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G:\BOLETINE\Deserción\2022\"/>
    </mc:Choice>
  </mc:AlternateContent>
  <xr:revisionPtr revIDLastSave="0" documentId="8_{87928BB3-761A-4A2C-89A8-8E3180E5F22D}" xr6:coauthVersionLast="47" xr6:coauthVersionMax="47" xr10:uidLastSave="{00000000-0000-0000-0000-000000000000}"/>
  <bookViews>
    <workbookView xWindow="5295" yWindow="2625" windowWidth="15540" windowHeight="11565" tabRatio="778" xr2:uid="{00000000-000D-0000-FFFF-FFFF00000000}"/>
  </bookViews>
  <sheets>
    <sheet name="PORTADA " sheetId="133" r:id="rId1"/>
    <sheet name="INDICE" sheetId="1" r:id="rId2"/>
    <sheet name="FUNCIONARIOS" sheetId="3" r:id="rId3"/>
    <sheet name="D1" sheetId="4" r:id="rId4"/>
    <sheet name="C1" sheetId="5" r:id="rId5"/>
    <sheet name="C2" sheetId="6" r:id="rId6"/>
    <sheet name="C3" sheetId="7" r:id="rId7"/>
    <sheet name="C4" sheetId="82" r:id="rId8"/>
    <sheet name="C5" sheetId="8" r:id="rId9"/>
    <sheet name="C6" sheetId="9" r:id="rId10"/>
    <sheet name="C7" sheetId="10" r:id="rId11"/>
    <sheet name="C8" sheetId="22" r:id="rId12"/>
    <sheet name="D2" sheetId="91" r:id="rId13"/>
    <sheet name="C9" sheetId="24" r:id="rId14"/>
    <sheet name="C10" sheetId="25" r:id="rId15"/>
    <sheet name="C11" sheetId="26" r:id="rId16"/>
    <sheet name="D3" sheetId="92" r:id="rId17"/>
    <sheet name="C12" sheetId="35" r:id="rId18"/>
    <sheet name="C13" sheetId="39" r:id="rId19"/>
    <sheet name="C14" sheetId="84" r:id="rId20"/>
    <sheet name="C15" sheetId="85" r:id="rId21"/>
    <sheet name="C16" sheetId="86" r:id="rId22"/>
    <sheet name="C17" sheetId="38" r:id="rId23"/>
    <sheet name="D4" sheetId="121" r:id="rId24"/>
    <sheet name="C18" sheetId="36" r:id="rId25"/>
    <sheet name="D5" sheetId="122" r:id="rId26"/>
    <sheet name="C19" sheetId="37" r:id="rId27"/>
    <sheet name="C20" sheetId="43" r:id="rId28"/>
    <sheet name="C21" sheetId="44" r:id="rId29"/>
    <sheet name="C22" sheetId="45" r:id="rId30"/>
    <sheet name="C23" sheetId="42" r:id="rId31"/>
    <sheet name="D6" sheetId="135" r:id="rId32"/>
    <sheet name="C24" sheetId="56" r:id="rId33"/>
    <sheet name="C25" sheetId="16" r:id="rId34"/>
    <sheet name="C26" sheetId="51" r:id="rId35"/>
    <sheet name="C27" sheetId="52" r:id="rId36"/>
    <sheet name="C28" sheetId="53" r:id="rId37"/>
    <sheet name="D7" sheetId="136" r:id="rId38"/>
    <sheet name="C29" sheetId="54" r:id="rId39"/>
    <sheet name="C30" sheetId="55" r:id="rId40"/>
    <sheet name="C31" sheetId="88" r:id="rId41"/>
    <sheet name="C32" sheetId="58" r:id="rId42"/>
    <sheet name="C33" sheetId="61" r:id="rId43"/>
    <sheet name="D8" sheetId="137" r:id="rId44"/>
    <sheet name="C34" sheetId="62" r:id="rId45"/>
    <sheet name="C35" sheetId="90" r:id="rId46"/>
    <sheet name="C36" sheetId="94" r:id="rId47"/>
    <sheet name="C37" sheetId="95" r:id="rId48"/>
    <sheet name="C38" sheetId="96" r:id="rId49"/>
    <sheet name="D9" sheetId="138" r:id="rId50"/>
    <sheet name="C39" sheetId="97" r:id="rId51"/>
    <sheet name="C40" sheetId="98" r:id="rId52"/>
    <sheet name="C41" sheetId="99" r:id="rId53"/>
    <sheet name="C42" sheetId="100" r:id="rId54"/>
    <sheet name="C43" sheetId="101" r:id="rId55"/>
    <sheet name="D10" sheetId="139" r:id="rId56"/>
    <sheet name="C44" sheetId="102" r:id="rId57"/>
    <sheet name="C45" sheetId="103" r:id="rId58"/>
    <sheet name="C46" sheetId="104" r:id="rId59"/>
    <sheet name="C47" sheetId="105" r:id="rId60"/>
    <sheet name="C48" sheetId="106" r:id="rId61"/>
    <sheet name="C49" sheetId="107" r:id="rId62"/>
    <sheet name="C50" sheetId="132" r:id="rId63"/>
    <sheet name="C51" sheetId="108" r:id="rId64"/>
    <sheet name="C52" sheetId="109" r:id="rId65"/>
    <sheet name="C53" sheetId="110" r:id="rId66"/>
  </sheets>
  <definedNames>
    <definedName name="_xlnm._FilterDatabase" localSheetId="32" hidden="1">'C24'!#REF!</definedName>
    <definedName name="_xlnm.Print_Area" localSheetId="4">'C1'!$A$1:$K$39</definedName>
    <definedName name="_xlnm.Print_Area" localSheetId="14">'C10'!$A$1:$J$40</definedName>
    <definedName name="_xlnm.Print_Area" localSheetId="15">'C11'!$A$1:$J$40</definedName>
    <definedName name="_xlnm.Print_Area" localSheetId="17">'C12'!$A$1:$AB$41</definedName>
    <definedName name="_xlnm.Print_Area" localSheetId="18">'C13'!$A$1:$AB$39</definedName>
    <definedName name="_xlnm.Print_Area" localSheetId="19">'C14'!$A$1:$AB$39</definedName>
    <definedName name="_xlnm.Print_Area" localSheetId="20">'C15'!$A$1:$AB$38</definedName>
    <definedName name="_xlnm.Print_Area" localSheetId="21">'C16'!$A$1:$AB$39</definedName>
    <definedName name="_xlnm.Print_Area" localSheetId="22">'C17'!$A$1:$AB$28</definedName>
    <definedName name="_xlnm.Print_Area" localSheetId="24">'C18'!$A$1:$T$23</definedName>
    <definedName name="_xlnm.Print_Area" localSheetId="26">'C19'!$A$1:$AB$41</definedName>
    <definedName name="_xlnm.Print_Area" localSheetId="5">'C2'!$A$1:$K$33</definedName>
    <definedName name="_xlnm.Print_Area" localSheetId="27">'C20'!$A$1:$AB$39</definedName>
    <definedName name="_xlnm.Print_Area" localSheetId="28">'C21'!$A$1:$AB$39</definedName>
    <definedName name="_xlnm.Print_Area" localSheetId="29">'C22'!$A$1:$AB$39</definedName>
    <definedName name="_xlnm.Print_Area" localSheetId="30">'C23'!$A$1:$AB$39</definedName>
    <definedName name="_xlnm.Print_Area" localSheetId="32">'C24'!$A$1:$AB$41</definedName>
    <definedName name="_xlnm.Print_Area" localSheetId="33">'C25'!$A$1:$AB$39</definedName>
    <definedName name="_xlnm.Print_Area" localSheetId="34">'C26'!$A$1:$AB$39</definedName>
    <definedName name="_xlnm.Print_Area" localSheetId="35">'C27'!$A$1:$AB$39</definedName>
    <definedName name="_xlnm.Print_Area" localSheetId="36">'C28'!$A$1:$AB$39</definedName>
    <definedName name="_xlnm.Print_Area" localSheetId="38">'C29'!$A$1:$AB$37</definedName>
    <definedName name="_xlnm.Print_Area" localSheetId="6">'C3'!$A$1:$K$23</definedName>
    <definedName name="_xlnm.Print_Area" localSheetId="39">'C30'!$A$1:$AB$38</definedName>
    <definedName name="_xlnm.Print_Area" localSheetId="40">'C31'!$A$1:$AB$39</definedName>
    <definedName name="_xlnm.Print_Area" localSheetId="41">'C32'!$A$1:$AB$38</definedName>
    <definedName name="_xlnm.Print_Area" localSheetId="42">'C33'!$A$1:$AB$39</definedName>
    <definedName name="_xlnm.Print_Area" localSheetId="44">'C34'!$A$1:$X$33</definedName>
    <definedName name="_xlnm.Print_Area" localSheetId="45">'C35'!$A$1:$X$33</definedName>
    <definedName name="_xlnm.Print_Area" localSheetId="46">'C36'!$A$1:$X$34</definedName>
    <definedName name="_xlnm.Print_Area" localSheetId="47">'C37'!$A$1:$X$33</definedName>
    <definedName name="_xlnm.Print_Area" localSheetId="48">'C38'!$A$1:$X$34</definedName>
    <definedName name="_xlnm.Print_Area" localSheetId="50">'C39'!$A$1:$P$33</definedName>
    <definedName name="_xlnm.Print_Area" localSheetId="7">'C4'!$A$1:$K$33</definedName>
    <definedName name="_xlnm.Print_Area" localSheetId="51">'C40'!$A$1:$P$37</definedName>
    <definedName name="_xlnm.Print_Area" localSheetId="52">'C41'!$A$1:$P$38</definedName>
    <definedName name="_xlnm.Print_Area" localSheetId="53">'C42'!$A$1:$P$37</definedName>
    <definedName name="_xlnm.Print_Area" localSheetId="54">'C43'!$A$1:$P$38</definedName>
    <definedName name="_xlnm.Print_Area" localSheetId="56">'C44'!$A$1:$X$26</definedName>
    <definedName name="_xlnm.Print_Area" localSheetId="57">'C45'!$A$1:$X$27</definedName>
    <definedName name="_xlnm.Print_Area" localSheetId="58">'C46'!$A$1:$X$27</definedName>
    <definedName name="_xlnm.Print_Area" localSheetId="59">'C47'!$A$1:$X$29</definedName>
    <definedName name="_xlnm.Print_Area" localSheetId="60">'C48'!$A$1:$T$36</definedName>
    <definedName name="_xlnm.Print_Area" localSheetId="61">'C49'!$A$1:$T$36</definedName>
    <definedName name="_xlnm.Print_Area" localSheetId="8">'C5'!$A$1:$K$40</definedName>
    <definedName name="_xlnm.Print_Area" localSheetId="62">'C50'!$A$1:$T$37</definedName>
    <definedName name="_xlnm.Print_Area" localSheetId="63">'C51'!$A$1:$T$37</definedName>
    <definedName name="_xlnm.Print_Area" localSheetId="64">'C52'!$A$1:$T$37</definedName>
    <definedName name="_xlnm.Print_Area" localSheetId="65">'C53'!$A$1:$T$37</definedName>
    <definedName name="_xlnm.Print_Area" localSheetId="9">'C6'!$A$1:$K$40</definedName>
    <definedName name="_xlnm.Print_Area" localSheetId="10">'C7'!$A$1:$K$33</definedName>
    <definedName name="_xlnm.Print_Area" localSheetId="11">'C8'!$A$1:$K$34</definedName>
    <definedName name="_xlnm.Print_Area" localSheetId="13">'C9'!$A$1:$P$39</definedName>
    <definedName name="_xlnm.Print_Area" localSheetId="3">'D1'!$A$1:$L$55</definedName>
    <definedName name="_xlnm.Print_Area" localSheetId="55">'D10'!$B$2:$K$54</definedName>
    <definedName name="_xlnm.Print_Area" localSheetId="12">'D2'!$A$1:$L$55</definedName>
    <definedName name="_xlnm.Print_Area" localSheetId="16">'D3'!$B$2:$K$54</definedName>
    <definedName name="_xlnm.Print_Area" localSheetId="23">'D4'!$B$2:$K$54</definedName>
    <definedName name="_xlnm.Print_Area" localSheetId="25">'D5'!$B$2:$K$54</definedName>
    <definedName name="_xlnm.Print_Area" localSheetId="31">'D6'!$B$2:$K$54</definedName>
    <definedName name="_xlnm.Print_Area" localSheetId="37">'D7'!$B$2:$K$54</definedName>
    <definedName name="_xlnm.Print_Area" localSheetId="43">'D8'!$B$2:$K$54</definedName>
    <definedName name="_xlnm.Print_Area" localSheetId="49">'D9'!$B$2:$K$54</definedName>
    <definedName name="_xlnm.Print_Area" localSheetId="2">FUNCIONARIOS!$B$3:$J$23</definedName>
    <definedName name="_xlnm.Print_Area" localSheetId="1">INDICE!$A$1:$B$67</definedName>
    <definedName name="_xlnm.Print_Area" localSheetId="0">'PORTADA '!$A$3:$K$62</definedName>
    <definedName name="OLE_LINK1" localSheetId="2">FUNCIONARIOS!$C$5</definedName>
    <definedName name="_xlnm.Print_Titles" localSheetId="1">INDICE!$1:$1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6" i="110" l="1"/>
  <c r="K115" i="110"/>
  <c r="I115" i="110"/>
  <c r="I114" i="110"/>
  <c r="B114" i="110"/>
  <c r="I113" i="110"/>
  <c r="B113" i="110"/>
  <c r="I112" i="110"/>
  <c r="I111" i="110"/>
  <c r="I110" i="110"/>
  <c r="I109" i="110"/>
  <c r="I108" i="110"/>
  <c r="B108" i="110"/>
  <c r="I107" i="110"/>
  <c r="I106" i="110"/>
  <c r="K105" i="110"/>
  <c r="I105" i="110"/>
  <c r="I104" i="110"/>
  <c r="I103" i="110"/>
  <c r="K102" i="110"/>
  <c r="I102" i="110"/>
  <c r="I101" i="110"/>
  <c r="I100" i="110"/>
  <c r="K99" i="110"/>
  <c r="I99" i="110"/>
  <c r="I98" i="110"/>
  <c r="I97" i="110"/>
  <c r="B97" i="110"/>
  <c r="K96" i="110"/>
  <c r="I96" i="110"/>
  <c r="I95" i="110"/>
  <c r="I94" i="110"/>
  <c r="B94" i="110"/>
  <c r="I93" i="110"/>
  <c r="I92" i="110"/>
  <c r="I91" i="110"/>
  <c r="K90" i="110"/>
  <c r="I90" i="110"/>
  <c r="I88" i="110"/>
  <c r="T116" i="110"/>
  <c r="S116" i="110"/>
  <c r="R116" i="110"/>
  <c r="P116" i="110"/>
  <c r="O116" i="110"/>
  <c r="N116" i="110"/>
  <c r="L116" i="110"/>
  <c r="K116" i="110"/>
  <c r="J116" i="110"/>
  <c r="H116" i="110"/>
  <c r="G116" i="110"/>
  <c r="F116" i="110"/>
  <c r="D116" i="110"/>
  <c r="C116" i="110"/>
  <c r="B116" i="110"/>
  <c r="T115" i="110"/>
  <c r="S115" i="110"/>
  <c r="R115" i="110"/>
  <c r="P115" i="110"/>
  <c r="O115" i="110"/>
  <c r="N115" i="110"/>
  <c r="L115" i="110"/>
  <c r="J115" i="110"/>
  <c r="H115" i="110"/>
  <c r="G115" i="110"/>
  <c r="F115" i="110"/>
  <c r="D115" i="110"/>
  <c r="C115" i="110"/>
  <c r="B115" i="110"/>
  <c r="T114" i="110"/>
  <c r="S114" i="110"/>
  <c r="R114" i="110"/>
  <c r="P114" i="110"/>
  <c r="O114" i="110"/>
  <c r="N114" i="110"/>
  <c r="L114" i="110"/>
  <c r="K114" i="110"/>
  <c r="J114" i="110"/>
  <c r="H114" i="110"/>
  <c r="G114" i="110"/>
  <c r="F114" i="110"/>
  <c r="D114" i="110"/>
  <c r="C114" i="110"/>
  <c r="T113" i="110"/>
  <c r="S113" i="110"/>
  <c r="R113" i="110"/>
  <c r="P113" i="110"/>
  <c r="O113" i="110"/>
  <c r="N113" i="110"/>
  <c r="L113" i="110"/>
  <c r="K113" i="110"/>
  <c r="J113" i="110"/>
  <c r="H113" i="110"/>
  <c r="G113" i="110"/>
  <c r="F113" i="110"/>
  <c r="D113" i="110"/>
  <c r="C113" i="110"/>
  <c r="T112" i="110"/>
  <c r="S112" i="110"/>
  <c r="R112" i="110"/>
  <c r="P112" i="110"/>
  <c r="O112" i="110"/>
  <c r="N112" i="110"/>
  <c r="L112" i="110"/>
  <c r="K112" i="110"/>
  <c r="J112" i="110"/>
  <c r="H112" i="110"/>
  <c r="G112" i="110"/>
  <c r="F112" i="110"/>
  <c r="D112" i="110"/>
  <c r="C112" i="110"/>
  <c r="B112" i="110"/>
  <c r="T111" i="110"/>
  <c r="S111" i="110"/>
  <c r="R111" i="110"/>
  <c r="P111" i="110"/>
  <c r="O111" i="110"/>
  <c r="N111" i="110"/>
  <c r="L111" i="110"/>
  <c r="K111" i="110"/>
  <c r="J111" i="110"/>
  <c r="H111" i="110"/>
  <c r="G111" i="110"/>
  <c r="F111" i="110"/>
  <c r="D111" i="110"/>
  <c r="C111" i="110"/>
  <c r="B111" i="110"/>
  <c r="T110" i="110"/>
  <c r="S110" i="110"/>
  <c r="R110" i="110"/>
  <c r="P110" i="110"/>
  <c r="O110" i="110"/>
  <c r="N110" i="110"/>
  <c r="L110" i="110"/>
  <c r="K110" i="110"/>
  <c r="J110" i="110"/>
  <c r="H110" i="110"/>
  <c r="G110" i="110"/>
  <c r="F110" i="110"/>
  <c r="D110" i="110"/>
  <c r="C110" i="110"/>
  <c r="B110" i="110"/>
  <c r="T109" i="110"/>
  <c r="S109" i="110"/>
  <c r="R109" i="110"/>
  <c r="P109" i="110"/>
  <c r="O109" i="110"/>
  <c r="N109" i="110"/>
  <c r="L109" i="110"/>
  <c r="K109" i="110"/>
  <c r="J109" i="110"/>
  <c r="H109" i="110"/>
  <c r="G109" i="110"/>
  <c r="F109" i="110"/>
  <c r="D109" i="110"/>
  <c r="C109" i="110"/>
  <c r="B109" i="110"/>
  <c r="T108" i="110"/>
  <c r="S108" i="110"/>
  <c r="R108" i="110"/>
  <c r="P108" i="110"/>
  <c r="O108" i="110"/>
  <c r="N108" i="110"/>
  <c r="L108" i="110"/>
  <c r="K108" i="110"/>
  <c r="J108" i="110"/>
  <c r="H108" i="110"/>
  <c r="G108" i="110"/>
  <c r="F108" i="110"/>
  <c r="D108" i="110"/>
  <c r="C108" i="110"/>
  <c r="T107" i="110"/>
  <c r="S107" i="110"/>
  <c r="R107" i="110"/>
  <c r="P107" i="110"/>
  <c r="O107" i="110"/>
  <c r="N107" i="110"/>
  <c r="L107" i="110"/>
  <c r="K107" i="110"/>
  <c r="J107" i="110"/>
  <c r="H107" i="110"/>
  <c r="G107" i="110"/>
  <c r="F107" i="110"/>
  <c r="D107" i="110"/>
  <c r="C107" i="110"/>
  <c r="B107" i="110"/>
  <c r="T106" i="110"/>
  <c r="S106" i="110"/>
  <c r="R106" i="110"/>
  <c r="P106" i="110"/>
  <c r="O106" i="110"/>
  <c r="N106" i="110"/>
  <c r="L106" i="110"/>
  <c r="K106" i="110"/>
  <c r="J106" i="110"/>
  <c r="H106" i="110"/>
  <c r="G106" i="110"/>
  <c r="F106" i="110"/>
  <c r="D106" i="110"/>
  <c r="C106" i="110"/>
  <c r="B106" i="110"/>
  <c r="T105" i="110"/>
  <c r="S105" i="110"/>
  <c r="R105" i="110"/>
  <c r="P105" i="110"/>
  <c r="O105" i="110"/>
  <c r="N105" i="110"/>
  <c r="L105" i="110"/>
  <c r="J105" i="110"/>
  <c r="H105" i="110"/>
  <c r="G105" i="110"/>
  <c r="F105" i="110"/>
  <c r="D105" i="110"/>
  <c r="C105" i="110"/>
  <c r="B105" i="110"/>
  <c r="T104" i="110"/>
  <c r="S104" i="110"/>
  <c r="R104" i="110"/>
  <c r="P104" i="110"/>
  <c r="O104" i="110"/>
  <c r="N104" i="110"/>
  <c r="L104" i="110"/>
  <c r="K104" i="110"/>
  <c r="J104" i="110"/>
  <c r="H104" i="110"/>
  <c r="G104" i="110"/>
  <c r="F104" i="110"/>
  <c r="D104" i="110"/>
  <c r="C104" i="110"/>
  <c r="B104" i="110"/>
  <c r="T103" i="110"/>
  <c r="S103" i="110"/>
  <c r="R103" i="110"/>
  <c r="P103" i="110"/>
  <c r="O103" i="110"/>
  <c r="N103" i="110"/>
  <c r="L103" i="110"/>
  <c r="K103" i="110"/>
  <c r="J103" i="110"/>
  <c r="H103" i="110"/>
  <c r="G103" i="110"/>
  <c r="F103" i="110"/>
  <c r="D103" i="110"/>
  <c r="C103" i="110"/>
  <c r="B103" i="110"/>
  <c r="T102" i="110"/>
  <c r="S102" i="110"/>
  <c r="R102" i="110"/>
  <c r="P102" i="110"/>
  <c r="O102" i="110"/>
  <c r="N102" i="110"/>
  <c r="L102" i="110"/>
  <c r="J102" i="110"/>
  <c r="H102" i="110"/>
  <c r="G102" i="110"/>
  <c r="F102" i="110"/>
  <c r="D102" i="110"/>
  <c r="C102" i="110"/>
  <c r="B102" i="110"/>
  <c r="T101" i="110"/>
  <c r="S101" i="110"/>
  <c r="R101" i="110"/>
  <c r="P101" i="110"/>
  <c r="O101" i="110"/>
  <c r="N101" i="110"/>
  <c r="L101" i="110"/>
  <c r="K101" i="110"/>
  <c r="J101" i="110"/>
  <c r="H101" i="110"/>
  <c r="G101" i="110"/>
  <c r="F101" i="110"/>
  <c r="D101" i="110"/>
  <c r="C101" i="110"/>
  <c r="B101" i="110"/>
  <c r="T100" i="110"/>
  <c r="S100" i="110"/>
  <c r="R100" i="110"/>
  <c r="P100" i="110"/>
  <c r="O100" i="110"/>
  <c r="N100" i="110"/>
  <c r="L100" i="110"/>
  <c r="K100" i="110"/>
  <c r="J100" i="110"/>
  <c r="H100" i="110"/>
  <c r="G100" i="110"/>
  <c r="F100" i="110"/>
  <c r="D100" i="110"/>
  <c r="C100" i="110"/>
  <c r="B100" i="110"/>
  <c r="T99" i="110"/>
  <c r="S99" i="110"/>
  <c r="R99" i="110"/>
  <c r="P99" i="110"/>
  <c r="O99" i="110"/>
  <c r="N99" i="110"/>
  <c r="L99" i="110"/>
  <c r="J99" i="110"/>
  <c r="H99" i="110"/>
  <c r="G99" i="110"/>
  <c r="F99" i="110"/>
  <c r="D99" i="110"/>
  <c r="C99" i="110"/>
  <c r="B99" i="110"/>
  <c r="T98" i="110"/>
  <c r="S98" i="110"/>
  <c r="R98" i="110"/>
  <c r="P98" i="110"/>
  <c r="O98" i="110"/>
  <c r="N98" i="110"/>
  <c r="L98" i="110"/>
  <c r="K98" i="110"/>
  <c r="J98" i="110"/>
  <c r="H98" i="110"/>
  <c r="G98" i="110"/>
  <c r="F98" i="110"/>
  <c r="D98" i="110"/>
  <c r="C98" i="110"/>
  <c r="B98" i="110"/>
  <c r="T97" i="110"/>
  <c r="S97" i="110"/>
  <c r="R97" i="110"/>
  <c r="P97" i="110"/>
  <c r="O97" i="110"/>
  <c r="N97" i="110"/>
  <c r="L97" i="110"/>
  <c r="K97" i="110"/>
  <c r="J97" i="110"/>
  <c r="H97" i="110"/>
  <c r="G97" i="110"/>
  <c r="F97" i="110"/>
  <c r="D97" i="110"/>
  <c r="C97" i="110"/>
  <c r="T96" i="110"/>
  <c r="S96" i="110"/>
  <c r="R96" i="110"/>
  <c r="P96" i="110"/>
  <c r="O96" i="110"/>
  <c r="N96" i="110"/>
  <c r="L96" i="110"/>
  <c r="J96" i="110"/>
  <c r="H96" i="110"/>
  <c r="G96" i="110"/>
  <c r="F96" i="110"/>
  <c r="D96" i="110"/>
  <c r="C96" i="110"/>
  <c r="B96" i="110"/>
  <c r="T95" i="110"/>
  <c r="S95" i="110"/>
  <c r="R95" i="110"/>
  <c r="P95" i="110"/>
  <c r="O95" i="110"/>
  <c r="N95" i="110"/>
  <c r="L95" i="110"/>
  <c r="K95" i="110"/>
  <c r="J95" i="110"/>
  <c r="H95" i="110"/>
  <c r="G95" i="110"/>
  <c r="F95" i="110"/>
  <c r="D95" i="110"/>
  <c r="C95" i="110"/>
  <c r="B95" i="110"/>
  <c r="T94" i="110"/>
  <c r="S94" i="110"/>
  <c r="R94" i="110"/>
  <c r="P94" i="110"/>
  <c r="O94" i="110"/>
  <c r="N94" i="110"/>
  <c r="L94" i="110"/>
  <c r="K94" i="110"/>
  <c r="J94" i="110"/>
  <c r="H94" i="110"/>
  <c r="G94" i="110"/>
  <c r="F94" i="110"/>
  <c r="D94" i="110"/>
  <c r="C94" i="110"/>
  <c r="T93" i="110"/>
  <c r="S93" i="110"/>
  <c r="R93" i="110"/>
  <c r="P93" i="110"/>
  <c r="O93" i="110"/>
  <c r="N93" i="110"/>
  <c r="L93" i="110"/>
  <c r="K93" i="110"/>
  <c r="J93" i="110"/>
  <c r="H93" i="110"/>
  <c r="G93" i="110"/>
  <c r="F93" i="110"/>
  <c r="D93" i="110"/>
  <c r="C93" i="110"/>
  <c r="B93" i="110"/>
  <c r="T92" i="110"/>
  <c r="S92" i="110"/>
  <c r="R92" i="110"/>
  <c r="P92" i="110"/>
  <c r="O92" i="110"/>
  <c r="N92" i="110"/>
  <c r="L92" i="110"/>
  <c r="K92" i="110"/>
  <c r="J92" i="110"/>
  <c r="H92" i="110"/>
  <c r="G92" i="110"/>
  <c r="F92" i="110"/>
  <c r="D92" i="110"/>
  <c r="C92" i="110"/>
  <c r="B92" i="110"/>
  <c r="T91" i="110"/>
  <c r="S91" i="110"/>
  <c r="R91" i="110"/>
  <c r="P91" i="110"/>
  <c r="O91" i="110"/>
  <c r="N91" i="110"/>
  <c r="L91" i="110"/>
  <c r="K91" i="110"/>
  <c r="J91" i="110"/>
  <c r="H91" i="110"/>
  <c r="G91" i="110"/>
  <c r="F91" i="110"/>
  <c r="D91" i="110"/>
  <c r="C91" i="110"/>
  <c r="B91" i="110"/>
  <c r="T90" i="110"/>
  <c r="S90" i="110"/>
  <c r="R90" i="110"/>
  <c r="P90" i="110"/>
  <c r="O90" i="110"/>
  <c r="N90" i="110"/>
  <c r="L90" i="110"/>
  <c r="J90" i="110"/>
  <c r="H90" i="110"/>
  <c r="G90" i="110"/>
  <c r="F90" i="110"/>
  <c r="D90" i="110"/>
  <c r="C90" i="110"/>
  <c r="B90" i="110"/>
  <c r="T88" i="110"/>
  <c r="S88" i="110"/>
  <c r="R88" i="110"/>
  <c r="P88" i="110"/>
  <c r="O88" i="110"/>
  <c r="N88" i="110"/>
  <c r="L88" i="110"/>
  <c r="K88" i="110"/>
  <c r="J88" i="110"/>
  <c r="H88" i="110"/>
  <c r="G88" i="110"/>
  <c r="F88" i="110"/>
  <c r="D88" i="110"/>
  <c r="C88" i="110"/>
  <c r="B88" i="110"/>
  <c r="T9" i="132"/>
  <c r="X9" i="102"/>
  <c r="W9" i="102"/>
  <c r="V9" i="102"/>
  <c r="T9" i="102"/>
  <c r="S9" i="102"/>
  <c r="R9" i="102"/>
  <c r="P9" i="102"/>
  <c r="O9" i="102"/>
  <c r="N9" i="102"/>
  <c r="L9" i="102"/>
  <c r="K9" i="102"/>
  <c r="J9" i="102"/>
  <c r="H9" i="102"/>
  <c r="G9" i="102"/>
  <c r="F9" i="102"/>
  <c r="D9" i="102"/>
  <c r="C9" i="102"/>
  <c r="B9" i="102"/>
  <c r="P9" i="100"/>
  <c r="O9" i="100"/>
  <c r="N9" i="100"/>
  <c r="L9" i="100"/>
  <c r="K9" i="100"/>
  <c r="J9" i="100"/>
  <c r="H9" i="100"/>
  <c r="G9" i="100"/>
  <c r="F9" i="100"/>
  <c r="D9" i="100"/>
  <c r="C9" i="100"/>
  <c r="B9" i="100"/>
  <c r="P56" i="99"/>
  <c r="O56" i="99"/>
  <c r="N56" i="99"/>
  <c r="L56" i="99"/>
  <c r="L93" i="99" s="1"/>
  <c r="K56" i="99"/>
  <c r="J56" i="99"/>
  <c r="J93" i="99" s="1"/>
  <c r="H56" i="99"/>
  <c r="G56" i="99"/>
  <c r="G93" i="99" s="1"/>
  <c r="F56" i="99"/>
  <c r="D56" i="99"/>
  <c r="C56" i="99"/>
  <c r="B56" i="99"/>
  <c r="B93" i="99" s="1"/>
  <c r="P120" i="99"/>
  <c r="O120" i="99"/>
  <c r="N120" i="99"/>
  <c r="L120" i="99"/>
  <c r="K120" i="99"/>
  <c r="J120" i="99"/>
  <c r="H120" i="99"/>
  <c r="G120" i="99"/>
  <c r="F120" i="99"/>
  <c r="D120" i="99"/>
  <c r="C120" i="99"/>
  <c r="B120" i="99"/>
  <c r="P119" i="99"/>
  <c r="O119" i="99"/>
  <c r="N119" i="99"/>
  <c r="L119" i="99"/>
  <c r="K119" i="99"/>
  <c r="J119" i="99"/>
  <c r="H119" i="99"/>
  <c r="G119" i="99"/>
  <c r="F119" i="99"/>
  <c r="D119" i="99"/>
  <c r="C119" i="99"/>
  <c r="B119" i="99"/>
  <c r="P118" i="99"/>
  <c r="O118" i="99"/>
  <c r="N118" i="99"/>
  <c r="L118" i="99"/>
  <c r="K118" i="99"/>
  <c r="J118" i="99"/>
  <c r="H118" i="99"/>
  <c r="G118" i="99"/>
  <c r="F118" i="99"/>
  <c r="D118" i="99"/>
  <c r="C118" i="99"/>
  <c r="B118" i="99"/>
  <c r="P117" i="99"/>
  <c r="O117" i="99"/>
  <c r="N117" i="99"/>
  <c r="L117" i="99"/>
  <c r="K117" i="99"/>
  <c r="J117" i="99"/>
  <c r="H117" i="99"/>
  <c r="G117" i="99"/>
  <c r="F117" i="99"/>
  <c r="D117" i="99"/>
  <c r="C117" i="99"/>
  <c r="B117" i="99"/>
  <c r="P116" i="99"/>
  <c r="O116" i="99"/>
  <c r="N116" i="99"/>
  <c r="L116" i="99"/>
  <c r="K116" i="99"/>
  <c r="J116" i="99"/>
  <c r="H116" i="99"/>
  <c r="G116" i="99"/>
  <c r="F116" i="99"/>
  <c r="D116" i="99"/>
  <c r="C116" i="99"/>
  <c r="B116" i="99"/>
  <c r="P115" i="99"/>
  <c r="O115" i="99"/>
  <c r="N115" i="99"/>
  <c r="L115" i="99"/>
  <c r="K115" i="99"/>
  <c r="J115" i="99"/>
  <c r="H115" i="99"/>
  <c r="G115" i="99"/>
  <c r="F115" i="99"/>
  <c r="D115" i="99"/>
  <c r="C115" i="99"/>
  <c r="B115" i="99"/>
  <c r="P114" i="99"/>
  <c r="O114" i="99"/>
  <c r="N114" i="99"/>
  <c r="L114" i="99"/>
  <c r="K114" i="99"/>
  <c r="J114" i="99"/>
  <c r="H114" i="99"/>
  <c r="G114" i="99"/>
  <c r="F114" i="99"/>
  <c r="D114" i="99"/>
  <c r="C114" i="99"/>
  <c r="B114" i="99"/>
  <c r="P113" i="99"/>
  <c r="O113" i="99"/>
  <c r="N113" i="99"/>
  <c r="L113" i="99"/>
  <c r="K113" i="99"/>
  <c r="J113" i="99"/>
  <c r="H113" i="99"/>
  <c r="G113" i="99"/>
  <c r="F113" i="99"/>
  <c r="D113" i="99"/>
  <c r="C113" i="99"/>
  <c r="B113" i="99"/>
  <c r="P112" i="99"/>
  <c r="O112" i="99"/>
  <c r="N112" i="99"/>
  <c r="L112" i="99"/>
  <c r="K112" i="99"/>
  <c r="J112" i="99"/>
  <c r="H112" i="99"/>
  <c r="G112" i="99"/>
  <c r="F112" i="99"/>
  <c r="D112" i="99"/>
  <c r="C112" i="99"/>
  <c r="B112" i="99"/>
  <c r="P111" i="99"/>
  <c r="O111" i="99"/>
  <c r="N111" i="99"/>
  <c r="L111" i="99"/>
  <c r="K111" i="99"/>
  <c r="J111" i="99"/>
  <c r="H111" i="99"/>
  <c r="G111" i="99"/>
  <c r="F111" i="99"/>
  <c r="D111" i="99"/>
  <c r="C111" i="99"/>
  <c r="B111" i="99"/>
  <c r="P110" i="99"/>
  <c r="O110" i="99"/>
  <c r="N110" i="99"/>
  <c r="L110" i="99"/>
  <c r="K110" i="99"/>
  <c r="J110" i="99"/>
  <c r="H110" i="99"/>
  <c r="G110" i="99"/>
  <c r="F110" i="99"/>
  <c r="D110" i="99"/>
  <c r="C110" i="99"/>
  <c r="B110" i="99"/>
  <c r="P109" i="99"/>
  <c r="O109" i="99"/>
  <c r="N109" i="99"/>
  <c r="L109" i="99"/>
  <c r="K109" i="99"/>
  <c r="J109" i="99"/>
  <c r="H109" i="99"/>
  <c r="G109" i="99"/>
  <c r="F109" i="99"/>
  <c r="D109" i="99"/>
  <c r="C109" i="99"/>
  <c r="B109" i="99"/>
  <c r="P108" i="99"/>
  <c r="O108" i="99"/>
  <c r="N108" i="99"/>
  <c r="L108" i="99"/>
  <c r="K108" i="99"/>
  <c r="J108" i="99"/>
  <c r="H108" i="99"/>
  <c r="G108" i="99"/>
  <c r="F108" i="99"/>
  <c r="D108" i="99"/>
  <c r="C108" i="99"/>
  <c r="B108" i="99"/>
  <c r="P107" i="99"/>
  <c r="O107" i="99"/>
  <c r="N107" i="99"/>
  <c r="L107" i="99"/>
  <c r="K107" i="99"/>
  <c r="J107" i="99"/>
  <c r="H107" i="99"/>
  <c r="G107" i="99"/>
  <c r="F107" i="99"/>
  <c r="D107" i="99"/>
  <c r="C107" i="99"/>
  <c r="B107" i="99"/>
  <c r="P106" i="99"/>
  <c r="O106" i="99"/>
  <c r="N106" i="99"/>
  <c r="L106" i="99"/>
  <c r="K106" i="99"/>
  <c r="J106" i="99"/>
  <c r="H106" i="99"/>
  <c r="G106" i="99"/>
  <c r="F106" i="99"/>
  <c r="D106" i="99"/>
  <c r="C106" i="99"/>
  <c r="B106" i="99"/>
  <c r="P105" i="99"/>
  <c r="O105" i="99"/>
  <c r="N105" i="99"/>
  <c r="L105" i="99"/>
  <c r="K105" i="99"/>
  <c r="J105" i="99"/>
  <c r="H105" i="99"/>
  <c r="G105" i="99"/>
  <c r="F105" i="99"/>
  <c r="D105" i="99"/>
  <c r="C105" i="99"/>
  <c r="B105" i="99"/>
  <c r="P104" i="99"/>
  <c r="O104" i="99"/>
  <c r="N104" i="99"/>
  <c r="L104" i="99"/>
  <c r="K104" i="99"/>
  <c r="J104" i="99"/>
  <c r="H104" i="99"/>
  <c r="G104" i="99"/>
  <c r="F104" i="99"/>
  <c r="D104" i="99"/>
  <c r="C104" i="99"/>
  <c r="B104" i="99"/>
  <c r="P103" i="99"/>
  <c r="O103" i="99"/>
  <c r="N103" i="99"/>
  <c r="L103" i="99"/>
  <c r="K103" i="99"/>
  <c r="J103" i="99"/>
  <c r="H103" i="99"/>
  <c r="G103" i="99"/>
  <c r="F103" i="99"/>
  <c r="D103" i="99"/>
  <c r="C103" i="99"/>
  <c r="B103" i="99"/>
  <c r="P102" i="99"/>
  <c r="O102" i="99"/>
  <c r="N102" i="99"/>
  <c r="L102" i="99"/>
  <c r="K102" i="99"/>
  <c r="J102" i="99"/>
  <c r="H102" i="99"/>
  <c r="G102" i="99"/>
  <c r="F102" i="99"/>
  <c r="D102" i="99"/>
  <c r="C102" i="99"/>
  <c r="B102" i="99"/>
  <c r="P101" i="99"/>
  <c r="O101" i="99"/>
  <c r="N101" i="99"/>
  <c r="L101" i="99"/>
  <c r="K101" i="99"/>
  <c r="J101" i="99"/>
  <c r="H101" i="99"/>
  <c r="G101" i="99"/>
  <c r="F101" i="99"/>
  <c r="D101" i="99"/>
  <c r="C101" i="99"/>
  <c r="B101" i="99"/>
  <c r="P100" i="99"/>
  <c r="O100" i="99"/>
  <c r="N100" i="99"/>
  <c r="L100" i="99"/>
  <c r="K100" i="99"/>
  <c r="J100" i="99"/>
  <c r="H100" i="99"/>
  <c r="G100" i="99"/>
  <c r="F100" i="99"/>
  <c r="D100" i="99"/>
  <c r="C100" i="99"/>
  <c r="B100" i="99"/>
  <c r="P99" i="99"/>
  <c r="O99" i="99"/>
  <c r="N99" i="99"/>
  <c r="L99" i="99"/>
  <c r="K99" i="99"/>
  <c r="J99" i="99"/>
  <c r="H99" i="99"/>
  <c r="G99" i="99"/>
  <c r="F99" i="99"/>
  <c r="D99" i="99"/>
  <c r="C99" i="99"/>
  <c r="B99" i="99"/>
  <c r="P98" i="99"/>
  <c r="O98" i="99"/>
  <c r="N98" i="99"/>
  <c r="L98" i="99"/>
  <c r="K98" i="99"/>
  <c r="J98" i="99"/>
  <c r="H98" i="99"/>
  <c r="G98" i="99"/>
  <c r="F98" i="99"/>
  <c r="D98" i="99"/>
  <c r="C98" i="99"/>
  <c r="B98" i="99"/>
  <c r="P97" i="99"/>
  <c r="O97" i="99"/>
  <c r="N97" i="99"/>
  <c r="L97" i="99"/>
  <c r="K97" i="99"/>
  <c r="J97" i="99"/>
  <c r="H97" i="99"/>
  <c r="G97" i="99"/>
  <c r="F97" i="99"/>
  <c r="D97" i="99"/>
  <c r="C97" i="99"/>
  <c r="B97" i="99"/>
  <c r="P96" i="99"/>
  <c r="O96" i="99"/>
  <c r="N96" i="99"/>
  <c r="L96" i="99"/>
  <c r="K96" i="99"/>
  <c r="J96" i="99"/>
  <c r="H96" i="99"/>
  <c r="G96" i="99"/>
  <c r="F96" i="99"/>
  <c r="D96" i="99"/>
  <c r="C96" i="99"/>
  <c r="B96" i="99"/>
  <c r="P95" i="99"/>
  <c r="O95" i="99"/>
  <c r="N95" i="99"/>
  <c r="L95" i="99"/>
  <c r="K95" i="99"/>
  <c r="J95" i="99"/>
  <c r="H95" i="99"/>
  <c r="G95" i="99"/>
  <c r="F95" i="99"/>
  <c r="D95" i="99"/>
  <c r="C95" i="99"/>
  <c r="B95" i="99"/>
  <c r="P93" i="99"/>
  <c r="O93" i="99"/>
  <c r="N93" i="99"/>
  <c r="K93" i="99"/>
  <c r="H93" i="99"/>
  <c r="F93" i="99"/>
  <c r="D93" i="99"/>
  <c r="C93" i="99"/>
  <c r="P9" i="98"/>
  <c r="O9" i="98"/>
  <c r="N9" i="98"/>
  <c r="L9" i="98"/>
  <c r="K9" i="98"/>
  <c r="J9" i="98"/>
  <c r="H9" i="98"/>
  <c r="G9" i="98"/>
  <c r="F9" i="98"/>
  <c r="D9" i="98"/>
  <c r="C9" i="98"/>
  <c r="B9" i="98"/>
  <c r="P12" i="97"/>
  <c r="O12" i="97"/>
  <c r="N12" i="97"/>
  <c r="L12" i="97"/>
  <c r="K12" i="97"/>
  <c r="J12" i="97"/>
  <c r="G12" i="97"/>
  <c r="F12" i="97"/>
  <c r="H12" i="97" s="1"/>
  <c r="P11" i="97"/>
  <c r="O11" i="97"/>
  <c r="N11" i="97"/>
  <c r="N10" i="97" s="1"/>
  <c r="L11" i="97"/>
  <c r="L10" i="97" s="1"/>
  <c r="K11" i="97"/>
  <c r="K10" i="97" s="1"/>
  <c r="J11" i="97"/>
  <c r="J10" i="97" s="1"/>
  <c r="G11" i="97"/>
  <c r="F11" i="97"/>
  <c r="B11" i="97" s="1"/>
  <c r="X9" i="90"/>
  <c r="W9" i="90"/>
  <c r="V9" i="90"/>
  <c r="T9" i="90"/>
  <c r="S9" i="90"/>
  <c r="R9" i="90"/>
  <c r="P9" i="90"/>
  <c r="O9" i="90"/>
  <c r="N9" i="90"/>
  <c r="L9" i="90"/>
  <c r="K9" i="90"/>
  <c r="J9" i="90"/>
  <c r="H9" i="90"/>
  <c r="G9" i="90"/>
  <c r="F9" i="90"/>
  <c r="D9" i="90"/>
  <c r="C9" i="90"/>
  <c r="B9" i="90"/>
  <c r="X12" i="62"/>
  <c r="W12" i="62"/>
  <c r="V12" i="62"/>
  <c r="T12" i="62"/>
  <c r="S12" i="62"/>
  <c r="R12" i="62"/>
  <c r="P12" i="62"/>
  <c r="O12" i="62"/>
  <c r="N12" i="62"/>
  <c r="L12" i="62"/>
  <c r="K12" i="62"/>
  <c r="J12" i="62"/>
  <c r="G12" i="62"/>
  <c r="F12" i="62"/>
  <c r="X11" i="62"/>
  <c r="W11" i="62"/>
  <c r="V11" i="62"/>
  <c r="T11" i="62"/>
  <c r="S11" i="62"/>
  <c r="R11" i="62"/>
  <c r="P11" i="62"/>
  <c r="O11" i="62"/>
  <c r="N11" i="62"/>
  <c r="L11" i="62"/>
  <c r="K11" i="62"/>
  <c r="J11" i="62"/>
  <c r="G11" i="62"/>
  <c r="F11" i="62"/>
  <c r="AB9" i="58"/>
  <c r="AA9" i="58"/>
  <c r="Z9" i="58"/>
  <c r="X9" i="58"/>
  <c r="W9" i="58"/>
  <c r="V9" i="58"/>
  <c r="T9" i="58"/>
  <c r="S9" i="58"/>
  <c r="R9" i="58"/>
  <c r="P9" i="58"/>
  <c r="O9" i="58"/>
  <c r="N9" i="58"/>
  <c r="L9" i="58"/>
  <c r="K9" i="58"/>
  <c r="J9" i="58"/>
  <c r="H9" i="58"/>
  <c r="G9" i="58"/>
  <c r="F9" i="58"/>
  <c r="D9" i="58"/>
  <c r="C9" i="58"/>
  <c r="B9" i="58"/>
  <c r="AB9" i="55"/>
  <c r="AA9" i="55"/>
  <c r="Z9" i="55"/>
  <c r="X9" i="55"/>
  <c r="W9" i="55"/>
  <c r="V9" i="55"/>
  <c r="T9" i="55"/>
  <c r="S9" i="55"/>
  <c r="R9" i="55"/>
  <c r="P9" i="55"/>
  <c r="O9" i="55"/>
  <c r="N9" i="55"/>
  <c r="L9" i="55"/>
  <c r="K9" i="55"/>
  <c r="J9" i="55"/>
  <c r="H9" i="55"/>
  <c r="G9" i="55"/>
  <c r="F9" i="55"/>
  <c r="D9" i="55"/>
  <c r="C9" i="55"/>
  <c r="B9" i="55"/>
  <c r="AB13" i="54"/>
  <c r="AA13" i="54"/>
  <c r="Z13" i="54"/>
  <c r="X13" i="54"/>
  <c r="W13" i="54"/>
  <c r="V13" i="54"/>
  <c r="T13" i="54"/>
  <c r="S13" i="54"/>
  <c r="R13" i="54"/>
  <c r="P13" i="54"/>
  <c r="O13" i="54"/>
  <c r="N13" i="54"/>
  <c r="L13" i="54"/>
  <c r="K13" i="54"/>
  <c r="J13" i="54"/>
  <c r="G13" i="54"/>
  <c r="F13" i="54"/>
  <c r="AB12" i="54"/>
  <c r="AA12" i="54"/>
  <c r="Z12" i="54"/>
  <c r="X12" i="54"/>
  <c r="W12" i="54"/>
  <c r="V12" i="54"/>
  <c r="T12" i="54"/>
  <c r="S12" i="54"/>
  <c r="R12" i="54"/>
  <c r="P12" i="54"/>
  <c r="O12" i="54"/>
  <c r="N12" i="54"/>
  <c r="L12" i="54"/>
  <c r="K12" i="54"/>
  <c r="J12" i="54"/>
  <c r="H12" i="54"/>
  <c r="G12" i="54"/>
  <c r="F12" i="54"/>
  <c r="AB11" i="54"/>
  <c r="AA11" i="54"/>
  <c r="Z11" i="54"/>
  <c r="X11" i="54"/>
  <c r="W11" i="54"/>
  <c r="V11" i="54"/>
  <c r="T11" i="54"/>
  <c r="S11" i="54"/>
  <c r="R11" i="54"/>
  <c r="P11" i="54"/>
  <c r="O11" i="54"/>
  <c r="N11" i="54"/>
  <c r="L11" i="54"/>
  <c r="K11" i="54"/>
  <c r="J11" i="54"/>
  <c r="G11" i="54"/>
  <c r="F11" i="54"/>
  <c r="C11" i="97" l="1"/>
  <c r="D11" i="97"/>
  <c r="B12" i="97"/>
  <c r="B10" i="97" s="1"/>
  <c r="H11" i="97"/>
  <c r="O10" i="97"/>
  <c r="C12" i="97"/>
  <c r="F10" i="97"/>
  <c r="P10" i="97"/>
  <c r="G10" i="97"/>
  <c r="J10" i="62"/>
  <c r="T10" i="62"/>
  <c r="N10" i="62"/>
  <c r="W10" i="62"/>
  <c r="V10" i="62"/>
  <c r="X10" i="62"/>
  <c r="C12" i="62"/>
  <c r="K10" i="62"/>
  <c r="L10" i="62"/>
  <c r="B11" i="62"/>
  <c r="H12" i="62"/>
  <c r="H11" i="62"/>
  <c r="F10" i="62"/>
  <c r="P10" i="62"/>
  <c r="C11" i="62"/>
  <c r="O10" i="62"/>
  <c r="G10" i="62"/>
  <c r="R10" i="62"/>
  <c r="B12" i="62"/>
  <c r="S10" i="62"/>
  <c r="G10" i="54"/>
  <c r="AB10" i="54"/>
  <c r="H13" i="54"/>
  <c r="N10" i="54"/>
  <c r="S10" i="54"/>
  <c r="R10" i="54"/>
  <c r="F10" i="54"/>
  <c r="J10" i="54"/>
  <c r="T10" i="54"/>
  <c r="Z10" i="54"/>
  <c r="B12" i="54"/>
  <c r="C12" i="54"/>
  <c r="W10" i="54"/>
  <c r="K10" i="54"/>
  <c r="C11" i="54"/>
  <c r="V10" i="54"/>
  <c r="C13" i="54"/>
  <c r="O10" i="54"/>
  <c r="L10" i="54"/>
  <c r="B11" i="54"/>
  <c r="P10" i="54"/>
  <c r="AA10" i="54"/>
  <c r="B13" i="54"/>
  <c r="X10" i="54"/>
  <c r="H11" i="54"/>
  <c r="H10" i="97" l="1"/>
  <c r="D12" i="97"/>
  <c r="C10" i="97"/>
  <c r="D11" i="62"/>
  <c r="B10" i="62"/>
  <c r="D12" i="62"/>
  <c r="H10" i="62"/>
  <c r="C10" i="62"/>
  <c r="H10" i="54"/>
  <c r="D13" i="54"/>
  <c r="D12" i="54"/>
  <c r="C10" i="54"/>
  <c r="B10" i="54"/>
  <c r="D11" i="54"/>
  <c r="D10" i="97" l="1"/>
  <c r="D10" i="62"/>
  <c r="D10" i="54"/>
  <c r="T121" i="51" l="1"/>
  <c r="S121" i="51"/>
  <c r="J121" i="51"/>
  <c r="I121" i="51"/>
  <c r="AB120" i="51"/>
  <c r="AA120" i="51"/>
  <c r="R120" i="51"/>
  <c r="P120" i="51"/>
  <c r="I120" i="51"/>
  <c r="H120" i="51"/>
  <c r="G120" i="51"/>
  <c r="Z119" i="51"/>
  <c r="X119" i="51"/>
  <c r="O119" i="51"/>
  <c r="N119" i="51"/>
  <c r="I119" i="51"/>
  <c r="F119" i="51"/>
  <c r="D119" i="51"/>
  <c r="W118" i="51"/>
  <c r="V118" i="51"/>
  <c r="L118" i="51"/>
  <c r="K118" i="51"/>
  <c r="I118" i="51"/>
  <c r="B118" i="51"/>
  <c r="S117" i="51"/>
  <c r="I117" i="51"/>
  <c r="I116" i="51"/>
  <c r="H116" i="51"/>
  <c r="G116" i="51"/>
  <c r="Z115" i="51"/>
  <c r="X115" i="51"/>
  <c r="O115" i="51"/>
  <c r="N115" i="51"/>
  <c r="I115" i="51"/>
  <c r="F115" i="51"/>
  <c r="D115" i="51"/>
  <c r="W114" i="51"/>
  <c r="V114" i="51"/>
  <c r="L114" i="51"/>
  <c r="K114" i="51"/>
  <c r="I114" i="51"/>
  <c r="C114" i="51"/>
  <c r="B114" i="51"/>
  <c r="T113" i="51"/>
  <c r="S113" i="51"/>
  <c r="J113" i="51"/>
  <c r="I113" i="51"/>
  <c r="AB112" i="51"/>
  <c r="AA112" i="51"/>
  <c r="R112" i="51"/>
  <c r="P112" i="51"/>
  <c r="I112" i="51"/>
  <c r="H112" i="51"/>
  <c r="G112" i="51"/>
  <c r="Z111" i="51"/>
  <c r="X111" i="51"/>
  <c r="O111" i="51"/>
  <c r="N111" i="51"/>
  <c r="I111" i="51"/>
  <c r="F111" i="51"/>
  <c r="D111" i="51"/>
  <c r="W110" i="51"/>
  <c r="V110" i="51"/>
  <c r="L110" i="51"/>
  <c r="K110" i="51"/>
  <c r="I110" i="51"/>
  <c r="B110" i="51"/>
  <c r="S109" i="51"/>
  <c r="I109" i="51"/>
  <c r="I108" i="51"/>
  <c r="H108" i="51"/>
  <c r="G108" i="51"/>
  <c r="Z107" i="51"/>
  <c r="X107" i="51"/>
  <c r="O107" i="51"/>
  <c r="N107" i="51"/>
  <c r="I107" i="51"/>
  <c r="F107" i="51"/>
  <c r="D107" i="51"/>
  <c r="W106" i="51"/>
  <c r="V106" i="51"/>
  <c r="L106" i="51"/>
  <c r="K106" i="51"/>
  <c r="I106" i="51"/>
  <c r="C106" i="51"/>
  <c r="B106" i="51"/>
  <c r="T105" i="51"/>
  <c r="S105" i="51"/>
  <c r="J105" i="51"/>
  <c r="I105" i="51"/>
  <c r="AB104" i="51"/>
  <c r="AA104" i="51"/>
  <c r="R104" i="51"/>
  <c r="P104" i="51"/>
  <c r="I104" i="51"/>
  <c r="H104" i="51"/>
  <c r="G104" i="51"/>
  <c r="Z103" i="51"/>
  <c r="X103" i="51"/>
  <c r="O103" i="51"/>
  <c r="N103" i="51"/>
  <c r="I103" i="51"/>
  <c r="F103" i="51"/>
  <c r="D103" i="51"/>
  <c r="W102" i="51"/>
  <c r="V102" i="51"/>
  <c r="L102" i="51"/>
  <c r="K102" i="51"/>
  <c r="I102" i="51"/>
  <c r="B102" i="51"/>
  <c r="S101" i="51"/>
  <c r="I101" i="51"/>
  <c r="I100" i="51"/>
  <c r="H100" i="51"/>
  <c r="G100" i="51"/>
  <c r="Z99" i="51"/>
  <c r="X99" i="51"/>
  <c r="O99" i="51"/>
  <c r="N99" i="51"/>
  <c r="I99" i="51"/>
  <c r="F99" i="51"/>
  <c r="D99" i="51"/>
  <c r="W98" i="51"/>
  <c r="V98" i="51"/>
  <c r="L98" i="51"/>
  <c r="K98" i="51"/>
  <c r="I98" i="51"/>
  <c r="C98" i="51"/>
  <c r="B98" i="51"/>
  <c r="T97" i="51"/>
  <c r="S97" i="51"/>
  <c r="J97" i="51"/>
  <c r="I97" i="51"/>
  <c r="AB96" i="51"/>
  <c r="AA96" i="51"/>
  <c r="R96" i="51"/>
  <c r="P96" i="51"/>
  <c r="I96" i="51"/>
  <c r="H96" i="51"/>
  <c r="G96" i="51"/>
  <c r="Z95" i="51"/>
  <c r="X95" i="51"/>
  <c r="O95" i="51"/>
  <c r="N95" i="51"/>
  <c r="I95" i="51"/>
  <c r="F95" i="51"/>
  <c r="D95" i="51"/>
  <c r="W93" i="51"/>
  <c r="V93" i="51"/>
  <c r="L93" i="51"/>
  <c r="K93" i="51"/>
  <c r="I93" i="51"/>
  <c r="C93" i="51"/>
  <c r="B93" i="51"/>
  <c r="AB56" i="51"/>
  <c r="AA56" i="51"/>
  <c r="Z56" i="51"/>
  <c r="X56" i="51"/>
  <c r="W56" i="51"/>
  <c r="V56" i="51"/>
  <c r="T56" i="51"/>
  <c r="S56" i="51"/>
  <c r="S93" i="51" s="1"/>
  <c r="R56" i="51"/>
  <c r="P56" i="51"/>
  <c r="O56" i="51"/>
  <c r="N56" i="51"/>
  <c r="L56" i="51"/>
  <c r="K56" i="51"/>
  <c r="J56" i="51"/>
  <c r="H56" i="51"/>
  <c r="H93" i="51" s="1"/>
  <c r="G56" i="51"/>
  <c r="F56" i="51"/>
  <c r="D56" i="51"/>
  <c r="C56" i="51"/>
  <c r="B56" i="51"/>
  <c r="AB121" i="51"/>
  <c r="AA121" i="51"/>
  <c r="Z121" i="51"/>
  <c r="X121" i="51"/>
  <c r="W121" i="51"/>
  <c r="V121" i="51"/>
  <c r="R121" i="51"/>
  <c r="P121" i="51"/>
  <c r="O121" i="51"/>
  <c r="N121" i="51"/>
  <c r="L121" i="51"/>
  <c r="K121" i="51"/>
  <c r="H121" i="51"/>
  <c r="G121" i="51"/>
  <c r="F121" i="51"/>
  <c r="D121" i="51"/>
  <c r="C121" i="51"/>
  <c r="B121" i="51"/>
  <c r="Z120" i="51"/>
  <c r="X120" i="51"/>
  <c r="W120" i="51"/>
  <c r="V120" i="51"/>
  <c r="T120" i="51"/>
  <c r="S120" i="51"/>
  <c r="O120" i="51"/>
  <c r="N120" i="51"/>
  <c r="L120" i="51"/>
  <c r="K120" i="51"/>
  <c r="J120" i="51"/>
  <c r="F120" i="51"/>
  <c r="D120" i="51"/>
  <c r="C120" i="51"/>
  <c r="B120" i="51"/>
  <c r="AB119" i="51"/>
  <c r="AA119" i="51"/>
  <c r="W119" i="51"/>
  <c r="V119" i="51"/>
  <c r="T119" i="51"/>
  <c r="S119" i="51"/>
  <c r="R119" i="51"/>
  <c r="P119" i="51"/>
  <c r="L119" i="51"/>
  <c r="K119" i="51"/>
  <c r="J119" i="51"/>
  <c r="H119" i="51"/>
  <c r="G119" i="51"/>
  <c r="C119" i="51"/>
  <c r="B119" i="51"/>
  <c r="AB118" i="51"/>
  <c r="AA118" i="51"/>
  <c r="Z118" i="51"/>
  <c r="X118" i="51"/>
  <c r="T118" i="51"/>
  <c r="S118" i="51"/>
  <c r="R118" i="51"/>
  <c r="P118" i="51"/>
  <c r="O118" i="51"/>
  <c r="N118" i="51"/>
  <c r="J118" i="51"/>
  <c r="H118" i="51"/>
  <c r="G118" i="51"/>
  <c r="F118" i="51"/>
  <c r="D118" i="51"/>
  <c r="C118" i="51"/>
  <c r="AB117" i="51"/>
  <c r="AA117" i="51"/>
  <c r="Z117" i="51"/>
  <c r="X117" i="51"/>
  <c r="W117" i="51"/>
  <c r="V117" i="51"/>
  <c r="T117" i="51"/>
  <c r="R117" i="51"/>
  <c r="P117" i="51"/>
  <c r="O117" i="51"/>
  <c r="N117" i="51"/>
  <c r="L117" i="51"/>
  <c r="K117" i="51"/>
  <c r="J117" i="51"/>
  <c r="H117" i="51"/>
  <c r="G117" i="51"/>
  <c r="F117" i="51"/>
  <c r="D117" i="51"/>
  <c r="C117" i="51"/>
  <c r="B117" i="51"/>
  <c r="AB116" i="51"/>
  <c r="AA116" i="51"/>
  <c r="Z116" i="51"/>
  <c r="X116" i="51"/>
  <c r="W116" i="51"/>
  <c r="V116" i="51"/>
  <c r="T116" i="51"/>
  <c r="S116" i="51"/>
  <c r="R116" i="51"/>
  <c r="P116" i="51"/>
  <c r="O116" i="51"/>
  <c r="N116" i="51"/>
  <c r="L116" i="51"/>
  <c r="K116" i="51"/>
  <c r="J116" i="51"/>
  <c r="F116" i="51"/>
  <c r="D116" i="51"/>
  <c r="C116" i="51"/>
  <c r="B116" i="51"/>
  <c r="AB115" i="51"/>
  <c r="AA115" i="51"/>
  <c r="W115" i="51"/>
  <c r="V115" i="51"/>
  <c r="T115" i="51"/>
  <c r="S115" i="51"/>
  <c r="R115" i="51"/>
  <c r="P115" i="51"/>
  <c r="L115" i="51"/>
  <c r="K115" i="51"/>
  <c r="J115" i="51"/>
  <c r="H115" i="51"/>
  <c r="G115" i="51"/>
  <c r="C115" i="51"/>
  <c r="B115" i="51"/>
  <c r="AB114" i="51"/>
  <c r="AA114" i="51"/>
  <c r="Z114" i="51"/>
  <c r="X114" i="51"/>
  <c r="T114" i="51"/>
  <c r="S114" i="51"/>
  <c r="R114" i="51"/>
  <c r="P114" i="51"/>
  <c r="O114" i="51"/>
  <c r="N114" i="51"/>
  <c r="J114" i="51"/>
  <c r="H114" i="51"/>
  <c r="G114" i="51"/>
  <c r="F114" i="51"/>
  <c r="D114" i="51"/>
  <c r="AB113" i="51"/>
  <c r="AA113" i="51"/>
  <c r="Z113" i="51"/>
  <c r="X113" i="51"/>
  <c r="W113" i="51"/>
  <c r="V113" i="51"/>
  <c r="R113" i="51"/>
  <c r="P113" i="51"/>
  <c r="O113" i="51"/>
  <c r="N113" i="51"/>
  <c r="L113" i="51"/>
  <c r="K113" i="51"/>
  <c r="H113" i="51"/>
  <c r="G113" i="51"/>
  <c r="F113" i="51"/>
  <c r="D113" i="51"/>
  <c r="C113" i="51"/>
  <c r="B113" i="51"/>
  <c r="Z112" i="51"/>
  <c r="X112" i="51"/>
  <c r="W112" i="51"/>
  <c r="V112" i="51"/>
  <c r="T112" i="51"/>
  <c r="S112" i="51"/>
  <c r="O112" i="51"/>
  <c r="N112" i="51"/>
  <c r="L112" i="51"/>
  <c r="K112" i="51"/>
  <c r="J112" i="51"/>
  <c r="F112" i="51"/>
  <c r="D112" i="51"/>
  <c r="C112" i="51"/>
  <c r="B112" i="51"/>
  <c r="AB111" i="51"/>
  <c r="AA111" i="51"/>
  <c r="W111" i="51"/>
  <c r="V111" i="51"/>
  <c r="T111" i="51"/>
  <c r="S111" i="51"/>
  <c r="R111" i="51"/>
  <c r="P111" i="51"/>
  <c r="L111" i="51"/>
  <c r="K111" i="51"/>
  <c r="J111" i="51"/>
  <c r="H111" i="51"/>
  <c r="G111" i="51"/>
  <c r="C111" i="51"/>
  <c r="B111" i="51"/>
  <c r="AB110" i="51"/>
  <c r="AA110" i="51"/>
  <c r="Z110" i="51"/>
  <c r="X110" i="51"/>
  <c r="T110" i="51"/>
  <c r="S110" i="51"/>
  <c r="R110" i="51"/>
  <c r="P110" i="51"/>
  <c r="O110" i="51"/>
  <c r="N110" i="51"/>
  <c r="J110" i="51"/>
  <c r="H110" i="51"/>
  <c r="G110" i="51"/>
  <c r="F110" i="51"/>
  <c r="D110" i="51"/>
  <c r="C110" i="51"/>
  <c r="AB109" i="51"/>
  <c r="AA109" i="51"/>
  <c r="Z109" i="51"/>
  <c r="X109" i="51"/>
  <c r="W109" i="51"/>
  <c r="V109" i="51"/>
  <c r="T109" i="51"/>
  <c r="R109" i="51"/>
  <c r="P109" i="51"/>
  <c r="O109" i="51"/>
  <c r="N109" i="51"/>
  <c r="L109" i="51"/>
  <c r="K109" i="51"/>
  <c r="J109" i="51"/>
  <c r="H109" i="51"/>
  <c r="G109" i="51"/>
  <c r="F109" i="51"/>
  <c r="D109" i="51"/>
  <c r="C109" i="51"/>
  <c r="B109" i="51"/>
  <c r="AB108" i="51"/>
  <c r="AA108" i="51"/>
  <c r="Z108" i="51"/>
  <c r="X108" i="51"/>
  <c r="W108" i="51"/>
  <c r="V108" i="51"/>
  <c r="T108" i="51"/>
  <c r="S108" i="51"/>
  <c r="R108" i="51"/>
  <c r="P108" i="51"/>
  <c r="O108" i="51"/>
  <c r="N108" i="51"/>
  <c r="L108" i="51"/>
  <c r="K108" i="51"/>
  <c r="J108" i="51"/>
  <c r="F108" i="51"/>
  <c r="D108" i="51"/>
  <c r="C108" i="51"/>
  <c r="B108" i="51"/>
  <c r="AB107" i="51"/>
  <c r="AA107" i="51"/>
  <c r="W107" i="51"/>
  <c r="V107" i="51"/>
  <c r="T107" i="51"/>
  <c r="S107" i="51"/>
  <c r="R107" i="51"/>
  <c r="P107" i="51"/>
  <c r="L107" i="51"/>
  <c r="K107" i="51"/>
  <c r="J107" i="51"/>
  <c r="H107" i="51"/>
  <c r="G107" i="51"/>
  <c r="C107" i="51"/>
  <c r="B107" i="51"/>
  <c r="AB106" i="51"/>
  <c r="AA106" i="51"/>
  <c r="Z106" i="51"/>
  <c r="X106" i="51"/>
  <c r="T106" i="51"/>
  <c r="S106" i="51"/>
  <c r="R106" i="51"/>
  <c r="P106" i="51"/>
  <c r="O106" i="51"/>
  <c r="N106" i="51"/>
  <c r="J106" i="51"/>
  <c r="H106" i="51"/>
  <c r="G106" i="51"/>
  <c r="F106" i="51"/>
  <c r="D106" i="51"/>
  <c r="AB105" i="51"/>
  <c r="AA105" i="51"/>
  <c r="Z105" i="51"/>
  <c r="X105" i="51"/>
  <c r="W105" i="51"/>
  <c r="V105" i="51"/>
  <c r="R105" i="51"/>
  <c r="P105" i="51"/>
  <c r="O105" i="51"/>
  <c r="N105" i="51"/>
  <c r="L105" i="51"/>
  <c r="K105" i="51"/>
  <c r="H105" i="51"/>
  <c r="G105" i="51"/>
  <c r="F105" i="51"/>
  <c r="D105" i="51"/>
  <c r="C105" i="51"/>
  <c r="B105" i="51"/>
  <c r="Z104" i="51"/>
  <c r="X104" i="51"/>
  <c r="W104" i="51"/>
  <c r="V104" i="51"/>
  <c r="T104" i="51"/>
  <c r="S104" i="51"/>
  <c r="O104" i="51"/>
  <c r="N104" i="51"/>
  <c r="L104" i="51"/>
  <c r="K104" i="51"/>
  <c r="J104" i="51"/>
  <c r="F104" i="51"/>
  <c r="D104" i="51"/>
  <c r="C104" i="51"/>
  <c r="B104" i="51"/>
  <c r="AB103" i="51"/>
  <c r="AA103" i="51"/>
  <c r="W103" i="51"/>
  <c r="V103" i="51"/>
  <c r="T103" i="51"/>
  <c r="S103" i="51"/>
  <c r="R103" i="51"/>
  <c r="P103" i="51"/>
  <c r="L103" i="51"/>
  <c r="K103" i="51"/>
  <c r="J103" i="51"/>
  <c r="H103" i="51"/>
  <c r="G103" i="51"/>
  <c r="C103" i="51"/>
  <c r="B103" i="51"/>
  <c r="AB102" i="51"/>
  <c r="AA102" i="51"/>
  <c r="Z102" i="51"/>
  <c r="X102" i="51"/>
  <c r="T102" i="51"/>
  <c r="S102" i="51"/>
  <c r="R102" i="51"/>
  <c r="P102" i="51"/>
  <c r="O102" i="51"/>
  <c r="N102" i="51"/>
  <c r="J102" i="51"/>
  <c r="H102" i="51"/>
  <c r="G102" i="51"/>
  <c r="F102" i="51"/>
  <c r="D102" i="51"/>
  <c r="C102" i="51"/>
  <c r="AB101" i="51"/>
  <c r="AA101" i="51"/>
  <c r="Z101" i="51"/>
  <c r="X101" i="51"/>
  <c r="W101" i="51"/>
  <c r="V101" i="51"/>
  <c r="T101" i="51"/>
  <c r="R101" i="51"/>
  <c r="P101" i="51"/>
  <c r="O101" i="51"/>
  <c r="N101" i="51"/>
  <c r="L101" i="51"/>
  <c r="K101" i="51"/>
  <c r="J101" i="51"/>
  <c r="H101" i="51"/>
  <c r="G101" i="51"/>
  <c r="F101" i="51"/>
  <c r="D101" i="51"/>
  <c r="C101" i="51"/>
  <c r="B101" i="51"/>
  <c r="AB100" i="51"/>
  <c r="AA100" i="51"/>
  <c r="Z100" i="51"/>
  <c r="X100" i="51"/>
  <c r="W100" i="51"/>
  <c r="V100" i="51"/>
  <c r="T100" i="51"/>
  <c r="S100" i="51"/>
  <c r="R100" i="51"/>
  <c r="P100" i="51"/>
  <c r="O100" i="51"/>
  <c r="N100" i="51"/>
  <c r="L100" i="51"/>
  <c r="K100" i="51"/>
  <c r="J100" i="51"/>
  <c r="F100" i="51"/>
  <c r="D100" i="51"/>
  <c r="C100" i="51"/>
  <c r="B100" i="51"/>
  <c r="AB99" i="51"/>
  <c r="AA99" i="51"/>
  <c r="W99" i="51"/>
  <c r="V99" i="51"/>
  <c r="T99" i="51"/>
  <c r="S99" i="51"/>
  <c r="R99" i="51"/>
  <c r="P99" i="51"/>
  <c r="L99" i="51"/>
  <c r="K99" i="51"/>
  <c r="J99" i="51"/>
  <c r="H99" i="51"/>
  <c r="G99" i="51"/>
  <c r="C99" i="51"/>
  <c r="B99" i="51"/>
  <c r="AB98" i="51"/>
  <c r="AA98" i="51"/>
  <c r="Z98" i="51"/>
  <c r="X98" i="51"/>
  <c r="T98" i="51"/>
  <c r="S98" i="51"/>
  <c r="R98" i="51"/>
  <c r="P98" i="51"/>
  <c r="O98" i="51"/>
  <c r="N98" i="51"/>
  <c r="J98" i="51"/>
  <c r="H98" i="51"/>
  <c r="G98" i="51"/>
  <c r="F98" i="51"/>
  <c r="D98" i="51"/>
  <c r="AB97" i="51"/>
  <c r="AA97" i="51"/>
  <c r="Z97" i="51"/>
  <c r="X97" i="51"/>
  <c r="W97" i="51"/>
  <c r="V97" i="51"/>
  <c r="R97" i="51"/>
  <c r="P97" i="51"/>
  <c r="O97" i="51"/>
  <c r="N97" i="51"/>
  <c r="L97" i="51"/>
  <c r="K97" i="51"/>
  <c r="H97" i="51"/>
  <c r="G97" i="51"/>
  <c r="F97" i="51"/>
  <c r="D97" i="51"/>
  <c r="C97" i="51"/>
  <c r="B97" i="51"/>
  <c r="Z96" i="51"/>
  <c r="X96" i="51"/>
  <c r="W96" i="51"/>
  <c r="V96" i="51"/>
  <c r="T96" i="51"/>
  <c r="S96" i="51"/>
  <c r="O96" i="51"/>
  <c r="N96" i="51"/>
  <c r="L96" i="51"/>
  <c r="K96" i="51"/>
  <c r="J96" i="51"/>
  <c r="F96" i="51"/>
  <c r="D96" i="51"/>
  <c r="C96" i="51"/>
  <c r="B96" i="51"/>
  <c r="AB95" i="51"/>
  <c r="AA95" i="51"/>
  <c r="W95" i="51"/>
  <c r="V95" i="51"/>
  <c r="T95" i="51"/>
  <c r="S95" i="51"/>
  <c r="R95" i="51"/>
  <c r="P95" i="51"/>
  <c r="L95" i="51"/>
  <c r="K95" i="51"/>
  <c r="J95" i="51"/>
  <c r="H95" i="51"/>
  <c r="G95" i="51"/>
  <c r="C95" i="51"/>
  <c r="B95" i="51"/>
  <c r="AB93" i="51"/>
  <c r="AA93" i="51"/>
  <c r="Z93" i="51"/>
  <c r="X93" i="51"/>
  <c r="T93" i="51"/>
  <c r="R93" i="51"/>
  <c r="P93" i="51"/>
  <c r="O93" i="51"/>
  <c r="N93" i="51"/>
  <c r="J93" i="51"/>
  <c r="G93" i="51"/>
  <c r="F93" i="51"/>
  <c r="D93" i="51"/>
  <c r="AA333" i="86"/>
  <c r="AA344" i="86"/>
  <c r="X359" i="86"/>
  <c r="Z355" i="86"/>
  <c r="Z354" i="86"/>
  <c r="R360" i="86"/>
  <c r="F340" i="86"/>
  <c r="J355" i="86"/>
  <c r="C361" i="86"/>
  <c r="C359" i="86"/>
  <c r="B359" i="86"/>
  <c r="C354" i="86"/>
  <c r="B345" i="86"/>
  <c r="B342" i="86"/>
  <c r="B338" i="86"/>
  <c r="I361" i="86"/>
  <c r="G361" i="86"/>
  <c r="AA360" i="86"/>
  <c r="X360" i="86"/>
  <c r="W360" i="86"/>
  <c r="P360" i="86"/>
  <c r="N360" i="86"/>
  <c r="I360" i="86"/>
  <c r="G360" i="86"/>
  <c r="C360" i="86"/>
  <c r="T359" i="86"/>
  <c r="N359" i="86"/>
  <c r="J359" i="86"/>
  <c r="I359" i="86"/>
  <c r="D359" i="86"/>
  <c r="AB358" i="86"/>
  <c r="V358" i="86"/>
  <c r="S358" i="86"/>
  <c r="K358" i="86"/>
  <c r="I358" i="86"/>
  <c r="H358" i="86"/>
  <c r="B358" i="86"/>
  <c r="AA357" i="86"/>
  <c r="Z357" i="86"/>
  <c r="S357" i="86"/>
  <c r="P357" i="86"/>
  <c r="O357" i="86"/>
  <c r="I357" i="86"/>
  <c r="G357" i="86"/>
  <c r="F357" i="86"/>
  <c r="X356" i="86"/>
  <c r="W356" i="86"/>
  <c r="N356" i="86"/>
  <c r="L356" i="86"/>
  <c r="I356" i="86"/>
  <c r="D356" i="86"/>
  <c r="C356" i="86"/>
  <c r="V355" i="86"/>
  <c r="T355" i="86"/>
  <c r="K355" i="86"/>
  <c r="I355" i="86"/>
  <c r="D355" i="86"/>
  <c r="AB354" i="86"/>
  <c r="V354" i="86"/>
  <c r="R354" i="86"/>
  <c r="K354" i="86"/>
  <c r="I354" i="86"/>
  <c r="I353" i="86"/>
  <c r="G353" i="86"/>
  <c r="AA352" i="86"/>
  <c r="X352" i="86"/>
  <c r="P352" i="86"/>
  <c r="N352" i="86"/>
  <c r="I352" i="86"/>
  <c r="G352" i="86"/>
  <c r="D352" i="86"/>
  <c r="C352" i="86"/>
  <c r="X351" i="86"/>
  <c r="T351" i="86"/>
  <c r="N351" i="86"/>
  <c r="K351" i="86"/>
  <c r="J351" i="86"/>
  <c r="I351" i="86"/>
  <c r="D351" i="86"/>
  <c r="B351" i="86"/>
  <c r="V350" i="86"/>
  <c r="S350" i="86"/>
  <c r="R350" i="86"/>
  <c r="K350" i="86"/>
  <c r="I350" i="86"/>
  <c r="H350" i="86"/>
  <c r="B350" i="86"/>
  <c r="AA349" i="86"/>
  <c r="Z349" i="86"/>
  <c r="S349" i="86"/>
  <c r="P349" i="86"/>
  <c r="O349" i="86"/>
  <c r="I349" i="86"/>
  <c r="G349" i="86"/>
  <c r="F349" i="86"/>
  <c r="X348" i="86"/>
  <c r="W348" i="86"/>
  <c r="N348" i="86"/>
  <c r="L348" i="86"/>
  <c r="I348" i="86"/>
  <c r="D348" i="86"/>
  <c r="C348" i="86"/>
  <c r="V347" i="86"/>
  <c r="T347" i="86"/>
  <c r="K347" i="86"/>
  <c r="J347" i="86"/>
  <c r="I347" i="86"/>
  <c r="D347" i="86"/>
  <c r="AB346" i="86"/>
  <c r="V346" i="86"/>
  <c r="R346" i="86"/>
  <c r="K346" i="86"/>
  <c r="I346" i="86"/>
  <c r="AA345" i="86"/>
  <c r="I345" i="86"/>
  <c r="G345" i="86"/>
  <c r="F345" i="86"/>
  <c r="X344" i="86"/>
  <c r="P344" i="86"/>
  <c r="N344" i="86"/>
  <c r="I344" i="86"/>
  <c r="G344" i="86"/>
  <c r="C344" i="86"/>
  <c r="X343" i="86"/>
  <c r="T343" i="86"/>
  <c r="N343" i="86"/>
  <c r="J343" i="86"/>
  <c r="I343" i="86"/>
  <c r="D343" i="86"/>
  <c r="B343" i="86"/>
  <c r="V342" i="86"/>
  <c r="S342" i="86"/>
  <c r="K342" i="86"/>
  <c r="I342" i="86"/>
  <c r="H342" i="86"/>
  <c r="AA341" i="86"/>
  <c r="Z341" i="86"/>
  <c r="S341" i="86"/>
  <c r="P341" i="86"/>
  <c r="O341" i="86"/>
  <c r="I341" i="86"/>
  <c r="G341" i="86"/>
  <c r="F341" i="86"/>
  <c r="X340" i="86"/>
  <c r="W340" i="86"/>
  <c r="N340" i="86"/>
  <c r="L340" i="86"/>
  <c r="I340" i="86"/>
  <c r="D340" i="86"/>
  <c r="C340" i="86"/>
  <c r="V339" i="86"/>
  <c r="T339" i="86"/>
  <c r="K339" i="86"/>
  <c r="J339" i="86"/>
  <c r="I339" i="86"/>
  <c r="D339" i="86"/>
  <c r="AB338" i="86"/>
  <c r="V338" i="86"/>
  <c r="R338" i="86"/>
  <c r="K338" i="86"/>
  <c r="I338" i="86"/>
  <c r="I337" i="86"/>
  <c r="G337" i="86"/>
  <c r="F337" i="86"/>
  <c r="AA336" i="86"/>
  <c r="X336" i="86"/>
  <c r="P336" i="86"/>
  <c r="N336" i="86"/>
  <c r="L336" i="86"/>
  <c r="I336" i="86"/>
  <c r="G336" i="86"/>
  <c r="C336" i="86"/>
  <c r="X335" i="86"/>
  <c r="T335" i="86"/>
  <c r="N335" i="86"/>
  <c r="J335" i="86"/>
  <c r="I335" i="86"/>
  <c r="D335" i="86"/>
  <c r="B335" i="86"/>
  <c r="V333" i="86"/>
  <c r="S333" i="86"/>
  <c r="K333" i="86"/>
  <c r="I333" i="86"/>
  <c r="H333" i="86"/>
  <c r="B333" i="86"/>
  <c r="AB361" i="86"/>
  <c r="AA361" i="86"/>
  <c r="Z361" i="86"/>
  <c r="X361" i="86"/>
  <c r="W361" i="86"/>
  <c r="V361" i="86"/>
  <c r="T361" i="86"/>
  <c r="S361" i="86"/>
  <c r="R361" i="86"/>
  <c r="P361" i="86"/>
  <c r="O361" i="86"/>
  <c r="N361" i="86"/>
  <c r="L361" i="86"/>
  <c r="K361" i="86"/>
  <c r="J361" i="86"/>
  <c r="H361" i="86"/>
  <c r="F361" i="86"/>
  <c r="D361" i="86"/>
  <c r="B361" i="86"/>
  <c r="AB360" i="86"/>
  <c r="Z360" i="86"/>
  <c r="V360" i="86"/>
  <c r="T360" i="86"/>
  <c r="S360" i="86"/>
  <c r="O360" i="86"/>
  <c r="L360" i="86"/>
  <c r="K360" i="86"/>
  <c r="J360" i="86"/>
  <c r="H360" i="86"/>
  <c r="F360" i="86"/>
  <c r="D360" i="86"/>
  <c r="B360" i="86"/>
  <c r="AB359" i="86"/>
  <c r="AA359" i="86"/>
  <c r="Z359" i="86"/>
  <c r="W359" i="86"/>
  <c r="V359" i="86"/>
  <c r="S359" i="86"/>
  <c r="R359" i="86"/>
  <c r="P359" i="86"/>
  <c r="O359" i="86"/>
  <c r="L359" i="86"/>
  <c r="K359" i="86"/>
  <c r="H359" i="86"/>
  <c r="G359" i="86"/>
  <c r="F359" i="86"/>
  <c r="AA358" i="86"/>
  <c r="Z358" i="86"/>
  <c r="X358" i="86"/>
  <c r="W358" i="86"/>
  <c r="T358" i="86"/>
  <c r="R358" i="86"/>
  <c r="P358" i="86"/>
  <c r="O358" i="86"/>
  <c r="N358" i="86"/>
  <c r="L358" i="86"/>
  <c r="J358" i="86"/>
  <c r="G358" i="86"/>
  <c r="F358" i="86"/>
  <c r="D358" i="86"/>
  <c r="C358" i="86"/>
  <c r="AB357" i="86"/>
  <c r="X357" i="86"/>
  <c r="W357" i="86"/>
  <c r="V357" i="86"/>
  <c r="T357" i="86"/>
  <c r="R357" i="86"/>
  <c r="N357" i="86"/>
  <c r="L357" i="86"/>
  <c r="K357" i="86"/>
  <c r="J357" i="86"/>
  <c r="H357" i="86"/>
  <c r="D357" i="86"/>
  <c r="C357" i="86"/>
  <c r="B357" i="86"/>
  <c r="AB356" i="86"/>
  <c r="AA356" i="86"/>
  <c r="Z356" i="86"/>
  <c r="V356" i="86"/>
  <c r="T356" i="86"/>
  <c r="S356" i="86"/>
  <c r="R356" i="86"/>
  <c r="P356" i="86"/>
  <c r="O356" i="86"/>
  <c r="K356" i="86"/>
  <c r="J356" i="86"/>
  <c r="H356" i="86"/>
  <c r="G356" i="86"/>
  <c r="F356" i="86"/>
  <c r="B356" i="86"/>
  <c r="AB355" i="86"/>
  <c r="AA355" i="86"/>
  <c r="X355" i="86"/>
  <c r="W355" i="86"/>
  <c r="S355" i="86"/>
  <c r="R355" i="86"/>
  <c r="P355" i="86"/>
  <c r="O355" i="86"/>
  <c r="N355" i="86"/>
  <c r="L355" i="86"/>
  <c r="H355" i="86"/>
  <c r="G355" i="86"/>
  <c r="F355" i="86"/>
  <c r="C355" i="86"/>
  <c r="B355" i="86"/>
  <c r="AA354" i="86"/>
  <c r="X354" i="86"/>
  <c r="W354" i="86"/>
  <c r="T354" i="86"/>
  <c r="S354" i="86"/>
  <c r="P354" i="86"/>
  <c r="O354" i="86"/>
  <c r="N354" i="86"/>
  <c r="L354" i="86"/>
  <c r="J354" i="86"/>
  <c r="H354" i="86"/>
  <c r="G354" i="86"/>
  <c r="F354" i="86"/>
  <c r="D354" i="86"/>
  <c r="B354" i="86"/>
  <c r="AB353" i="86"/>
  <c r="AA353" i="86"/>
  <c r="Z353" i="86"/>
  <c r="X353" i="86"/>
  <c r="W353" i="86"/>
  <c r="V353" i="86"/>
  <c r="T353" i="86"/>
  <c r="S353" i="86"/>
  <c r="R353" i="86"/>
  <c r="P353" i="86"/>
  <c r="O353" i="86"/>
  <c r="N353" i="86"/>
  <c r="L353" i="86"/>
  <c r="K353" i="86"/>
  <c r="J353" i="86"/>
  <c r="H353" i="86"/>
  <c r="F353" i="86"/>
  <c r="D353" i="86"/>
  <c r="C353" i="86"/>
  <c r="B353" i="86"/>
  <c r="AB352" i="86"/>
  <c r="Z352" i="86"/>
  <c r="W352" i="86"/>
  <c r="V352" i="86"/>
  <c r="T352" i="86"/>
  <c r="S352" i="86"/>
  <c r="R352" i="86"/>
  <c r="O352" i="86"/>
  <c r="L352" i="86"/>
  <c r="K352" i="86"/>
  <c r="J352" i="86"/>
  <c r="H352" i="86"/>
  <c r="F352" i="86"/>
  <c r="B352" i="86"/>
  <c r="AB351" i="86"/>
  <c r="AA351" i="86"/>
  <c r="Z351" i="86"/>
  <c r="W351" i="86"/>
  <c r="V351" i="86"/>
  <c r="S351" i="86"/>
  <c r="R351" i="86"/>
  <c r="P351" i="86"/>
  <c r="O351" i="86"/>
  <c r="L351" i="86"/>
  <c r="H351" i="86"/>
  <c r="G351" i="86"/>
  <c r="F351" i="86"/>
  <c r="C351" i="86"/>
  <c r="AB350" i="86"/>
  <c r="AA350" i="86"/>
  <c r="Z350" i="86"/>
  <c r="X350" i="86"/>
  <c r="W350" i="86"/>
  <c r="T350" i="86"/>
  <c r="P350" i="86"/>
  <c r="O350" i="86"/>
  <c r="N350" i="86"/>
  <c r="L350" i="86"/>
  <c r="J350" i="86"/>
  <c r="G350" i="86"/>
  <c r="F350" i="86"/>
  <c r="D350" i="86"/>
  <c r="C350" i="86"/>
  <c r="AB349" i="86"/>
  <c r="X349" i="86"/>
  <c r="W349" i="86"/>
  <c r="V349" i="86"/>
  <c r="T349" i="86"/>
  <c r="R349" i="86"/>
  <c r="N349" i="86"/>
  <c r="L349" i="86"/>
  <c r="K349" i="86"/>
  <c r="J349" i="86"/>
  <c r="H349" i="86"/>
  <c r="D349" i="86"/>
  <c r="C349" i="86"/>
  <c r="B349" i="86"/>
  <c r="AB348" i="86"/>
  <c r="AA348" i="86"/>
  <c r="Z348" i="86"/>
  <c r="V348" i="86"/>
  <c r="T348" i="86"/>
  <c r="S348" i="86"/>
  <c r="R348" i="86"/>
  <c r="P348" i="86"/>
  <c r="O348" i="86"/>
  <c r="K348" i="86"/>
  <c r="J348" i="86"/>
  <c r="H348" i="86"/>
  <c r="G348" i="86"/>
  <c r="F348" i="86"/>
  <c r="B348" i="86"/>
  <c r="AB347" i="86"/>
  <c r="AA347" i="86"/>
  <c r="Z347" i="86"/>
  <c r="X347" i="86"/>
  <c r="W347" i="86"/>
  <c r="S347" i="86"/>
  <c r="R347" i="86"/>
  <c r="P347" i="86"/>
  <c r="O347" i="86"/>
  <c r="N347" i="86"/>
  <c r="L347" i="86"/>
  <c r="H347" i="86"/>
  <c r="G347" i="86"/>
  <c r="F347" i="86"/>
  <c r="C347" i="86"/>
  <c r="B347" i="86"/>
  <c r="AA346" i="86"/>
  <c r="Z346" i="86"/>
  <c r="X346" i="86"/>
  <c r="W346" i="86"/>
  <c r="T346" i="86"/>
  <c r="S346" i="86"/>
  <c r="P346" i="86"/>
  <c r="O346" i="86"/>
  <c r="N346" i="86"/>
  <c r="L346" i="86"/>
  <c r="J346" i="86"/>
  <c r="H346" i="86"/>
  <c r="G346" i="86"/>
  <c r="F346" i="86"/>
  <c r="D346" i="86"/>
  <c r="C346" i="86"/>
  <c r="B346" i="86"/>
  <c r="AB345" i="86"/>
  <c r="Z345" i="86"/>
  <c r="X345" i="86"/>
  <c r="W345" i="86"/>
  <c r="V345" i="86"/>
  <c r="T345" i="86"/>
  <c r="S345" i="86"/>
  <c r="R345" i="86"/>
  <c r="P345" i="86"/>
  <c r="O345" i="86"/>
  <c r="N345" i="86"/>
  <c r="L345" i="86"/>
  <c r="K345" i="86"/>
  <c r="J345" i="86"/>
  <c r="H345" i="86"/>
  <c r="D345" i="86"/>
  <c r="C345" i="86"/>
  <c r="AB344" i="86"/>
  <c r="Z344" i="86"/>
  <c r="W344" i="86"/>
  <c r="V344" i="86"/>
  <c r="T344" i="86"/>
  <c r="S344" i="86"/>
  <c r="R344" i="86"/>
  <c r="O344" i="86"/>
  <c r="L344" i="86"/>
  <c r="K344" i="86"/>
  <c r="J344" i="86"/>
  <c r="H344" i="86"/>
  <c r="F344" i="86"/>
  <c r="D344" i="86"/>
  <c r="B344" i="86"/>
  <c r="AB343" i="86"/>
  <c r="AA343" i="86"/>
  <c r="Z343" i="86"/>
  <c r="W343" i="86"/>
  <c r="V343" i="86"/>
  <c r="S343" i="86"/>
  <c r="R343" i="86"/>
  <c r="P343" i="86"/>
  <c r="O343" i="86"/>
  <c r="L343" i="86"/>
  <c r="K343" i="86"/>
  <c r="H343" i="86"/>
  <c r="G343" i="86"/>
  <c r="F343" i="86"/>
  <c r="C343" i="86"/>
  <c r="AB342" i="86"/>
  <c r="AA342" i="86"/>
  <c r="Z342" i="86"/>
  <c r="X342" i="86"/>
  <c r="W342" i="86"/>
  <c r="T342" i="86"/>
  <c r="R342" i="86"/>
  <c r="P342" i="86"/>
  <c r="O342" i="86"/>
  <c r="N342" i="86"/>
  <c r="L342" i="86"/>
  <c r="J342" i="86"/>
  <c r="G342" i="86"/>
  <c r="F342" i="86"/>
  <c r="D342" i="86"/>
  <c r="C342" i="86"/>
  <c r="AB341" i="86"/>
  <c r="X341" i="86"/>
  <c r="W341" i="86"/>
  <c r="V341" i="86"/>
  <c r="T341" i="86"/>
  <c r="R341" i="86"/>
  <c r="N341" i="86"/>
  <c r="L341" i="86"/>
  <c r="K341" i="86"/>
  <c r="J341" i="86"/>
  <c r="H341" i="86"/>
  <c r="D341" i="86"/>
  <c r="C341" i="86"/>
  <c r="B341" i="86"/>
  <c r="AB340" i="86"/>
  <c r="AA340" i="86"/>
  <c r="Z340" i="86"/>
  <c r="V340" i="86"/>
  <c r="T340" i="86"/>
  <c r="S340" i="86"/>
  <c r="R340" i="86"/>
  <c r="P340" i="86"/>
  <c r="O340" i="86"/>
  <c r="K340" i="86"/>
  <c r="J340" i="86"/>
  <c r="H340" i="86"/>
  <c r="G340" i="86"/>
  <c r="B340" i="86"/>
  <c r="AB339" i="86"/>
  <c r="AA339" i="86"/>
  <c r="Z339" i="86"/>
  <c r="X339" i="86"/>
  <c r="W339" i="86"/>
  <c r="S339" i="86"/>
  <c r="R339" i="86"/>
  <c r="P339" i="86"/>
  <c r="O339" i="86"/>
  <c r="N339" i="86"/>
  <c r="L339" i="86"/>
  <c r="H339" i="86"/>
  <c r="G339" i="86"/>
  <c r="F339" i="86"/>
  <c r="C339" i="86"/>
  <c r="B339" i="86"/>
  <c r="AA338" i="86"/>
  <c r="Z338" i="86"/>
  <c r="X338" i="86"/>
  <c r="W338" i="86"/>
  <c r="T338" i="86"/>
  <c r="S338" i="86"/>
  <c r="P338" i="86"/>
  <c r="O338" i="86"/>
  <c r="N338" i="86"/>
  <c r="L338" i="86"/>
  <c r="J338" i="86"/>
  <c r="H338" i="86"/>
  <c r="G338" i="86"/>
  <c r="F338" i="86"/>
  <c r="D338" i="86"/>
  <c r="C338" i="86"/>
  <c r="AB337" i="86"/>
  <c r="AA337" i="86"/>
  <c r="Z337" i="86"/>
  <c r="X337" i="86"/>
  <c r="W337" i="86"/>
  <c r="V337" i="86"/>
  <c r="T337" i="86"/>
  <c r="S337" i="86"/>
  <c r="R337" i="86"/>
  <c r="P337" i="86"/>
  <c r="O337" i="86"/>
  <c r="N337" i="86"/>
  <c r="L337" i="86"/>
  <c r="K337" i="86"/>
  <c r="J337" i="86"/>
  <c r="H337" i="86"/>
  <c r="D337" i="86"/>
  <c r="C337" i="86"/>
  <c r="B337" i="86"/>
  <c r="AB336" i="86"/>
  <c r="Z336" i="86"/>
  <c r="W336" i="86"/>
  <c r="V336" i="86"/>
  <c r="T336" i="86"/>
  <c r="S336" i="86"/>
  <c r="R336" i="86"/>
  <c r="O336" i="86"/>
  <c r="K336" i="86"/>
  <c r="J336" i="86"/>
  <c r="H336" i="86"/>
  <c r="F336" i="86"/>
  <c r="D336" i="86"/>
  <c r="B336" i="86"/>
  <c r="AB335" i="86"/>
  <c r="AA335" i="86"/>
  <c r="Z335" i="86"/>
  <c r="W335" i="86"/>
  <c r="V335" i="86"/>
  <c r="S335" i="86"/>
  <c r="R335" i="86"/>
  <c r="P335" i="86"/>
  <c r="O335" i="86"/>
  <c r="L335" i="86"/>
  <c r="K335" i="86"/>
  <c r="H335" i="86"/>
  <c r="G335" i="86"/>
  <c r="F335" i="86"/>
  <c r="C335" i="86"/>
  <c r="AB333" i="86"/>
  <c r="Z333" i="86"/>
  <c r="X333" i="86"/>
  <c r="W333" i="86"/>
  <c r="T333" i="86"/>
  <c r="R333" i="86"/>
  <c r="P333" i="86"/>
  <c r="O333" i="86"/>
  <c r="N333" i="86"/>
  <c r="L333" i="86"/>
  <c r="J333" i="86"/>
  <c r="G333" i="86"/>
  <c r="F333" i="86"/>
  <c r="D333" i="86"/>
  <c r="C333" i="86"/>
  <c r="K29" i="10" l="1"/>
  <c r="K24" i="10"/>
  <c r="K20" i="10"/>
</calcChain>
</file>

<file path=xl/sharedStrings.xml><?xml version="1.0" encoding="utf-8"?>
<sst xmlns="http://schemas.openxmlformats.org/spreadsheetml/2006/main" count="9255" uniqueCount="413">
  <si>
    <t>CONTENIDO</t>
  </si>
  <si>
    <t>Portada</t>
  </si>
  <si>
    <t>Funcionarios que participaron en la publicación</t>
  </si>
  <si>
    <t>C1</t>
  </si>
  <si>
    <t># Cuadro</t>
  </si>
  <si>
    <t>C2</t>
  </si>
  <si>
    <t>D1</t>
  </si>
  <si>
    <t>C3</t>
  </si>
  <si>
    <t>D2</t>
  </si>
  <si>
    <t>C4</t>
  </si>
  <si>
    <t>D3</t>
  </si>
  <si>
    <t>C5</t>
  </si>
  <si>
    <t>D4</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</si>
  <si>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</si>
  <si>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</si>
  <si>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</si>
  <si>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</si>
  <si>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</si>
  <si>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</si>
  <si>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</si>
  <si>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</si>
  <si>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</si>
  <si>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</si>
  <si>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</si>
  <si>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</si>
  <si>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</si>
  <si>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</si>
  <si>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</si>
  <si>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</si>
  <si>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</si>
  <si>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</si>
  <si>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</si>
  <si>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</si>
  <si>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</si>
  <si>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</si>
  <si>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</si>
  <si>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</si>
  <si>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</si>
  <si>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</si>
  <si>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</si>
  <si>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</si>
  <si>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</si>
  <si>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</si>
  <si>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</si>
  <si>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</si>
  <si>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</si>
  <si>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</si>
  <si>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INDICE</t>
  </si>
  <si>
    <t>Personal del Departamento de Análisis Estadístico</t>
  </si>
  <si>
    <t>que partició en esta Publicación</t>
  </si>
  <si>
    <t>Diseño:</t>
  </si>
  <si>
    <t>Procesamiento de datos:</t>
  </si>
  <si>
    <t>Carlos Nájera Morales</t>
  </si>
  <si>
    <t>Jorge Luis Soto Calderón</t>
  </si>
  <si>
    <t>Luis Garro Montero</t>
  </si>
  <si>
    <t>Olga Leitón Aguilar</t>
  </si>
  <si>
    <t>Tatiana Román Méndez</t>
  </si>
  <si>
    <t>Dirección General:</t>
  </si>
  <si>
    <t>Dixie Brenes Vindas</t>
  </si>
  <si>
    <t>C40</t>
  </si>
  <si>
    <t>Delfina Cartín Sánchez</t>
  </si>
  <si>
    <t>C41</t>
  </si>
  <si>
    <t>C42</t>
  </si>
  <si>
    <t>C43</t>
  </si>
  <si>
    <t>C44</t>
  </si>
  <si>
    <t>C45</t>
  </si>
  <si>
    <t>C46</t>
  </si>
  <si>
    <t>C47</t>
  </si>
  <si>
    <t>C48</t>
  </si>
  <si>
    <t>C49</t>
  </si>
  <si>
    <t>C50</t>
  </si>
  <si>
    <t>C51</t>
  </si>
  <si>
    <t>C52</t>
  </si>
  <si>
    <t>C53</t>
  </si>
  <si>
    <t>D5</t>
  </si>
  <si>
    <t>D6</t>
  </si>
  <si>
    <t>Carolina Carmona Chaves</t>
  </si>
  <si>
    <t>Valeria Carvajal Camacho</t>
  </si>
  <si>
    <t>D7</t>
  </si>
  <si>
    <t>D8</t>
  </si>
  <si>
    <t>D9</t>
  </si>
  <si>
    <t>D10</t>
  </si>
  <si>
    <t>Cuadro 1</t>
  </si>
  <si>
    <t>Exclusión Intra-Anual en Educación Tradicional,</t>
  </si>
  <si>
    <t/>
  </si>
  <si>
    <t>Según Nivel de Enseñanza,</t>
  </si>
  <si>
    <t>Dependencia  Pública, Privada y Subvencionada,</t>
  </si>
  <si>
    <t>Nivel de Enseñanza</t>
  </si>
  <si>
    <t>Cifras Absolutas</t>
  </si>
  <si>
    <t>Total</t>
  </si>
  <si>
    <t>Educación Preescolar</t>
  </si>
  <si>
    <t>Otros niveles</t>
  </si>
  <si>
    <t>.</t>
  </si>
  <si>
    <t>Maternal II</t>
  </si>
  <si>
    <t>Interactivo I</t>
  </si>
  <si>
    <t>Interactivo II</t>
  </si>
  <si>
    <t xml:space="preserve">Ciclo de Transición </t>
  </si>
  <si>
    <t>I y II Ciclos</t>
  </si>
  <si>
    <t>Escuelas Nocturnas</t>
  </si>
  <si>
    <t>Educación Secundaria</t>
  </si>
  <si>
    <t>Académica Diurna</t>
  </si>
  <si>
    <t>Técnica Diurna</t>
  </si>
  <si>
    <t>Académica Nocturna</t>
  </si>
  <si>
    <t>Técnica Nocturna</t>
  </si>
  <si>
    <r>
      <t xml:space="preserve">Cifras Relativas </t>
    </r>
    <r>
      <rPr>
        <b/>
        <i/>
        <vertAlign val="superscript"/>
        <sz val="10"/>
        <rFont val="Calibri"/>
        <family val="2"/>
        <scheme val="minor"/>
      </rPr>
      <t>1/</t>
    </r>
  </si>
  <si>
    <t>1/ Cifras calculadas respecto a la Matrícula Inicial</t>
  </si>
  <si>
    <r>
      <rPr>
        <b/>
        <sz val="9"/>
        <rFont val="Calibri"/>
        <family val="2"/>
        <scheme val="minor"/>
      </rPr>
      <t>Fuente:</t>
    </r>
    <r>
      <rPr>
        <sz val="9"/>
        <rFont val="Calibri"/>
        <family val="2"/>
        <scheme val="minor"/>
      </rPr>
      <t xml:space="preserve"> Censo Escolar-Informe Final. Departamento de Análisis Estadístico, Dirección de Planificación Institucional, M.E.P.</t>
    </r>
  </si>
  <si>
    <t>Periodo 2013-2022</t>
  </si>
  <si>
    <t>Datos históricos 2013-2022</t>
  </si>
  <si>
    <t>Exclusión Intra-Anual en Educación Tradicional, Según Nivel de Enseñanza, Dependencia  Pública, Privada y Subvencionada, Periodo 2013-2022</t>
  </si>
  <si>
    <t>Exclusión Intra-Anual en Escuelas Nocturnas, Según Nivel Cursado, Dependencia Pública, Periodo 2013-2022</t>
  </si>
  <si>
    <t>Educación Tradicional, 2022</t>
  </si>
  <si>
    <t xml:space="preserve">Exclusión Intra-Anual en Educación Tradicional, Por Dependencia y Sexo, Según Nivel de Enseñanza, Curso Lectivo 2022 </t>
  </si>
  <si>
    <t>Exclusión Intra-Anual en Educación Tradicional, Por Nivel de Enseñanza, Según Dirección Regional, Dependencia  Pública, Privada y Subvencionada, Curso Lectivo 2022</t>
  </si>
  <si>
    <t>Porcentaje de Exclusión Intra-Anual en Educación Tradicional, Por Nivel de Enseñanza, Según Dirección Regional, Dependencia  Pública, Privada y Subvencionada, Curso Lectivo 2022</t>
  </si>
  <si>
    <t xml:space="preserve">Exclusión Intra-Anual en I y II Ciclos, Por Año Cursado y Sexo, Según Zona y Dependencia, Curso Lectivo  2022 </t>
  </si>
  <si>
    <t>Exclusión Intra-Anual en I y II Ciclos, Por Año Cursado y Sexo, Según Dirección Regional, Dependencia Pública, Privada y Subvencionada, Curso Lectivo 2022</t>
  </si>
  <si>
    <t>Porcentaje de Exclusión Intra-Anual en I y II Ciclos, Por Año Cursado y Sexo, Según Dirección Regional, Dependencia Pública, Privada y Subvencionada, Curso Lectivo 2022</t>
  </si>
  <si>
    <t>Exclusión Intra-Anual en I y II Ciclos, Por Año Cursado y Sexo, Según Dirección Regional, Dependencia Pública, Curso Lectivo 2022</t>
  </si>
  <si>
    <t>Porcentaje de Exclusión Intra-Anual en I y II Ciclos, Por Año Cursado y Sexo, Según Dirección Regional, Dependencia Pública, Curso Lectivo 2022</t>
  </si>
  <si>
    <t>Escuelas Nocturnas, 2022</t>
  </si>
  <si>
    <t>Exclusión Intra-Anual en Escuelas Nocturnas, Por Nivel Cursado y Sexo, Según Dirección Regional, Dependencia Pública, Curso Lectivo 2022</t>
  </si>
  <si>
    <t xml:space="preserve"> III Ciclo y Educación Diversificada Diurna y Nocturna, 2022</t>
  </si>
  <si>
    <t xml:space="preserve">Exclusión Intra-Anual en III Ciclo y Educación Diversificada Diurna y Nocturna, Por Año Cursado y Sexo, Según Zona y Dependencia, Curso Lectivo 2022 </t>
  </si>
  <si>
    <t>Exclusión Intra-Anual en III Ciclo y Educación Diversificada Diurna y Nocturna, Por Año Cursado y Sexo, Según Dirección Regional, Dependencia Pública, Privada y Subvencionada, Curso Lectivo 2022</t>
  </si>
  <si>
    <t>Porcentaje de Exclusión Intra-Anual en III Ciclo y Educación Diversificada Diurna y Nocturna, Por Año Cursado y Sexo, Según Dirección Regional, Dependencia Pública, Privada y Subvencionada, Curso Lectivo 2022</t>
  </si>
  <si>
    <t>Exclusión Intra-Anual en III Ciclo y Educación Diversificada Diurna y Nocturna, Por Año Cursado y Sexo, Según Dirección Regional, Dependencia Pública, Curso Lectivo 2022</t>
  </si>
  <si>
    <t>Porcentaje de Exclusión Intra-Anual en III Ciclo y Educación Diversificada Diurna y Nocturna, Por Año Cursado y Sexo, Según Dirección Regional, Dependencia Pública, Curso Lectivo 2022</t>
  </si>
  <si>
    <t>III Ciclo y Educación Diversificada, Académica Diurna, 2022</t>
  </si>
  <si>
    <t xml:space="preserve">Exclusión Intra-Anual en III Ciclo y Educación Diversificada, Académica Diurna, Por Año Cursado y Sexo, Según Zona y Dependencia, Curso Lectivo 2022, </t>
  </si>
  <si>
    <t>Exclusión Intra-Anual en III Ciclo y Educación Diversificada, Académica Diurna, Por Año Cursado y Sexo, Según Dirección Regional, Dependencia Pública, Privada y Subvencionada, Curso Lectivo 2022</t>
  </si>
  <si>
    <t>Porcentaje de Exclusión Intra-Anual en III Ciclo y Educación Diversificada, Académica Diurna, Por Año Cursado y Sexo, Según Dirección Regional, Dependencia Pública, Privada y Subvencionada, Curso Lectivo 2022</t>
  </si>
  <si>
    <t>Exclusión Intra-Anual en III Ciclo y Educación Diversificada, Académica Diurna, Por Año Cursado y Sexo, Según Dirección Regional, Dependencia Pública, Curso Lectivo 2022</t>
  </si>
  <si>
    <t>Porcentaje de Exclusión Intra-Anual en III Ciclo y Educación Diversificada, Académica Diurna, Por Año Cursado y Sexo, Según Dirección Regional, Dependencia Pública, Curso Lectivo 2022</t>
  </si>
  <si>
    <t>III Ciclo y Educación Diversificada, Técnica Diurna, 2022</t>
  </si>
  <si>
    <t xml:space="preserve">Exclusión Intra-Anual en III Ciclo y Educación Diversificada, Técnica Diurna, Por Año Cursado y Sexo, Según Zona y Dependencia, Curso Lectivo 2022 </t>
  </si>
  <si>
    <t>Exclusión Intra-Anual en III Ciclo y Educación Diversificada, Técnica Diurna, Por Año Cursado y Sexo, Según Dirección Regional, Dependencia Pública, Privada y Subvencionada, Curso Lectivo 2022</t>
  </si>
  <si>
    <t>Porcentaje de Exclusión Intra-Anual en III Ciclo y Educación Diversificada, Técnica Diurna, Por Año Cursado y Sexo, Según Dirección Regional, Dependencia Pública, Privada y Subvencionada, Curso Lectivo 2022</t>
  </si>
  <si>
    <t>Exclusión Intra-Anual en III Ciclo y Educación Diversificada, Técnica Diurna, Por Año Cursado y Sexo, Según Dirección Regional, Dependencia Pública, Curso Lectivo 2022</t>
  </si>
  <si>
    <t>Porcentaje de Exclusión Intra-Anual en III Ciclo y Educación Diversificada, Técnica Diurna, Por Año Cursado y Sexo, Según Dirección Regional, Dependencia Pública, Curso Lectivo 2022</t>
  </si>
  <si>
    <t xml:space="preserve"> III Ciclo y Educación Diversificada, Académica Nocturna, 2022</t>
  </si>
  <si>
    <t xml:space="preserve">Exclusión Intra-Anual en III Ciclo y Educación Diversificada, Académica Nocturna, Por Año Cursado y Sexo, Según Zona y Dependencia, Curso Lectivo 2022 </t>
  </si>
  <si>
    <t>Exclusión Intra-Anual en III Ciclo y Educación Diversificada, Académica Nocturna, Por Año Cursado y Sexo, Según Dirección Regional, Dependencia Pública, Privada y Subvencionada, Curso Lectivo 2022</t>
  </si>
  <si>
    <t>Porcentaje de Exclusión Intra-Anual en III Ciclo y Educación Diversificada, Académica Nocturna, Por Año Cursado y Sexo, Según Dirección Regional, Dependencia Pública, Privada y Subvencionada, Curso Lectivo 2022</t>
  </si>
  <si>
    <t>Exclusión Intra-Anual en III Ciclo y Educación Diversificada, Académica Nocturna, Por Año Cursado y Sexo, Según Dirección Regional, Dependencia Pública, Curso Lectivo 2022</t>
  </si>
  <si>
    <t>Porcentaje de Exclusión Intra-Anual en III Ciclo y Educación Diversificada, Académica Nocturna, Por Año Cursado y Sexo, Según Dirección Regional, Dependencia Pública, Curso Lectivo 2022</t>
  </si>
  <si>
    <t>III Ciclo y Educación Diversificada, Técnica Nocturna, 2022</t>
  </si>
  <si>
    <t xml:space="preserve">Exclusión Intra-Anual en III Ciclo y Educación Diversificada, Técnica Nocturna, Por Año Cursado y Sexo, Según Zona y Dependencia, Curso Lectivo 2022 </t>
  </si>
  <si>
    <t>Exclusión Intra-Anual en III Ciclo y Educación Diversificada, Técnica Nocturna, Por Año Cursado y Sexo, Según Dirección Regional, Dependencia Pública, Privada y Subvencionada, Curso Lectivo 2022</t>
  </si>
  <si>
    <t>Porcentaje de Exclusión Intra-Anual en III Ciclo y Educación Diversificada, Técnica Nocturna, Por Año Cursado y Sexo, Según Dirección Regional, Dependencia Pública, Privada y Subvencionada, Curso Lectivo 2022</t>
  </si>
  <si>
    <t>Exclusión Intra-Anual en III Ciclo y Educación Diversificada, Técnica Nocturna, Por Año Cursado y Sexo, Según Dirección Regional, Dependencia Pública, Curso Lectivo 2022</t>
  </si>
  <si>
    <t>Porcentaje de Exclusión Intra-Anual en III Ciclo y Educación Diversificada, Técnica Nocturna, Por Año Cursado y Sexo, Según Dirección Regional, Dependencia Pública, Curso Lectivo 2022</t>
  </si>
  <si>
    <t>Otras modalidades, 2022</t>
  </si>
  <si>
    <t>Exclusión Intra-Anual en Colegio Nacional Virtual Marco Tulio Salazar, Por Año Cursado y Sexo, Según Dirección Regional, Dependencia Pública, Curso Lectivo 2022</t>
  </si>
  <si>
    <t>Porcentaje de Exclusión Intra-Anual en Colegio Nacional Virtual Marco Tulio Salazar, Por Año Cursado y Sexo, Según Dirección Regional, Dependencia Pública, Curso Lectivo 2022</t>
  </si>
  <si>
    <t>Exclusión Intra-Anual en Colegio Nacional de Educación a Distancia (CONED), Por Año Cursado y Sexo, Según Dirección Regional, Dependencia Pública, Curso Lectivo 2022</t>
  </si>
  <si>
    <t>Porcentaje de Exclusión Intra-Anual en Colegio Nacional de Educación a Distancia (CONED), Por Año Cursado y Sexo, Según Dirección Regional, Dependencia Pública, Curso Lectivo 2022</t>
  </si>
  <si>
    <t>Exclusión Intra-Anual en Institutos Profesionales de Educación Comunitaria (IPEC), Educación Convencional, Por Nivel Cursado y Sexo, Según Dirección Regional, Dependencia Pública, Curso Lectivo 2022</t>
  </si>
  <si>
    <t>Porcentaje de Exclusión Intra-Anual en Institutos Profesionales de Educación Comunitaria (IPEC), Educación Convencional, Por Nivel Cursado y Sexo, Según Dirección Regional, Dependencia Pública, Curso Lectivo 2022</t>
  </si>
  <si>
    <t>Porcentaje de Exclusión Intra-Anual en Centros Integrados de Educación de Adultos (CINDEA), Educación Convencional, Por Nivel Cursado y Sexo, Según Dirección Regional, Dependencia Pública, I Periodo, Curso Lectivo 2022</t>
  </si>
  <si>
    <t>Porcentaje de Exclusión Intra-Anual en Centros Integrados de Educación de Adultos (CINDEA), Educación Convencional, Por Nivel Cursado y Sexo, Según Dirección Regional, Dependencia Pública, II Periodo, Curso Lectivo 2022</t>
  </si>
  <si>
    <t>I y II Ciclos, 2022</t>
  </si>
  <si>
    <t>Exclusión Intra-Anual en Centros Integrados de Educación de Adultos (CINDEA), Educación Convencional, Por Nivel Cursado y Sexo, Según Dirección Regional, Dependencia Pública, II Periodo, Curso Lectivo 2022</t>
  </si>
  <si>
    <t>Exclusión Intra-Anual en Centros Integrados de Educación de Adultos (CINDEA), Educación Convencional, Por Nivel Cursado y Sexo, Según Dirección Regional Dependencia Pública I Periodo, Curso Lectivo 2022</t>
  </si>
  <si>
    <t>Cuadro 2</t>
  </si>
  <si>
    <t>Exclusión Intra-Anual en I y II Ciclos,</t>
  </si>
  <si>
    <t>Dependencia Pública, Privada y Subvencionada,</t>
  </si>
  <si>
    <t xml:space="preserve">     I Ciclo</t>
  </si>
  <si>
    <t>1º</t>
  </si>
  <si>
    <t>2º</t>
  </si>
  <si>
    <t>3º</t>
  </si>
  <si>
    <t xml:space="preserve">     II Ciclo</t>
  </si>
  <si>
    <t>4º</t>
  </si>
  <si>
    <t>5º</t>
  </si>
  <si>
    <t>6º</t>
  </si>
  <si>
    <t>1/ Cifras calculadas respecto a la Matrícula Inicial reportada en el Censo Escolar-Informe Inicial.</t>
  </si>
  <si>
    <t>Exclusión Intra-Anual en I y II Ciclos, Según Año Cursado, Dependencia Pública, Privada y Subvencionada, Periodo 2013-2022</t>
  </si>
  <si>
    <t>Cuadro 3</t>
  </si>
  <si>
    <t>Exclusión Intra-Anual en Escuelas Nocturnas,</t>
  </si>
  <si>
    <t>Según Nivel Cursado,</t>
  </si>
  <si>
    <t>Dependencia Pública,</t>
  </si>
  <si>
    <t>Escuela Nocturna</t>
  </si>
  <si>
    <t>I Nivel</t>
  </si>
  <si>
    <t>II Nivel</t>
  </si>
  <si>
    <t>III Nivel</t>
  </si>
  <si>
    <t>IV Nivel</t>
  </si>
  <si>
    <r>
      <t xml:space="preserve">Cifras Relativas </t>
    </r>
    <r>
      <rPr>
        <b/>
        <i/>
        <vertAlign val="superscript"/>
        <sz val="11"/>
        <rFont val="Calibri"/>
        <family val="2"/>
        <scheme val="minor"/>
      </rPr>
      <t>1/</t>
    </r>
  </si>
  <si>
    <t>Nivel Cursado</t>
  </si>
  <si>
    <t>Cuadro 4</t>
  </si>
  <si>
    <t>Exclusión Intra-Anual en III Ciclo y Educación Diversificada, Diurna y Nocturna,</t>
  </si>
  <si>
    <t>III Ciclo y Educación Diversificada</t>
  </si>
  <si>
    <t xml:space="preserve">     III Ciclo</t>
  </si>
  <si>
    <t>7º</t>
  </si>
  <si>
    <t>8º</t>
  </si>
  <si>
    <t>9º</t>
  </si>
  <si>
    <t xml:space="preserve">     Educación Diversificada</t>
  </si>
  <si>
    <t>10º</t>
  </si>
  <si>
    <t>11º</t>
  </si>
  <si>
    <t>12º</t>
  </si>
  <si>
    <t>1/ Cifras calculadas respecto a la Matrícula Inicial.</t>
  </si>
  <si>
    <t>Exclusión Intra-Anual en III Ciclo y Educación Diversificada, Diurna y Nocturna, Según Año Cursado, Dependencia Pública, Privada y Subvencionada, Periodo 2013-2022</t>
  </si>
  <si>
    <t>Exclusión Intra-Anual en III Ciclo y Educación Diversificada Diurna, Según Rama de Enseñanza y Año Cursado, Dependencia Pública, Privada y Subvencionada, Periodo 2013-2022</t>
  </si>
  <si>
    <t>Porcentaje de Exclusión Intra-Anual en III Ciclo y Educación Diversificada Diurna, Según Rama de Enseñanza y Año Cursado, Dependencia Pública, Privada y Subvencionada, Periodo 2013-2022</t>
  </si>
  <si>
    <t>Exclusión Intra-Anual en III Ciclo y Educación Diversificada Nocturna, Según Rama de Enseñanza y Año Cursado, Dependencia Pública, Privada y Subvencionada, Periodo 2013-2022</t>
  </si>
  <si>
    <t>Porcentaje de Exclusión Intra-Anual en III Ciclo y Educación Diversificada Nocturna, Según Rama de Enseñanza y Año Cursado, Dependencia Pública, Privada y Subvencionada, Periodo 2013-2022</t>
  </si>
  <si>
    <t>Según Ciclo y Año Cursado,</t>
  </si>
  <si>
    <t>Ciclo y Año Cursado</t>
  </si>
  <si>
    <t>Cuadro 5</t>
  </si>
  <si>
    <t>Exclusión Intra-Anual en III Ciclo y Educación Diversificada Diurna,</t>
  </si>
  <si>
    <t>Según Rama de Enseñanza y Año Cursado,</t>
  </si>
  <si>
    <r>
      <t xml:space="preserve">Académica Diurna </t>
    </r>
    <r>
      <rPr>
        <b/>
        <sz val="10"/>
        <rFont val="Calibri"/>
        <family val="2"/>
        <scheme val="minor"/>
      </rPr>
      <t xml:space="preserve"> </t>
    </r>
    <r>
      <rPr>
        <b/>
        <vertAlign val="superscript"/>
        <sz val="10"/>
        <rFont val="Calibri"/>
        <family val="2"/>
        <scheme val="minor"/>
      </rPr>
      <t>1/</t>
    </r>
    <r>
      <rPr>
        <b/>
        <sz val="10"/>
        <rFont val="Calibri"/>
        <family val="2"/>
        <scheme val="minor"/>
      </rPr>
      <t xml:space="preserve"> </t>
    </r>
  </si>
  <si>
    <t>1/  Incluye Colegios Artísticos.</t>
  </si>
  <si>
    <t>Rama de Enseñanza,
y Año Cursado</t>
  </si>
  <si>
    <t>Cuadro 6</t>
  </si>
  <si>
    <t>Porcentaje de Exclusión Intra-Anual en III Ciclo y Educación Diversificada Diurna,</t>
  </si>
  <si>
    <r>
      <rPr>
        <b/>
        <sz val="9"/>
        <rFont val="Calibri"/>
        <family val="2"/>
        <scheme val="minor"/>
      </rPr>
      <t xml:space="preserve">Nota: </t>
    </r>
    <r>
      <rPr>
        <sz val="9"/>
        <rFont val="Calibri"/>
        <family val="2"/>
        <scheme val="minor"/>
      </rPr>
      <t>Se calculan respecto a la Matrícula Inicial reportada en el Censo Escolar-Informe Inicial.</t>
    </r>
  </si>
  <si>
    <t>Cuadro 7</t>
  </si>
  <si>
    <t>Exclusión Intra-Anual en III Ciclo y Educación Diversificada Nocturna,</t>
  </si>
  <si>
    <t>Académica  Nocturna</t>
  </si>
  <si>
    <t>Cuadro 8</t>
  </si>
  <si>
    <t>Porcentaje de Exclusión Intra-Anual en III Ciclo y Educación Diversificada Nocturna,</t>
  </si>
  <si>
    <r>
      <rPr>
        <b/>
        <sz val="9"/>
        <rFont val="Calibri"/>
        <family val="2"/>
        <scheme val="minor"/>
      </rPr>
      <t>Nota:</t>
    </r>
    <r>
      <rPr>
        <sz val="9"/>
        <rFont val="Calibri"/>
        <family val="2"/>
        <scheme val="minor"/>
      </rPr>
      <t xml:space="preserve"> Se calculan respecto a la Matrícula Inicial reportada en el Censo Escolar-Informe Inicial.</t>
    </r>
  </si>
  <si>
    <t>Datos históricos 
2013-2022</t>
  </si>
  <si>
    <t>Educación Tradicional, 
2022</t>
  </si>
  <si>
    <t>Cuadro 9</t>
  </si>
  <si>
    <t>Por Dependencia y Sexo, Según Nivel de Enseñanza,</t>
  </si>
  <si>
    <t>Curso Lectivo 2022</t>
  </si>
  <si>
    <t>Pública</t>
  </si>
  <si>
    <t>Privada</t>
  </si>
  <si>
    <t xml:space="preserve">
Subvencionada</t>
  </si>
  <si>
    <t>Preescolar</t>
  </si>
  <si>
    <t xml:space="preserve">     Otros niveles</t>
  </si>
  <si>
    <t xml:space="preserve">     Maternal II</t>
  </si>
  <si>
    <t xml:space="preserve">     Interactivo I</t>
  </si>
  <si>
    <t xml:space="preserve">     Interactivo II</t>
  </si>
  <si>
    <t xml:space="preserve">    Ciclo de Transición </t>
  </si>
  <si>
    <t>Escuelas  Nocturnas</t>
  </si>
  <si>
    <t xml:space="preserve">     Académica Diurna</t>
  </si>
  <si>
    <t xml:space="preserve">     Técnica Diurna</t>
  </si>
  <si>
    <t xml:space="preserve">     Académica Nocturna</t>
  </si>
  <si>
    <t xml:space="preserve">     Técnica Nocturna</t>
  </si>
  <si>
    <t>Cuadro 10</t>
  </si>
  <si>
    <t>Por Nivel de Enseñanza, Según Dirección Regional,</t>
  </si>
  <si>
    <t>Dirección Regional</t>
  </si>
  <si>
    <r>
      <t>Preescolar</t>
    </r>
    <r>
      <rPr>
        <b/>
        <vertAlign val="superscript"/>
        <sz val="10"/>
        <color theme="0"/>
        <rFont val="Calibri"/>
        <family val="2"/>
        <scheme val="minor"/>
      </rPr>
      <t xml:space="preserve"> 1/</t>
    </r>
  </si>
  <si>
    <r>
      <t xml:space="preserve">Total </t>
    </r>
    <r>
      <rPr>
        <b/>
        <vertAlign val="superscript"/>
        <sz val="10"/>
        <color theme="0"/>
        <rFont val="Calibri"/>
        <family val="2"/>
        <scheme val="minor"/>
      </rPr>
      <t>2/</t>
    </r>
  </si>
  <si>
    <t>San José Central</t>
  </si>
  <si>
    <t>San José Norte</t>
  </si>
  <si>
    <t>San José Oeste</t>
  </si>
  <si>
    <t>Desamparados</t>
  </si>
  <si>
    <t>Puriscal</t>
  </si>
  <si>
    <t>Pérez Zeledón</t>
  </si>
  <si>
    <t>Los Santos</t>
  </si>
  <si>
    <t>Alajuela</t>
  </si>
  <si>
    <t>Occidente</t>
  </si>
  <si>
    <t>San Carlos</t>
  </si>
  <si>
    <t>Zona Norte-Norte</t>
  </si>
  <si>
    <t>Cartago</t>
  </si>
  <si>
    <t>Turrialba</t>
  </si>
  <si>
    <t>Heredia</t>
  </si>
  <si>
    <t>Sarapiquí</t>
  </si>
  <si>
    <t>Liberia</t>
  </si>
  <si>
    <t>Nicoya</t>
  </si>
  <si>
    <t>Santa Cruz</t>
  </si>
  <si>
    <t>Cañas</t>
  </si>
  <si>
    <t>Puntarenas</t>
  </si>
  <si>
    <t>Coto</t>
  </si>
  <si>
    <t>Aguirre</t>
  </si>
  <si>
    <t>Grande de Térraba</t>
  </si>
  <si>
    <t>Peninsular</t>
  </si>
  <si>
    <t>Limón</t>
  </si>
  <si>
    <t>Guápiles</t>
  </si>
  <si>
    <t>Sulá</t>
  </si>
  <si>
    <t>1/ Incluye Preescolar Independiente y Dependiente.</t>
  </si>
  <si>
    <t>2/ Incluye los servicios educativos de Sección Técnica Nocturna.</t>
  </si>
  <si>
    <r>
      <rPr>
        <b/>
        <sz val="9"/>
        <rFont val="Calibri"/>
        <family val="2"/>
        <scheme val="minor"/>
      </rPr>
      <t xml:space="preserve">Fuente: </t>
    </r>
    <r>
      <rPr>
        <sz val="9"/>
        <rFont val="Calibri"/>
        <family val="2"/>
        <scheme val="minor"/>
      </rPr>
      <t>Censo Escolar-Informe Final. Departamento de Análisis Estadístico, Dirección de Planificación Institucional, M.E.P.</t>
    </r>
  </si>
  <si>
    <t>Cuadro 11</t>
  </si>
  <si>
    <t>Porcentaje de Exclusión Intra-Anual en Educación Tradicional,</t>
  </si>
  <si>
    <t>Cuadro 12</t>
  </si>
  <si>
    <t>Zona y
Dependencia</t>
  </si>
  <si>
    <t>Subvencionada</t>
  </si>
  <si>
    <t>Urbana</t>
  </si>
  <si>
    <t>Rural</t>
  </si>
  <si>
    <r>
      <t>1</t>
    </r>
    <r>
      <rPr>
        <b/>
        <sz val="10"/>
        <color theme="0"/>
        <rFont val="Cambria"/>
        <family val="1"/>
      </rPr>
      <t>º</t>
    </r>
  </si>
  <si>
    <r>
      <t>2</t>
    </r>
    <r>
      <rPr>
        <b/>
        <sz val="10"/>
        <color theme="0"/>
        <rFont val="Cambria"/>
        <family val="1"/>
      </rPr>
      <t>º</t>
    </r>
  </si>
  <si>
    <r>
      <t>3</t>
    </r>
    <r>
      <rPr>
        <b/>
        <sz val="10"/>
        <color theme="0"/>
        <rFont val="Cambria"/>
        <family val="1"/>
      </rPr>
      <t>º</t>
    </r>
  </si>
  <si>
    <r>
      <t>4</t>
    </r>
    <r>
      <rPr>
        <b/>
        <sz val="10"/>
        <color theme="0"/>
        <rFont val="Cambria"/>
        <family val="1"/>
      </rPr>
      <t>º</t>
    </r>
  </si>
  <si>
    <r>
      <t>5</t>
    </r>
    <r>
      <rPr>
        <b/>
        <sz val="10"/>
        <color theme="0"/>
        <rFont val="Cambria"/>
        <family val="1"/>
      </rPr>
      <t>º</t>
    </r>
  </si>
  <si>
    <t>Hom-
bres</t>
  </si>
  <si>
    <t>Mu-
jeres</t>
  </si>
  <si>
    <t>Cuadro 13</t>
  </si>
  <si>
    <t>Cuadro 14</t>
  </si>
  <si>
    <t>Dirección
Regional</t>
  </si>
  <si>
    <t>Cuadro 15</t>
  </si>
  <si>
    <t>Cuadro 16</t>
  </si>
  <si>
    <t>I y II Ciclos, 
2022</t>
  </si>
  <si>
    <t>Cuadro 17</t>
  </si>
  <si>
    <t>Por Año Cursado y Sexo, Según Zona y Dependencia,</t>
  </si>
  <si>
    <t>Curso Lectivo  2022</t>
  </si>
  <si>
    <r>
      <t>6</t>
    </r>
    <r>
      <rPr>
        <b/>
        <sz val="10"/>
        <color theme="0"/>
        <rFont val="Cambria"/>
        <family val="1"/>
      </rPr>
      <t>º</t>
    </r>
  </si>
  <si>
    <t>Cuadro 18</t>
  </si>
  <si>
    <t>Por Año Cursado y Sexo, Según Dirección Regional,</t>
  </si>
  <si>
    <t>Cuadro 19</t>
  </si>
  <si>
    <t>Porcentaje de Exclusión Intra-Anual en I y II Ciclos,</t>
  </si>
  <si>
    <t>Cuadro 20</t>
  </si>
  <si>
    <t>Cuadro 21</t>
  </si>
  <si>
    <t>Cuadro 22</t>
  </si>
  <si>
    <t>Por Año Cursado y Sexo, Según Tipo de Dirección,</t>
  </si>
  <si>
    <t>Tipo de Dirección</t>
  </si>
  <si>
    <t xml:space="preserve">Total </t>
  </si>
  <si>
    <t>Unidocente</t>
  </si>
  <si>
    <t>Dirección 1</t>
  </si>
  <si>
    <t>Dirección 2</t>
  </si>
  <si>
    <t>Dirección 3</t>
  </si>
  <si>
    <t>Dirección 4</t>
  </si>
  <si>
    <t>Dirección 5</t>
  </si>
  <si>
    <t>Cifras Relativas 1/</t>
  </si>
  <si>
    <r>
      <rPr>
        <b/>
        <sz val="9"/>
        <rFont val="Calibri"/>
        <family val="2"/>
        <scheme val="minor"/>
      </rPr>
      <t xml:space="preserve">Nota: </t>
    </r>
    <r>
      <rPr>
        <sz val="9"/>
        <rFont val="Calibri"/>
        <family val="2"/>
        <scheme val="minor"/>
      </rPr>
      <t>Las Escuelas Públicas se clasifican en 6 tipos de Dirección de acuerdo a su matrícula al inicio del Curso Lectivo, de la siguiente forma:
Escuelas Unidocentes hasta 30 estudiantes
Escuelas Dirección 1 de 31 a 90 estudiantes
Escuelas Dirección 2 de 91 y 200 estudiantes
Escuelas Dirección 3 de 201 y 400 estudiantes
Escuelas Dirección 4 de 401 y 800 estudiantes
Escuelas Dirección 5 con más de 800 estudiantes</t>
    </r>
  </si>
  <si>
    <t>Escuelas Nocturnas, 
2022</t>
  </si>
  <si>
    <t>Cuadro 23</t>
  </si>
  <si>
    <t>Por Nivel Cursado y Sexo, Según Dirección Regional,</t>
  </si>
  <si>
    <t>I</t>
  </si>
  <si>
    <t>II</t>
  </si>
  <si>
    <t>III</t>
  </si>
  <si>
    <t>IV</t>
  </si>
  <si>
    <t xml:space="preserve"> III Ciclo y Educación Diversificada 
Diurna y Nocturna, 
2022</t>
  </si>
  <si>
    <t>Cuadro 24</t>
  </si>
  <si>
    <t>Exclusión Intra-Anual en III Ciclo y Educación Diversificada Diurna y Nocturna,</t>
  </si>
  <si>
    <r>
      <t>7</t>
    </r>
    <r>
      <rPr>
        <b/>
        <sz val="10"/>
        <color theme="0"/>
        <rFont val="Cambria"/>
        <family val="1"/>
      </rPr>
      <t>º</t>
    </r>
  </si>
  <si>
    <r>
      <t>8</t>
    </r>
    <r>
      <rPr>
        <b/>
        <sz val="10"/>
        <color theme="0"/>
        <rFont val="Cambria"/>
        <family val="1"/>
      </rPr>
      <t>º</t>
    </r>
  </si>
  <si>
    <r>
      <t>9</t>
    </r>
    <r>
      <rPr>
        <b/>
        <sz val="10"/>
        <color theme="0"/>
        <rFont val="Cambria"/>
        <family val="1"/>
      </rPr>
      <t>º</t>
    </r>
  </si>
  <si>
    <r>
      <t>10</t>
    </r>
    <r>
      <rPr>
        <b/>
        <sz val="10"/>
        <color theme="0"/>
        <rFont val="Cambria"/>
        <family val="1"/>
      </rPr>
      <t>º</t>
    </r>
  </si>
  <si>
    <r>
      <t>11</t>
    </r>
    <r>
      <rPr>
        <b/>
        <sz val="10"/>
        <color theme="0"/>
        <rFont val="Cambria"/>
        <family val="1"/>
      </rPr>
      <t>º</t>
    </r>
  </si>
  <si>
    <r>
      <t>12</t>
    </r>
    <r>
      <rPr>
        <b/>
        <sz val="10"/>
        <color theme="0"/>
        <rFont val="Cambria"/>
        <family val="1"/>
      </rPr>
      <t>º</t>
    </r>
  </si>
  <si>
    <t>Cuadro 25</t>
  </si>
  <si>
    <t>Cuadro 26</t>
  </si>
  <si>
    <t>Porcentaje de Exclusión Intra-Anual en III Ciclo y Educación Diversificada Diurna y Nocturna,</t>
  </si>
  <si>
    <t>Cuadro 27</t>
  </si>
  <si>
    <t>Fuente: Censo Escolar-Informe Final. Departamento de Análisis Estadístico, Dirección de Planificación Institucional, M.E.P.</t>
  </si>
  <si>
    <t>III Ciclo y Educación Diversificada, 
Académica Diurna, 
2022</t>
  </si>
  <si>
    <t>Exclusión Intra-Anual en III Ciclo y Educación Diversificada, Académica Diurna,</t>
  </si>
  <si>
    <t>Curso Lectivo 2022,</t>
  </si>
  <si>
    <t>Zona y Dependencia</t>
  </si>
  <si>
    <t>Porcentaje de Exclusión Intra-Anual en III Ciclo y Educación Diversificada, Académica Diurna,</t>
  </si>
  <si>
    <t>Cuadro 33</t>
  </si>
  <si>
    <t>III Ciclo y Educación Diversificada, 
Técnica Diurna, 
2022</t>
  </si>
  <si>
    <t>Cuadro 34</t>
  </si>
  <si>
    <t>Exclusión Intra-Anual en III Ciclo y Educación Diversificada, Técnica Diurna,</t>
  </si>
  <si>
    <t>Cuadro 35</t>
  </si>
  <si>
    <t>Cuadro 36</t>
  </si>
  <si>
    <t>Porcentaje de Exclusión Intra-Anual en III Ciclo y Educación Diversificada, Técnica Diurna,</t>
  </si>
  <si>
    <t>Cuadro 37</t>
  </si>
  <si>
    <t>Cuadro 38</t>
  </si>
  <si>
    <t xml:space="preserve"> III Ciclo y Educación Diversificada, 
Académica Nocturna, 
2022</t>
  </si>
  <si>
    <t>Cuadro 39</t>
  </si>
  <si>
    <t>Exclusión Intra-Anual en III Ciclo y Educación Diversificada, Académica Nocturna,</t>
  </si>
  <si>
    <t>Cuadro 40</t>
  </si>
  <si>
    <t>Porcentaje de Exclusión Intra-Anual en III Ciclo y Educación Diversificada, Académica Nocturna,</t>
  </si>
  <si>
    <t>III Ciclo y Educación Diversificada,  
Técnica Nocturna, 
2022</t>
  </si>
  <si>
    <t>Cuadro 44</t>
  </si>
  <si>
    <t>Exclusión Intra-Anual en III Ciclo y Educación Diversificada, Técnica Nocturna,</t>
  </si>
  <si>
    <t>Cuadro 45</t>
  </si>
  <si>
    <t>Cuadro 46</t>
  </si>
  <si>
    <t>Porcentaje de Exclusión Intra-Anual en III Ciclo y Educación Diversificada, Técnica Nocturna,</t>
  </si>
  <si>
    <t>Cuadro 47</t>
  </si>
  <si>
    <t>Cuadro 48</t>
  </si>
  <si>
    <t>Otras modalidades, 
2022</t>
  </si>
  <si>
    <t>Cuadro 49</t>
  </si>
  <si>
    <t>Exclusión Intra-Anual en Colegio Nacional Virtual Marco Tulio Salazar,</t>
  </si>
  <si>
    <t>Cuadro 50</t>
  </si>
  <si>
    <t>Porcentaje de Exclusión Intra-Anual en Colegio Nacional Virtual Marco Tulio Salazar,</t>
  </si>
  <si>
    <t>Cuadro 51</t>
  </si>
  <si>
    <t>Exclusión Intra-Anual en Colegio Nacional de Educación a Distancia (CONED),</t>
  </si>
  <si>
    <t>I Periodo</t>
  </si>
  <si>
    <t>II Periodo</t>
  </si>
  <si>
    <r>
      <t xml:space="preserve">Nota: </t>
    </r>
    <r>
      <rPr>
        <sz val="9"/>
        <rFont val="Calibri"/>
        <family val="2"/>
        <scheme val="minor"/>
      </rPr>
      <t>El curso lectivo del CONED es semestral, de manera que se cursan dos semestres al Curso Lectivo, cada uno con su respectivo periodo matrícula y evaluaciones.</t>
    </r>
  </si>
  <si>
    <t>Cuadro 52</t>
  </si>
  <si>
    <t>Porcentaje de Exclusión Intra-Anual en Colegio Nacional de Educación a Distancia (CONED),</t>
  </si>
  <si>
    <r>
      <rPr>
        <b/>
        <sz val="9"/>
        <rFont val="Calibri"/>
        <family val="2"/>
        <scheme val="minor"/>
      </rPr>
      <t xml:space="preserve">Notas: </t>
    </r>
    <r>
      <rPr>
        <sz val="9"/>
        <rFont val="Calibri"/>
        <family val="2"/>
        <scheme val="minor"/>
      </rPr>
      <t xml:space="preserve">
1.Cifras calculadas respecto a la Matrícula Inicial reportada en el Censo Escolar-Informe Inicial.
2. El curso lectivo del CONED es semestral, de manera que se cursan dos semestres al Curso Lectivo, cada uno con su respectivo periodo matrícula y evaluaciones.</t>
    </r>
  </si>
  <si>
    <t>Cuadro 53</t>
  </si>
  <si>
    <r>
      <t xml:space="preserve">Exclusión Intra-Anual en Institutos Profesionales de Educación Comunitaria (IPEC), </t>
    </r>
    <r>
      <rPr>
        <b/>
        <u/>
        <sz val="11"/>
        <rFont val="Calibri"/>
        <family val="2"/>
        <scheme val="minor"/>
      </rPr>
      <t>Educación Convencional</t>
    </r>
    <r>
      <rPr>
        <b/>
        <sz val="11"/>
        <rFont val="Calibri"/>
        <family val="2"/>
        <scheme val="minor"/>
      </rPr>
      <t>,</t>
    </r>
  </si>
  <si>
    <t>III Nivel Académico</t>
  </si>
  <si>
    <t>III Nivel Técnico</t>
  </si>
  <si>
    <t xml:space="preserve"> San José Central</t>
  </si>
  <si>
    <t xml:space="preserve"> San José Oeste</t>
  </si>
  <si>
    <t xml:space="preserve"> Alajuela</t>
  </si>
  <si>
    <t xml:space="preserve"> Cartago</t>
  </si>
  <si>
    <t xml:space="preserve"> Heredia</t>
  </si>
  <si>
    <t xml:space="preserve"> Liberia</t>
  </si>
  <si>
    <t xml:space="preserve"> Cañas</t>
  </si>
  <si>
    <t xml:space="preserve"> Puntarenas</t>
  </si>
  <si>
    <t xml:space="preserve"> Coto</t>
  </si>
  <si>
    <r>
      <t>Nota:</t>
    </r>
    <r>
      <rPr>
        <sz val="9"/>
        <rFont val="Calibri"/>
        <family val="2"/>
        <scheme val="minor"/>
      </rPr>
      <t xml:space="preserve"> El curso lectivo en el IPEC es de dos períodos. El primer periodo abarca desde la apertura del curso lectivo (febrero) hasta el inicio de las vacaciones de medio Curso Lectivo (julio); el segundo período abarca desde el inicio de lecciones de medio Curso Lectivo (julio) hasta la clausura del curso lectivo (diciembre); según Calendario Escolar y algunas excepciones que autoridades gubernamentales definan.</t>
    </r>
  </si>
  <si>
    <r>
      <t xml:space="preserve">Porcentaje de Exclusión Intra-Anual en Institutos Profesionales de Educación Comunitaria (IPEC), </t>
    </r>
    <r>
      <rPr>
        <b/>
        <u/>
        <sz val="11"/>
        <rFont val="Calibri"/>
        <family val="2"/>
        <scheme val="minor"/>
      </rPr>
      <t>Educación Convencional</t>
    </r>
    <r>
      <rPr>
        <b/>
        <sz val="11"/>
        <rFont val="Calibri"/>
        <family val="2"/>
        <scheme val="minor"/>
      </rPr>
      <t>,</t>
    </r>
  </si>
  <si>
    <r>
      <rPr>
        <b/>
        <sz val="9"/>
        <rFont val="Calibri"/>
        <family val="2"/>
        <scheme val="minor"/>
      </rPr>
      <t xml:space="preserve">Notas: </t>
    </r>
    <r>
      <rPr>
        <sz val="9"/>
        <rFont val="Calibri"/>
        <family val="2"/>
        <scheme val="minor"/>
      </rPr>
      <t xml:space="preserve">
1.Cifras calculadas respecto a la Matrícula Inicial reportada en el Censo Escolar-Informe Inicial.
2. El curso lectivo en el IPEC es de dos períodos. El primer periodo abarca desde la apertura del curso lectivo (febrero) hasta el inicio de las vacaciones de medio Curso Lectivo (julio); el segundo período abarca desde el inicio de lecciones de medio Curso Lectivo (julio) hasta la clausura del curso lectivo (diciembre); según Calendario Escolar y algunas excepciones que autoridades gubernamentales definan.</t>
    </r>
  </si>
  <si>
    <t>Por Nivel Cursado y Sexo, Según Dirección Regional</t>
  </si>
  <si>
    <t>Dependencia Pública</t>
  </si>
  <si>
    <r>
      <t>Nota:</t>
    </r>
    <r>
      <rPr>
        <sz val="9"/>
        <rFont val="Calibri"/>
        <family val="2"/>
        <scheme val="minor"/>
      </rPr>
      <t xml:space="preserve"> El curso lectivo en el CINDEA es de dos períodos. El primer periodo abarca desde la apertura del curso lectivo (febrero) hasta el inicio de las vacaciones de medio Curso Lectivo (julio); el segundo período abarca desde el inicio de lecciones de medio Curso Lectivo (julio) hasta la clausura del curso lectivo (diciembre); según Calendario Escolar y algunas excepciones que autoridades gubernamentales definan.</t>
    </r>
  </si>
  <si>
    <r>
      <t xml:space="preserve">Porcentaje de Exclusión Intra-Anual en Centros Integrados de Educación de Adultos (CINDEA), </t>
    </r>
    <r>
      <rPr>
        <b/>
        <u/>
        <sz val="11"/>
        <rFont val="Calibri"/>
        <family val="2"/>
        <scheme val="minor"/>
      </rPr>
      <t>Educación Convencional,</t>
    </r>
  </si>
  <si>
    <r>
      <rPr>
        <b/>
        <sz val="9"/>
        <rFont val="Calibri"/>
        <family val="2"/>
        <scheme val="minor"/>
      </rPr>
      <t xml:space="preserve">Notas: </t>
    </r>
    <r>
      <rPr>
        <sz val="9"/>
        <rFont val="Calibri"/>
        <family val="2"/>
        <scheme val="minor"/>
      </rPr>
      <t xml:space="preserve">
1.Cifras calculadas respecto a la Matrícula Inicial reportada en el Censo Escolar-Informe Inicial.
2. El curso lectivo en el CINDEA es de dos períodos. El primer periodo abarca desde la apertura del curso lectivo (febrero) hasta el inicio de las vacaciones de medio Curso Lectivo (julio); el segundo período abarca desde el inicio de lecciones de medio Curso Lectivo (julio) hasta la clausura del curso lectivo (diciembre); según Calendario Escolar y algunas excepciones que autoridades gubernamentales definan.</t>
    </r>
  </si>
  <si>
    <r>
      <t xml:space="preserve"> Exclusión Intra-Anual en Centros Integrados de Educación de Adultos (CINDEA), </t>
    </r>
    <r>
      <rPr>
        <b/>
        <u/>
        <sz val="11"/>
        <rFont val="Calibri"/>
        <family val="2"/>
        <scheme val="minor"/>
      </rPr>
      <t>Educación Convencional</t>
    </r>
    <r>
      <rPr>
        <b/>
        <sz val="11"/>
        <rFont val="Calibri"/>
        <family val="2"/>
        <scheme val="minor"/>
      </rPr>
      <t>,</t>
    </r>
  </si>
  <si>
    <r>
      <rPr>
        <b/>
        <u/>
        <sz val="11"/>
        <rFont val="Calibri"/>
        <family val="2"/>
        <scheme val="minor"/>
      </rPr>
      <t>II Periodo,</t>
    </r>
    <r>
      <rPr>
        <b/>
        <sz val="11"/>
        <rFont val="Calibri"/>
        <family val="2"/>
        <scheme val="minor"/>
      </rPr>
      <t xml:space="preserve"> Curso Lectivo 2022</t>
    </r>
  </si>
  <si>
    <r>
      <rPr>
        <b/>
        <u/>
        <sz val="11"/>
        <rFont val="Calibri"/>
        <family val="2"/>
        <scheme val="minor"/>
      </rPr>
      <t>II Periodo</t>
    </r>
    <r>
      <rPr>
        <b/>
        <sz val="11"/>
        <rFont val="Calibri"/>
        <family val="2"/>
        <scheme val="minor"/>
      </rPr>
      <t>, Curso Lectivo 2022</t>
    </r>
  </si>
  <si>
    <r>
      <rPr>
        <b/>
        <u/>
        <sz val="11"/>
        <rFont val="Calibri"/>
        <family val="2"/>
        <scheme val="minor"/>
      </rPr>
      <t>I Periodo,</t>
    </r>
    <r>
      <rPr>
        <b/>
        <sz val="11"/>
        <rFont val="Calibri"/>
        <family val="2"/>
        <scheme val="minor"/>
      </rPr>
      <t xml:space="preserve"> Curso Lectivo 2022</t>
    </r>
  </si>
  <si>
    <r>
      <rPr>
        <b/>
        <u/>
        <sz val="11"/>
        <rFont val="Calibri"/>
        <family val="2"/>
        <scheme val="minor"/>
      </rPr>
      <t>I Periodo</t>
    </r>
    <r>
      <rPr>
        <b/>
        <sz val="11"/>
        <rFont val="Calibri"/>
        <family val="2"/>
        <scheme val="minor"/>
      </rPr>
      <t>, Curso Lectivo 2022</t>
    </r>
  </si>
  <si>
    <t>Hombre</t>
  </si>
  <si>
    <t>Mujer</t>
  </si>
  <si>
    <t>Exclusión Intra-Anual en I y II Ciclos, Por Año Cursado y Sexo, Según Tipo de Dirección, Dependencia Pública, Curso Lectivo 2022</t>
  </si>
  <si>
    <t>Cuadro 28</t>
  </si>
  <si>
    <t>Cuadro 29</t>
  </si>
  <si>
    <t>Cuadro 30</t>
  </si>
  <si>
    <t>Cuadro 31</t>
  </si>
  <si>
    <t>Cuadro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</si>
</sst>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General_)"/>
    <numFmt numFmtId="165" formatCode="_(* #\.##0_);_(* \(#,##0\);_(* &quot;-&quot;_);_(@_)"/>
    <numFmt numFmtId="166" formatCode="#\ ###\ ##0"/>
    <numFmt numFmtId="167" formatCode="\ 0.0"/>
    <numFmt numFmtId="168" formatCode="\ 0.00"/>
    <numFmt numFmtId="169" formatCode="0.0"/>
    <numFmt numFmtId="170" formatCode="0.000"/>
    <numFmt numFmtId="171" formatCode="_-* #,##0.0_-;\-* #,##0.0_-;_-* &quot;-&quot;_-;_-@_-"/>
    <numFmt numFmtId="172" formatCode="#,##0.0"/>
    <numFmt numFmtId="173" formatCode="#,##0_ ;\-#,##0\ "/>
    <numFmt numFmtId="174" formatCode="#,##0.0_ ;\-#,##0.0\ "/>
  </numFmts>
  <fonts count="45" x14ac:knownFonts="1">
    <font>
      <sz val="11"/>
      <color theme="1"/>
      <name val="Calibri"/>
      <family val="2"/>
      <scheme val="minor"/>
    </font>
    <font>
      <sz val="11"/>
      <color theme="1"/>
      <name val="Calibri"/>
      <family val="2"/>
      <scheme val="minor"/>
    </font>
    <font>
      <sz val="16"/>
      <color theme="0"/>
      <name val="Arial Black"/>
      <family val="2"/>
    </font>
    <font>
      <b/>
      <sz val="11"/>
      <color theme="1"/>
      <name val="Calibri"/>
      <family val="2"/>
      <scheme val="minor"/>
    </font>
    <font>
      <u/>
      <sz val="11"/>
      <color theme="10"/>
      <name val="Calibri"/>
      <family val="2"/>
      <scheme val="minor"/>
    </font>
    <font>
      <b/>
      <i/>
      <sz val="11"/>
      <name val="Calibri"/>
      <family val="2"/>
      <scheme val="minor"/>
    </font>
    <font>
      <b/>
      <sz val="11"/>
      <name val="Calibri"/>
      <family val="2"/>
      <scheme val="minor"/>
    </font>
    <font>
      <sz val="10"/>
      <name val="Courier"/>
      <family val="3"/>
    </font>
    <font>
      <u/>
      <sz val="11"/>
      <color theme="4" tint="-0.249977111117893"/>
      <name val="Calibri"/>
      <family val="2"/>
      <scheme val="minor"/>
    </font>
    <font>
      <sz val="11"/>
      <name val="Calibri"/>
      <family val="2"/>
      <scheme val="minor"/>
    </font>
    <font>
      <sz val="10"/>
      <name val="Arial"/>
      <family val="2"/>
    </font>
    <font>
      <sz val="14"/>
      <color theme="1"/>
      <name val="Arial"/>
      <family val="2"/>
    </font>
    <font>
      <sz val="14"/>
      <color theme="1"/>
      <name val="Calibri"/>
      <family val="2"/>
      <scheme val="minor"/>
    </font>
    <font>
      <b/>
      <i/>
      <sz val="16"/>
      <color theme="1"/>
      <name val="Calibri"/>
      <family val="2"/>
      <scheme val="minor"/>
    </font>
    <font>
      <b/>
      <i/>
      <sz val="14"/>
      <color theme="1"/>
      <name val="Calibri"/>
      <family val="2"/>
      <scheme val="minor"/>
    </font>
    <font>
      <sz val="12"/>
      <color theme="1"/>
      <name val="Calibri"/>
      <family val="2"/>
      <scheme val="minor"/>
    </font>
    <font>
      <sz val="10"/>
      <name val="Calibri"/>
      <family val="2"/>
    </font>
    <font>
      <sz val="8.5"/>
      <color theme="1"/>
      <name val="Arial"/>
      <family val="2"/>
    </font>
    <font>
      <sz val="10"/>
      <color theme="1"/>
      <name val="Calibri"/>
      <family val="2"/>
      <scheme val="minor"/>
    </font>
    <font>
      <b/>
      <sz val="10"/>
      <name val="Calibri"/>
      <family val="2"/>
      <scheme val="minor"/>
    </font>
    <font>
      <b/>
      <sz val="42"/>
      <color theme="1"/>
      <name val="Vijaya"/>
      <family val="2"/>
    </font>
    <font>
      <b/>
      <u/>
      <sz val="14"/>
      <color theme="0"/>
      <name val="Calibri"/>
      <family val="2"/>
      <scheme val="minor"/>
    </font>
    <font>
      <b/>
      <sz val="36"/>
      <color theme="1"/>
      <name val="Calibri"/>
      <family val="2"/>
      <scheme val="minor"/>
    </font>
    <font>
      <sz val="8"/>
      <name val="Calibri"/>
      <family val="2"/>
      <scheme val="minor"/>
    </font>
    <font>
      <b/>
      <sz val="40"/>
      <color theme="4" tint="-0.499984740745262"/>
      <name val="Calibri"/>
      <family val="2"/>
      <scheme val="minor"/>
    </font>
    <font>
      <b/>
      <sz val="48"/>
      <color theme="4" tint="-0.499984740745262"/>
      <name val="Calibri"/>
      <family val="2"/>
      <scheme val="minor"/>
    </font>
    <font>
      <b/>
      <sz val="11"/>
      <color theme="4" tint="-0.499984740745262"/>
      <name val="Calibri"/>
      <family val="2"/>
      <scheme val="minor"/>
    </font>
    <font>
      <b/>
      <u/>
      <sz val="11"/>
      <color theme="4" tint="-0.499984740745262"/>
      <name val="Calibri"/>
      <family val="2"/>
      <scheme val="minor"/>
    </font>
    <font>
      <u/>
      <sz val="11"/>
      <color theme="4" tint="-0.499984740745262"/>
      <name val="Calibri"/>
      <family val="2"/>
      <scheme val="minor"/>
    </font>
    <font>
      <b/>
      <u/>
      <sz val="22"/>
      <color theme="0"/>
      <name val="Calibri"/>
      <family val="2"/>
      <scheme val="minor"/>
    </font>
    <font>
      <b/>
      <sz val="10"/>
      <color theme="0"/>
      <name val="Calibri"/>
      <family val="2"/>
      <scheme val="minor"/>
    </font>
    <font>
      <b/>
      <sz val="9"/>
      <name val="Calibri"/>
      <family val="2"/>
      <scheme val="minor"/>
    </font>
    <font>
      <b/>
      <i/>
      <sz val="10"/>
      <name val="Calibri"/>
      <family val="2"/>
      <scheme val="minor"/>
    </font>
    <font>
      <sz val="9"/>
      <name val="Calibri"/>
      <family val="2"/>
      <scheme val="minor"/>
    </font>
    <font>
      <sz val="10"/>
      <name val="Calibri"/>
      <family val="2"/>
      <scheme val="minor"/>
    </font>
    <font>
      <b/>
      <i/>
      <vertAlign val="superscript"/>
      <sz val="10"/>
      <name val="Calibri"/>
      <family val="2"/>
      <scheme val="minor"/>
    </font>
    <font>
      <b/>
      <sz val="10"/>
      <color theme="1"/>
      <name val="Calibri"/>
      <family val="2"/>
      <scheme val="minor"/>
    </font>
    <font>
      <b/>
      <i/>
      <vertAlign val="superscript"/>
      <sz val="11"/>
      <name val="Calibri"/>
      <family val="2"/>
      <scheme val="minor"/>
    </font>
    <font>
      <b/>
      <vertAlign val="superscript"/>
      <sz val="10"/>
      <name val="Calibri"/>
      <family val="2"/>
      <scheme val="minor"/>
    </font>
    <font>
      <b/>
      <sz val="9"/>
      <color theme="0"/>
      <name val="Calibri"/>
      <family val="2"/>
      <scheme val="minor"/>
    </font>
    <font>
      <sz val="9"/>
      <color rgb="FF0070C0"/>
      <name val="Calibri"/>
      <family val="2"/>
      <scheme val="minor"/>
    </font>
    <font>
      <b/>
      <vertAlign val="superscript"/>
      <sz val="10"/>
      <color theme="0"/>
      <name val="Calibri"/>
      <family val="2"/>
      <scheme val="minor"/>
    </font>
    <font>
      <b/>
      <sz val="10"/>
      <color theme="0"/>
      <name val="Cambria"/>
      <family val="1"/>
    </font>
    <font>
      <b/>
      <sz val="42"/>
      <color theme="4" tint="-0.499984740745262"/>
      <name val="Calibri"/>
      <family val="2"/>
      <scheme val="minor"/>
    </font>
    <font>
      <b/>
      <u/>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s>
  <borders count="29">
    <border>
      <left/>
      <right/>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DashDot">
        <color theme="4" tint="-0.249977111117893"/>
      </left>
      <right/>
      <top style="mediumDashDot">
        <color theme="4" tint="-0.249977111117893"/>
      </top>
      <bottom/>
      <diagonal/>
    </border>
    <border>
      <left/>
      <right/>
      <top style="mediumDashDot">
        <color theme="4" tint="-0.249977111117893"/>
      </top>
      <bottom/>
      <diagonal/>
    </border>
    <border>
      <left/>
      <right style="mediumDashDot">
        <color theme="4" tint="-0.249977111117893"/>
      </right>
      <top style="mediumDashDot">
        <color theme="4" tint="-0.249977111117893"/>
      </top>
      <bottom/>
      <diagonal/>
    </border>
    <border>
      <left style="mediumDashDot">
        <color theme="4" tint="-0.249977111117893"/>
      </left>
      <right/>
      <top/>
      <bottom/>
      <diagonal/>
    </border>
    <border>
      <left/>
      <right style="mediumDashDot">
        <color theme="4" tint="-0.249977111117893"/>
      </right>
      <top/>
      <bottom/>
      <diagonal/>
    </border>
    <border>
      <left style="mediumDashDot">
        <color theme="4" tint="-0.249977111117893"/>
      </left>
      <right/>
      <top/>
      <bottom style="mediumDashDot">
        <color theme="4" tint="-0.249977111117893"/>
      </bottom>
      <diagonal/>
    </border>
    <border>
      <left/>
      <right/>
      <top/>
      <bottom style="mediumDashDot">
        <color theme="4" tint="-0.249977111117893"/>
      </bottom>
      <diagonal/>
    </border>
    <border>
      <left/>
      <right style="mediumDashDot">
        <color theme="4" tint="-0.249977111117893"/>
      </right>
      <top/>
      <bottom style="mediumDashDot">
        <color theme="4" tint="-0.249977111117893"/>
      </bottom>
      <diagonal/>
    </border>
    <border>
      <left style="medium">
        <color indexed="64"/>
      </left>
      <right style="medium">
        <color indexed="64"/>
      </right>
      <top style="thin">
        <color indexed="64"/>
      </top>
      <bottom/>
      <diagonal/>
    </border>
    <border>
      <left style="mediumDashDot">
        <color theme="8" tint="-0.499984740745262"/>
      </left>
      <right/>
      <top style="mediumDashDot">
        <color theme="8" tint="-0.499984740745262"/>
      </top>
      <bottom/>
      <diagonal/>
    </border>
    <border>
      <left/>
      <right/>
      <top style="mediumDashDot">
        <color theme="8" tint="-0.499984740745262"/>
      </top>
      <bottom/>
      <diagonal/>
    </border>
    <border>
      <left/>
      <right style="mediumDashDot">
        <color theme="8" tint="-0.499984740745262"/>
      </right>
      <top style="mediumDashDot">
        <color theme="8" tint="-0.499984740745262"/>
      </top>
      <bottom/>
      <diagonal/>
    </border>
    <border>
      <left style="mediumDashDot">
        <color theme="8" tint="-0.499984740745262"/>
      </left>
      <right/>
      <top/>
      <bottom/>
      <diagonal/>
    </border>
    <border>
      <left/>
      <right style="mediumDashDot">
        <color theme="8" tint="-0.499984740745262"/>
      </right>
      <top/>
      <bottom/>
      <diagonal/>
    </border>
    <border>
      <left style="mediumDashDot">
        <color theme="8" tint="-0.499984740745262"/>
      </left>
      <right/>
      <top/>
      <bottom style="mediumDashDot">
        <color theme="8" tint="-0.499984740745262"/>
      </bottom>
      <diagonal/>
    </border>
    <border>
      <left/>
      <right/>
      <top/>
      <bottom style="mediumDashDot">
        <color theme="8" tint="-0.499984740745262"/>
      </bottom>
      <diagonal/>
    </border>
    <border>
      <left/>
      <right style="mediumDashDot">
        <color theme="8" tint="-0.499984740745262"/>
      </right>
      <top/>
      <bottom style="mediumDashDot">
        <color theme="8" tint="-0.499984740745262"/>
      </bottom>
      <diagonal/>
    </border>
    <border>
      <left/>
      <right/>
      <top/>
      <bottom style="medium">
        <color indexed="64"/>
      </bottom>
      <diagonal/>
    </border>
    <border>
      <left/>
      <right/>
      <top style="medium">
        <color indexed="64"/>
      </top>
      <bottom/>
      <diagonal/>
    </border>
    <border>
      <left/>
      <right/>
      <top/>
      <bottom style="thin">
        <color theme="0"/>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13">
    <xf numFmtId="0" fontId="0" fillId="0" borderId="0"/>
    <xf numFmtId="0" fontId="4" fillId="0" borderId="0" applyNumberFormat="0" applyFill="0" applyBorder="0" applyAlignment="0" applyProtection="0"/>
    <xf numFmtId="164" fontId="7" fillId="0" borderId="0"/>
    <xf numFmtId="0" fontId="10" fillId="0" borderId="0"/>
    <xf numFmtId="165" fontId="17" fillId="0" borderId="0">
      <alignment horizontal="right" vertical="center" wrapText="1"/>
    </xf>
    <xf numFmtId="0" fontId="10" fillId="0" borderId="0"/>
    <xf numFmtId="0" fontId="10" fillId="0" borderId="0"/>
    <xf numFmtId="164" fontId="7" fillId="0" borderId="0"/>
    <xf numFmtId="0" fontId="10" fillId="0" borderId="0"/>
    <xf numFmtId="41" fontId="1" fillId="0" borderId="0" applyFont="0" applyFill="0" applyBorder="0" applyAlignment="0" applyProtection="0"/>
    <xf numFmtId="164" fontId="7" fillId="0" borderId="0"/>
    <xf numFmtId="43" fontId="1" fillId="0" borderId="0" applyFont="0" applyFill="0" applyBorder="0" applyAlignment="0" applyProtection="0"/>
    <xf numFmtId="41" fontId="1" fillId="0" borderId="0" applyFont="0" applyFill="0" applyBorder="0" applyAlignment="0" applyProtection="0"/>
  </cellStyleXfs>
  <cellXfs count="302">
    <xf numFmtId="0" fontId="0" fillId="0" borderId="0" xfId="0"/>
    <xf numFmtId="0" fontId="0" fillId="0" borderId="0" xfId="0" applyAlignment="1">
      <alignment vertical="center" wrapText="1"/>
    </xf>
    <xf numFmtId="0" fontId="3" fillId="0" borderId="0" xfId="0" applyFont="1" applyAlignment="1">
      <alignment vertical="center" wrapText="1"/>
    </xf>
    <xf numFmtId="0" fontId="11" fillId="0" borderId="0" xfId="0" applyFont="1"/>
    <xf numFmtId="0" fontId="3" fillId="0" borderId="0" xfId="0" applyFont="1"/>
    <xf numFmtId="0" fontId="16" fillId="0" borderId="0" xfId="0" applyFont="1"/>
    <xf numFmtId="0" fontId="18" fillId="0" borderId="0" xfId="0" applyFont="1"/>
    <xf numFmtId="0" fontId="0" fillId="2" borderId="1" xfId="0" applyFill="1" applyBorder="1" applyAlignment="1">
      <alignment vertical="center" wrapText="1"/>
    </xf>
    <xf numFmtId="0" fontId="8" fillId="2" borderId="1" xfId="1" applyFont="1" applyFill="1" applyBorder="1" applyAlignment="1">
      <alignment vertical="center" wrapText="1"/>
    </xf>
    <xf numFmtId="164" fontId="6" fillId="0" borderId="0" xfId="2" applyFont="1" applyAlignment="1">
      <alignment horizontal="left" vertical="center" wrapText="1"/>
    </xf>
    <xf numFmtId="164" fontId="6" fillId="0" borderId="0" xfId="2" applyFont="1" applyAlignment="1">
      <alignment horizontal="centerContinuous" vertical="center" wrapText="1"/>
    </xf>
    <xf numFmtId="164" fontId="6" fillId="0" borderId="0" xfId="2" applyFont="1" applyAlignment="1">
      <alignment horizontal="center" vertical="center" wrapText="1"/>
    </xf>
    <xf numFmtId="0" fontId="9" fillId="0" borderId="0" xfId="0" applyFont="1" applyAlignment="1">
      <alignment vertical="center" wrapText="1"/>
    </xf>
    <xf numFmtId="164" fontId="5" fillId="3" borderId="5" xfId="2" applyFont="1" applyFill="1" applyBorder="1" applyAlignment="1">
      <alignment horizontal="left" vertical="center" wrapText="1"/>
    </xf>
    <xf numFmtId="0" fontId="9" fillId="2" borderId="5" xfId="0" applyFont="1" applyFill="1" applyBorder="1" applyAlignment="1">
      <alignment vertical="center" wrapText="1"/>
    </xf>
    <xf numFmtId="0" fontId="0" fillId="2" borderId="5" xfId="0" applyFill="1" applyBorder="1" applyAlignment="1">
      <alignment vertical="center" wrapText="1"/>
    </xf>
    <xf numFmtId="0" fontId="9" fillId="2" borderId="6" xfId="0" applyFont="1" applyFill="1" applyBorder="1" applyAlignment="1">
      <alignment vertical="center" wrapText="1"/>
    </xf>
    <xf numFmtId="0" fontId="19" fillId="2" borderId="0" xfId="0" applyFont="1" applyFill="1" applyAlignment="1">
      <alignment vertical="center" wrapText="1"/>
    </xf>
    <xf numFmtId="0" fontId="20" fillId="0" borderId="0" xfId="0" applyFont="1" applyAlignment="1">
      <alignment vertical="center" wrapText="1"/>
    </xf>
    <xf numFmtId="0" fontId="22" fillId="0" borderId="10" xfId="0" applyFont="1" applyBorder="1" applyAlignment="1">
      <alignment vertical="center" wrapText="1"/>
    </xf>
    <xf numFmtId="0" fontId="22" fillId="0" borderId="0" xfId="0" applyFont="1" applyAlignment="1">
      <alignment vertical="center" wrapText="1"/>
    </xf>
    <xf numFmtId="0" fontId="22" fillId="0" borderId="11" xfId="0" applyFont="1" applyBorder="1" applyAlignment="1">
      <alignment vertical="center" wrapText="1"/>
    </xf>
    <xf numFmtId="0" fontId="22" fillId="0" borderId="8" xfId="0" applyFont="1" applyBorder="1" applyAlignment="1">
      <alignment vertical="center" wrapText="1"/>
    </xf>
    <xf numFmtId="0" fontId="22" fillId="0" borderId="7" xfId="0" applyFont="1" applyBorder="1" applyAlignment="1">
      <alignment vertical="center" wrapText="1"/>
    </xf>
    <xf numFmtId="0" fontId="22" fillId="0" borderId="9" xfId="0" applyFont="1" applyBorder="1" applyAlignment="1">
      <alignment vertical="center" wrapText="1"/>
    </xf>
    <xf numFmtId="0" fontId="22" fillId="0" borderId="12" xfId="0" applyFont="1" applyBorder="1" applyAlignment="1">
      <alignment vertical="center" wrapText="1"/>
    </xf>
    <xf numFmtId="0" fontId="22" fillId="0" borderId="13" xfId="0" applyFont="1" applyBorder="1" applyAlignment="1">
      <alignment vertical="center" wrapText="1"/>
    </xf>
    <xf numFmtId="0" fontId="22" fillId="0" borderId="14" xfId="0" applyFont="1" applyBorder="1" applyAlignment="1">
      <alignment vertical="center" wrapText="1"/>
    </xf>
    <xf numFmtId="164" fontId="5" fillId="3" borderId="15" xfId="2" applyFont="1" applyFill="1" applyBorder="1" applyAlignment="1">
      <alignment horizontal="left" vertical="center" wrapText="1"/>
    </xf>
    <xf numFmtId="0" fontId="26" fillId="2" borderId="4"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7" fillId="3" borderId="5" xfId="1" applyFont="1" applyFill="1" applyBorder="1" applyAlignment="1">
      <alignment horizontal="left" vertical="center" wrapText="1"/>
    </xf>
    <xf numFmtId="0" fontId="28" fillId="2" borderId="1" xfId="1" applyFont="1" applyFill="1" applyBorder="1" applyAlignment="1">
      <alignment vertical="center" wrapText="1"/>
    </xf>
    <xf numFmtId="0" fontId="27" fillId="3" borderId="5" xfId="1" applyFont="1" applyFill="1" applyBorder="1" applyAlignment="1">
      <alignment vertical="center" wrapText="1"/>
    </xf>
    <xf numFmtId="0" fontId="26" fillId="0" borderId="0" xfId="0" applyFont="1" applyAlignment="1">
      <alignment vertical="center" wrapText="1"/>
    </xf>
    <xf numFmtId="0" fontId="0" fillId="2" borderId="0" xfId="0" applyFill="1"/>
    <xf numFmtId="0" fontId="11" fillId="0" borderId="16" xfId="0" applyFont="1" applyBorder="1"/>
    <xf numFmtId="0" fontId="12" fillId="0" borderId="17" xfId="0" applyFont="1" applyBorder="1"/>
    <xf numFmtId="0" fontId="12" fillId="0" borderId="18" xfId="0" applyFont="1" applyBorder="1"/>
    <xf numFmtId="0" fontId="11" fillId="0" borderId="19" xfId="0" applyFont="1" applyBorder="1"/>
    <xf numFmtId="0" fontId="14" fillId="0" borderId="20" xfId="0" applyFont="1" applyBorder="1"/>
    <xf numFmtId="0" fontId="14" fillId="0" borderId="20" xfId="0" applyFont="1" applyBorder="1" applyAlignment="1">
      <alignment horizontal="center"/>
    </xf>
    <xf numFmtId="0" fontId="12" fillId="0" borderId="20" xfId="0" applyFont="1" applyBorder="1"/>
    <xf numFmtId="0" fontId="15" fillId="0" borderId="20" xfId="0" applyFont="1" applyBorder="1"/>
    <xf numFmtId="0" fontId="12" fillId="0" borderId="0" xfId="0" applyFont="1"/>
    <xf numFmtId="0" fontId="11" fillId="0" borderId="21" xfId="0" applyFont="1" applyBorder="1"/>
    <xf numFmtId="0" fontId="0" fillId="0" borderId="22" xfId="0" applyBorder="1"/>
    <xf numFmtId="0" fontId="15" fillId="0" borderId="23" xfId="0" applyFont="1" applyBorder="1"/>
    <xf numFmtId="0" fontId="4" fillId="2" borderId="4" xfId="1" applyFill="1" applyBorder="1" applyAlignment="1">
      <alignment vertical="center" wrapText="1"/>
    </xf>
    <xf numFmtId="0" fontId="4" fillId="2" borderId="1" xfId="1" applyFill="1" applyBorder="1" applyAlignment="1">
      <alignment vertical="center" wrapText="1"/>
    </xf>
    <xf numFmtId="0" fontId="4" fillId="3" borderId="5" xfId="1" applyFill="1" applyBorder="1" applyAlignment="1">
      <alignment vertical="center" wrapText="1"/>
    </xf>
    <xf numFmtId="0" fontId="6" fillId="0" borderId="0" xfId="5" quotePrefix="1" applyFont="1" applyAlignment="1">
      <alignment horizontal="center"/>
    </xf>
    <xf numFmtId="1" fontId="30" fillId="4" borderId="0" xfId="5" applyNumberFormat="1" applyFont="1" applyFill="1" applyAlignment="1">
      <alignment horizontal="right" vertical="center"/>
    </xf>
    <xf numFmtId="0" fontId="19" fillId="0" borderId="0" xfId="5" applyFont="1" applyAlignment="1">
      <alignment horizontal="center"/>
    </xf>
    <xf numFmtId="0" fontId="9" fillId="0" borderId="0" xfId="0" applyFont="1"/>
    <xf numFmtId="0" fontId="19" fillId="0" borderId="0" xfId="5" applyFont="1" applyAlignment="1">
      <alignment horizontal="left"/>
    </xf>
    <xf numFmtId="0" fontId="32" fillId="0" borderId="0" xfId="5" applyFont="1" applyAlignment="1">
      <alignment horizontal="left"/>
    </xf>
    <xf numFmtId="0" fontId="34" fillId="0" borderId="0" xfId="5" applyFont="1" applyAlignment="1">
      <alignment horizontal="left" indent="1"/>
    </xf>
    <xf numFmtId="166" fontId="33" fillId="0" borderId="0" xfId="5" applyNumberFormat="1" applyFont="1"/>
    <xf numFmtId="0" fontId="19" fillId="0" borderId="0" xfId="5" applyFont="1" applyAlignment="1">
      <alignment horizontal="left" indent="1"/>
    </xf>
    <xf numFmtId="0" fontId="34" fillId="0" borderId="24" xfId="5" applyFont="1" applyBorder="1" applyAlignment="1">
      <alignment horizontal="left" indent="1"/>
    </xf>
    <xf numFmtId="0" fontId="33" fillId="0" borderId="0" xfId="3" applyFont="1" applyAlignment="1">
      <alignment horizontal="left"/>
    </xf>
    <xf numFmtId="0" fontId="34" fillId="0" borderId="0" xfId="5" applyFont="1"/>
    <xf numFmtId="0" fontId="34" fillId="0" borderId="0" xfId="0" applyFont="1"/>
    <xf numFmtId="166" fontId="34" fillId="0" borderId="0" xfId="5" applyNumberFormat="1" applyFont="1"/>
    <xf numFmtId="167" fontId="18" fillId="0" borderId="0" xfId="0" applyNumberFormat="1" applyFont="1"/>
    <xf numFmtId="168" fontId="18" fillId="0" borderId="0" xfId="0" applyNumberFormat="1" applyFont="1"/>
    <xf numFmtId="0" fontId="30" fillId="4" borderId="0" xfId="5" applyFont="1" applyFill="1" applyAlignment="1">
      <alignment horizontal="left" vertical="center" wrapText="1"/>
    </xf>
    <xf numFmtId="0" fontId="34" fillId="0" borderId="0" xfId="5" applyFont="1" applyAlignment="1">
      <alignment horizontal="fill"/>
    </xf>
    <xf numFmtId="0" fontId="33" fillId="0" borderId="0" xfId="5" applyFont="1" applyAlignment="1">
      <alignment horizontal="fill"/>
    </xf>
    <xf numFmtId="37" fontId="33" fillId="0" borderId="0" xfId="5" applyNumberFormat="1" applyFont="1"/>
    <xf numFmtId="0" fontId="33" fillId="0" borderId="0" xfId="5" applyFont="1"/>
    <xf numFmtId="169" fontId="18" fillId="0" borderId="0" xfId="0" applyNumberFormat="1" applyFont="1"/>
    <xf numFmtId="2" fontId="18" fillId="0" borderId="0" xfId="0" applyNumberFormat="1" applyFont="1"/>
    <xf numFmtId="170" fontId="18" fillId="0" borderId="0" xfId="0" applyNumberFormat="1" applyFont="1"/>
    <xf numFmtId="0" fontId="36" fillId="0" borderId="0" xfId="0" applyFont="1"/>
    <xf numFmtId="169" fontId="36" fillId="0" borderId="0" xfId="0" applyNumberFormat="1" applyFont="1"/>
    <xf numFmtId="2" fontId="36" fillId="0" borderId="0" xfId="0" applyNumberFormat="1" applyFont="1"/>
    <xf numFmtId="0" fontId="19" fillId="0" borderId="0" xfId="5" quotePrefix="1" applyFont="1" applyAlignment="1">
      <alignment horizontal="left"/>
    </xf>
    <xf numFmtId="0" fontId="32" fillId="0" borderId="0" xfId="5" quotePrefix="1" applyFont="1" applyAlignment="1">
      <alignment horizontal="left"/>
    </xf>
    <xf numFmtId="0" fontId="33" fillId="0" borderId="0" xfId="5" applyFont="1" applyAlignment="1">
      <alignment horizontal="left"/>
    </xf>
    <xf numFmtId="166" fontId="30" fillId="4" borderId="0" xfId="0" applyNumberFormat="1" applyFont="1" applyFill="1" applyAlignment="1">
      <alignment vertical="center"/>
    </xf>
    <xf numFmtId="167" fontId="19" fillId="0" borderId="0" xfId="0" applyNumberFormat="1" applyFont="1" applyAlignment="1">
      <alignment horizontal="right"/>
    </xf>
    <xf numFmtId="167" fontId="34" fillId="0" borderId="0" xfId="0" applyNumberFormat="1" applyFont="1" applyAlignment="1">
      <alignment horizontal="right"/>
    </xf>
    <xf numFmtId="166" fontId="30" fillId="4" borderId="0" xfId="0" applyNumberFormat="1" applyFont="1" applyFill="1" applyAlignment="1">
      <alignment horizontal="right" vertical="center"/>
    </xf>
    <xf numFmtId="166" fontId="30" fillId="4" borderId="0" xfId="0" applyNumberFormat="1" applyFont="1" applyFill="1" applyAlignment="1">
      <alignment horizontal="right" vertical="center" wrapText="1"/>
    </xf>
    <xf numFmtId="166" fontId="30" fillId="4" borderId="0" xfId="0" applyNumberFormat="1" applyFont="1" applyFill="1" applyAlignment="1">
      <alignment horizontal="left" vertical="center"/>
    </xf>
    <xf numFmtId="0" fontId="34" fillId="4" borderId="0" xfId="6" applyFont="1" applyFill="1" applyAlignment="1">
      <alignment vertical="center"/>
    </xf>
    <xf numFmtId="166" fontId="30" fillId="4" borderId="0" xfId="5" quotePrefix="1" applyNumberFormat="1" applyFont="1" applyFill="1" applyAlignment="1">
      <alignment horizontal="right" vertical="center"/>
    </xf>
    <xf numFmtId="166" fontId="30" fillId="4" borderId="0" xfId="5" applyNumberFormat="1" applyFont="1" applyFill="1" applyAlignment="1">
      <alignment horizontal="right" vertical="center" wrapText="1"/>
    </xf>
    <xf numFmtId="166" fontId="30" fillId="4" borderId="0" xfId="5" applyNumberFormat="1" applyFont="1" applyFill="1" applyAlignment="1">
      <alignment horizontal="right" vertical="center"/>
    </xf>
    <xf numFmtId="166" fontId="30" fillId="4" borderId="0" xfId="5" quotePrefix="1" applyNumberFormat="1" applyFont="1" applyFill="1" applyAlignment="1">
      <alignment horizontal="right" vertical="center" wrapText="1"/>
    </xf>
    <xf numFmtId="166" fontId="33" fillId="0" borderId="0" xfId="5" applyNumberFormat="1" applyFont="1" applyAlignment="1">
      <alignment horizontal="center"/>
    </xf>
    <xf numFmtId="0" fontId="19" fillId="0" borderId="0" xfId="8" quotePrefix="1" applyFont="1" applyAlignment="1">
      <alignment horizontal="left"/>
    </xf>
    <xf numFmtId="1" fontId="34" fillId="0" borderId="0" xfId="8" applyNumberFormat="1" applyFont="1"/>
    <xf numFmtId="0" fontId="34" fillId="0" borderId="0" xfId="8" applyFont="1" applyAlignment="1">
      <alignment horizontal="left"/>
    </xf>
    <xf numFmtId="166" fontId="33" fillId="0" borderId="0" xfId="10" applyNumberFormat="1" applyFont="1"/>
    <xf numFmtId="0" fontId="34" fillId="0" borderId="0" xfId="8" quotePrefix="1" applyFont="1" applyAlignment="1">
      <alignment horizontal="left"/>
    </xf>
    <xf numFmtId="0" fontId="34" fillId="0" borderId="24" xfId="8" applyFont="1" applyBorder="1" applyAlignment="1">
      <alignment horizontal="left"/>
    </xf>
    <xf numFmtId="166" fontId="34" fillId="0" borderId="0" xfId="5" applyNumberFormat="1" applyFont="1" applyAlignment="1">
      <alignment horizontal="center"/>
    </xf>
    <xf numFmtId="166" fontId="34" fillId="0" borderId="0" xfId="10" applyNumberFormat="1" applyFont="1"/>
    <xf numFmtId="164" fontId="19" fillId="0" borderId="0" xfId="7" applyFont="1"/>
    <xf numFmtId="166" fontId="33" fillId="0" borderId="0" xfId="7" applyNumberFormat="1" applyFont="1"/>
    <xf numFmtId="166" fontId="30" fillId="4" borderId="0" xfId="7" applyNumberFormat="1" applyFont="1" applyFill="1" applyAlignment="1">
      <alignment vertical="center"/>
    </xf>
    <xf numFmtId="166" fontId="39" fillId="4" borderId="0" xfId="7" applyNumberFormat="1" applyFont="1" applyFill="1" applyAlignment="1">
      <alignment horizontal="right" vertical="center" wrapText="1"/>
    </xf>
    <xf numFmtId="166" fontId="39" fillId="4" borderId="0" xfId="7" applyNumberFormat="1" applyFont="1" applyFill="1" applyAlignment="1">
      <alignment horizontal="right" vertical="center"/>
    </xf>
    <xf numFmtId="166" fontId="19" fillId="0" borderId="0" xfId="7" applyNumberFormat="1" applyFont="1" applyAlignment="1">
      <alignment horizontal="center"/>
    </xf>
    <xf numFmtId="164" fontId="32" fillId="0" borderId="0" xfId="7" quotePrefix="1" applyFont="1" applyAlignment="1">
      <alignment horizontal="left"/>
    </xf>
    <xf numFmtId="164" fontId="34" fillId="0" borderId="0" xfId="7" applyFont="1" applyAlignment="1">
      <alignment horizontal="left" indent="1"/>
    </xf>
    <xf numFmtId="164" fontId="32" fillId="0" borderId="0" xfId="7" applyFont="1" applyAlignment="1">
      <alignment horizontal="left"/>
    </xf>
    <xf numFmtId="0" fontId="33" fillId="0" borderId="0" xfId="6" applyFont="1"/>
    <xf numFmtId="164" fontId="34" fillId="0" borderId="24" xfId="7" applyFont="1" applyBorder="1" applyAlignment="1">
      <alignment horizontal="left" indent="1"/>
    </xf>
    <xf numFmtId="166" fontId="19" fillId="0" borderId="0" xfId="7" applyNumberFormat="1" applyFont="1" applyAlignment="1">
      <alignment horizontal="right"/>
    </xf>
    <xf numFmtId="166" fontId="34" fillId="0" borderId="0" xfId="7" applyNumberFormat="1" applyFont="1" applyAlignment="1">
      <alignment horizontal="right"/>
    </xf>
    <xf numFmtId="166" fontId="34" fillId="0" borderId="0" xfId="7" applyNumberFormat="1" applyFont="1"/>
    <xf numFmtId="166" fontId="34" fillId="0" borderId="24" xfId="7" applyNumberFormat="1" applyFont="1" applyBorder="1"/>
    <xf numFmtId="164" fontId="19" fillId="0" borderId="0" xfId="10" applyFont="1"/>
    <xf numFmtId="166" fontId="19" fillId="0" borderId="0" xfId="10" applyNumberFormat="1" applyFont="1" applyAlignment="1">
      <alignment horizontal="center"/>
    </xf>
    <xf numFmtId="0" fontId="32" fillId="0" borderId="0" xfId="8" quotePrefix="1" applyFont="1" applyAlignment="1">
      <alignment horizontal="left"/>
    </xf>
    <xf numFmtId="166" fontId="33" fillId="0" borderId="0" xfId="10" applyNumberFormat="1" applyFont="1" applyAlignment="1">
      <alignment horizontal="right"/>
    </xf>
    <xf numFmtId="167" fontId="33" fillId="0" borderId="0" xfId="0" applyNumberFormat="1" applyFont="1" applyAlignment="1">
      <alignment horizontal="right"/>
    </xf>
    <xf numFmtId="169" fontId="40" fillId="0" borderId="0" xfId="11" applyNumberFormat="1" applyFont="1" applyBorder="1" applyAlignment="1">
      <alignment horizontal="right"/>
    </xf>
    <xf numFmtId="166" fontId="33" fillId="0" borderId="24" xfId="10" applyNumberFormat="1" applyFont="1" applyBorder="1"/>
    <xf numFmtId="41" fontId="34" fillId="0" borderId="0" xfId="12" applyFont="1" applyAlignment="1">
      <alignment horizontal="right"/>
    </xf>
    <xf numFmtId="164" fontId="30" fillId="0" borderId="0" xfId="7" applyFont="1" applyAlignment="1">
      <alignment horizontal="left" vertical="center" wrapText="1"/>
    </xf>
    <xf numFmtId="166" fontId="39" fillId="0" borderId="0" xfId="7" applyNumberFormat="1" applyFont="1" applyAlignment="1">
      <alignment horizontal="right" vertical="center" wrapText="1"/>
    </xf>
    <xf numFmtId="166" fontId="39" fillId="0" borderId="0" xfId="7" applyNumberFormat="1" applyFont="1" applyAlignment="1">
      <alignment horizontal="right" vertical="center"/>
    </xf>
    <xf numFmtId="167" fontId="31" fillId="0" borderId="0" xfId="0" applyNumberFormat="1" applyFont="1" applyAlignment="1">
      <alignment horizontal="left"/>
    </xf>
    <xf numFmtId="1" fontId="19" fillId="0" borderId="0" xfId="0" applyNumberFormat="1" applyFont="1" applyAlignment="1">
      <alignment horizontal="right"/>
    </xf>
    <xf numFmtId="1" fontId="34" fillId="0" borderId="0" xfId="10" applyNumberFormat="1" applyFont="1"/>
    <xf numFmtId="1" fontId="34" fillId="0" borderId="0" xfId="0" applyNumberFormat="1" applyFont="1" applyAlignment="1">
      <alignment horizontal="right"/>
    </xf>
    <xf numFmtId="0" fontId="30" fillId="4" borderId="0" xfId="3" applyFont="1" applyFill="1" applyAlignment="1">
      <alignment vertical="center"/>
    </xf>
    <xf numFmtId="0" fontId="19" fillId="0" borderId="0" xfId="3" applyFont="1" applyAlignment="1">
      <alignment horizontal="center"/>
    </xf>
    <xf numFmtId="0" fontId="33" fillId="0" borderId="0" xfId="3" applyFont="1" applyAlignment="1">
      <alignment horizontal="center"/>
    </xf>
    <xf numFmtId="0" fontId="34" fillId="0" borderId="0" xfId="3" applyFont="1" applyAlignment="1">
      <alignment horizontal="left"/>
    </xf>
    <xf numFmtId="0" fontId="33" fillId="0" borderId="0" xfId="3" applyFont="1"/>
    <xf numFmtId="0" fontId="31" fillId="0" borderId="0" xfId="3" applyFont="1"/>
    <xf numFmtId="1" fontId="19" fillId="0" borderId="0" xfId="3" applyNumberFormat="1" applyFont="1"/>
    <xf numFmtId="1" fontId="34" fillId="0" borderId="0" xfId="3" applyNumberFormat="1" applyFont="1"/>
    <xf numFmtId="171" fontId="34" fillId="0" borderId="0" xfId="12" applyNumberFormat="1" applyFont="1" applyAlignment="1">
      <alignment horizontal="right"/>
    </xf>
    <xf numFmtId="167" fontId="34" fillId="0" borderId="0" xfId="12" applyNumberFormat="1" applyFont="1" applyAlignment="1">
      <alignment horizontal="right"/>
    </xf>
    <xf numFmtId="0" fontId="18" fillId="0" borderId="0" xfId="0" applyFont="1" applyAlignment="1">
      <alignment vertical="center"/>
    </xf>
    <xf numFmtId="0" fontId="6" fillId="0" borderId="0" xfId="5" quotePrefix="1" applyFont="1" applyAlignment="1">
      <alignment horizontal="center" vertical="top"/>
    </xf>
    <xf numFmtId="0" fontId="19" fillId="2" borderId="0" xfId="0" applyFont="1" applyFill="1" applyAlignment="1">
      <alignment vertical="top" wrapText="1"/>
    </xf>
    <xf numFmtId="0" fontId="18" fillId="0" borderId="0" xfId="0" applyFont="1" applyAlignment="1">
      <alignment vertical="top"/>
    </xf>
    <xf numFmtId="0" fontId="0" fillId="0" borderId="0" xfId="0" applyAlignment="1">
      <alignment vertical="top"/>
    </xf>
    <xf numFmtId="0" fontId="30" fillId="4" borderId="0" xfId="5" applyFont="1" applyFill="1" applyAlignment="1">
      <alignment horizontal="left" vertical="top"/>
    </xf>
    <xf numFmtId="1" fontId="30" fillId="4" borderId="0" xfId="5" applyNumberFormat="1" applyFont="1" applyFill="1" applyAlignment="1">
      <alignment horizontal="right" vertical="top"/>
    </xf>
    <xf numFmtId="0" fontId="19" fillId="0" borderId="0" xfId="5" applyFont="1" applyAlignment="1">
      <alignment horizontal="left" vertical="top"/>
    </xf>
    <xf numFmtId="0" fontId="34" fillId="0" borderId="0" xfId="5" applyFont="1" applyAlignment="1">
      <alignment horizontal="left" vertical="top"/>
    </xf>
    <xf numFmtId="167" fontId="18" fillId="0" borderId="0" xfId="0" applyNumberFormat="1" applyFont="1" applyAlignment="1">
      <alignment vertical="top"/>
    </xf>
    <xf numFmtId="168" fontId="18" fillId="0" borderId="0" xfId="0" applyNumberFormat="1" applyFont="1" applyAlignment="1">
      <alignment vertical="top"/>
    </xf>
    <xf numFmtId="0" fontId="33" fillId="0" borderId="0" xfId="3" applyFont="1" applyAlignment="1">
      <alignment horizontal="left" vertical="top"/>
    </xf>
    <xf numFmtId="0" fontId="34" fillId="0" borderId="0" xfId="5" applyFont="1" applyAlignment="1">
      <alignment vertical="top"/>
    </xf>
    <xf numFmtId="0" fontId="9" fillId="0" borderId="0" xfId="0" applyFont="1" applyAlignment="1">
      <alignment vertical="top"/>
    </xf>
    <xf numFmtId="0" fontId="19" fillId="0" borderId="0" xfId="5" applyFont="1" applyAlignment="1">
      <alignment vertical="top"/>
    </xf>
    <xf numFmtId="0" fontId="18" fillId="0" borderId="0" xfId="0" applyFont="1" applyAlignment="1">
      <alignment vertical="top" wrapText="1"/>
    </xf>
    <xf numFmtId="164" fontId="9" fillId="0" borderId="0" xfId="0" applyNumberFormat="1" applyFont="1" applyAlignment="1">
      <alignment vertical="top"/>
    </xf>
    <xf numFmtId="0" fontId="34" fillId="0" borderId="0" xfId="5" applyFont="1" applyAlignment="1">
      <alignment horizontal="left" vertical="top" indent="2"/>
    </xf>
    <xf numFmtId="0" fontId="34" fillId="0" borderId="24" xfId="5" applyFont="1" applyBorder="1" applyAlignment="1">
      <alignment horizontal="left" vertical="top" indent="2"/>
    </xf>
    <xf numFmtId="0" fontId="34" fillId="0" borderId="0" xfId="0" applyFont="1" applyAlignment="1">
      <alignment vertical="center"/>
    </xf>
    <xf numFmtId="166" fontId="33" fillId="0" borderId="0" xfId="0" applyNumberFormat="1" applyFont="1" applyAlignment="1">
      <alignment vertical="center"/>
    </xf>
    <xf numFmtId="0" fontId="19" fillId="0" borderId="0" xfId="0" applyFont="1" applyAlignment="1">
      <alignment horizontal="left" vertical="center"/>
    </xf>
    <xf numFmtId="166" fontId="18" fillId="0" borderId="0" xfId="0" applyNumberFormat="1" applyFont="1" applyAlignment="1">
      <alignment vertical="center"/>
    </xf>
    <xf numFmtId="0" fontId="32" fillId="0" borderId="0" xfId="0" applyFont="1" applyAlignment="1">
      <alignment horizontal="left" vertical="center"/>
    </xf>
    <xf numFmtId="0" fontId="34" fillId="0" borderId="0" xfId="0" applyFont="1" applyAlignment="1">
      <alignment horizontal="left" vertical="center"/>
    </xf>
    <xf numFmtId="164" fontId="34" fillId="0" borderId="0" xfId="0" applyNumberFormat="1" applyFont="1" applyAlignment="1">
      <alignment horizontal="left" vertical="center"/>
    </xf>
    <xf numFmtId="0" fontId="34" fillId="0" borderId="0" xfId="5" applyFont="1" applyAlignment="1">
      <alignment horizontal="left" vertical="center"/>
    </xf>
    <xf numFmtId="0" fontId="32" fillId="0" borderId="0" xfId="0" quotePrefix="1" applyFont="1" applyAlignment="1">
      <alignment horizontal="left" vertical="center"/>
    </xf>
    <xf numFmtId="166" fontId="19" fillId="0" borderId="0" xfId="5" applyNumberFormat="1" applyFont="1" applyAlignment="1">
      <alignment horizontal="right"/>
    </xf>
    <xf numFmtId="166" fontId="34" fillId="0" borderId="0" xfId="5" applyNumberFormat="1" applyFont="1" applyAlignment="1">
      <alignment horizontal="right"/>
    </xf>
    <xf numFmtId="3" fontId="19" fillId="2" borderId="0" xfId="0" applyNumberFormat="1" applyFont="1" applyFill="1" applyAlignment="1">
      <alignment horizontal="right" vertical="center"/>
    </xf>
    <xf numFmtId="3" fontId="34" fillId="2" borderId="0" xfId="0" applyNumberFormat="1" applyFont="1" applyFill="1" applyAlignment="1">
      <alignment horizontal="right" vertical="center"/>
    </xf>
    <xf numFmtId="169" fontId="19" fillId="0" borderId="0" xfId="11" applyNumberFormat="1" applyFont="1" applyAlignment="1">
      <alignment horizontal="right" vertical="center"/>
    </xf>
    <xf numFmtId="169" fontId="34" fillId="0" borderId="0" xfId="11" applyNumberFormat="1" applyFont="1" applyAlignment="1">
      <alignment horizontal="right" vertical="center"/>
    </xf>
    <xf numFmtId="169" fontId="34" fillId="2" borderId="0" xfId="11" applyNumberFormat="1" applyFont="1" applyFill="1" applyAlignment="1">
      <alignment horizontal="right" vertical="center"/>
    </xf>
    <xf numFmtId="169" fontId="34" fillId="2" borderId="0" xfId="5" applyNumberFormat="1" applyFont="1" applyFill="1" applyAlignment="1">
      <alignment vertical="top"/>
    </xf>
    <xf numFmtId="3" fontId="19" fillId="2" borderId="0" xfId="5" applyNumberFormat="1" applyFont="1" applyFill="1" applyAlignment="1">
      <alignment vertical="top"/>
    </xf>
    <xf numFmtId="3" fontId="34" fillId="2" borderId="0" xfId="5" applyNumberFormat="1" applyFont="1" applyFill="1" applyAlignment="1">
      <alignment horizontal="right" vertical="top"/>
    </xf>
    <xf numFmtId="3" fontId="34" fillId="2" borderId="0" xfId="5" applyNumberFormat="1" applyFont="1" applyFill="1" applyAlignment="1">
      <alignment vertical="top"/>
    </xf>
    <xf numFmtId="169" fontId="19" fillId="2" borderId="0" xfId="5" applyNumberFormat="1" applyFont="1" applyFill="1" applyAlignment="1">
      <alignment vertical="top"/>
    </xf>
    <xf numFmtId="169" fontId="34" fillId="2" borderId="0" xfId="5" applyNumberFormat="1" applyFont="1" applyFill="1" applyAlignment="1">
      <alignment horizontal="right" vertical="top"/>
    </xf>
    <xf numFmtId="3" fontId="19" fillId="0" borderId="0" xfId="5" applyNumberFormat="1" applyFont="1"/>
    <xf numFmtId="3" fontId="34" fillId="0" borderId="0" xfId="5" applyNumberFormat="1" applyFont="1"/>
    <xf numFmtId="173" fontId="19" fillId="0" borderId="0" xfId="11" applyNumberFormat="1" applyFont="1"/>
    <xf numFmtId="173" fontId="34" fillId="0" borderId="0" xfId="11" applyNumberFormat="1" applyFont="1"/>
    <xf numFmtId="174" fontId="19" fillId="0" borderId="0" xfId="11" applyNumberFormat="1" applyFont="1" applyAlignment="1">
      <alignment horizontal="right"/>
    </xf>
    <xf numFmtId="174" fontId="34" fillId="0" borderId="0" xfId="11" applyNumberFormat="1" applyFont="1" applyAlignment="1">
      <alignment horizontal="right"/>
    </xf>
    <xf numFmtId="174" fontId="19" fillId="0" borderId="0" xfId="11" applyNumberFormat="1" applyFont="1" applyBorder="1" applyAlignment="1">
      <alignment horizontal="right"/>
    </xf>
    <xf numFmtId="174" fontId="34" fillId="0" borderId="0" xfId="11" applyNumberFormat="1" applyFont="1" applyBorder="1" applyAlignment="1">
      <alignment horizontal="right"/>
    </xf>
    <xf numFmtId="174" fontId="34" fillId="0" borderId="24" xfId="11" applyNumberFormat="1" applyFont="1" applyBorder="1" applyAlignment="1">
      <alignment horizontal="right"/>
    </xf>
    <xf numFmtId="3" fontId="34" fillId="0" borderId="24" xfId="5" applyNumberFormat="1" applyFont="1" applyBorder="1"/>
    <xf numFmtId="172" fontId="19" fillId="0" borderId="0" xfId="5" applyNumberFormat="1" applyFont="1"/>
    <xf numFmtId="172" fontId="34" fillId="0" borderId="0" xfId="5" applyNumberFormat="1" applyFont="1"/>
    <xf numFmtId="172" fontId="34" fillId="0" borderId="24" xfId="5" applyNumberFormat="1" applyFont="1" applyBorder="1"/>
    <xf numFmtId="3" fontId="19" fillId="2" borderId="0" xfId="5" applyNumberFormat="1" applyFont="1" applyFill="1" applyAlignment="1">
      <alignment horizontal="right"/>
    </xf>
    <xf numFmtId="3" fontId="34" fillId="2" borderId="0" xfId="5" applyNumberFormat="1" applyFont="1" applyFill="1" applyAlignment="1">
      <alignment horizontal="right"/>
    </xf>
    <xf numFmtId="3" fontId="34" fillId="2" borderId="0" xfId="10" applyNumberFormat="1" applyFont="1" applyFill="1"/>
    <xf numFmtId="3" fontId="34" fillId="2" borderId="24" xfId="5" applyNumberFormat="1" applyFont="1" applyFill="1" applyBorder="1" applyAlignment="1">
      <alignment horizontal="right"/>
    </xf>
    <xf numFmtId="3" fontId="34" fillId="2" borderId="24" xfId="10" applyNumberFormat="1" applyFont="1" applyFill="1" applyBorder="1"/>
    <xf numFmtId="172" fontId="19" fillId="0" borderId="0" xfId="0" applyNumberFormat="1" applyFont="1" applyAlignment="1">
      <alignment horizontal="right"/>
    </xf>
    <xf numFmtId="172" fontId="34" fillId="0" borderId="0" xfId="5" applyNumberFormat="1" applyFont="1" applyAlignment="1">
      <alignment horizontal="right"/>
    </xf>
    <xf numFmtId="172" fontId="34" fillId="0" borderId="0" xfId="0" applyNumberFormat="1" applyFont="1" applyAlignment="1">
      <alignment horizontal="right"/>
    </xf>
    <xf numFmtId="172" fontId="34" fillId="0" borderId="24" xfId="0" applyNumberFormat="1" applyFont="1" applyBorder="1" applyAlignment="1">
      <alignment horizontal="right"/>
    </xf>
    <xf numFmtId="172" fontId="18" fillId="0" borderId="0" xfId="11" applyNumberFormat="1" applyFont="1"/>
    <xf numFmtId="172" fontId="18" fillId="0" borderId="0" xfId="12" applyNumberFormat="1" applyFont="1"/>
    <xf numFmtId="3" fontId="19" fillId="0" borderId="0" xfId="7" applyNumberFormat="1" applyFont="1" applyAlignment="1">
      <alignment horizontal="right"/>
    </xf>
    <xf numFmtId="3" fontId="34" fillId="0" borderId="0" xfId="7" applyNumberFormat="1" applyFont="1"/>
    <xf numFmtId="3" fontId="34" fillId="0" borderId="0" xfId="7" applyNumberFormat="1" applyFont="1" applyAlignment="1">
      <alignment horizontal="right"/>
    </xf>
    <xf numFmtId="3" fontId="19" fillId="0" borderId="0" xfId="10" applyNumberFormat="1" applyFont="1" applyAlignment="1">
      <alignment horizontal="right"/>
    </xf>
    <xf numFmtId="3" fontId="34" fillId="0" borderId="0" xfId="10" applyNumberFormat="1" applyFont="1"/>
    <xf numFmtId="3" fontId="34" fillId="0" borderId="0" xfId="10" applyNumberFormat="1" applyFont="1" applyAlignment="1">
      <alignment horizontal="right"/>
    </xf>
    <xf numFmtId="3" fontId="34" fillId="0" borderId="24" xfId="10" applyNumberFormat="1" applyFont="1" applyBorder="1"/>
    <xf numFmtId="3" fontId="34" fillId="0" borderId="24" xfId="10" applyNumberFormat="1" applyFont="1" applyBorder="1" applyAlignment="1">
      <alignment horizontal="right"/>
    </xf>
    <xf numFmtId="172" fontId="19" fillId="0" borderId="0" xfId="10" applyNumberFormat="1" applyFont="1" applyAlignment="1">
      <alignment horizontal="right"/>
    </xf>
    <xf numFmtId="172" fontId="34" fillId="0" borderId="0" xfId="10" applyNumberFormat="1" applyFont="1"/>
    <xf numFmtId="172" fontId="34" fillId="0" borderId="0" xfId="10" applyNumberFormat="1" applyFont="1" applyAlignment="1">
      <alignment horizontal="right"/>
    </xf>
    <xf numFmtId="172" fontId="34" fillId="0" borderId="0" xfId="12" applyNumberFormat="1" applyFont="1" applyAlignment="1">
      <alignment horizontal="right"/>
    </xf>
    <xf numFmtId="172" fontId="34" fillId="0" borderId="24" xfId="10" applyNumberFormat="1" applyFont="1" applyBorder="1" applyAlignment="1">
      <alignment horizontal="right"/>
    </xf>
    <xf numFmtId="172" fontId="34" fillId="0" borderId="24" xfId="10" applyNumberFormat="1" applyFont="1" applyBorder="1"/>
    <xf numFmtId="0" fontId="27" fillId="3" borderId="1" xfId="1" applyFont="1" applyFill="1" applyBorder="1" applyAlignment="1">
      <alignment vertical="center" wrapText="1"/>
    </xf>
    <xf numFmtId="0" fontId="28" fillId="2" borderId="27" xfId="1" applyFont="1" applyFill="1" applyBorder="1" applyAlignment="1">
      <alignment vertical="center" wrapText="1"/>
    </xf>
    <xf numFmtId="0" fontId="9" fillId="2" borderId="28" xfId="0" applyFont="1" applyFill="1" applyBorder="1" applyAlignment="1">
      <alignment vertical="center" wrapText="1"/>
    </xf>
    <xf numFmtId="172" fontId="36" fillId="0" borderId="0" xfId="11" applyNumberFormat="1" applyFont="1"/>
    <xf numFmtId="172" fontId="36" fillId="0" borderId="0" xfId="12" applyNumberFormat="1" applyFont="1"/>
    <xf numFmtId="166" fontId="34" fillId="0" borderId="24" xfId="7" applyNumberFormat="1" applyFont="1" applyBorder="1" applyAlignment="1">
      <alignment horizontal="right"/>
    </xf>
    <xf numFmtId="172" fontId="19" fillId="0" borderId="0" xfId="3" applyNumberFormat="1" applyFont="1"/>
    <xf numFmtId="172" fontId="19" fillId="0" borderId="0" xfId="12" applyNumberFormat="1" applyFont="1"/>
    <xf numFmtId="172" fontId="34" fillId="0" borderId="0" xfId="3" applyNumberFormat="1" applyFont="1"/>
    <xf numFmtId="172" fontId="34" fillId="0" borderId="0" xfId="12" applyNumberFormat="1" applyFont="1"/>
    <xf numFmtId="172" fontId="34" fillId="0" borderId="24" xfId="3" applyNumberFormat="1" applyFont="1" applyBorder="1"/>
    <xf numFmtId="172" fontId="34" fillId="0" borderId="24" xfId="12" applyNumberFormat="1" applyFont="1" applyBorder="1"/>
    <xf numFmtId="166" fontId="19" fillId="0" borderId="0" xfId="10" applyNumberFormat="1" applyFont="1" applyAlignment="1">
      <alignment horizontal="right"/>
    </xf>
    <xf numFmtId="166" fontId="34" fillId="0" borderId="0" xfId="10" applyNumberFormat="1" applyFont="1" applyAlignment="1">
      <alignment horizontal="right"/>
    </xf>
    <xf numFmtId="172" fontId="18" fillId="0" borderId="0" xfId="0" applyNumberFormat="1" applyFont="1" applyAlignment="1">
      <alignment horizontal="right"/>
    </xf>
    <xf numFmtId="166" fontId="19" fillId="0" borderId="0" xfId="10" applyNumberFormat="1" applyFont="1"/>
    <xf numFmtId="166" fontId="34" fillId="0" borderId="24" xfId="10" applyNumberFormat="1" applyFont="1" applyBorder="1"/>
    <xf numFmtId="166" fontId="34" fillId="0" borderId="24" xfId="10" applyNumberFormat="1" applyFont="1" applyBorder="1" applyAlignment="1">
      <alignment horizontal="right"/>
    </xf>
    <xf numFmtId="3" fontId="19" fillId="0" borderId="0" xfId="10" applyNumberFormat="1" applyFont="1"/>
    <xf numFmtId="3" fontId="18" fillId="0" borderId="0" xfId="0" applyNumberFormat="1" applyFont="1" applyAlignment="1">
      <alignment horizontal="right"/>
    </xf>
    <xf numFmtId="41" fontId="6" fillId="0" borderId="0" xfId="12" quotePrefix="1" applyFont="1" applyAlignment="1">
      <alignment horizontal="center" vertical="top"/>
    </xf>
    <xf numFmtId="0" fontId="19" fillId="0" borderId="0" xfId="5" applyFont="1" applyAlignment="1">
      <alignment horizontal="left" vertical="center"/>
    </xf>
    <xf numFmtId="3" fontId="19" fillId="2" borderId="0" xfId="5" applyNumberFormat="1" applyFont="1" applyFill="1" applyAlignment="1">
      <alignment vertical="center"/>
    </xf>
    <xf numFmtId="169" fontId="19" fillId="2" borderId="0" xfId="5" applyNumberFormat="1" applyFont="1" applyFill="1" applyAlignment="1">
      <alignment vertical="center"/>
    </xf>
    <xf numFmtId="167" fontId="18" fillId="0" borderId="0" xfId="0" applyNumberFormat="1" applyFont="1" applyAlignment="1">
      <alignment vertical="center"/>
    </xf>
    <xf numFmtId="169" fontId="19" fillId="2" borderId="0" xfId="5" applyNumberFormat="1" applyFont="1" applyFill="1" applyAlignment="1">
      <alignment horizontal="right" vertical="center"/>
    </xf>
    <xf numFmtId="3" fontId="19" fillId="2" borderId="0" xfId="5" applyNumberFormat="1" applyFont="1" applyFill="1" applyAlignment="1">
      <alignment horizontal="right" vertical="center"/>
    </xf>
    <xf numFmtId="172" fontId="19" fillId="0" borderId="0" xfId="7" applyNumberFormat="1" applyFont="1" applyAlignment="1">
      <alignment horizontal="right"/>
    </xf>
    <xf numFmtId="172" fontId="34" fillId="0" borderId="0" xfId="7" applyNumberFormat="1" applyFont="1" applyAlignment="1">
      <alignment horizontal="right"/>
    </xf>
    <xf numFmtId="172" fontId="34" fillId="0" borderId="0" xfId="7" applyNumberFormat="1" applyFont="1"/>
    <xf numFmtId="172" fontId="34" fillId="0" borderId="24" xfId="7" applyNumberFormat="1" applyFont="1" applyBorder="1"/>
    <xf numFmtId="164" fontId="31" fillId="0" borderId="0" xfId="10" applyFont="1" applyAlignment="1">
      <alignment vertical="center" wrapText="1"/>
    </xf>
    <xf numFmtId="4" fontId="18" fillId="0" borderId="0" xfId="11" applyNumberFormat="1" applyFont="1"/>
    <xf numFmtId="0" fontId="29" fillId="4" borderId="0" xfId="1" applyFont="1" applyFill="1" applyBorder="1" applyAlignment="1">
      <alignment horizontal="center" vertic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1" fillId="4" borderId="0" xfId="1" applyFont="1" applyFill="1" applyBorder="1" applyAlignment="1">
      <alignment horizontal="center" vertical="center"/>
    </xf>
    <xf numFmtId="0" fontId="13" fillId="0" borderId="0" xfId="0" applyFont="1" applyAlignment="1">
      <alignment horizontal="center"/>
    </xf>
    <xf numFmtId="0" fontId="25" fillId="2" borderId="10"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11" xfId="0" applyFont="1" applyFill="1" applyBorder="1" applyAlignment="1">
      <alignment horizontal="center" vertical="center" wrapText="1"/>
    </xf>
    <xf numFmtId="0" fontId="5" fillId="0" borderId="0" xfId="5" applyFont="1" applyAlignment="1">
      <alignment horizontal="left" vertical="center"/>
    </xf>
    <xf numFmtId="0" fontId="33" fillId="0" borderId="25" xfId="5" applyFont="1" applyBorder="1" applyAlignment="1">
      <alignment horizontal="left" vertical="top"/>
    </xf>
    <xf numFmtId="0" fontId="21" fillId="4" borderId="0" xfId="1" applyFont="1" applyFill="1" applyBorder="1" applyAlignment="1">
      <alignment horizontal="center" vertical="top"/>
    </xf>
    <xf numFmtId="0" fontId="6" fillId="0" borderId="0" xfId="5" quotePrefix="1" applyFont="1" applyAlignment="1">
      <alignment horizontal="center" vertical="top"/>
    </xf>
    <xf numFmtId="0" fontId="6" fillId="0" borderId="0" xfId="5" quotePrefix="1" applyFont="1" applyAlignment="1">
      <alignment horizontal="center"/>
    </xf>
    <xf numFmtId="0" fontId="33" fillId="0" borderId="0" xfId="3" applyFont="1" applyAlignment="1">
      <alignment horizontal="left"/>
    </xf>
    <xf numFmtId="0" fontId="5" fillId="0" borderId="0" xfId="5" applyFont="1" applyAlignment="1">
      <alignment horizontal="left"/>
    </xf>
    <xf numFmtId="0" fontId="33" fillId="0" borderId="25" xfId="5" applyFont="1" applyBorder="1" applyAlignment="1">
      <alignment horizontal="left"/>
    </xf>
    <xf numFmtId="0" fontId="33" fillId="0" borderId="0" xfId="5" applyFont="1" applyAlignment="1">
      <alignment horizontal="left"/>
    </xf>
    <xf numFmtId="0" fontId="33" fillId="0" borderId="25" xfId="5" applyFont="1" applyBorder="1" applyAlignment="1">
      <alignment horizontal="left" vertical="center"/>
    </xf>
    <xf numFmtId="0" fontId="33" fillId="0" borderId="0" xfId="5" applyFont="1" applyAlignment="1">
      <alignment horizontal="left" vertical="center"/>
    </xf>
    <xf numFmtId="0" fontId="30" fillId="4" borderId="0" xfId="0" applyFont="1" applyFill="1" applyAlignment="1">
      <alignment horizontal="left" vertical="center" wrapText="1"/>
    </xf>
    <xf numFmtId="166" fontId="30" fillId="4" borderId="26" xfId="0" applyNumberFormat="1" applyFont="1" applyFill="1" applyBorder="1" applyAlignment="1">
      <alignment horizontal="center" vertical="center"/>
    </xf>
    <xf numFmtId="0" fontId="6" fillId="0" borderId="0" xfId="0" applyFont="1" applyAlignment="1">
      <alignment horizontal="center" vertical="center"/>
    </xf>
    <xf numFmtId="0" fontId="6" fillId="0" borderId="0" xfId="0" quotePrefix="1" applyFont="1" applyAlignment="1">
      <alignment horizontal="center" vertical="center"/>
    </xf>
    <xf numFmtId="0" fontId="30" fillId="4" borderId="0" xfId="5" quotePrefix="1" applyFont="1" applyFill="1" applyAlignment="1">
      <alignment horizontal="left" vertical="center" wrapText="1"/>
    </xf>
    <xf numFmtId="166" fontId="30" fillId="4" borderId="26" xfId="5" applyNumberFormat="1" applyFont="1" applyFill="1" applyBorder="1" applyAlignment="1">
      <alignment horizontal="center" vertical="center"/>
    </xf>
    <xf numFmtId="0" fontId="6" fillId="0" borderId="0" xfId="0" applyFont="1" applyAlignment="1">
      <alignment horizontal="center"/>
    </xf>
    <xf numFmtId="164" fontId="6" fillId="0" borderId="0" xfId="7" applyFont="1" applyAlignment="1">
      <alignment horizontal="center"/>
    </xf>
    <xf numFmtId="164" fontId="6" fillId="0" borderId="0" xfId="7" quotePrefix="1" applyFont="1" applyAlignment="1">
      <alignment horizontal="center"/>
    </xf>
    <xf numFmtId="166" fontId="30" fillId="4" borderId="26" xfId="7" applyNumberFormat="1" applyFont="1" applyFill="1" applyBorder="1" applyAlignment="1">
      <alignment horizontal="center" vertical="center"/>
    </xf>
    <xf numFmtId="164" fontId="5" fillId="0" borderId="0" xfId="7" applyFont="1" applyAlignment="1">
      <alignment horizontal="left"/>
    </xf>
    <xf numFmtId="164" fontId="30" fillId="4" borderId="0" xfId="7" applyFont="1" applyFill="1" applyAlignment="1">
      <alignment horizontal="left" vertical="center" wrapText="1"/>
    </xf>
    <xf numFmtId="164" fontId="6" fillId="0" borderId="0" xfId="10" quotePrefix="1" applyFont="1" applyAlignment="1">
      <alignment horizontal="center"/>
    </xf>
    <xf numFmtId="164" fontId="6" fillId="0" borderId="0" xfId="10" applyFont="1" applyAlignment="1">
      <alignment horizontal="center"/>
    </xf>
    <xf numFmtId="0" fontId="30" fillId="4" borderId="0" xfId="3" applyFont="1" applyFill="1" applyAlignment="1">
      <alignment horizontal="left" vertical="center" wrapText="1"/>
    </xf>
    <xf numFmtId="166" fontId="5" fillId="0" borderId="0" xfId="10" applyNumberFormat="1" applyFont="1" applyAlignment="1">
      <alignment horizontal="left"/>
    </xf>
    <xf numFmtId="1" fontId="33" fillId="2" borderId="0" xfId="0" applyNumberFormat="1" applyFont="1" applyFill="1" applyAlignment="1">
      <alignment horizontal="left" vertical="center" wrapText="1"/>
    </xf>
    <xf numFmtId="0" fontId="6" fillId="0" borderId="0" xfId="3" quotePrefix="1" applyFont="1" applyAlignment="1">
      <alignment horizontal="center"/>
    </xf>
    <xf numFmtId="0" fontId="6" fillId="0" borderId="0" xfId="3" applyFont="1" applyAlignment="1">
      <alignment horizontal="center"/>
    </xf>
    <xf numFmtId="0" fontId="30" fillId="4" borderId="26" xfId="3" applyFont="1" applyFill="1" applyBorder="1" applyAlignment="1">
      <alignment horizontal="center" vertical="center"/>
    </xf>
    <xf numFmtId="0" fontId="43" fillId="2" borderId="10" xfId="0" applyFont="1" applyFill="1" applyBorder="1" applyAlignment="1">
      <alignment horizontal="center" vertical="center" wrapText="1"/>
    </xf>
    <xf numFmtId="0" fontId="43" fillId="2" borderId="0" xfId="0" applyFont="1" applyFill="1" applyAlignment="1">
      <alignment horizontal="center" vertical="center" wrapText="1"/>
    </xf>
    <xf numFmtId="0" fontId="43" fillId="2" borderId="11"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11" xfId="0" applyFont="1" applyFill="1" applyBorder="1" applyAlignment="1">
      <alignment horizontal="center" vertical="center" wrapText="1"/>
    </xf>
    <xf numFmtId="164" fontId="19" fillId="0" borderId="0" xfId="10" applyFont="1" applyAlignment="1">
      <alignment horizontal="left"/>
    </xf>
    <xf numFmtId="164" fontId="5" fillId="0" borderId="0" xfId="10" applyFont="1" applyAlignment="1">
      <alignment horizontal="left"/>
    </xf>
    <xf numFmtId="164" fontId="31" fillId="0" borderId="25" xfId="10" applyFont="1" applyBorder="1" applyAlignment="1">
      <alignment horizontal="left" vertical="center" wrapText="1"/>
    </xf>
    <xf numFmtId="164" fontId="31" fillId="0" borderId="0" xfId="10" applyFont="1" applyAlignment="1">
      <alignment horizontal="left" vertical="center" wrapText="1"/>
    </xf>
  </cellXfs>
  <cellStyles count="13">
    <cellStyle name="con punto" xfId="4" xr:uid="{00000000-0005-0000-0000-000000000000}"/>
    <cellStyle name="Hipervínculo" xfId="1" builtinId="8"/>
    <cellStyle name="Millares" xfId="11" builtinId="3"/>
    <cellStyle name="Millares [0]" xfId="12" builtinId="6"/>
    <cellStyle name="Millares [0] 2" xfId="9" xr:uid="{00000000-0005-0000-0000-000004000000}"/>
    <cellStyle name="Normal" xfId="0" builtinId="0"/>
    <cellStyle name="Normal 12" xfId="7" xr:uid="{00000000-0005-0000-0000-000006000000}"/>
    <cellStyle name="Normal 12 2" xfId="10" xr:uid="{00000000-0005-0000-0000-000007000000}"/>
    <cellStyle name="Normal 2" xfId="3" xr:uid="{00000000-0005-0000-0000-000008000000}"/>
    <cellStyle name="Normal 3" xfId="2" xr:uid="{00000000-0005-0000-0000-000009000000}"/>
    <cellStyle name="Normal 3 2" xfId="6" xr:uid="{00000000-0005-0000-0000-00000A000000}"/>
    <cellStyle name="Normal 4" xfId="8" xr:uid="{00000000-0005-0000-0000-00000B000000}"/>
    <cellStyle name="Normal 5" xfId="5" xr:uid="{00000000-0005-0000-0000-00000C000000}"/>
  </cellStyles>
  <dxfs count="1">
    <dxf>
      <font>
        <color rgb="FF9C0006"/>
      </font>
      <fill>
        <patternFill>
          <bgColor rgb="FFFFC7CE"/>
        </patternFill>
      </fill>
    </dxf>
  </dxfs>
  <tableStyles count="0" defaultTableStyle="TableStyleMedium2" defaultPivotStyle="PivotStyleLight16"/>
  <colors>
    <mruColors>
      <color rgb="FF19A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9524</xdr:colOff>
      <xdr:row>16</xdr:row>
      <xdr:rowOff>38100</xdr:rowOff>
    </xdr:from>
    <xdr:to>
      <xdr:col>9</xdr:col>
      <xdr:colOff>752475</xdr:colOff>
      <xdr:row>33</xdr:row>
      <xdr:rowOff>152400</xdr:rowOff>
    </xdr:to>
    <xdr:sp macro="" textlink="">
      <xdr:nvSpPr>
        <xdr:cNvPr id="7" name="CuadroTexto 6">
          <a:extLst>
            <a:ext uri="{FF2B5EF4-FFF2-40B4-BE49-F238E27FC236}">
              <a16:creationId xmlns:a16="http://schemas.microsoft.com/office/drawing/2014/main" id="{92DECF9F-D35C-48BB-A7D9-1CDD30320AF0}"/>
            </a:ext>
          </a:extLst>
        </xdr:cNvPr>
        <xdr:cNvSpPr txBox="1"/>
      </xdr:nvSpPr>
      <xdr:spPr>
        <a:xfrm>
          <a:off x="771524" y="3086100"/>
          <a:ext cx="6838951" cy="33528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s-CR" sz="3200" b="1" baseline="0">
              <a:latin typeface="+mn-lt"/>
              <a:cs typeface="Arial" panose="020B0604020202020204" pitchFamily="34" charset="0"/>
            </a:rPr>
            <a:t>Exclusión Intra-anual </a:t>
          </a:r>
          <a:br>
            <a:rPr lang="es-CR" sz="3200" b="1" baseline="0">
              <a:latin typeface="+mn-lt"/>
              <a:cs typeface="Arial" panose="020B0604020202020204" pitchFamily="34" charset="0"/>
            </a:rPr>
          </a:br>
          <a:r>
            <a:rPr lang="es-CR" sz="3200" b="1" baseline="0">
              <a:latin typeface="+mn-lt"/>
              <a:cs typeface="Arial" panose="020B0604020202020204" pitchFamily="34" charset="0"/>
            </a:rPr>
            <a:t>en el Sistema Educativo Costarricense, 2022</a:t>
          </a:r>
        </a:p>
      </xdr:txBody>
    </xdr:sp>
    <xdr:clientData/>
  </xdr:twoCellAnchor>
  <xdr:twoCellAnchor editAs="oneCell">
    <xdr:from>
      <xdr:col>0</xdr:col>
      <xdr:colOff>742951</xdr:colOff>
      <xdr:row>1</xdr:row>
      <xdr:rowOff>28575</xdr:rowOff>
    </xdr:from>
    <xdr:to>
      <xdr:col>9</xdr:col>
      <xdr:colOff>704850</xdr:colOff>
      <xdr:row>10</xdr:row>
      <xdr:rowOff>114301</xdr:rowOff>
    </xdr:to>
    <xdr:pic>
      <xdr:nvPicPr>
        <xdr:cNvPr id="8" name="Imagen 7">
          <a:extLst>
            <a:ext uri="{FF2B5EF4-FFF2-40B4-BE49-F238E27FC236}">
              <a16:creationId xmlns:a16="http://schemas.microsoft.com/office/drawing/2014/main" id="{07D62BC8-BF67-4796-AC37-F1D1242485C3}"/>
            </a:ext>
          </a:extLst>
        </xdr:cNvPr>
        <xdr:cNvPicPr>
          <a:picLocks noChangeAspect="1"/>
        </xdr:cNvPicPr>
      </xdr:nvPicPr>
      <xdr:blipFill>
        <a:blip xmlns:r="http://schemas.openxmlformats.org/officeDocument/2006/relationships" r:embed="rId1"/>
        <a:stretch>
          <a:fillRect/>
        </a:stretch>
      </xdr:blipFill>
      <xdr:spPr>
        <a:xfrm>
          <a:off x="742951" y="219075"/>
          <a:ext cx="6819899" cy="1800226"/>
        </a:xfrm>
        <a:prstGeom prst="rect">
          <a:avLst/>
        </a:prstGeom>
        <a:ln>
          <a:noFill/>
        </a:ln>
      </xdr:spPr>
    </xdr:pic>
    <xdr:clientData/>
  </xdr:twoCellAnchor>
  <xdr:twoCellAnchor>
    <xdr:from>
      <xdr:col>0</xdr:col>
      <xdr:colOff>752475</xdr:colOff>
      <xdr:row>8</xdr:row>
      <xdr:rowOff>19050</xdr:rowOff>
    </xdr:from>
    <xdr:to>
      <xdr:col>9</xdr:col>
      <xdr:colOff>752475</xdr:colOff>
      <xdr:row>10</xdr:row>
      <xdr:rowOff>0</xdr:rowOff>
    </xdr:to>
    <xdr:sp macro="" textlink="">
      <xdr:nvSpPr>
        <xdr:cNvPr id="9" name="Rectángulo 8">
          <a:extLst>
            <a:ext uri="{FF2B5EF4-FFF2-40B4-BE49-F238E27FC236}">
              <a16:creationId xmlns:a16="http://schemas.microsoft.com/office/drawing/2014/main" id="{FC19C1DE-DBAF-40E7-B59A-F671DF022812}"/>
            </a:ext>
          </a:extLst>
        </xdr:cNvPr>
        <xdr:cNvSpPr>
          <a:spLocks noChangeArrowheads="1"/>
        </xdr:cNvSpPr>
      </xdr:nvSpPr>
      <xdr:spPr bwMode="auto">
        <a:xfrm>
          <a:off x="752475" y="1971675"/>
          <a:ext cx="6858000" cy="36195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square" anchor="ctr">
          <a:noAutofit/>
        </a:bodyPr>
        <a:lstStyle/>
        <a:p>
          <a:pPr algn="ctr" eaLnBrk="0" fontAlgn="base" hangingPunct="0">
            <a:lnSpc>
              <a:spcPct val="106000"/>
            </a:lnSpc>
          </a:pPr>
          <a:r>
            <a:rPr lang="es-CR" sz="1400" b="1" i="0">
              <a:solidFill>
                <a:schemeClr val="bg2">
                  <a:lumMod val="25000"/>
                </a:schemeClr>
              </a:solidFill>
              <a:effectLst/>
              <a:latin typeface="+mn-lt"/>
              <a:ea typeface="+mn-ea"/>
              <a:cs typeface="+mn-cs"/>
            </a:rPr>
            <a:t>“Encendamos juntos la luz”</a:t>
          </a:r>
          <a:endParaRPr lang="es-CR" sz="1400" b="1" i="0" kern="1400">
            <a:solidFill>
              <a:schemeClr val="bg2">
                <a:lumMod val="25000"/>
              </a:schemeClr>
            </a:solidFill>
            <a:effectLst/>
            <a:latin typeface="+mn-lt"/>
            <a:ea typeface="Times New Roman" panose="02020603050405020304" pitchFamily="18" charset="0"/>
            <a:cs typeface="Times New Roman" panose="02020603050405020304" pitchFamily="18" charset="0"/>
          </a:endParaRPr>
        </a:p>
      </xdr:txBody>
    </xdr:sp>
    <xdr:clientData/>
  </xdr:twoCellAnchor>
  <xdr:twoCellAnchor>
    <xdr:from>
      <xdr:col>0</xdr:col>
      <xdr:colOff>742950</xdr:colOff>
      <xdr:row>10</xdr:row>
      <xdr:rowOff>0</xdr:rowOff>
    </xdr:from>
    <xdr:to>
      <xdr:col>10</xdr:col>
      <xdr:colOff>0</xdr:colOff>
      <xdr:row>10</xdr:row>
      <xdr:rowOff>9525</xdr:rowOff>
    </xdr:to>
    <xdr:cxnSp macro="">
      <xdr:nvCxnSpPr>
        <xdr:cNvPr id="10" name="Conector recto 9">
          <a:extLst>
            <a:ext uri="{FF2B5EF4-FFF2-40B4-BE49-F238E27FC236}">
              <a16:creationId xmlns:a16="http://schemas.microsoft.com/office/drawing/2014/main" id="{2669E5DB-DEA8-4516-A7DF-D851296197A8}"/>
            </a:ext>
          </a:extLst>
        </xdr:cNvPr>
        <xdr:cNvCxnSpPr/>
      </xdr:nvCxnSpPr>
      <xdr:spPr>
        <a:xfrm flipV="1">
          <a:off x="742950" y="1905000"/>
          <a:ext cx="6877050" cy="9525"/>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0</xdr:colOff>
      <xdr:row>36</xdr:row>
      <xdr:rowOff>0</xdr:rowOff>
    </xdr:from>
    <xdr:to>
      <xdr:col>10</xdr:col>
      <xdr:colOff>0</xdr:colOff>
      <xdr:row>39</xdr:row>
      <xdr:rowOff>142875</xdr:rowOff>
    </xdr:to>
    <xdr:sp macro="" textlink="">
      <xdr:nvSpPr>
        <xdr:cNvPr id="13" name="CuadroTexto 12">
          <a:extLst>
            <a:ext uri="{FF2B5EF4-FFF2-40B4-BE49-F238E27FC236}">
              <a16:creationId xmlns:a16="http://schemas.microsoft.com/office/drawing/2014/main" id="{016D7206-4E77-4CE9-AD63-D455F0FBBEEE}"/>
            </a:ext>
          </a:extLst>
        </xdr:cNvPr>
        <xdr:cNvSpPr txBox="1"/>
      </xdr:nvSpPr>
      <xdr:spPr>
        <a:xfrm>
          <a:off x="762000" y="6905625"/>
          <a:ext cx="6858000" cy="714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R" sz="2400" b="1">
              <a:solidFill>
                <a:sysClr val="windowText" lastClr="000000"/>
              </a:solidFill>
              <a:latin typeface="+mn-lt"/>
              <a:cs typeface="Arial" panose="020B0604020202020204" pitchFamily="34" charset="0"/>
            </a:rPr>
            <a:t>PUBLICACIÓN</a:t>
          </a:r>
          <a:r>
            <a:rPr lang="es-CR" sz="2400" b="1" baseline="0">
              <a:solidFill>
                <a:sysClr val="windowText" lastClr="000000"/>
              </a:solidFill>
              <a:latin typeface="+mn-lt"/>
              <a:cs typeface="Arial" panose="020B0604020202020204" pitchFamily="34" charset="0"/>
            </a:rPr>
            <a:t> 435-23</a:t>
          </a:r>
          <a:endParaRPr lang="es-CR" sz="2400" b="1">
            <a:solidFill>
              <a:sysClr val="windowText" lastClr="000000"/>
            </a:solidFill>
            <a:latin typeface="+mn-lt"/>
            <a:cs typeface="Arial" panose="020B0604020202020204" pitchFamily="34" charset="0"/>
          </a:endParaRPr>
        </a:p>
      </xdr:txBody>
    </xdr:sp>
    <xdr:clientData/>
  </xdr:twoCellAnchor>
  <xdr:twoCellAnchor>
    <xdr:from>
      <xdr:col>1</xdr:col>
      <xdr:colOff>0</xdr:colOff>
      <xdr:row>40</xdr:row>
      <xdr:rowOff>0</xdr:rowOff>
    </xdr:from>
    <xdr:to>
      <xdr:col>9</xdr:col>
      <xdr:colOff>733425</xdr:colOff>
      <xdr:row>43</xdr:row>
      <xdr:rowOff>185512</xdr:rowOff>
    </xdr:to>
    <xdr:sp macro="" textlink="">
      <xdr:nvSpPr>
        <xdr:cNvPr id="14" name="CuadroTexto 13">
          <a:extLst>
            <a:ext uri="{FF2B5EF4-FFF2-40B4-BE49-F238E27FC236}">
              <a16:creationId xmlns:a16="http://schemas.microsoft.com/office/drawing/2014/main" id="{C1D37346-F9D2-4656-AA54-E70537D7BBAD}"/>
            </a:ext>
          </a:extLst>
        </xdr:cNvPr>
        <xdr:cNvSpPr txBox="1"/>
      </xdr:nvSpPr>
      <xdr:spPr>
        <a:xfrm>
          <a:off x="762000" y="7667625"/>
          <a:ext cx="6829425" cy="7570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R" sz="2000" b="1">
              <a:latin typeface="+mn-lt"/>
              <a:cs typeface="Arial" panose="020B0604020202020204" pitchFamily="34" charset="0"/>
            </a:rPr>
            <a:t>SETIEMBRE, 2023</a:t>
          </a:r>
        </a:p>
      </xdr:txBody>
    </xdr:sp>
    <xdr:clientData/>
  </xdr:twoCellAnchor>
  <xdr:twoCellAnchor editAs="oneCell">
    <xdr:from>
      <xdr:col>1</xdr:col>
      <xdr:colOff>0</xdr:colOff>
      <xdr:row>44</xdr:row>
      <xdr:rowOff>0</xdr:rowOff>
    </xdr:from>
    <xdr:to>
      <xdr:col>10</xdr:col>
      <xdr:colOff>10751</xdr:colOff>
      <xdr:row>59</xdr:row>
      <xdr:rowOff>120650</xdr:rowOff>
    </xdr:to>
    <xdr:pic>
      <xdr:nvPicPr>
        <xdr:cNvPr id="16" name="Imagen 15">
          <a:extLst>
            <a:ext uri="{FF2B5EF4-FFF2-40B4-BE49-F238E27FC236}">
              <a16:creationId xmlns:a16="http://schemas.microsoft.com/office/drawing/2014/main" id="{FD3B2103-5FC4-49D0-9320-051A2C9EE7B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65673" b="1065"/>
        <a:stretch/>
      </xdr:blipFill>
      <xdr:spPr bwMode="auto">
        <a:xfrm>
          <a:off x="762000" y="8429625"/>
          <a:ext cx="6868751" cy="297815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0</xdr:colOff>
      <xdr:row>60</xdr:row>
      <xdr:rowOff>0</xdr:rowOff>
    </xdr:from>
    <xdr:to>
      <xdr:col>9</xdr:col>
      <xdr:colOff>742950</xdr:colOff>
      <xdr:row>62</xdr:row>
      <xdr:rowOff>19050</xdr:rowOff>
    </xdr:to>
    <xdr:sp macro="" textlink="">
      <xdr:nvSpPr>
        <xdr:cNvPr id="17" name="Rectángulo 16">
          <a:extLst>
            <a:ext uri="{FF2B5EF4-FFF2-40B4-BE49-F238E27FC236}">
              <a16:creationId xmlns:a16="http://schemas.microsoft.com/office/drawing/2014/main" id="{33FF0C83-ED7C-49DE-8581-5B1CD475EA1A}"/>
            </a:ext>
          </a:extLst>
        </xdr:cNvPr>
        <xdr:cNvSpPr>
          <a:spLocks noChangeArrowheads="1"/>
        </xdr:cNvSpPr>
      </xdr:nvSpPr>
      <xdr:spPr bwMode="auto">
        <a:xfrm>
          <a:off x="762000" y="11477625"/>
          <a:ext cx="6838950" cy="400050"/>
        </a:xfrm>
        <a:prstGeom prst="rect">
          <a:avLst/>
        </a:prstGeom>
        <a:noFill/>
        <a:ln w="9525">
          <a:noFill/>
          <a:miter lim="800000"/>
          <a:headEnd/>
          <a:tailEnd/>
        </a:ln>
      </xdr:spPr>
      <xdr:txBody>
        <a:bodyPr wrap="square" anchor="ctr">
          <a:noAutofit/>
        </a:bodyPr>
        <a:lstStyle/>
        <a:p>
          <a:pPr algn="ctr" eaLnBrk="0" fontAlgn="base" hangingPunct="0">
            <a:lnSpc>
              <a:spcPct val="106000"/>
            </a:lnSpc>
          </a:pPr>
          <a:r>
            <a:rPr lang="es-CR" sz="1400" b="1" i="1">
              <a:effectLst/>
              <a:latin typeface="+mn-lt"/>
              <a:ea typeface="+mn-ea"/>
              <a:cs typeface="+mn-cs"/>
            </a:rPr>
            <a:t>Paseo Colón, San José. Av. 1, calle 24, edificio Torre Mercedes  piso 10.</a:t>
          </a:r>
          <a:endParaRPr lang="es-CR" sz="2400" b="1" i="1" kern="1400">
            <a:solidFill>
              <a:schemeClr val="bg1"/>
            </a:solidFill>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ESTADISTICAS/PARA%20WEB/NUEVOS%20PARA%20PUBLICAR%202023/04-Violencia%20intra%20familiar,%20extra%20familiar%20y%20en%20centros%20educativos%202018-2021.xlsx"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3"/>
  <sheetViews>
    <sheetView showGridLines="0" tabSelected="1" zoomScale="75" zoomScaleNormal="75" workbookViewId="0">
      <selection activeCell="P12" sqref="P12"/>
    </sheetView>
  </sheetViews>
  <sheetFormatPr baseColWidth="10" defaultRowHeight="15" x14ac:dyDescent="0.25"/>
  <sheetData>
    <row r="1" spans="1:16" x14ac:dyDescent="0.25">
      <c r="A1" s="35"/>
      <c r="B1" s="35"/>
      <c r="C1" s="35"/>
      <c r="D1" s="35"/>
      <c r="E1" s="35"/>
      <c r="F1" s="35"/>
      <c r="G1" s="35"/>
      <c r="H1" s="35"/>
      <c r="I1" s="35"/>
      <c r="J1" s="35"/>
      <c r="K1" s="35"/>
    </row>
    <row r="2" spans="1:16" x14ac:dyDescent="0.25">
      <c r="A2" s="35"/>
      <c r="B2" s="35"/>
      <c r="C2" s="35"/>
      <c r="D2" s="35"/>
      <c r="E2" s="35"/>
      <c r="F2" s="35"/>
      <c r="G2" s="35"/>
      <c r="H2" s="35"/>
      <c r="I2" s="35"/>
      <c r="J2" s="35"/>
      <c r="K2" s="35"/>
      <c r="O2" s="253" t="s">
        <v>47</v>
      </c>
      <c r="P2" s="253"/>
    </row>
    <row r="3" spans="1:16" x14ac:dyDescent="0.25">
      <c r="A3" s="35"/>
      <c r="B3" s="35"/>
      <c r="C3" s="35"/>
      <c r="D3" s="35"/>
      <c r="E3" s="35"/>
      <c r="F3" s="35"/>
      <c r="G3" s="35"/>
      <c r="H3" s="35"/>
      <c r="I3" s="35"/>
      <c r="J3" s="35"/>
      <c r="K3" s="35"/>
      <c r="O3" s="253"/>
      <c r="P3" s="253"/>
    </row>
    <row r="4" spans="1:16" x14ac:dyDescent="0.25">
      <c r="A4" s="35"/>
      <c r="B4" s="35"/>
      <c r="C4" s="35"/>
      <c r="D4" s="35"/>
      <c r="E4" s="35"/>
      <c r="F4" s="35"/>
      <c r="G4" s="35"/>
      <c r="H4" s="35"/>
      <c r="I4" s="35"/>
      <c r="J4" s="35"/>
      <c r="K4" s="35"/>
    </row>
    <row r="5" spans="1:16" x14ac:dyDescent="0.25">
      <c r="A5" s="35"/>
      <c r="B5" s="35"/>
      <c r="C5" s="35"/>
      <c r="D5" s="35"/>
      <c r="E5" s="35"/>
      <c r="F5" s="35"/>
      <c r="G5" s="35"/>
      <c r="H5" s="35"/>
      <c r="I5" s="35"/>
      <c r="J5" s="35"/>
      <c r="K5" s="35"/>
    </row>
    <row r="6" spans="1:16" x14ac:dyDescent="0.25">
      <c r="A6" s="35"/>
      <c r="B6" s="35"/>
      <c r="C6" s="35"/>
      <c r="D6" s="35"/>
      <c r="E6" s="35"/>
      <c r="F6" s="35"/>
      <c r="G6" s="35"/>
      <c r="H6" s="35"/>
      <c r="I6" s="35"/>
      <c r="J6" s="35"/>
      <c r="K6" s="35"/>
    </row>
    <row r="7" spans="1:16" x14ac:dyDescent="0.25">
      <c r="A7" s="35"/>
      <c r="B7" s="35"/>
      <c r="C7" s="35"/>
      <c r="D7" s="35"/>
      <c r="E7" s="35"/>
      <c r="F7" s="35"/>
      <c r="G7" s="35"/>
      <c r="H7" s="35"/>
      <c r="I7" s="35"/>
      <c r="J7" s="35"/>
      <c r="K7" s="35"/>
    </row>
    <row r="8" spans="1:16" x14ac:dyDescent="0.25">
      <c r="A8" s="35"/>
      <c r="B8" s="35"/>
      <c r="C8" s="35"/>
      <c r="D8" s="35"/>
      <c r="E8" s="35"/>
      <c r="F8" s="35"/>
      <c r="G8" s="35"/>
      <c r="H8" s="35"/>
      <c r="I8" s="35"/>
      <c r="J8" s="35"/>
      <c r="K8" s="35"/>
    </row>
    <row r="9" spans="1:16" x14ac:dyDescent="0.25">
      <c r="A9" s="35"/>
      <c r="B9" s="35"/>
      <c r="C9" s="35"/>
      <c r="D9" s="35"/>
      <c r="E9" s="35"/>
      <c r="F9" s="35"/>
      <c r="G9" s="35"/>
      <c r="H9" s="35"/>
      <c r="I9" s="35"/>
      <c r="J9" s="35"/>
      <c r="K9" s="35"/>
    </row>
    <row r="10" spans="1:16" x14ac:dyDescent="0.25">
      <c r="A10" s="35"/>
      <c r="B10" s="35"/>
      <c r="C10" s="35"/>
      <c r="D10" s="35"/>
      <c r="E10" s="35"/>
      <c r="F10" s="35"/>
      <c r="G10" s="35"/>
      <c r="H10" s="35"/>
      <c r="I10" s="35"/>
      <c r="J10" s="35"/>
      <c r="K10" s="35"/>
    </row>
    <row r="11" spans="1:16" x14ac:dyDescent="0.25">
      <c r="A11" s="35"/>
      <c r="B11" s="35"/>
      <c r="C11" s="35"/>
      <c r="D11" s="35"/>
      <c r="E11" s="35"/>
      <c r="F11" s="35"/>
      <c r="G11" s="35"/>
      <c r="H11" s="35"/>
      <c r="I11" s="35"/>
      <c r="J11" s="35"/>
      <c r="K11" s="35"/>
    </row>
    <row r="12" spans="1:16" x14ac:dyDescent="0.25">
      <c r="A12" s="35"/>
      <c r="B12" s="35"/>
      <c r="C12" s="35"/>
      <c r="D12" s="35"/>
      <c r="E12" s="35"/>
      <c r="F12" s="35"/>
      <c r="G12" s="35"/>
      <c r="H12" s="35"/>
      <c r="I12" s="35"/>
      <c r="J12" s="35"/>
      <c r="K12" s="35"/>
    </row>
    <row r="13" spans="1:16" x14ac:dyDescent="0.25">
      <c r="A13" s="35"/>
      <c r="B13" s="35"/>
      <c r="C13" s="35"/>
      <c r="D13" s="35"/>
      <c r="E13" s="35"/>
      <c r="F13" s="35"/>
      <c r="G13" s="35"/>
      <c r="H13" s="35"/>
      <c r="I13" s="35"/>
      <c r="J13" s="35"/>
      <c r="K13" s="35"/>
    </row>
    <row r="14" spans="1:16" x14ac:dyDescent="0.25">
      <c r="A14" s="35"/>
      <c r="B14" s="35"/>
      <c r="C14" s="35"/>
      <c r="D14" s="35"/>
      <c r="E14" s="35"/>
      <c r="F14" s="35"/>
      <c r="G14" s="35"/>
      <c r="H14" s="35"/>
      <c r="I14" s="35"/>
      <c r="J14" s="35"/>
      <c r="K14" s="35"/>
    </row>
    <row r="15" spans="1:16" x14ac:dyDescent="0.25">
      <c r="A15" s="35"/>
      <c r="B15" s="35"/>
      <c r="C15" s="35"/>
      <c r="D15" s="35"/>
      <c r="E15" s="35"/>
      <c r="F15" s="35"/>
      <c r="G15" s="35"/>
      <c r="H15" s="35"/>
      <c r="I15" s="35"/>
      <c r="J15" s="35"/>
      <c r="K15" s="35"/>
    </row>
    <row r="16" spans="1:16" x14ac:dyDescent="0.25">
      <c r="A16" s="35"/>
      <c r="B16" s="35"/>
      <c r="C16" s="35"/>
      <c r="D16" s="35"/>
      <c r="E16" s="35"/>
      <c r="F16" s="35"/>
      <c r="G16" s="35"/>
      <c r="H16" s="35"/>
      <c r="I16" s="35"/>
      <c r="J16" s="35"/>
      <c r="K16" s="35"/>
    </row>
    <row r="17" spans="1:11" x14ac:dyDescent="0.25">
      <c r="A17" s="35"/>
      <c r="B17" s="35"/>
      <c r="C17" s="35"/>
      <c r="D17" s="35"/>
      <c r="E17" s="35"/>
      <c r="F17" s="35"/>
      <c r="G17" s="35"/>
      <c r="H17" s="35"/>
      <c r="I17" s="35"/>
      <c r="J17" s="35"/>
      <c r="K17" s="35"/>
    </row>
    <row r="18" spans="1:11" x14ac:dyDescent="0.25">
      <c r="A18" s="35"/>
      <c r="B18" s="35"/>
      <c r="C18" s="35"/>
      <c r="D18" s="35"/>
      <c r="E18" s="35"/>
      <c r="F18" s="35"/>
      <c r="G18" s="35"/>
      <c r="H18" s="35"/>
      <c r="I18" s="35"/>
      <c r="J18" s="35"/>
      <c r="K18" s="35"/>
    </row>
    <row r="19" spans="1:11" x14ac:dyDescent="0.25">
      <c r="A19" s="35"/>
      <c r="B19" s="35"/>
      <c r="C19" s="35"/>
      <c r="D19" s="35"/>
      <c r="E19" s="35"/>
      <c r="F19" s="35"/>
      <c r="G19" s="35"/>
      <c r="H19" s="35"/>
      <c r="I19" s="35"/>
      <c r="J19" s="35"/>
      <c r="K19" s="35"/>
    </row>
    <row r="20" spans="1:11" x14ac:dyDescent="0.25">
      <c r="A20" s="35"/>
      <c r="B20" s="35"/>
      <c r="C20" s="35"/>
      <c r="D20" s="35"/>
      <c r="E20" s="35"/>
      <c r="F20" s="35"/>
      <c r="G20" s="35"/>
      <c r="H20" s="35"/>
      <c r="I20" s="35"/>
      <c r="J20" s="35"/>
      <c r="K20" s="35"/>
    </row>
    <row r="21" spans="1:11" x14ac:dyDescent="0.25">
      <c r="A21" s="35"/>
      <c r="B21" s="35"/>
      <c r="C21" s="35"/>
      <c r="D21" s="35"/>
      <c r="E21" s="35"/>
      <c r="F21" s="35"/>
      <c r="G21" s="35"/>
      <c r="H21" s="35"/>
      <c r="I21" s="35"/>
      <c r="J21" s="35"/>
      <c r="K21" s="35"/>
    </row>
    <row r="22" spans="1:11" x14ac:dyDescent="0.25">
      <c r="A22" s="35"/>
      <c r="B22" s="35"/>
      <c r="C22" s="35"/>
      <c r="D22" s="35"/>
      <c r="E22" s="35"/>
      <c r="F22" s="35"/>
      <c r="G22" s="35"/>
      <c r="H22" s="35"/>
      <c r="I22" s="35"/>
      <c r="J22" s="35"/>
      <c r="K22" s="35"/>
    </row>
    <row r="23" spans="1:11" ht="15" customHeight="1" x14ac:dyDescent="0.25">
      <c r="A23" s="35"/>
      <c r="B23" s="35"/>
      <c r="C23" s="35"/>
      <c r="D23" s="35"/>
      <c r="E23" s="35"/>
      <c r="F23" s="35"/>
      <c r="G23" s="35"/>
      <c r="H23" s="35"/>
      <c r="I23" s="35"/>
      <c r="J23" s="35"/>
      <c r="K23" s="35"/>
    </row>
    <row r="24" spans="1:11" x14ac:dyDescent="0.25">
      <c r="A24" s="35"/>
      <c r="B24" s="35"/>
      <c r="C24" s="35"/>
      <c r="D24" s="35"/>
      <c r="E24" s="35"/>
      <c r="F24" s="35"/>
      <c r="G24" s="35"/>
      <c r="H24" s="35"/>
      <c r="I24" s="35"/>
      <c r="J24" s="35"/>
      <c r="K24" s="35"/>
    </row>
    <row r="25" spans="1:11" x14ac:dyDescent="0.25">
      <c r="A25" s="35"/>
      <c r="B25" s="35"/>
      <c r="C25" s="35"/>
      <c r="D25" s="35"/>
      <c r="E25" s="35"/>
      <c r="F25" s="35"/>
      <c r="G25" s="35"/>
      <c r="H25" s="35"/>
      <c r="I25" s="35"/>
      <c r="J25" s="35"/>
      <c r="K25" s="35"/>
    </row>
    <row r="26" spans="1:11" x14ac:dyDescent="0.25">
      <c r="A26" s="35"/>
      <c r="B26" s="35"/>
      <c r="C26" s="35"/>
      <c r="D26" s="35"/>
      <c r="E26" s="35"/>
      <c r="F26" s="35"/>
      <c r="G26" s="35"/>
      <c r="H26" s="35"/>
      <c r="I26" s="35"/>
      <c r="J26" s="35"/>
      <c r="K26" s="35"/>
    </row>
    <row r="27" spans="1:11" x14ac:dyDescent="0.25">
      <c r="A27" s="35"/>
      <c r="B27" s="35"/>
      <c r="C27" s="35"/>
      <c r="D27" s="35"/>
      <c r="E27" s="35"/>
      <c r="F27" s="35"/>
      <c r="G27" s="35"/>
      <c r="H27" s="35"/>
      <c r="I27" s="35"/>
      <c r="J27" s="35"/>
      <c r="K27" s="35"/>
    </row>
    <row r="28" spans="1:11" x14ac:dyDescent="0.25">
      <c r="A28" s="35"/>
      <c r="B28" s="35"/>
      <c r="C28" s="35"/>
      <c r="D28" s="35"/>
      <c r="E28" s="35"/>
      <c r="F28" s="35"/>
      <c r="G28" s="35"/>
      <c r="H28" s="35"/>
      <c r="I28" s="35"/>
      <c r="J28" s="35"/>
      <c r="K28" s="35"/>
    </row>
    <row r="29" spans="1:11" x14ac:dyDescent="0.25">
      <c r="A29" s="35"/>
      <c r="B29" s="35"/>
      <c r="C29" s="35"/>
      <c r="D29" s="35"/>
      <c r="E29" s="35"/>
      <c r="F29" s="35"/>
      <c r="G29" s="35"/>
      <c r="H29" s="35"/>
      <c r="I29" s="35"/>
      <c r="J29" s="35"/>
      <c r="K29" s="35"/>
    </row>
    <row r="30" spans="1:11" x14ac:dyDescent="0.25">
      <c r="A30" s="35"/>
      <c r="B30" s="35"/>
      <c r="C30" s="35"/>
      <c r="D30" s="35"/>
      <c r="E30" s="35"/>
      <c r="F30" s="35"/>
      <c r="G30" s="35"/>
      <c r="H30" s="35"/>
      <c r="I30" s="35"/>
      <c r="J30" s="35"/>
      <c r="K30" s="35"/>
    </row>
    <row r="31" spans="1:11" x14ac:dyDescent="0.25">
      <c r="A31" s="35"/>
      <c r="B31" s="35"/>
      <c r="C31" s="35"/>
      <c r="D31" s="35"/>
      <c r="E31" s="35"/>
      <c r="F31" s="35"/>
      <c r="G31" s="35"/>
      <c r="H31" s="35"/>
      <c r="I31" s="35"/>
      <c r="J31" s="35"/>
      <c r="K31" s="35"/>
    </row>
    <row r="32" spans="1:11" x14ac:dyDescent="0.25">
      <c r="A32" s="35"/>
      <c r="B32" s="35"/>
      <c r="C32" s="35"/>
      <c r="D32" s="35"/>
      <c r="E32" s="35"/>
      <c r="F32" s="35"/>
      <c r="G32" s="35"/>
      <c r="H32" s="35"/>
      <c r="I32" s="35"/>
      <c r="J32" s="35"/>
      <c r="K32" s="35"/>
    </row>
    <row r="33" spans="1:11" x14ac:dyDescent="0.25">
      <c r="A33" s="35"/>
      <c r="B33" s="35"/>
      <c r="C33" s="35"/>
      <c r="D33" s="35"/>
      <c r="E33" s="35"/>
      <c r="F33" s="35"/>
      <c r="G33" s="35"/>
      <c r="H33" s="35"/>
      <c r="I33" s="35"/>
      <c r="J33" s="35"/>
      <c r="K33" s="35"/>
    </row>
    <row r="34" spans="1:11" x14ac:dyDescent="0.25">
      <c r="A34" s="35"/>
      <c r="B34" s="35"/>
      <c r="C34" s="35"/>
      <c r="D34" s="35"/>
      <c r="E34" s="35"/>
      <c r="F34" s="35"/>
      <c r="G34" s="35"/>
      <c r="H34" s="35"/>
      <c r="I34" s="35"/>
      <c r="J34" s="35"/>
      <c r="K34" s="35"/>
    </row>
    <row r="35" spans="1:11" x14ac:dyDescent="0.25">
      <c r="A35" s="35"/>
      <c r="B35" s="35"/>
      <c r="C35" s="35"/>
      <c r="D35" s="35"/>
      <c r="E35" s="35"/>
      <c r="F35" s="35"/>
      <c r="G35" s="35"/>
      <c r="H35" s="35"/>
      <c r="I35" s="35"/>
      <c r="J35" s="35"/>
      <c r="K35" s="35"/>
    </row>
    <row r="36" spans="1:11" x14ac:dyDescent="0.25">
      <c r="A36" s="35"/>
      <c r="B36" s="35"/>
      <c r="C36" s="35"/>
      <c r="D36" s="35"/>
      <c r="E36" s="35"/>
      <c r="F36" s="35"/>
      <c r="G36" s="35"/>
      <c r="H36" s="35"/>
      <c r="I36" s="35"/>
      <c r="J36" s="35"/>
      <c r="K36" s="35"/>
    </row>
    <row r="37" spans="1:11" x14ac:dyDescent="0.25">
      <c r="A37" s="35"/>
      <c r="B37" s="35"/>
      <c r="C37" s="35"/>
      <c r="D37" s="35"/>
      <c r="E37" s="35"/>
      <c r="F37" s="35"/>
      <c r="G37" s="35"/>
      <c r="H37" s="35"/>
      <c r="I37" s="35"/>
      <c r="J37" s="35"/>
      <c r="K37" s="35"/>
    </row>
    <row r="38" spans="1:11" x14ac:dyDescent="0.25">
      <c r="A38" s="35"/>
      <c r="B38" s="35"/>
      <c r="C38" s="35"/>
      <c r="D38" s="35"/>
      <c r="E38" s="35"/>
      <c r="F38" s="35"/>
      <c r="G38" s="35"/>
      <c r="H38" s="35"/>
      <c r="I38" s="35"/>
      <c r="J38" s="35"/>
      <c r="K38" s="35"/>
    </row>
    <row r="39" spans="1:11" x14ac:dyDescent="0.25">
      <c r="A39" s="35"/>
      <c r="B39" s="35"/>
      <c r="C39" s="35"/>
      <c r="D39" s="35"/>
      <c r="E39" s="35"/>
      <c r="F39" s="35"/>
      <c r="G39" s="35"/>
      <c r="H39" s="35"/>
      <c r="I39" s="35"/>
      <c r="J39" s="35"/>
      <c r="K39" s="35"/>
    </row>
    <row r="40" spans="1:11" x14ac:dyDescent="0.25">
      <c r="A40" s="35"/>
      <c r="B40" s="35"/>
      <c r="C40" s="35"/>
      <c r="D40" s="35"/>
      <c r="E40" s="35"/>
      <c r="F40" s="35"/>
      <c r="G40" s="35"/>
      <c r="H40" s="35"/>
      <c r="I40" s="35"/>
      <c r="J40" s="35"/>
      <c r="K40" s="35"/>
    </row>
    <row r="41" spans="1:11" x14ac:dyDescent="0.25">
      <c r="A41" s="35"/>
      <c r="B41" s="35"/>
      <c r="C41" s="35"/>
      <c r="D41" s="35"/>
      <c r="E41" s="35"/>
      <c r="F41" s="35"/>
      <c r="G41" s="35"/>
      <c r="H41" s="35"/>
      <c r="I41" s="35"/>
      <c r="J41" s="35"/>
      <c r="K41" s="35"/>
    </row>
    <row r="42" spans="1:11" x14ac:dyDescent="0.25">
      <c r="A42" s="35"/>
      <c r="B42" s="35"/>
      <c r="C42" s="35"/>
      <c r="D42" s="35"/>
      <c r="E42" s="35"/>
      <c r="F42" s="35"/>
      <c r="G42" s="35"/>
      <c r="H42" s="35"/>
      <c r="I42" s="35"/>
      <c r="J42" s="35"/>
      <c r="K42" s="35"/>
    </row>
    <row r="43" spans="1:11" x14ac:dyDescent="0.25">
      <c r="A43" s="35"/>
      <c r="B43" s="35"/>
      <c r="C43" s="35"/>
      <c r="D43" s="35"/>
      <c r="E43" s="35"/>
      <c r="F43" s="35"/>
      <c r="G43" s="35"/>
      <c r="H43" s="35"/>
      <c r="I43" s="35"/>
      <c r="J43" s="35"/>
      <c r="K43" s="35"/>
    </row>
    <row r="44" spans="1:11" x14ac:dyDescent="0.25">
      <c r="A44" s="35"/>
      <c r="B44" s="35"/>
      <c r="C44" s="35"/>
      <c r="D44" s="35"/>
      <c r="E44" s="35"/>
      <c r="F44" s="35"/>
      <c r="G44" s="35"/>
      <c r="H44" s="35"/>
      <c r="I44" s="35"/>
      <c r="J44" s="35"/>
      <c r="K44" s="35"/>
    </row>
    <row r="45" spans="1:11" x14ac:dyDescent="0.25">
      <c r="A45" s="35"/>
      <c r="B45" s="35"/>
      <c r="C45" s="35"/>
      <c r="D45" s="35"/>
      <c r="E45" s="35"/>
      <c r="F45" s="35"/>
      <c r="G45" s="35"/>
      <c r="H45" s="35"/>
      <c r="I45" s="35"/>
      <c r="J45" s="35"/>
      <c r="K45" s="35"/>
    </row>
    <row r="46" spans="1:11" x14ac:dyDescent="0.25">
      <c r="A46" s="35"/>
      <c r="B46" s="35"/>
      <c r="C46" s="35"/>
      <c r="D46" s="35"/>
      <c r="E46" s="35"/>
      <c r="F46" s="35"/>
      <c r="G46" s="35"/>
      <c r="H46" s="35"/>
      <c r="I46" s="35"/>
      <c r="J46" s="35"/>
      <c r="K46" s="35"/>
    </row>
    <row r="47" spans="1:11" x14ac:dyDescent="0.25">
      <c r="A47" s="35"/>
      <c r="B47" s="35"/>
      <c r="C47" s="35"/>
      <c r="D47" s="35"/>
      <c r="E47" s="35"/>
      <c r="F47" s="35"/>
      <c r="G47" s="35"/>
      <c r="H47" s="35"/>
      <c r="I47" s="35"/>
      <c r="J47" s="35"/>
      <c r="K47" s="35"/>
    </row>
    <row r="48" spans="1:11" x14ac:dyDescent="0.25">
      <c r="A48" s="35"/>
      <c r="B48" s="35"/>
      <c r="C48" s="35"/>
      <c r="D48" s="35"/>
      <c r="E48" s="35"/>
      <c r="F48" s="35"/>
      <c r="G48" s="35"/>
      <c r="H48" s="35"/>
      <c r="I48" s="35"/>
      <c r="J48" s="35"/>
      <c r="K48" s="35"/>
    </row>
    <row r="49" spans="1:11" x14ac:dyDescent="0.25">
      <c r="A49" s="35"/>
      <c r="B49" s="35"/>
      <c r="C49" s="35"/>
      <c r="D49" s="35"/>
      <c r="E49" s="35"/>
      <c r="F49" s="35"/>
      <c r="G49" s="35"/>
      <c r="H49" s="35"/>
      <c r="I49" s="35"/>
      <c r="J49" s="35"/>
      <c r="K49" s="35"/>
    </row>
    <row r="50" spans="1:11" x14ac:dyDescent="0.25">
      <c r="A50" s="35"/>
      <c r="B50" s="35"/>
      <c r="C50" s="35"/>
      <c r="D50" s="35"/>
      <c r="E50" s="35"/>
      <c r="F50" s="35"/>
      <c r="G50" s="35"/>
      <c r="H50" s="35"/>
      <c r="I50" s="35"/>
      <c r="J50" s="35"/>
      <c r="K50" s="35"/>
    </row>
    <row r="51" spans="1:11" x14ac:dyDescent="0.25">
      <c r="A51" s="35"/>
      <c r="B51" s="35"/>
      <c r="C51" s="35"/>
      <c r="D51" s="35"/>
      <c r="E51" s="35"/>
      <c r="F51" s="35"/>
      <c r="G51" s="35"/>
      <c r="H51" s="35"/>
      <c r="I51" s="35"/>
      <c r="J51" s="35"/>
      <c r="K51" s="35"/>
    </row>
    <row r="52" spans="1:11" x14ac:dyDescent="0.25">
      <c r="A52" s="35"/>
      <c r="B52" s="35"/>
      <c r="C52" s="35"/>
      <c r="D52" s="35"/>
      <c r="E52" s="35"/>
      <c r="F52" s="35"/>
      <c r="G52" s="35"/>
      <c r="H52" s="35"/>
      <c r="I52" s="35"/>
      <c r="J52" s="35"/>
      <c r="K52" s="35"/>
    </row>
    <row r="53" spans="1:11" x14ac:dyDescent="0.25">
      <c r="A53" s="35"/>
      <c r="B53" s="35"/>
      <c r="C53" s="35"/>
      <c r="D53" s="35"/>
      <c r="E53" s="35"/>
      <c r="F53" s="35"/>
      <c r="G53" s="35"/>
      <c r="H53" s="35"/>
      <c r="I53" s="35"/>
      <c r="J53" s="35"/>
      <c r="K53" s="35"/>
    </row>
    <row r="54" spans="1:11" x14ac:dyDescent="0.25">
      <c r="A54" s="35"/>
      <c r="B54" s="35"/>
      <c r="C54" s="35"/>
      <c r="D54" s="35"/>
      <c r="E54" s="35"/>
      <c r="F54" s="35"/>
      <c r="G54" s="35"/>
      <c r="H54" s="35"/>
      <c r="I54" s="35"/>
      <c r="J54" s="35"/>
      <c r="K54" s="35"/>
    </row>
    <row r="55" spans="1:11" x14ac:dyDescent="0.25">
      <c r="A55" s="35"/>
      <c r="B55" s="35"/>
      <c r="C55" s="35"/>
      <c r="D55" s="35"/>
      <c r="E55" s="35"/>
      <c r="F55" s="35"/>
      <c r="G55" s="35"/>
      <c r="H55" s="35"/>
      <c r="I55" s="35"/>
      <c r="J55" s="35"/>
      <c r="K55" s="35"/>
    </row>
    <row r="56" spans="1:11" x14ac:dyDescent="0.25">
      <c r="A56" s="35"/>
      <c r="B56" s="35"/>
      <c r="C56" s="35"/>
      <c r="D56" s="35"/>
      <c r="E56" s="35"/>
      <c r="F56" s="35"/>
      <c r="G56" s="35"/>
      <c r="H56" s="35"/>
      <c r="I56" s="35"/>
      <c r="J56" s="35"/>
      <c r="K56" s="35"/>
    </row>
    <row r="57" spans="1:11" x14ac:dyDescent="0.25">
      <c r="A57" s="35"/>
      <c r="B57" s="35"/>
      <c r="C57" s="35"/>
      <c r="D57" s="35"/>
      <c r="E57" s="35"/>
      <c r="F57" s="35"/>
      <c r="G57" s="35"/>
      <c r="H57" s="35"/>
      <c r="I57" s="35"/>
      <c r="J57" s="35"/>
      <c r="K57" s="35"/>
    </row>
    <row r="58" spans="1:11" x14ac:dyDescent="0.25">
      <c r="A58" s="35"/>
      <c r="B58" s="35"/>
      <c r="C58" s="35"/>
      <c r="D58" s="35"/>
      <c r="E58" s="35"/>
      <c r="F58" s="35"/>
      <c r="G58" s="35"/>
      <c r="H58" s="35"/>
      <c r="I58" s="35"/>
      <c r="J58" s="35"/>
      <c r="K58" s="35"/>
    </row>
    <row r="59" spans="1:11" x14ac:dyDescent="0.25">
      <c r="A59" s="35"/>
      <c r="B59" s="35"/>
      <c r="C59" s="35"/>
      <c r="D59" s="35"/>
      <c r="E59" s="35"/>
      <c r="F59" s="35"/>
      <c r="G59" s="35"/>
      <c r="H59" s="35"/>
      <c r="I59" s="35"/>
      <c r="J59" s="35"/>
      <c r="K59" s="35"/>
    </row>
    <row r="60" spans="1:11" x14ac:dyDescent="0.25">
      <c r="A60" s="35"/>
      <c r="B60" s="35"/>
      <c r="C60" s="35"/>
      <c r="D60" s="35"/>
      <c r="E60" s="35"/>
      <c r="F60" s="35"/>
      <c r="G60" s="35"/>
      <c r="H60" s="35"/>
      <c r="I60" s="35"/>
      <c r="J60" s="35"/>
      <c r="K60" s="35"/>
    </row>
    <row r="61" spans="1:11" x14ac:dyDescent="0.25">
      <c r="A61" s="35"/>
      <c r="B61" s="35"/>
      <c r="C61" s="35"/>
      <c r="D61" s="35"/>
      <c r="E61" s="35"/>
      <c r="F61" s="35"/>
      <c r="G61" s="35"/>
      <c r="H61" s="35"/>
      <c r="I61" s="35"/>
      <c r="J61" s="35"/>
      <c r="K61" s="35"/>
    </row>
    <row r="62" spans="1:11" x14ac:dyDescent="0.25">
      <c r="A62" s="35"/>
      <c r="B62" s="35"/>
      <c r="C62" s="35"/>
      <c r="D62" s="35"/>
      <c r="E62" s="35"/>
      <c r="F62" s="35"/>
      <c r="G62" s="35"/>
      <c r="H62" s="35"/>
      <c r="I62" s="35"/>
      <c r="J62" s="35"/>
      <c r="K62" s="35"/>
    </row>
    <row r="63" spans="1:11" x14ac:dyDescent="0.25">
      <c r="A63" s="35"/>
      <c r="B63" s="35"/>
      <c r="C63" s="35"/>
      <c r="D63" s="35"/>
      <c r="E63" s="35"/>
      <c r="F63" s="35"/>
      <c r="G63" s="35"/>
      <c r="H63" s="35"/>
      <c r="I63" s="35"/>
      <c r="J63" s="35"/>
      <c r="K63" s="35"/>
    </row>
  </sheetData>
  <mergeCells count="1">
    <mergeCell ref="O2:P3"/>
  </mergeCells>
  <hyperlinks>
    <hyperlink ref="O2" location="INDICE!A1" display="INDICE" xr:uid="{00000000-0004-0000-0000-000000000000}"/>
  </hyperlinks>
  <printOptions horizontalCentered="1" verticalCentered="1"/>
  <pageMargins left="0.70866141732283472" right="0.70866141732283472" top="0.74803149606299213" bottom="0.74803149606299213" header="0.31496062992125984" footer="0.31496062992125984"/>
  <pageSetup scale="5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pageSetUpPr fitToPage="1"/>
  </sheetPr>
  <dimension ref="A1:M81"/>
  <sheetViews>
    <sheetView showGridLines="0" topLeftCell="E1" workbookViewId="0">
      <selection activeCell="O14" sqref="O14"/>
    </sheetView>
  </sheetViews>
  <sheetFormatPr baseColWidth="10" defaultColWidth="23.42578125" defaultRowHeight="14.1" customHeight="1" x14ac:dyDescent="0.25"/>
  <cols>
    <col min="1" max="1" width="27.7109375" style="62" customWidth="1"/>
    <col min="2" max="10" width="9.7109375" style="71" customWidth="1"/>
    <col min="11" max="11" width="9.7109375" customWidth="1"/>
    <col min="12" max="99" width="10.7109375" style="6" customWidth="1"/>
    <col min="100" max="16384" width="23.42578125" style="6"/>
  </cols>
  <sheetData>
    <row r="1" spans="1:13" ht="14.1" customHeight="1" x14ac:dyDescent="0.25">
      <c r="A1" s="265" t="s">
        <v>213</v>
      </c>
      <c r="B1" s="265"/>
      <c r="C1" s="265"/>
      <c r="D1" s="265"/>
      <c r="E1" s="265"/>
      <c r="F1" s="265"/>
      <c r="G1" s="265"/>
      <c r="H1" s="265"/>
      <c r="I1" s="265"/>
      <c r="J1" s="265"/>
      <c r="K1" s="265"/>
      <c r="L1" s="17"/>
    </row>
    <row r="2" spans="1:13" ht="14.1" customHeight="1" x14ac:dyDescent="0.25">
      <c r="A2" s="265" t="s">
        <v>214</v>
      </c>
      <c r="B2" s="265" t="s">
        <v>84</v>
      </c>
      <c r="C2" s="265" t="s">
        <v>84</v>
      </c>
      <c r="D2" s="265" t="s">
        <v>84</v>
      </c>
      <c r="E2" s="265" t="s">
        <v>84</v>
      </c>
      <c r="F2" s="265" t="s">
        <v>84</v>
      </c>
      <c r="G2" s="265" t="s">
        <v>84</v>
      </c>
      <c r="H2" s="265" t="s">
        <v>84</v>
      </c>
      <c r="I2" s="265" t="s">
        <v>84</v>
      </c>
      <c r="J2" s="265" t="s">
        <v>84</v>
      </c>
      <c r="K2" s="265" t="s">
        <v>84</v>
      </c>
      <c r="L2" s="17"/>
      <c r="M2" s="256" t="s">
        <v>47</v>
      </c>
    </row>
    <row r="3" spans="1:13" ht="14.1" customHeight="1" x14ac:dyDescent="0.25">
      <c r="A3" s="265" t="s">
        <v>209</v>
      </c>
      <c r="B3" s="265" t="s">
        <v>84</v>
      </c>
      <c r="C3" s="265" t="s">
        <v>84</v>
      </c>
      <c r="D3" s="265" t="s">
        <v>84</v>
      </c>
      <c r="E3" s="265" t="s">
        <v>84</v>
      </c>
      <c r="F3" s="265" t="s">
        <v>84</v>
      </c>
      <c r="G3" s="265" t="s">
        <v>84</v>
      </c>
      <c r="H3" s="265" t="s">
        <v>84</v>
      </c>
      <c r="I3" s="265" t="s">
        <v>84</v>
      </c>
      <c r="J3" s="265" t="s">
        <v>84</v>
      </c>
      <c r="K3" s="265" t="s">
        <v>84</v>
      </c>
      <c r="L3" s="17"/>
      <c r="M3" s="256"/>
    </row>
    <row r="4" spans="1:13" ht="14.1" customHeight="1" x14ac:dyDescent="0.25">
      <c r="A4" s="265" t="s">
        <v>166</v>
      </c>
      <c r="B4" s="265" t="s">
        <v>84</v>
      </c>
      <c r="C4" s="265" t="s">
        <v>84</v>
      </c>
      <c r="D4" s="265" t="s">
        <v>84</v>
      </c>
      <c r="E4" s="265" t="s">
        <v>84</v>
      </c>
      <c r="F4" s="265" t="s">
        <v>84</v>
      </c>
      <c r="G4" s="265" t="s">
        <v>84</v>
      </c>
      <c r="H4" s="265" t="s">
        <v>84</v>
      </c>
      <c r="I4" s="265" t="s">
        <v>84</v>
      </c>
      <c r="J4" s="265" t="s">
        <v>84</v>
      </c>
      <c r="K4" s="265" t="s">
        <v>84</v>
      </c>
    </row>
    <row r="5" spans="1:13" ht="14.1" customHeight="1" x14ac:dyDescent="0.25">
      <c r="A5" s="265" t="s">
        <v>107</v>
      </c>
      <c r="B5" s="265" t="s">
        <v>84</v>
      </c>
      <c r="C5" s="265" t="s">
        <v>84</v>
      </c>
      <c r="D5" s="265" t="s">
        <v>84</v>
      </c>
      <c r="E5" s="265" t="s">
        <v>84</v>
      </c>
      <c r="F5" s="265" t="s">
        <v>84</v>
      </c>
      <c r="G5" s="265" t="s">
        <v>84</v>
      </c>
      <c r="H5" s="265" t="s">
        <v>84</v>
      </c>
      <c r="I5" s="265" t="s">
        <v>84</v>
      </c>
      <c r="J5" s="265" t="s">
        <v>84</v>
      </c>
      <c r="K5" s="265" t="s">
        <v>84</v>
      </c>
    </row>
    <row r="6" spans="1:13" ht="12.75" customHeight="1" x14ac:dyDescent="0.25">
      <c r="A6" s="51"/>
      <c r="B6" s="51"/>
      <c r="C6" s="51"/>
      <c r="D6" s="51"/>
      <c r="E6" s="51"/>
      <c r="F6" s="51"/>
      <c r="G6" s="51"/>
      <c r="H6" s="51"/>
      <c r="I6" s="51"/>
      <c r="J6" s="51"/>
    </row>
    <row r="7" spans="1:13" ht="27.95" customHeight="1" x14ac:dyDescent="0.2">
      <c r="A7" s="67" t="s">
        <v>212</v>
      </c>
      <c r="B7" s="52">
        <v>2013</v>
      </c>
      <c r="C7" s="52">
        <v>2014</v>
      </c>
      <c r="D7" s="52">
        <v>2015</v>
      </c>
      <c r="E7" s="52">
        <v>2016</v>
      </c>
      <c r="F7" s="52">
        <v>2017</v>
      </c>
      <c r="G7" s="52">
        <v>2018</v>
      </c>
      <c r="H7" s="52">
        <v>2019</v>
      </c>
      <c r="I7" s="52">
        <v>2020</v>
      </c>
      <c r="J7" s="52">
        <v>2021</v>
      </c>
      <c r="K7" s="52">
        <v>2022</v>
      </c>
    </row>
    <row r="8" spans="1:13" ht="14.1" customHeight="1" x14ac:dyDescent="0.25">
      <c r="A8" s="68"/>
      <c r="B8" s="69"/>
      <c r="C8" s="69"/>
      <c r="D8" s="69"/>
      <c r="E8" s="69"/>
      <c r="F8" s="69"/>
      <c r="G8" s="69"/>
      <c r="H8" s="69"/>
      <c r="I8" s="69"/>
      <c r="J8" s="69"/>
      <c r="K8" s="54"/>
    </row>
    <row r="9" spans="1:13" ht="14.1" customHeight="1" x14ac:dyDescent="0.2">
      <c r="A9" s="56" t="s">
        <v>190</v>
      </c>
      <c r="B9" s="192">
        <v>7.9482970865818627</v>
      </c>
      <c r="C9" s="192">
        <v>6.371357139958862</v>
      </c>
      <c r="D9" s="192">
        <v>6.818443177050149</v>
      </c>
      <c r="E9" s="192">
        <v>6.1567973050950551</v>
      </c>
      <c r="F9" s="192">
        <v>5.0325394605771319</v>
      </c>
      <c r="G9" s="192">
        <v>1.8814196770013589</v>
      </c>
      <c r="H9" s="192">
        <v>3.0843227808888716</v>
      </c>
      <c r="I9" s="192">
        <v>0.69685376170334112</v>
      </c>
      <c r="J9" s="192">
        <v>0.71265355987421097</v>
      </c>
      <c r="K9" s="192">
        <v>2.1776520429562694</v>
      </c>
    </row>
    <row r="10" spans="1:13" ht="14.1" customHeight="1" x14ac:dyDescent="0.2">
      <c r="A10" s="55" t="s">
        <v>191</v>
      </c>
      <c r="B10" s="192">
        <v>9.3105391180067887</v>
      </c>
      <c r="C10" s="192">
        <v>7.5207798304476299</v>
      </c>
      <c r="D10" s="192">
        <v>8.0299487470181159</v>
      </c>
      <c r="E10" s="192">
        <v>7.1546100109693436</v>
      </c>
      <c r="F10" s="192">
        <v>5.6656799009364605</v>
      </c>
      <c r="G10" s="192">
        <v>1.9221034596888811</v>
      </c>
      <c r="H10" s="192">
        <v>3.374195380537675</v>
      </c>
      <c r="I10" s="192">
        <v>0.67938855030472578</v>
      </c>
      <c r="J10" s="192">
        <v>0.47123548697447198</v>
      </c>
      <c r="K10" s="192">
        <v>2.005001011233889</v>
      </c>
    </row>
    <row r="11" spans="1:13" ht="14.1" customHeight="1" x14ac:dyDescent="0.2">
      <c r="A11" s="57" t="s">
        <v>192</v>
      </c>
      <c r="B11" s="193">
        <v>13.806835964902813</v>
      </c>
      <c r="C11" s="193">
        <v>11.530419880034277</v>
      </c>
      <c r="D11" s="193">
        <v>11.81325767345886</v>
      </c>
      <c r="E11" s="193">
        <v>10.385906434121264</v>
      </c>
      <c r="F11" s="193">
        <v>8.2706037795313776</v>
      </c>
      <c r="G11" s="193">
        <v>2.8147775823071126</v>
      </c>
      <c r="H11" s="193">
        <v>4.1390183712640525</v>
      </c>
      <c r="I11" s="193">
        <v>0.90298139546952438</v>
      </c>
      <c r="J11" s="193">
        <v>0.64047012944808535</v>
      </c>
      <c r="K11" s="193">
        <v>1.9652638957397648</v>
      </c>
    </row>
    <row r="12" spans="1:13" ht="14.1" customHeight="1" x14ac:dyDescent="0.2">
      <c r="A12" s="57" t="s">
        <v>193</v>
      </c>
      <c r="B12" s="193">
        <v>7.1543532112017694</v>
      </c>
      <c r="C12" s="193">
        <v>5.93651900941751</v>
      </c>
      <c r="D12" s="193">
        <v>7.0330700816129177</v>
      </c>
      <c r="E12" s="193">
        <v>5.8737762966048743</v>
      </c>
      <c r="F12" s="193">
        <v>4.5934375274902504</v>
      </c>
      <c r="G12" s="193">
        <v>1.7292723198490387</v>
      </c>
      <c r="H12" s="193">
        <v>3.5822088679999449</v>
      </c>
      <c r="I12" s="193">
        <v>0.53788519285152037</v>
      </c>
      <c r="J12" s="193">
        <v>0.46018952183857964</v>
      </c>
      <c r="K12" s="193">
        <v>1.9682080120263912</v>
      </c>
    </row>
    <row r="13" spans="1:13" ht="14.1" customHeight="1" x14ac:dyDescent="0.2">
      <c r="A13" s="57" t="s">
        <v>194</v>
      </c>
      <c r="B13" s="193">
        <v>4.4656861840527018</v>
      </c>
      <c r="C13" s="193">
        <v>3.4333138193463961</v>
      </c>
      <c r="D13" s="193">
        <v>3.6507772733525936</v>
      </c>
      <c r="E13" s="193">
        <v>3.7412511725232704</v>
      </c>
      <c r="F13" s="193">
        <v>3.1356522049506541</v>
      </c>
      <c r="G13" s="193">
        <v>0.92350103376981385</v>
      </c>
      <c r="H13" s="193">
        <v>2.2968063599191328</v>
      </c>
      <c r="I13" s="193">
        <v>0.56271217969585641</v>
      </c>
      <c r="J13" s="193">
        <v>0.29632733694513458</v>
      </c>
      <c r="K13" s="193">
        <v>2.0880656998077929</v>
      </c>
    </row>
    <row r="14" spans="1:13" ht="14.1" customHeight="1" x14ac:dyDescent="0.2">
      <c r="A14" s="78" t="s">
        <v>195</v>
      </c>
      <c r="B14" s="192">
        <v>4.929498827518298</v>
      </c>
      <c r="C14" s="192">
        <v>3.9492187878846661</v>
      </c>
      <c r="D14" s="192">
        <v>4.4879600181735579</v>
      </c>
      <c r="E14" s="192">
        <v>4.3174017542770482</v>
      </c>
      <c r="F14" s="192">
        <v>3.8585382041921914</v>
      </c>
      <c r="G14" s="192">
        <v>1.8060887903531067</v>
      </c>
      <c r="H14" s="192">
        <v>2.5857085867344032</v>
      </c>
      <c r="I14" s="192">
        <v>0.72588105988123386</v>
      </c>
      <c r="J14" s="192">
        <v>1.0832317728869454</v>
      </c>
      <c r="K14" s="192">
        <v>2.4504499270094198</v>
      </c>
    </row>
    <row r="15" spans="1:13" ht="14.1" customHeight="1" x14ac:dyDescent="0.2">
      <c r="A15" s="57" t="s">
        <v>196</v>
      </c>
      <c r="B15" s="193">
        <v>7.0330693991616204</v>
      </c>
      <c r="C15" s="193">
        <v>5.765549341240944</v>
      </c>
      <c r="D15" s="193">
        <v>6.3796049965644208</v>
      </c>
      <c r="E15" s="193">
        <v>6.2468106072603788</v>
      </c>
      <c r="F15" s="193">
        <v>5.7820947493814714</v>
      </c>
      <c r="G15" s="193">
        <v>2.4181378520390542</v>
      </c>
      <c r="H15" s="193">
        <v>3.4833999652355292</v>
      </c>
      <c r="I15" s="193">
        <v>0.91773922775601569</v>
      </c>
      <c r="J15" s="193">
        <v>1.4569703865238139</v>
      </c>
      <c r="K15" s="193">
        <v>3.0833424494835051</v>
      </c>
    </row>
    <row r="16" spans="1:13" ht="14.1" customHeight="1" x14ac:dyDescent="0.2">
      <c r="A16" s="57" t="s">
        <v>197</v>
      </c>
      <c r="B16" s="193">
        <v>3.0275655585380963</v>
      </c>
      <c r="C16" s="193">
        <v>2.3750092677260706</v>
      </c>
      <c r="D16" s="193">
        <v>2.7746505300684867</v>
      </c>
      <c r="E16" s="193">
        <v>2.6887047378850655</v>
      </c>
      <c r="F16" s="193">
        <v>2.3485035586789103</v>
      </c>
      <c r="G16" s="193">
        <v>1.3439992622988612</v>
      </c>
      <c r="H16" s="193">
        <v>2.0472136222910216</v>
      </c>
      <c r="I16" s="193">
        <v>0.54995600351971841</v>
      </c>
      <c r="J16" s="193">
        <v>0.85661265201975012</v>
      </c>
      <c r="K16" s="193">
        <v>1.9723900214125307</v>
      </c>
    </row>
    <row r="17" spans="1:11" ht="14.1" customHeight="1" x14ac:dyDescent="0.2">
      <c r="A17" s="57" t="s">
        <v>198</v>
      </c>
      <c r="B17" s="193">
        <v>0.71628019910161467</v>
      </c>
      <c r="C17" s="193">
        <v>0.41648868005126011</v>
      </c>
      <c r="D17" s="193">
        <v>1.2670107930549039</v>
      </c>
      <c r="E17" s="193">
        <v>1.0767627648489062</v>
      </c>
      <c r="F17" s="193">
        <v>0.81523932520784559</v>
      </c>
      <c r="G17" s="193">
        <v>0.7234279354479688</v>
      </c>
      <c r="H17" s="193">
        <v>0.83706586386665693</v>
      </c>
      <c r="I17" s="193">
        <v>0.49576088518465294</v>
      </c>
      <c r="J17" s="193">
        <v>0.45414406458937812</v>
      </c>
      <c r="K17" s="193">
        <v>1.6485206372639478</v>
      </c>
    </row>
    <row r="18" spans="1:11" ht="14.1" customHeight="1" x14ac:dyDescent="0.2">
      <c r="B18" s="193"/>
      <c r="C18" s="193"/>
      <c r="D18" s="193"/>
      <c r="E18" s="193"/>
      <c r="F18" s="193"/>
      <c r="G18" s="193"/>
      <c r="H18" s="193"/>
      <c r="I18" s="193"/>
      <c r="J18" s="193"/>
      <c r="K18" s="193"/>
    </row>
    <row r="19" spans="1:11" ht="14.1" customHeight="1" x14ac:dyDescent="0.2">
      <c r="A19" s="79" t="s">
        <v>210</v>
      </c>
      <c r="B19" s="192">
        <v>7.7812739895901002</v>
      </c>
      <c r="C19" s="192">
        <v>6.4407126766332174</v>
      </c>
      <c r="D19" s="192">
        <v>6.7858618552441294</v>
      </c>
      <c r="E19" s="192">
        <v>6.0703278168294661</v>
      </c>
      <c r="F19" s="192">
        <v>5.0673167731874988</v>
      </c>
      <c r="G19" s="192">
        <v>1.8157993260950955</v>
      </c>
      <c r="H19" s="192">
        <v>2.9354273389053653</v>
      </c>
      <c r="I19" s="192">
        <v>0.67892203634204784</v>
      </c>
      <c r="J19" s="192">
        <v>0.28457621055424032</v>
      </c>
      <c r="K19" s="192">
        <v>1.9758476358320149</v>
      </c>
    </row>
    <row r="20" spans="1:11" ht="14.1" customHeight="1" x14ac:dyDescent="0.2">
      <c r="A20" s="55" t="s">
        <v>191</v>
      </c>
      <c r="B20" s="192">
        <v>8.7888293265291786</v>
      </c>
      <c r="C20" s="192">
        <v>7.4206810581452496</v>
      </c>
      <c r="D20" s="192">
        <v>7.7240891579868114</v>
      </c>
      <c r="E20" s="192">
        <v>6.8871291899397074</v>
      </c>
      <c r="F20" s="192">
        <v>5.4981592122192637</v>
      </c>
      <c r="G20" s="192">
        <v>1.8142389683815132</v>
      </c>
      <c r="H20" s="192">
        <v>3.193566410737716</v>
      </c>
      <c r="I20" s="192">
        <v>0.7179024542098944</v>
      </c>
      <c r="J20" s="192">
        <v>0.43686057800014932</v>
      </c>
      <c r="K20" s="192">
        <v>1.8531556295647809</v>
      </c>
    </row>
    <row r="21" spans="1:11" ht="14.1" customHeight="1" x14ac:dyDescent="0.2">
      <c r="A21" s="57" t="s">
        <v>192</v>
      </c>
      <c r="B21" s="193">
        <v>13.588634089275395</v>
      </c>
      <c r="C21" s="193">
        <v>11.537824364824772</v>
      </c>
      <c r="D21" s="193">
        <v>11.650755399017518</v>
      </c>
      <c r="E21" s="193">
        <v>10.130181516376433</v>
      </c>
      <c r="F21" s="193">
        <v>8.1594290629878614</v>
      </c>
      <c r="G21" s="193">
        <v>2.6578462569083907</v>
      </c>
      <c r="H21" s="193">
        <v>3.9699434164801777</v>
      </c>
      <c r="I21" s="193">
        <v>0.95954356846473032</v>
      </c>
      <c r="J21" s="193">
        <v>0.651629974978849</v>
      </c>
      <c r="K21" s="193">
        <v>1.7739929523941131</v>
      </c>
    </row>
    <row r="22" spans="1:11" ht="14.1" customHeight="1" x14ac:dyDescent="0.2">
      <c r="A22" s="57" t="s">
        <v>193</v>
      </c>
      <c r="B22" s="193">
        <v>6.5367547061770805</v>
      </c>
      <c r="C22" s="193">
        <v>5.8697077898418719</v>
      </c>
      <c r="D22" s="193">
        <v>6.7451510180449672</v>
      </c>
      <c r="E22" s="193">
        <v>5.5827967153069071</v>
      </c>
      <c r="F22" s="193">
        <v>4.3427003208225425</v>
      </c>
      <c r="G22" s="193">
        <v>1.5871158945562316</v>
      </c>
      <c r="H22" s="193">
        <v>3.394059478599079</v>
      </c>
      <c r="I22" s="193">
        <v>0.54270652998502211</v>
      </c>
      <c r="J22" s="193">
        <v>0.43184003774064195</v>
      </c>
      <c r="K22" s="193">
        <v>1.9214734384554097</v>
      </c>
    </row>
    <row r="23" spans="1:11" ht="14.1" customHeight="1" x14ac:dyDescent="0.2">
      <c r="A23" s="57" t="s">
        <v>194</v>
      </c>
      <c r="B23" s="193">
        <v>3.9143564244034237</v>
      </c>
      <c r="C23" s="193">
        <v>3.2896613777514427</v>
      </c>
      <c r="D23" s="193">
        <v>3.1669951621573196</v>
      </c>
      <c r="E23" s="193">
        <v>3.4308224901516056</v>
      </c>
      <c r="F23" s="193">
        <v>2.9730238689327244</v>
      </c>
      <c r="G23" s="193">
        <v>0.93302687572537157</v>
      </c>
      <c r="H23" s="193">
        <v>2.1176659507416851</v>
      </c>
      <c r="I23" s="193">
        <v>0.61469452174274208</v>
      </c>
      <c r="J23" s="193">
        <v>0.20389397513293087</v>
      </c>
      <c r="K23" s="193">
        <v>1.8705566994289264</v>
      </c>
    </row>
    <row r="24" spans="1:11" ht="14.1" customHeight="1" x14ac:dyDescent="0.2">
      <c r="A24" s="78" t="s">
        <v>195</v>
      </c>
      <c r="B24" s="192">
        <v>5.1807993233241696</v>
      </c>
      <c r="C24" s="192">
        <v>4.0191926072920063</v>
      </c>
      <c r="D24" s="192">
        <v>4.6598911989204232</v>
      </c>
      <c r="E24" s="192">
        <v>4.2885987719201202</v>
      </c>
      <c r="F24" s="192">
        <v>4.109996178722561</v>
      </c>
      <c r="G24" s="192">
        <v>1.8192817942180546</v>
      </c>
      <c r="H24" s="192">
        <v>2.4088516654500749</v>
      </c>
      <c r="I24" s="192">
        <v>0.60067336632148138</v>
      </c>
      <c r="J24" s="192">
        <v>6.8105199832007171E-3</v>
      </c>
      <c r="K24" s="192">
        <v>2.2080118625611083</v>
      </c>
    </row>
    <row r="25" spans="1:11" ht="14.1" customHeight="1" x14ac:dyDescent="0.2">
      <c r="A25" s="57" t="s">
        <v>196</v>
      </c>
      <c r="B25" s="193">
        <v>7.0542447093164675</v>
      </c>
      <c r="C25" s="193">
        <v>5.5194377911720576</v>
      </c>
      <c r="D25" s="193">
        <v>6.3366287445973475</v>
      </c>
      <c r="E25" s="193">
        <v>5.7218484068869984</v>
      </c>
      <c r="F25" s="193">
        <v>5.8289648697285035</v>
      </c>
      <c r="G25" s="193">
        <v>2.2495524246905889</v>
      </c>
      <c r="H25" s="193">
        <v>3.0481710973415952</v>
      </c>
      <c r="I25" s="193">
        <v>0.82810481638678712</v>
      </c>
      <c r="J25" s="193">
        <v>0.72713968856469946</v>
      </c>
      <c r="K25" s="193">
        <v>2.7581552305961754</v>
      </c>
    </row>
    <row r="26" spans="1:11" ht="14.1" customHeight="1" x14ac:dyDescent="0.2">
      <c r="A26" s="57" t="s">
        <v>197</v>
      </c>
      <c r="B26" s="193">
        <v>2.8079991710703553</v>
      </c>
      <c r="C26" s="193">
        <v>2.2079306668500878</v>
      </c>
      <c r="D26" s="193">
        <v>2.4870737613718172</v>
      </c>
      <c r="E26" s="193">
        <v>2.45933014354067</v>
      </c>
      <c r="F26" s="193">
        <v>2.0974396120051648</v>
      </c>
      <c r="G26" s="193">
        <v>1.2117600317838697</v>
      </c>
      <c r="H26" s="193">
        <v>1.7833127118188175</v>
      </c>
      <c r="I26" s="193">
        <v>9.7546980347152479E-2</v>
      </c>
      <c r="J26" s="193">
        <v>-0.72306412862687119</v>
      </c>
      <c r="K26" s="193">
        <v>1.3940179510381765</v>
      </c>
    </row>
    <row r="27" spans="1:11" ht="14.1" customHeight="1" x14ac:dyDescent="0.2">
      <c r="A27" s="57" t="s">
        <v>198</v>
      </c>
      <c r="B27" s="193">
        <v>2.7559055118110236</v>
      </c>
      <c r="C27" s="193">
        <v>-5.4824561403508767</v>
      </c>
      <c r="D27" s="193">
        <v>1.2383900928792571</v>
      </c>
      <c r="E27" s="193">
        <v>3.1835205992509366</v>
      </c>
      <c r="F27" s="193">
        <v>0.53475935828876997</v>
      </c>
      <c r="G27" s="193">
        <v>4.4247787610619467</v>
      </c>
      <c r="H27" s="193">
        <v>-0.22598870056497175</v>
      </c>
      <c r="I27" s="193">
        <v>38.048780487804876</v>
      </c>
      <c r="J27" s="193">
        <v>9.27643784786642E-2</v>
      </c>
      <c r="K27" s="193">
        <v>11.190233977619531</v>
      </c>
    </row>
    <row r="28" spans="1:11" ht="14.1" customHeight="1" x14ac:dyDescent="0.2">
      <c r="A28" s="55"/>
      <c r="B28" s="193"/>
      <c r="C28" s="193"/>
      <c r="D28" s="193"/>
      <c r="E28" s="193"/>
      <c r="F28" s="193"/>
      <c r="G28" s="193"/>
      <c r="H28" s="193"/>
      <c r="I28" s="193"/>
      <c r="J28" s="193"/>
      <c r="K28" s="193"/>
    </row>
    <row r="29" spans="1:11" ht="14.1" customHeight="1" x14ac:dyDescent="0.2">
      <c r="A29" s="56" t="s">
        <v>101</v>
      </c>
      <c r="B29" s="192">
        <v>8.4449628737708213</v>
      </c>
      <c r="C29" s="192">
        <v>6.1823424764252417</v>
      </c>
      <c r="D29" s="192">
        <v>6.9031081882137153</v>
      </c>
      <c r="E29" s="192">
        <v>6.3764243441392106</v>
      </c>
      <c r="F29" s="192">
        <v>4.9451277408527829</v>
      </c>
      <c r="G29" s="192">
        <v>2.041370619038307</v>
      </c>
      <c r="H29" s="192">
        <v>3.4497017563809664</v>
      </c>
      <c r="I29" s="192">
        <v>0.73878680298688038</v>
      </c>
      <c r="J29" s="192">
        <v>1.7287272102807751</v>
      </c>
      <c r="K29" s="192">
        <v>2.6548588747868913</v>
      </c>
    </row>
    <row r="30" spans="1:11" ht="14.1" customHeight="1" x14ac:dyDescent="0.2">
      <c r="A30" s="55" t="s">
        <v>191</v>
      </c>
      <c r="B30" s="192">
        <v>11.190300474433315</v>
      </c>
      <c r="C30" s="192">
        <v>7.8520428401428006</v>
      </c>
      <c r="D30" s="192">
        <v>9.0062972791001634</v>
      </c>
      <c r="E30" s="192">
        <v>7.9963290305847616</v>
      </c>
      <c r="F30" s="192">
        <v>6.1944589649764765</v>
      </c>
      <c r="G30" s="192">
        <v>2.2529745995921679</v>
      </c>
      <c r="H30" s="192">
        <v>3.9276028543401744</v>
      </c>
      <c r="I30" s="192">
        <v>0.56454362899253596</v>
      </c>
      <c r="J30" s="192">
        <v>0.57462658630629282</v>
      </c>
      <c r="K30" s="192">
        <v>2.462508992308118</v>
      </c>
    </row>
    <row r="31" spans="1:11" ht="14.1" customHeight="1" x14ac:dyDescent="0.2">
      <c r="A31" s="57" t="s">
        <v>192</v>
      </c>
      <c r="B31" s="193">
        <v>14.519992629445365</v>
      </c>
      <c r="C31" s="193">
        <v>11.507147590646596</v>
      </c>
      <c r="D31" s="193">
        <v>12.324902723735409</v>
      </c>
      <c r="E31" s="193">
        <v>11.212076071304434</v>
      </c>
      <c r="F31" s="193">
        <v>8.624448613294124</v>
      </c>
      <c r="G31" s="193">
        <v>3.2863613487669854</v>
      </c>
      <c r="H31" s="193">
        <v>4.6559492685097625</v>
      </c>
      <c r="I31" s="193">
        <v>0.73292442041792283</v>
      </c>
      <c r="J31" s="193">
        <v>0.6065905240723537</v>
      </c>
      <c r="K31" s="193">
        <v>2.543612242766113</v>
      </c>
    </row>
    <row r="32" spans="1:11" ht="14.1" customHeight="1" x14ac:dyDescent="0.2">
      <c r="A32" s="57" t="s">
        <v>193</v>
      </c>
      <c r="B32" s="193">
        <v>9.3711863318132185</v>
      </c>
      <c r="C32" s="193">
        <v>6.1550378359053806</v>
      </c>
      <c r="D32" s="193">
        <v>7.9408543263964946</v>
      </c>
      <c r="E32" s="193">
        <v>6.7729568551086219</v>
      </c>
      <c r="F32" s="193">
        <v>5.3814382896015545</v>
      </c>
      <c r="G32" s="193">
        <v>2.1699709864603478</v>
      </c>
      <c r="H32" s="193">
        <v>4.1505042668735452</v>
      </c>
      <c r="I32" s="193">
        <v>0.5234688536032106</v>
      </c>
      <c r="J32" s="193">
        <v>0.54540496318516496</v>
      </c>
      <c r="K32" s="193">
        <v>2.1093269176970848</v>
      </c>
    </row>
    <row r="33" spans="1:11" ht="14.1" customHeight="1" x14ac:dyDescent="0.2">
      <c r="A33" s="57" t="s">
        <v>194</v>
      </c>
      <c r="B33" s="193">
        <v>6.8584942845880956</v>
      </c>
      <c r="C33" s="193">
        <v>3.9565182639277432</v>
      </c>
      <c r="D33" s="193">
        <v>5.2502962085308056</v>
      </c>
      <c r="E33" s="193">
        <v>4.7007600915061616</v>
      </c>
      <c r="F33" s="193">
        <v>3.6454874179027383</v>
      </c>
      <c r="G33" s="193">
        <v>0.89380719301979139</v>
      </c>
      <c r="H33" s="193">
        <v>2.8557114228456912</v>
      </c>
      <c r="I33" s="193">
        <v>0.40966065423417913</v>
      </c>
      <c r="J33" s="193">
        <v>0.57170080990948069</v>
      </c>
      <c r="K33" s="193">
        <v>2.7393276724438755</v>
      </c>
    </row>
    <row r="34" spans="1:11" ht="14.1" customHeight="1" x14ac:dyDescent="0.2">
      <c r="A34" s="78" t="s">
        <v>195</v>
      </c>
      <c r="B34" s="192">
        <v>4.4144506702163886</v>
      </c>
      <c r="C34" s="192">
        <v>3.8164291937161003</v>
      </c>
      <c r="D34" s="192">
        <v>4.1736269949371643</v>
      </c>
      <c r="E34" s="192">
        <v>4.3688960316479166</v>
      </c>
      <c r="F34" s="192">
        <v>3.4234498971495739</v>
      </c>
      <c r="G34" s="192">
        <v>1.784037558685446</v>
      </c>
      <c r="H34" s="192">
        <v>2.8943721782665057</v>
      </c>
      <c r="I34" s="192">
        <v>0.93018416397877435</v>
      </c>
      <c r="J34" s="192">
        <v>2.9285283415384016</v>
      </c>
      <c r="K34" s="192">
        <v>2.857865945062005</v>
      </c>
    </row>
    <row r="35" spans="1:11" ht="14.1" customHeight="1" x14ac:dyDescent="0.2">
      <c r="A35" s="57" t="s">
        <v>196</v>
      </c>
      <c r="B35" s="193">
        <v>6.9791451579599428</v>
      </c>
      <c r="C35" s="193">
        <v>6.3771338871083785</v>
      </c>
      <c r="D35" s="193">
        <v>6.4844554875462093</v>
      </c>
      <c r="E35" s="193">
        <v>7.5403840292593731</v>
      </c>
      <c r="F35" s="193">
        <v>5.6713105658981631</v>
      </c>
      <c r="G35" s="193">
        <v>2.8128797083839614</v>
      </c>
      <c r="H35" s="193">
        <v>4.4784645264480751</v>
      </c>
      <c r="I35" s="193">
        <v>1.1202000729432606</v>
      </c>
      <c r="J35" s="193">
        <v>3.0896721059900765</v>
      </c>
      <c r="K35" s="193">
        <v>3.8231229847996318</v>
      </c>
    </row>
    <row r="36" spans="1:11" ht="14.1" customHeight="1" x14ac:dyDescent="0.2">
      <c r="A36" s="57" t="s">
        <v>197</v>
      </c>
      <c r="B36" s="193">
        <v>3.6768460831375758</v>
      </c>
      <c r="C36" s="193">
        <v>2.8016862813982084</v>
      </c>
      <c r="D36" s="193">
        <v>3.5022354694485842</v>
      </c>
      <c r="E36" s="193">
        <v>3.239393475264206</v>
      </c>
      <c r="F36" s="193">
        <v>2.9720006256843421</v>
      </c>
      <c r="G36" s="193">
        <v>1.6471838469713069</v>
      </c>
      <c r="H36" s="193">
        <v>2.723762239691077</v>
      </c>
      <c r="I36" s="193">
        <v>1.5908640834378505</v>
      </c>
      <c r="J36" s="193">
        <v>4.8634712293448965</v>
      </c>
      <c r="K36" s="193">
        <v>3.4009906971124804</v>
      </c>
    </row>
    <row r="37" spans="1:11" ht="14.1" customHeight="1" thickBot="1" x14ac:dyDescent="0.25">
      <c r="A37" s="57" t="s">
        <v>198</v>
      </c>
      <c r="B37" s="193">
        <v>0.65138419140673931</v>
      </c>
      <c r="C37" s="193">
        <v>0.71845532105972154</v>
      </c>
      <c r="D37" s="193">
        <v>1.267905536198219</v>
      </c>
      <c r="E37" s="193">
        <v>0.97432161719176857</v>
      </c>
      <c r="F37" s="193">
        <v>0.82854244166384849</v>
      </c>
      <c r="G37" s="193">
        <v>0.51256196958238798</v>
      </c>
      <c r="H37" s="193">
        <v>0.91094707083398774</v>
      </c>
      <c r="I37" s="193">
        <v>-6.5631152920586314E-2</v>
      </c>
      <c r="J37" s="193">
        <v>0.48050893340552248</v>
      </c>
      <c r="K37" s="194">
        <v>1.0344376063899436</v>
      </c>
    </row>
    <row r="38" spans="1:11" ht="14.1" customHeight="1" x14ac:dyDescent="0.2">
      <c r="A38" s="268" t="s">
        <v>211</v>
      </c>
      <c r="B38" s="268"/>
      <c r="C38" s="268"/>
      <c r="D38" s="268"/>
      <c r="E38" s="268"/>
      <c r="F38" s="268"/>
      <c r="G38" s="268"/>
      <c r="H38" s="268"/>
      <c r="I38" s="268"/>
      <c r="J38" s="268"/>
      <c r="K38" s="268"/>
    </row>
    <row r="39" spans="1:11" ht="14.1" customHeight="1" x14ac:dyDescent="0.2">
      <c r="A39" s="266" t="s">
        <v>215</v>
      </c>
      <c r="B39" s="266"/>
      <c r="C39" s="266"/>
      <c r="D39" s="266"/>
      <c r="E39" s="266"/>
      <c r="F39" s="266"/>
      <c r="G39" s="266"/>
      <c r="H39" s="266"/>
      <c r="I39" s="266"/>
      <c r="J39" s="266"/>
      <c r="K39" s="266"/>
    </row>
    <row r="40" spans="1:11" ht="14.1" customHeight="1" x14ac:dyDescent="0.25">
      <c r="A40" s="62" t="s">
        <v>106</v>
      </c>
      <c r="B40" s="70"/>
      <c r="C40" s="70"/>
      <c r="D40" s="70"/>
      <c r="E40" s="70"/>
      <c r="F40" s="70"/>
      <c r="G40" s="70"/>
      <c r="H40" s="70"/>
      <c r="I40" s="70"/>
      <c r="J40" s="70"/>
      <c r="K40" s="54"/>
    </row>
    <row r="41" spans="1:11" ht="14.1" customHeight="1" x14ac:dyDescent="0.25">
      <c r="K41" s="54"/>
    </row>
    <row r="42" spans="1:11" ht="14.1" customHeight="1" x14ac:dyDescent="0.25">
      <c r="K42" s="54"/>
    </row>
    <row r="43" spans="1:11" ht="14.1" customHeight="1" x14ac:dyDescent="0.25">
      <c r="K43" s="54"/>
    </row>
    <row r="44" spans="1:11" ht="14.1" customHeight="1" x14ac:dyDescent="0.25">
      <c r="K44" s="54"/>
    </row>
    <row r="45" spans="1:11" ht="14.1" customHeight="1" x14ac:dyDescent="0.25">
      <c r="K45" s="54"/>
    </row>
    <row r="46" spans="1:11" ht="14.1" customHeight="1" x14ac:dyDescent="0.25">
      <c r="K46" s="54"/>
    </row>
    <row r="47" spans="1:11" ht="14.1" customHeight="1" x14ac:dyDescent="0.25">
      <c r="K47" s="54"/>
    </row>
    <row r="48" spans="1:11" ht="14.1" customHeight="1" x14ac:dyDescent="0.25">
      <c r="K48" s="54"/>
    </row>
    <row r="49" spans="11:11" ht="14.1" customHeight="1" x14ac:dyDescent="0.25">
      <c r="K49" s="54"/>
    </row>
    <row r="50" spans="11:11" ht="14.1" customHeight="1" x14ac:dyDescent="0.25">
      <c r="K50" s="54"/>
    </row>
    <row r="51" spans="11:11" ht="14.1" customHeight="1" x14ac:dyDescent="0.25">
      <c r="K51" s="54"/>
    </row>
    <row r="52" spans="11:11" ht="14.1" customHeight="1" x14ac:dyDescent="0.25">
      <c r="K52" s="54"/>
    </row>
    <row r="53" spans="11:11" ht="14.1" customHeight="1" x14ac:dyDescent="0.25">
      <c r="K53" s="54"/>
    </row>
    <row r="54" spans="11:11" ht="14.1" customHeight="1" x14ac:dyDescent="0.25">
      <c r="K54" s="54"/>
    </row>
    <row r="55" spans="11:11" ht="14.1" customHeight="1" x14ac:dyDescent="0.25">
      <c r="K55" s="54"/>
    </row>
    <row r="56" spans="11:11" ht="14.1" customHeight="1" x14ac:dyDescent="0.25">
      <c r="K56" s="54"/>
    </row>
    <row r="57" spans="11:11" ht="14.1" customHeight="1" x14ac:dyDescent="0.25">
      <c r="K57" s="54"/>
    </row>
    <row r="58" spans="11:11" ht="14.1" customHeight="1" x14ac:dyDescent="0.25">
      <c r="K58" s="54"/>
    </row>
    <row r="59" spans="11:11" ht="14.1" customHeight="1" x14ac:dyDescent="0.25">
      <c r="K59" s="54"/>
    </row>
    <row r="60" spans="11:11" ht="14.1" customHeight="1" x14ac:dyDescent="0.25">
      <c r="K60" s="54"/>
    </row>
    <row r="61" spans="11:11" ht="14.1" customHeight="1" x14ac:dyDescent="0.25">
      <c r="K61" s="54"/>
    </row>
    <row r="62" spans="11:11" ht="14.1" customHeight="1" x14ac:dyDescent="0.25">
      <c r="K62" s="54"/>
    </row>
    <row r="63" spans="11:11" ht="14.1" customHeight="1" x14ac:dyDescent="0.25">
      <c r="K63" s="54"/>
    </row>
    <row r="64" spans="11:11" ht="14.1" customHeight="1" x14ac:dyDescent="0.25">
      <c r="K64" s="54"/>
    </row>
    <row r="65" spans="11:11" ht="14.1" customHeight="1" x14ac:dyDescent="0.25">
      <c r="K65" s="54"/>
    </row>
    <row r="66" spans="11:11" ht="14.1" customHeight="1" x14ac:dyDescent="0.25">
      <c r="K66" s="54"/>
    </row>
    <row r="67" spans="11:11" ht="14.1" customHeight="1" x14ac:dyDescent="0.25">
      <c r="K67" s="54"/>
    </row>
    <row r="68" spans="11:11" ht="14.1" customHeight="1" x14ac:dyDescent="0.25">
      <c r="K68" s="54"/>
    </row>
    <row r="69" spans="11:11" ht="14.1" customHeight="1" x14ac:dyDescent="0.25">
      <c r="K69" s="54"/>
    </row>
    <row r="70" spans="11:11" ht="14.1" customHeight="1" x14ac:dyDescent="0.25">
      <c r="K70" s="54"/>
    </row>
    <row r="71" spans="11:11" ht="14.1" customHeight="1" x14ac:dyDescent="0.25">
      <c r="K71" s="54"/>
    </row>
    <row r="72" spans="11:11" ht="14.1" customHeight="1" x14ac:dyDescent="0.25">
      <c r="K72" s="54"/>
    </row>
    <row r="73" spans="11:11" ht="14.1" customHeight="1" x14ac:dyDescent="0.25">
      <c r="K73" s="54"/>
    </row>
    <row r="74" spans="11:11" ht="14.1" customHeight="1" x14ac:dyDescent="0.25">
      <c r="K74" s="54"/>
    </row>
    <row r="75" spans="11:11" ht="14.1" customHeight="1" x14ac:dyDescent="0.25">
      <c r="K75" s="54"/>
    </row>
    <row r="76" spans="11:11" ht="14.1" customHeight="1" x14ac:dyDescent="0.25">
      <c r="K76" s="54"/>
    </row>
    <row r="77" spans="11:11" ht="14.1" customHeight="1" x14ac:dyDescent="0.25">
      <c r="K77" s="54"/>
    </row>
    <row r="78" spans="11:11" ht="14.1" customHeight="1" x14ac:dyDescent="0.25">
      <c r="K78" s="54"/>
    </row>
    <row r="79" spans="11:11" ht="14.1" customHeight="1" x14ac:dyDescent="0.25">
      <c r="K79" s="54"/>
    </row>
    <row r="80" spans="11:11" ht="14.1" customHeight="1" x14ac:dyDescent="0.25">
      <c r="K80" s="54"/>
    </row>
    <row r="81" spans="11:11" ht="14.1" customHeight="1" x14ac:dyDescent="0.25">
      <c r="K81" s="54"/>
    </row>
  </sheetData>
  <mergeCells count="8">
    <mergeCell ref="A5:K5"/>
    <mergeCell ref="A38:K38"/>
    <mergeCell ref="A39:K39"/>
    <mergeCell ref="M2:M3"/>
    <mergeCell ref="A1:K1"/>
    <mergeCell ref="A2:K2"/>
    <mergeCell ref="A3:K3"/>
    <mergeCell ref="A4:K4"/>
  </mergeCells>
  <hyperlinks>
    <hyperlink ref="M2" location="INDICE!A1" display="INDICE" xr:uid="{00000000-0004-0000-0900-000000000000}"/>
  </hyperlinks>
  <printOptions horizontalCentered="1"/>
  <pageMargins left="0.70866141732283472" right="0.70866141732283472" top="0.74803149606299213" bottom="0.74803149606299213" header="0.31496062992125984" footer="0.31496062992125984"/>
  <pageSetup scale="91"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pageSetUpPr fitToPage="1"/>
  </sheetPr>
  <dimension ref="A1:M81"/>
  <sheetViews>
    <sheetView showGridLines="0" topLeftCell="E1" workbookViewId="0">
      <selection activeCell="O14" sqref="O14"/>
    </sheetView>
  </sheetViews>
  <sheetFormatPr baseColWidth="10" defaultColWidth="23.42578125" defaultRowHeight="14.1" customHeight="1" x14ac:dyDescent="0.25"/>
  <cols>
    <col min="1" max="1" width="27.7109375" style="62" customWidth="1"/>
    <col min="2" max="10" width="9.7109375" style="71" customWidth="1"/>
    <col min="11" max="11" width="9.7109375" customWidth="1"/>
    <col min="12" max="99" width="10.7109375" style="6" customWidth="1"/>
    <col min="100" max="16384" width="23.42578125" style="6"/>
  </cols>
  <sheetData>
    <row r="1" spans="1:13" ht="14.1" customHeight="1" x14ac:dyDescent="0.25">
      <c r="A1" s="265" t="s">
        <v>216</v>
      </c>
      <c r="B1" s="265"/>
      <c r="C1" s="265"/>
      <c r="D1" s="265"/>
      <c r="E1" s="265"/>
      <c r="F1" s="265"/>
      <c r="G1" s="265"/>
      <c r="H1" s="265"/>
      <c r="I1" s="265"/>
      <c r="J1" s="265"/>
      <c r="K1" s="265"/>
      <c r="L1" s="17"/>
    </row>
    <row r="2" spans="1:13" ht="14.1" customHeight="1" x14ac:dyDescent="0.25">
      <c r="A2" s="265" t="s">
        <v>217</v>
      </c>
      <c r="B2" s="265" t="s">
        <v>84</v>
      </c>
      <c r="C2" s="265" t="s">
        <v>84</v>
      </c>
      <c r="D2" s="265" t="s">
        <v>84</v>
      </c>
      <c r="E2" s="265" t="s">
        <v>84</v>
      </c>
      <c r="F2" s="265" t="s">
        <v>84</v>
      </c>
      <c r="G2" s="265" t="s">
        <v>84</v>
      </c>
      <c r="H2" s="265" t="s">
        <v>84</v>
      </c>
      <c r="I2" s="265" t="s">
        <v>84</v>
      </c>
      <c r="J2" s="265" t="s">
        <v>84</v>
      </c>
      <c r="K2" s="265" t="s">
        <v>84</v>
      </c>
      <c r="L2" s="17"/>
      <c r="M2" s="256" t="s">
        <v>47</v>
      </c>
    </row>
    <row r="3" spans="1:13" ht="14.1" customHeight="1" x14ac:dyDescent="0.25">
      <c r="A3" s="265" t="s">
        <v>209</v>
      </c>
      <c r="B3" s="265" t="s">
        <v>84</v>
      </c>
      <c r="C3" s="265" t="s">
        <v>84</v>
      </c>
      <c r="D3" s="265" t="s">
        <v>84</v>
      </c>
      <c r="E3" s="265" t="s">
        <v>84</v>
      </c>
      <c r="F3" s="265" t="s">
        <v>84</v>
      </c>
      <c r="G3" s="265" t="s">
        <v>84</v>
      </c>
      <c r="H3" s="265" t="s">
        <v>84</v>
      </c>
      <c r="I3" s="265" t="s">
        <v>84</v>
      </c>
      <c r="J3" s="265" t="s">
        <v>84</v>
      </c>
      <c r="K3" s="265" t="s">
        <v>84</v>
      </c>
      <c r="L3" s="17"/>
      <c r="M3" s="256"/>
    </row>
    <row r="4" spans="1:13" ht="14.1" customHeight="1" x14ac:dyDescent="0.25">
      <c r="A4" s="265" t="s">
        <v>166</v>
      </c>
      <c r="B4" s="265" t="s">
        <v>84</v>
      </c>
      <c r="C4" s="265" t="s">
        <v>84</v>
      </c>
      <c r="D4" s="265" t="s">
        <v>84</v>
      </c>
      <c r="E4" s="265" t="s">
        <v>84</v>
      </c>
      <c r="F4" s="265" t="s">
        <v>84</v>
      </c>
      <c r="G4" s="265" t="s">
        <v>84</v>
      </c>
      <c r="H4" s="265" t="s">
        <v>84</v>
      </c>
      <c r="I4" s="265" t="s">
        <v>84</v>
      </c>
      <c r="J4" s="265" t="s">
        <v>84</v>
      </c>
      <c r="K4" s="265" t="s">
        <v>84</v>
      </c>
    </row>
    <row r="5" spans="1:13" ht="14.1" customHeight="1" x14ac:dyDescent="0.25">
      <c r="A5" s="265" t="s">
        <v>107</v>
      </c>
      <c r="B5" s="265" t="s">
        <v>84</v>
      </c>
      <c r="C5" s="265" t="s">
        <v>84</v>
      </c>
      <c r="D5" s="265" t="s">
        <v>84</v>
      </c>
      <c r="E5" s="265" t="s">
        <v>84</v>
      </c>
      <c r="F5" s="265" t="s">
        <v>84</v>
      </c>
      <c r="G5" s="265" t="s">
        <v>84</v>
      </c>
      <c r="H5" s="265" t="s">
        <v>84</v>
      </c>
      <c r="I5" s="265" t="s">
        <v>84</v>
      </c>
      <c r="J5" s="265" t="s">
        <v>84</v>
      </c>
      <c r="K5" s="265" t="s">
        <v>84</v>
      </c>
    </row>
    <row r="6" spans="1:13" ht="14.1" customHeight="1" x14ac:dyDescent="0.25">
      <c r="A6" s="51"/>
      <c r="B6" s="51"/>
      <c r="C6" s="51"/>
      <c r="D6" s="51"/>
      <c r="E6" s="51"/>
      <c r="F6" s="51"/>
      <c r="G6" s="51"/>
      <c r="H6" s="51"/>
      <c r="I6" s="51"/>
      <c r="J6" s="51"/>
    </row>
    <row r="7" spans="1:13" ht="27.95" customHeight="1" x14ac:dyDescent="0.2">
      <c r="A7" s="67" t="s">
        <v>212</v>
      </c>
      <c r="B7" s="52">
        <v>2013</v>
      </c>
      <c r="C7" s="52">
        <v>2014</v>
      </c>
      <c r="D7" s="52">
        <v>2015</v>
      </c>
      <c r="E7" s="52">
        <v>2016</v>
      </c>
      <c r="F7" s="52">
        <v>2017</v>
      </c>
      <c r="G7" s="52">
        <v>2018</v>
      </c>
      <c r="H7" s="52">
        <v>2019</v>
      </c>
      <c r="I7" s="52">
        <v>2020</v>
      </c>
      <c r="J7" s="52">
        <v>2021</v>
      </c>
      <c r="K7" s="52">
        <v>2022</v>
      </c>
    </row>
    <row r="8" spans="1:13" ht="14.1" customHeight="1" x14ac:dyDescent="0.25">
      <c r="A8" s="68"/>
      <c r="B8" s="69"/>
      <c r="C8" s="69"/>
      <c r="D8" s="69"/>
      <c r="E8" s="69"/>
      <c r="F8" s="69"/>
      <c r="G8" s="69"/>
      <c r="H8" s="69"/>
      <c r="I8" s="69"/>
      <c r="J8" s="69"/>
      <c r="K8" s="54"/>
    </row>
    <row r="9" spans="1:13" ht="14.1" customHeight="1" x14ac:dyDescent="0.2">
      <c r="A9" s="56" t="s">
        <v>190</v>
      </c>
      <c r="B9" s="182">
        <v>10233</v>
      </c>
      <c r="C9" s="182">
        <v>11700</v>
      </c>
      <c r="D9" s="182">
        <v>12019</v>
      </c>
      <c r="E9" s="182">
        <v>10950</v>
      </c>
      <c r="F9" s="182">
        <v>10275</v>
      </c>
      <c r="G9" s="182">
        <v>6660</v>
      </c>
      <c r="H9" s="182">
        <v>9577</v>
      </c>
      <c r="I9" s="182">
        <v>2209</v>
      </c>
      <c r="J9" s="182">
        <v>5617</v>
      </c>
      <c r="K9" s="182">
        <v>8200</v>
      </c>
    </row>
    <row r="10" spans="1:13" ht="14.1" customHeight="1" x14ac:dyDescent="0.2">
      <c r="A10" s="55" t="s">
        <v>191</v>
      </c>
      <c r="B10" s="183">
        <v>5835</v>
      </c>
      <c r="C10" s="183">
        <v>6276</v>
      </c>
      <c r="D10" s="183">
        <v>6650</v>
      </c>
      <c r="E10" s="183">
        <v>5583</v>
      </c>
      <c r="F10" s="183">
        <v>4554</v>
      </c>
      <c r="G10" s="183">
        <v>2790</v>
      </c>
      <c r="H10" s="183">
        <v>3658</v>
      </c>
      <c r="I10" s="183">
        <v>-56</v>
      </c>
      <c r="J10" s="183">
        <v>355</v>
      </c>
      <c r="K10" s="183">
        <v>1896</v>
      </c>
    </row>
    <row r="11" spans="1:13" ht="14.1" customHeight="1" x14ac:dyDescent="0.2">
      <c r="A11" s="57" t="s">
        <v>192</v>
      </c>
      <c r="B11" s="183">
        <v>2800</v>
      </c>
      <c r="C11" s="183">
        <v>2978</v>
      </c>
      <c r="D11" s="183">
        <v>3217</v>
      </c>
      <c r="E11" s="183">
        <v>2635</v>
      </c>
      <c r="F11" s="183">
        <v>2182</v>
      </c>
      <c r="G11" s="183">
        <v>1407</v>
      </c>
      <c r="H11" s="183">
        <v>1459</v>
      </c>
      <c r="I11" s="183">
        <v>2</v>
      </c>
      <c r="J11" s="183">
        <v>197</v>
      </c>
      <c r="K11" s="183">
        <v>679</v>
      </c>
    </row>
    <row r="12" spans="1:13" ht="14.1" customHeight="1" x14ac:dyDescent="0.2">
      <c r="A12" s="57" t="s">
        <v>193</v>
      </c>
      <c r="B12" s="183">
        <v>1862</v>
      </c>
      <c r="C12" s="183">
        <v>1982</v>
      </c>
      <c r="D12" s="183">
        <v>2081</v>
      </c>
      <c r="E12" s="183">
        <v>1826</v>
      </c>
      <c r="F12" s="183">
        <v>1486</v>
      </c>
      <c r="G12" s="183">
        <v>925</v>
      </c>
      <c r="H12" s="183">
        <v>1301</v>
      </c>
      <c r="I12" s="183">
        <v>-17</v>
      </c>
      <c r="J12" s="183">
        <v>170</v>
      </c>
      <c r="K12" s="183">
        <v>713</v>
      </c>
    </row>
    <row r="13" spans="1:13" ht="14.1" customHeight="1" x14ac:dyDescent="0.2">
      <c r="A13" s="57" t="s">
        <v>194</v>
      </c>
      <c r="B13" s="183">
        <v>1173</v>
      </c>
      <c r="C13" s="183">
        <v>1316</v>
      </c>
      <c r="D13" s="183">
        <v>1352</v>
      </c>
      <c r="E13" s="183">
        <v>1122</v>
      </c>
      <c r="F13" s="183">
        <v>886</v>
      </c>
      <c r="G13" s="183">
        <v>458</v>
      </c>
      <c r="H13" s="183">
        <v>898</v>
      </c>
      <c r="I13" s="183">
        <v>-41</v>
      </c>
      <c r="J13" s="183">
        <v>-12</v>
      </c>
      <c r="K13" s="183">
        <v>504</v>
      </c>
    </row>
    <row r="14" spans="1:13" ht="14.1" customHeight="1" x14ac:dyDescent="0.2">
      <c r="A14" s="78" t="s">
        <v>195</v>
      </c>
      <c r="B14" s="183">
        <v>4398</v>
      </c>
      <c r="C14" s="183">
        <v>5424</v>
      </c>
      <c r="D14" s="183">
        <v>5369</v>
      </c>
      <c r="E14" s="183">
        <v>5367</v>
      </c>
      <c r="F14" s="183">
        <v>5721</v>
      </c>
      <c r="G14" s="183">
        <v>3870</v>
      </c>
      <c r="H14" s="183">
        <v>5919</v>
      </c>
      <c r="I14" s="183">
        <v>2265</v>
      </c>
      <c r="J14" s="183">
        <v>5262</v>
      </c>
      <c r="K14" s="183">
        <v>6304</v>
      </c>
    </row>
    <row r="15" spans="1:13" ht="14.1" customHeight="1" x14ac:dyDescent="0.2">
      <c r="A15" s="57" t="s">
        <v>196</v>
      </c>
      <c r="B15" s="183">
        <v>3388</v>
      </c>
      <c r="C15" s="183">
        <v>3987</v>
      </c>
      <c r="D15" s="183">
        <v>3860</v>
      </c>
      <c r="E15" s="183">
        <v>3841</v>
      </c>
      <c r="F15" s="183">
        <v>3959</v>
      </c>
      <c r="G15" s="183">
        <v>2723</v>
      </c>
      <c r="H15" s="183">
        <v>4019</v>
      </c>
      <c r="I15" s="183">
        <v>1745</v>
      </c>
      <c r="J15" s="183">
        <v>3686</v>
      </c>
      <c r="K15" s="183">
        <v>4353</v>
      </c>
    </row>
    <row r="16" spans="1:13" ht="14.1" customHeight="1" x14ac:dyDescent="0.2">
      <c r="A16" s="57" t="s">
        <v>197</v>
      </c>
      <c r="B16" s="183">
        <v>947</v>
      </c>
      <c r="C16" s="183">
        <v>1320</v>
      </c>
      <c r="D16" s="183">
        <v>1335</v>
      </c>
      <c r="E16" s="183">
        <v>1340</v>
      </c>
      <c r="F16" s="183">
        <v>1499</v>
      </c>
      <c r="G16" s="183">
        <v>967</v>
      </c>
      <c r="H16" s="183">
        <v>1498</v>
      </c>
      <c r="I16" s="183">
        <v>330</v>
      </c>
      <c r="J16" s="183">
        <v>1119</v>
      </c>
      <c r="K16" s="183">
        <v>1441</v>
      </c>
    </row>
    <row r="17" spans="1:11" ht="14.1" customHeight="1" x14ac:dyDescent="0.2">
      <c r="A17" s="57" t="s">
        <v>198</v>
      </c>
      <c r="B17" s="183">
        <v>63</v>
      </c>
      <c r="C17" s="183">
        <v>117</v>
      </c>
      <c r="D17" s="183">
        <v>174</v>
      </c>
      <c r="E17" s="183">
        <v>186</v>
      </c>
      <c r="F17" s="183">
        <v>263</v>
      </c>
      <c r="G17" s="183">
        <v>180</v>
      </c>
      <c r="H17" s="183">
        <v>402</v>
      </c>
      <c r="I17" s="183">
        <v>190</v>
      </c>
      <c r="J17" s="183">
        <v>457</v>
      </c>
      <c r="K17" s="183">
        <v>510</v>
      </c>
    </row>
    <row r="18" spans="1:11" ht="14.1" customHeight="1" x14ac:dyDescent="0.2">
      <c r="B18" s="183"/>
      <c r="C18" s="183"/>
      <c r="D18" s="183"/>
      <c r="E18" s="183"/>
      <c r="F18" s="183"/>
      <c r="G18" s="183"/>
      <c r="H18" s="183"/>
      <c r="I18" s="183"/>
      <c r="J18" s="183"/>
      <c r="K18" s="183"/>
    </row>
    <row r="19" spans="1:11" ht="14.1" customHeight="1" x14ac:dyDescent="0.2">
      <c r="A19" s="79" t="s">
        <v>218</v>
      </c>
      <c r="B19" s="182">
        <v>8208</v>
      </c>
      <c r="C19" s="182">
        <v>8828</v>
      </c>
      <c r="D19" s="182">
        <v>9346</v>
      </c>
      <c r="E19" s="182">
        <v>8170</v>
      </c>
      <c r="F19" s="182">
        <v>7125</v>
      </c>
      <c r="G19" s="182">
        <v>4350</v>
      </c>
      <c r="H19" s="182">
        <v>5708</v>
      </c>
      <c r="I19" s="182">
        <v>-179</v>
      </c>
      <c r="J19" s="182">
        <v>540</v>
      </c>
      <c r="K19" s="182">
        <v>3469</v>
      </c>
    </row>
    <row r="20" spans="1:11" ht="14.1" customHeight="1" x14ac:dyDescent="0.2">
      <c r="A20" s="55" t="s">
        <v>191</v>
      </c>
      <c r="B20" s="183">
        <v>5835</v>
      </c>
      <c r="C20" s="183">
        <v>6276</v>
      </c>
      <c r="D20" s="183">
        <v>6650</v>
      </c>
      <c r="E20" s="183">
        <v>5583</v>
      </c>
      <c r="F20" s="183">
        <v>4554</v>
      </c>
      <c r="G20" s="183">
        <v>2790</v>
      </c>
      <c r="H20" s="183">
        <v>3658</v>
      </c>
      <c r="I20" s="183">
        <v>-56</v>
      </c>
      <c r="J20" s="183">
        <v>355</v>
      </c>
      <c r="K20" s="183">
        <f>SUM(K21:K23)</f>
        <v>1896</v>
      </c>
    </row>
    <row r="21" spans="1:11" ht="14.1" customHeight="1" x14ac:dyDescent="0.2">
      <c r="A21" s="57" t="s">
        <v>192</v>
      </c>
      <c r="B21" s="183">
        <v>2800</v>
      </c>
      <c r="C21" s="183">
        <v>2978</v>
      </c>
      <c r="D21" s="183">
        <v>3217</v>
      </c>
      <c r="E21" s="183">
        <v>2635</v>
      </c>
      <c r="F21" s="183">
        <v>2182</v>
      </c>
      <c r="G21" s="183">
        <v>1407</v>
      </c>
      <c r="H21" s="183">
        <v>1459</v>
      </c>
      <c r="I21" s="183">
        <v>2</v>
      </c>
      <c r="J21" s="183">
        <v>197</v>
      </c>
      <c r="K21" s="183">
        <v>679</v>
      </c>
    </row>
    <row r="22" spans="1:11" ht="14.1" customHeight="1" x14ac:dyDescent="0.2">
      <c r="A22" s="57" t="s">
        <v>193</v>
      </c>
      <c r="B22" s="183">
        <v>1862</v>
      </c>
      <c r="C22" s="183">
        <v>1982</v>
      </c>
      <c r="D22" s="183">
        <v>2081</v>
      </c>
      <c r="E22" s="183">
        <v>1826</v>
      </c>
      <c r="F22" s="183">
        <v>1486</v>
      </c>
      <c r="G22" s="183">
        <v>925</v>
      </c>
      <c r="H22" s="183">
        <v>1301</v>
      </c>
      <c r="I22" s="183">
        <v>-17</v>
      </c>
      <c r="J22" s="183">
        <v>170</v>
      </c>
      <c r="K22" s="183">
        <v>713</v>
      </c>
    </row>
    <row r="23" spans="1:11" ht="14.1" customHeight="1" x14ac:dyDescent="0.2">
      <c r="A23" s="57" t="s">
        <v>194</v>
      </c>
      <c r="B23" s="183">
        <v>1173</v>
      </c>
      <c r="C23" s="183">
        <v>1316</v>
      </c>
      <c r="D23" s="183">
        <v>1352</v>
      </c>
      <c r="E23" s="183">
        <v>1122</v>
      </c>
      <c r="F23" s="183">
        <v>886</v>
      </c>
      <c r="G23" s="183">
        <v>458</v>
      </c>
      <c r="H23" s="183">
        <v>898</v>
      </c>
      <c r="I23" s="183">
        <v>-41</v>
      </c>
      <c r="J23" s="183">
        <v>-12</v>
      </c>
      <c r="K23" s="183">
        <v>504</v>
      </c>
    </row>
    <row r="24" spans="1:11" ht="14.1" customHeight="1" x14ac:dyDescent="0.2">
      <c r="A24" s="78" t="s">
        <v>195</v>
      </c>
      <c r="B24" s="183">
        <v>2373</v>
      </c>
      <c r="C24" s="183">
        <v>2552</v>
      </c>
      <c r="D24" s="183">
        <v>2696</v>
      </c>
      <c r="E24" s="183">
        <v>2587</v>
      </c>
      <c r="F24" s="183">
        <v>2571</v>
      </c>
      <c r="G24" s="183">
        <v>1560</v>
      </c>
      <c r="H24" s="183">
        <v>2050</v>
      </c>
      <c r="I24" s="183">
        <v>-123</v>
      </c>
      <c r="J24" s="183">
        <v>185</v>
      </c>
      <c r="K24" s="183">
        <f>SUM(K25:K27)</f>
        <v>1573</v>
      </c>
    </row>
    <row r="25" spans="1:11" ht="14.1" customHeight="1" x14ac:dyDescent="0.2">
      <c r="A25" s="57" t="s">
        <v>196</v>
      </c>
      <c r="B25" s="183">
        <v>1714</v>
      </c>
      <c r="C25" s="183">
        <v>1764</v>
      </c>
      <c r="D25" s="183">
        <v>1889</v>
      </c>
      <c r="E25" s="183">
        <v>1797</v>
      </c>
      <c r="F25" s="183">
        <v>1756</v>
      </c>
      <c r="G25" s="183">
        <v>1073</v>
      </c>
      <c r="H25" s="183">
        <v>1331</v>
      </c>
      <c r="I25" s="183">
        <v>-18</v>
      </c>
      <c r="J25" s="183">
        <v>254</v>
      </c>
      <c r="K25" s="183">
        <v>1159</v>
      </c>
    </row>
    <row r="26" spans="1:11" ht="14.1" customHeight="1" x14ac:dyDescent="0.2">
      <c r="A26" s="57" t="s">
        <v>197</v>
      </c>
      <c r="B26" s="183">
        <v>659</v>
      </c>
      <c r="C26" s="183">
        <v>788</v>
      </c>
      <c r="D26" s="183">
        <v>807</v>
      </c>
      <c r="E26" s="183">
        <v>790</v>
      </c>
      <c r="F26" s="183">
        <v>815</v>
      </c>
      <c r="G26" s="183">
        <v>487</v>
      </c>
      <c r="H26" s="183">
        <v>719</v>
      </c>
      <c r="I26" s="183">
        <v>-105</v>
      </c>
      <c r="J26" s="183">
        <v>-69</v>
      </c>
      <c r="K26" s="183">
        <v>414</v>
      </c>
    </row>
    <row r="27" spans="1:11" ht="14.1" customHeight="1" x14ac:dyDescent="0.2">
      <c r="A27" s="55"/>
      <c r="B27" s="183"/>
      <c r="C27" s="183"/>
      <c r="D27" s="183"/>
      <c r="E27" s="183"/>
      <c r="F27" s="183"/>
      <c r="G27" s="183"/>
      <c r="H27" s="183"/>
      <c r="I27" s="183"/>
      <c r="J27" s="183"/>
      <c r="K27" s="183"/>
    </row>
    <row r="28" spans="1:11" ht="14.1" customHeight="1" x14ac:dyDescent="0.2">
      <c r="A28" s="56" t="s">
        <v>103</v>
      </c>
      <c r="B28" s="182">
        <v>2025</v>
      </c>
      <c r="C28" s="182">
        <v>2872</v>
      </c>
      <c r="D28" s="182">
        <v>2673</v>
      </c>
      <c r="E28" s="182">
        <v>2780</v>
      </c>
      <c r="F28" s="182">
        <v>3150</v>
      </c>
      <c r="G28" s="182">
        <v>2310</v>
      </c>
      <c r="H28" s="182">
        <v>3869</v>
      </c>
      <c r="I28" s="182">
        <v>2388</v>
      </c>
      <c r="J28" s="182">
        <v>5077</v>
      </c>
      <c r="K28" s="182">
        <v>4731</v>
      </c>
    </row>
    <row r="29" spans="1:11" ht="14.1" customHeight="1" x14ac:dyDescent="0.2">
      <c r="A29" s="78" t="s">
        <v>195</v>
      </c>
      <c r="B29" s="183">
        <v>2025</v>
      </c>
      <c r="C29" s="183">
        <v>2872</v>
      </c>
      <c r="D29" s="183">
        <v>2673</v>
      </c>
      <c r="E29" s="183">
        <v>2780</v>
      </c>
      <c r="F29" s="183">
        <v>3150</v>
      </c>
      <c r="G29" s="183">
        <v>2310</v>
      </c>
      <c r="H29" s="183">
        <v>3869</v>
      </c>
      <c r="I29" s="183">
        <v>2388</v>
      </c>
      <c r="J29" s="183">
        <v>5077</v>
      </c>
      <c r="K29" s="183">
        <f>SUM(K30:K32)</f>
        <v>4731</v>
      </c>
    </row>
    <row r="30" spans="1:11" ht="14.1" customHeight="1" x14ac:dyDescent="0.2">
      <c r="A30" s="57" t="s">
        <v>196</v>
      </c>
      <c r="B30" s="183">
        <v>1674</v>
      </c>
      <c r="C30" s="183">
        <v>2223</v>
      </c>
      <c r="D30" s="183">
        <v>1971</v>
      </c>
      <c r="E30" s="183">
        <v>2044</v>
      </c>
      <c r="F30" s="183">
        <v>2203</v>
      </c>
      <c r="G30" s="183">
        <v>1650</v>
      </c>
      <c r="H30" s="183">
        <v>2688</v>
      </c>
      <c r="I30" s="183">
        <v>1763</v>
      </c>
      <c r="J30" s="183">
        <v>3432</v>
      </c>
      <c r="K30" s="183">
        <v>3194</v>
      </c>
    </row>
    <row r="31" spans="1:11" ht="14.1" customHeight="1" x14ac:dyDescent="0.2">
      <c r="A31" s="57" t="s">
        <v>197</v>
      </c>
      <c r="B31" s="183">
        <v>288</v>
      </c>
      <c r="C31" s="183">
        <v>532</v>
      </c>
      <c r="D31" s="183">
        <v>528</v>
      </c>
      <c r="E31" s="183">
        <v>550</v>
      </c>
      <c r="F31" s="183">
        <v>684</v>
      </c>
      <c r="G31" s="183">
        <v>480</v>
      </c>
      <c r="H31" s="183">
        <v>779</v>
      </c>
      <c r="I31" s="183">
        <v>435</v>
      </c>
      <c r="J31" s="183">
        <v>1188</v>
      </c>
      <c r="K31" s="183">
        <v>1027</v>
      </c>
    </row>
    <row r="32" spans="1:11" ht="14.1" customHeight="1" thickBot="1" x14ac:dyDescent="0.25">
      <c r="A32" s="60" t="s">
        <v>198</v>
      </c>
      <c r="B32" s="191">
        <v>63</v>
      </c>
      <c r="C32" s="191">
        <v>117</v>
      </c>
      <c r="D32" s="191">
        <v>174</v>
      </c>
      <c r="E32" s="191">
        <v>186</v>
      </c>
      <c r="F32" s="191">
        <v>263</v>
      </c>
      <c r="G32" s="191">
        <v>180</v>
      </c>
      <c r="H32" s="191">
        <v>402</v>
      </c>
      <c r="I32" s="191">
        <v>190</v>
      </c>
      <c r="J32" s="191">
        <v>457</v>
      </c>
      <c r="K32" s="191">
        <v>510</v>
      </c>
    </row>
    <row r="33" spans="1:11" ht="14.1" customHeight="1" x14ac:dyDescent="0.25">
      <c r="A33" s="269" t="s">
        <v>106</v>
      </c>
      <c r="B33" s="269"/>
      <c r="C33" s="269"/>
      <c r="D33" s="269"/>
      <c r="E33" s="269"/>
      <c r="F33" s="269"/>
      <c r="G33" s="269"/>
      <c r="H33" s="269"/>
      <c r="I33" s="269"/>
      <c r="J33" s="269"/>
      <c r="K33" s="54"/>
    </row>
    <row r="34" spans="1:11" ht="14.1" customHeight="1" x14ac:dyDescent="0.25">
      <c r="A34" s="78"/>
      <c r="B34" s="70"/>
      <c r="C34" s="70"/>
      <c r="D34" s="70"/>
      <c r="E34" s="70"/>
      <c r="F34" s="70"/>
      <c r="G34" s="70"/>
      <c r="H34" s="70"/>
      <c r="I34" s="70"/>
      <c r="J34" s="70"/>
      <c r="K34" s="54"/>
    </row>
    <row r="35" spans="1:11" ht="14.1" customHeight="1" x14ac:dyDescent="0.25">
      <c r="A35" s="57"/>
      <c r="K35" s="54"/>
    </row>
    <row r="36" spans="1:11" ht="14.1" customHeight="1" x14ac:dyDescent="0.25">
      <c r="A36" s="57"/>
      <c r="K36" s="54"/>
    </row>
    <row r="37" spans="1:11" ht="14.1" customHeight="1" x14ac:dyDescent="0.25">
      <c r="A37" s="57"/>
      <c r="K37" s="54"/>
    </row>
    <row r="38" spans="1:11" ht="14.1" customHeight="1" x14ac:dyDescent="0.25">
      <c r="K38" s="54"/>
    </row>
    <row r="39" spans="1:11" ht="14.1" customHeight="1" x14ac:dyDescent="0.25">
      <c r="K39" s="54"/>
    </row>
    <row r="40" spans="1:11" ht="14.1" customHeight="1" x14ac:dyDescent="0.25">
      <c r="K40" s="54"/>
    </row>
    <row r="41" spans="1:11" ht="14.1" customHeight="1" x14ac:dyDescent="0.25">
      <c r="K41" s="54"/>
    </row>
    <row r="42" spans="1:11" ht="14.1" customHeight="1" x14ac:dyDescent="0.25">
      <c r="K42" s="54"/>
    </row>
    <row r="43" spans="1:11" ht="14.1" customHeight="1" x14ac:dyDescent="0.25">
      <c r="K43" s="54"/>
    </row>
    <row r="44" spans="1:11" ht="14.1" customHeight="1" x14ac:dyDescent="0.25">
      <c r="K44" s="54"/>
    </row>
    <row r="45" spans="1:11" ht="14.1" customHeight="1" x14ac:dyDescent="0.25">
      <c r="K45" s="54"/>
    </row>
    <row r="46" spans="1:11" ht="14.1" customHeight="1" x14ac:dyDescent="0.25">
      <c r="K46" s="54"/>
    </row>
    <row r="47" spans="1:11" ht="14.1" customHeight="1" x14ac:dyDescent="0.25">
      <c r="K47" s="54"/>
    </row>
    <row r="48" spans="1:11" ht="14.1" customHeight="1" x14ac:dyDescent="0.25">
      <c r="K48" s="54"/>
    </row>
    <row r="49" spans="11:11" ht="14.1" customHeight="1" x14ac:dyDescent="0.25">
      <c r="K49" s="54"/>
    </row>
    <row r="50" spans="11:11" ht="14.1" customHeight="1" x14ac:dyDescent="0.25">
      <c r="K50" s="54"/>
    </row>
    <row r="51" spans="11:11" ht="14.1" customHeight="1" x14ac:dyDescent="0.25">
      <c r="K51" s="54"/>
    </row>
    <row r="52" spans="11:11" ht="14.1" customHeight="1" x14ac:dyDescent="0.25">
      <c r="K52" s="54"/>
    </row>
    <row r="53" spans="11:11" ht="14.1" customHeight="1" x14ac:dyDescent="0.25">
      <c r="K53" s="54"/>
    </row>
    <row r="54" spans="11:11" ht="14.1" customHeight="1" x14ac:dyDescent="0.25">
      <c r="K54" s="54"/>
    </row>
    <row r="55" spans="11:11" ht="14.1" customHeight="1" x14ac:dyDescent="0.25">
      <c r="K55" s="54"/>
    </row>
    <row r="56" spans="11:11" ht="14.1" customHeight="1" x14ac:dyDescent="0.25">
      <c r="K56" s="54"/>
    </row>
    <row r="57" spans="11:11" ht="14.1" customHeight="1" x14ac:dyDescent="0.25">
      <c r="K57" s="54"/>
    </row>
    <row r="58" spans="11:11" ht="14.1" customHeight="1" x14ac:dyDescent="0.25">
      <c r="K58" s="54"/>
    </row>
    <row r="59" spans="11:11" ht="14.1" customHeight="1" x14ac:dyDescent="0.25">
      <c r="K59" s="54"/>
    </row>
    <row r="60" spans="11:11" ht="14.1" customHeight="1" x14ac:dyDescent="0.25">
      <c r="K60" s="54"/>
    </row>
    <row r="61" spans="11:11" ht="14.1" customHeight="1" x14ac:dyDescent="0.25">
      <c r="K61" s="54"/>
    </row>
    <row r="62" spans="11:11" ht="14.1" customHeight="1" x14ac:dyDescent="0.25">
      <c r="K62" s="54"/>
    </row>
    <row r="63" spans="11:11" ht="14.1" customHeight="1" x14ac:dyDescent="0.25">
      <c r="K63" s="54"/>
    </row>
    <row r="64" spans="11:11" ht="14.1" customHeight="1" x14ac:dyDescent="0.25">
      <c r="K64" s="54"/>
    </row>
    <row r="65" spans="11:11" ht="14.1" customHeight="1" x14ac:dyDescent="0.25">
      <c r="K65" s="54"/>
    </row>
    <row r="66" spans="11:11" ht="14.1" customHeight="1" x14ac:dyDescent="0.25">
      <c r="K66" s="54"/>
    </row>
    <row r="67" spans="11:11" ht="14.1" customHeight="1" x14ac:dyDescent="0.25">
      <c r="K67" s="54"/>
    </row>
    <row r="68" spans="11:11" ht="14.1" customHeight="1" x14ac:dyDescent="0.25">
      <c r="K68" s="54"/>
    </row>
    <row r="69" spans="11:11" ht="14.1" customHeight="1" x14ac:dyDescent="0.25">
      <c r="K69" s="54"/>
    </row>
    <row r="70" spans="11:11" ht="14.1" customHeight="1" x14ac:dyDescent="0.25">
      <c r="K70" s="54"/>
    </row>
    <row r="71" spans="11:11" ht="14.1" customHeight="1" x14ac:dyDescent="0.25">
      <c r="K71" s="54"/>
    </row>
    <row r="72" spans="11:11" ht="14.1" customHeight="1" x14ac:dyDescent="0.25">
      <c r="K72" s="54"/>
    </row>
    <row r="73" spans="11:11" ht="14.1" customHeight="1" x14ac:dyDescent="0.25">
      <c r="K73" s="54"/>
    </row>
    <row r="74" spans="11:11" ht="14.1" customHeight="1" x14ac:dyDescent="0.25">
      <c r="K74" s="54"/>
    </row>
    <row r="75" spans="11:11" ht="14.1" customHeight="1" x14ac:dyDescent="0.25">
      <c r="K75" s="54"/>
    </row>
    <row r="76" spans="11:11" ht="14.1" customHeight="1" x14ac:dyDescent="0.25">
      <c r="K76" s="54"/>
    </row>
    <row r="77" spans="11:11" ht="14.1" customHeight="1" x14ac:dyDescent="0.25">
      <c r="K77" s="54"/>
    </row>
    <row r="78" spans="11:11" ht="14.1" customHeight="1" x14ac:dyDescent="0.25">
      <c r="K78" s="54"/>
    </row>
    <row r="79" spans="11:11" ht="14.1" customHeight="1" x14ac:dyDescent="0.25">
      <c r="K79" s="54"/>
    </row>
    <row r="80" spans="11:11" ht="14.1" customHeight="1" x14ac:dyDescent="0.25">
      <c r="K80" s="54"/>
    </row>
    <row r="81" spans="11:11" ht="14.1" customHeight="1" x14ac:dyDescent="0.25">
      <c r="K81" s="54"/>
    </row>
  </sheetData>
  <mergeCells count="7">
    <mergeCell ref="M2:M3"/>
    <mergeCell ref="A33:J33"/>
    <mergeCell ref="A1:K1"/>
    <mergeCell ref="A2:K2"/>
    <mergeCell ref="A3:K3"/>
    <mergeCell ref="A4:K4"/>
    <mergeCell ref="A5:K5"/>
  </mergeCells>
  <conditionalFormatting sqref="L43:P51">
    <cfRule type="cellIs" dxfId="0" priority="1" operator="greaterThan">
      <formula>0.4999</formula>
    </cfRule>
  </conditionalFormatting>
  <hyperlinks>
    <hyperlink ref="M2" location="INDICE!A1" display="INDICE" xr:uid="{00000000-0004-0000-0A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X35"/>
  <sheetViews>
    <sheetView showGridLines="0" topLeftCell="F1" workbookViewId="0">
      <selection activeCell="O14" sqref="O14"/>
    </sheetView>
  </sheetViews>
  <sheetFormatPr baseColWidth="10" defaultColWidth="23.42578125" defaultRowHeight="14.1" customHeight="1" x14ac:dyDescent="0.2"/>
  <cols>
    <col min="1" max="1" width="27.7109375" style="62" customWidth="1"/>
    <col min="2" max="11" width="9.7109375" style="71" customWidth="1"/>
    <col min="12" max="99" width="10.7109375" style="6" customWidth="1"/>
    <col min="100" max="16384" width="23.42578125" style="6"/>
  </cols>
  <sheetData>
    <row r="1" spans="1:24" ht="14.1" customHeight="1" x14ac:dyDescent="0.25">
      <c r="A1" s="265" t="s">
        <v>219</v>
      </c>
      <c r="B1" s="265"/>
      <c r="C1" s="265"/>
      <c r="D1" s="265"/>
      <c r="E1" s="265"/>
      <c r="F1" s="265"/>
      <c r="G1" s="265"/>
      <c r="H1" s="265"/>
      <c r="I1" s="265"/>
      <c r="J1" s="265"/>
      <c r="K1" s="265"/>
      <c r="L1" s="17"/>
    </row>
    <row r="2" spans="1:24" ht="14.1" customHeight="1" x14ac:dyDescent="0.25">
      <c r="A2" s="265" t="s">
        <v>220</v>
      </c>
      <c r="B2" s="265" t="s">
        <v>84</v>
      </c>
      <c r="C2" s="265" t="s">
        <v>84</v>
      </c>
      <c r="D2" s="265" t="s">
        <v>84</v>
      </c>
      <c r="E2" s="265" t="s">
        <v>84</v>
      </c>
      <c r="F2" s="265" t="s">
        <v>84</v>
      </c>
      <c r="G2" s="265" t="s">
        <v>84</v>
      </c>
      <c r="H2" s="265" t="s">
        <v>84</v>
      </c>
      <c r="I2" s="265" t="s">
        <v>84</v>
      </c>
      <c r="J2" s="265" t="s">
        <v>84</v>
      </c>
      <c r="K2" s="265"/>
      <c r="L2" s="17"/>
      <c r="M2" s="256" t="s">
        <v>47</v>
      </c>
    </row>
    <row r="3" spans="1:24" ht="14.1" customHeight="1" x14ac:dyDescent="0.25">
      <c r="A3" s="265" t="s">
        <v>209</v>
      </c>
      <c r="B3" s="265" t="s">
        <v>84</v>
      </c>
      <c r="C3" s="265" t="s">
        <v>84</v>
      </c>
      <c r="D3" s="265" t="s">
        <v>84</v>
      </c>
      <c r="E3" s="265" t="s">
        <v>84</v>
      </c>
      <c r="F3" s="265" t="s">
        <v>84</v>
      </c>
      <c r="G3" s="265" t="s">
        <v>84</v>
      </c>
      <c r="H3" s="265" t="s">
        <v>84</v>
      </c>
      <c r="I3" s="265" t="s">
        <v>84</v>
      </c>
      <c r="J3" s="265" t="s">
        <v>84</v>
      </c>
      <c r="K3" s="265"/>
      <c r="L3" s="17"/>
      <c r="M3" s="256"/>
    </row>
    <row r="4" spans="1:24" ht="14.1" customHeight="1" x14ac:dyDescent="0.25">
      <c r="A4" s="265" t="s">
        <v>166</v>
      </c>
      <c r="B4" s="265" t="s">
        <v>84</v>
      </c>
      <c r="C4" s="265" t="s">
        <v>84</v>
      </c>
      <c r="D4" s="265" t="s">
        <v>84</v>
      </c>
      <c r="E4" s="265" t="s">
        <v>84</v>
      </c>
      <c r="F4" s="265" t="s">
        <v>84</v>
      </c>
      <c r="G4" s="265" t="s">
        <v>84</v>
      </c>
      <c r="H4" s="265" t="s">
        <v>84</v>
      </c>
      <c r="I4" s="265" t="s">
        <v>84</v>
      </c>
      <c r="J4" s="265" t="s">
        <v>84</v>
      </c>
      <c r="K4" s="265"/>
    </row>
    <row r="5" spans="1:24" ht="14.1" customHeight="1" x14ac:dyDescent="0.25">
      <c r="A5" s="265" t="s">
        <v>107</v>
      </c>
      <c r="B5" s="265" t="s">
        <v>84</v>
      </c>
      <c r="C5" s="265" t="s">
        <v>84</v>
      </c>
      <c r="D5" s="265" t="s">
        <v>84</v>
      </c>
      <c r="E5" s="265" t="s">
        <v>84</v>
      </c>
      <c r="F5" s="265" t="s">
        <v>84</v>
      </c>
      <c r="G5" s="265" t="s">
        <v>84</v>
      </c>
      <c r="H5" s="265" t="s">
        <v>84</v>
      </c>
      <c r="I5" s="265" t="s">
        <v>84</v>
      </c>
      <c r="J5" s="265" t="s">
        <v>84</v>
      </c>
      <c r="K5" s="265"/>
    </row>
    <row r="6" spans="1:24" ht="14.1" customHeight="1" x14ac:dyDescent="0.25">
      <c r="A6" s="51"/>
      <c r="B6" s="51"/>
      <c r="C6" s="51"/>
      <c r="D6" s="51"/>
      <c r="E6" s="51"/>
      <c r="F6" s="51"/>
      <c r="G6" s="51"/>
      <c r="H6" s="51"/>
      <c r="I6" s="51"/>
      <c r="J6" s="51"/>
      <c r="K6" s="51"/>
    </row>
    <row r="7" spans="1:24" ht="27.95" customHeight="1" x14ac:dyDescent="0.2">
      <c r="A7" s="67" t="s">
        <v>212</v>
      </c>
      <c r="B7" s="52">
        <v>2013</v>
      </c>
      <c r="C7" s="52">
        <v>2014</v>
      </c>
      <c r="D7" s="52">
        <v>2015</v>
      </c>
      <c r="E7" s="52">
        <v>2016</v>
      </c>
      <c r="F7" s="52">
        <v>2017</v>
      </c>
      <c r="G7" s="52">
        <v>2018</v>
      </c>
      <c r="H7" s="52">
        <v>2019</v>
      </c>
      <c r="I7" s="52">
        <v>2020</v>
      </c>
      <c r="J7" s="52">
        <v>2021</v>
      </c>
      <c r="K7" s="52">
        <v>2022</v>
      </c>
    </row>
    <row r="8" spans="1:24" ht="14.1" customHeight="1" x14ac:dyDescent="0.2">
      <c r="A8" s="68"/>
      <c r="B8" s="69"/>
      <c r="C8" s="69"/>
      <c r="D8" s="69"/>
      <c r="E8" s="69"/>
      <c r="F8" s="69"/>
      <c r="G8" s="69"/>
      <c r="H8" s="69"/>
      <c r="I8" s="69"/>
      <c r="J8" s="69"/>
      <c r="K8" s="69"/>
    </row>
    <row r="9" spans="1:24" ht="14.1" customHeight="1" x14ac:dyDescent="0.2">
      <c r="A9" s="56" t="s">
        <v>190</v>
      </c>
      <c r="B9" s="192">
        <v>24.2</v>
      </c>
      <c r="C9" s="192">
        <v>24.7</v>
      </c>
      <c r="D9" s="192">
        <v>24.6</v>
      </c>
      <c r="E9" s="192">
        <v>22.8</v>
      </c>
      <c r="F9" s="192">
        <v>21.6</v>
      </c>
      <c r="G9" s="192">
        <v>13.9</v>
      </c>
      <c r="H9" s="192">
        <v>19</v>
      </c>
      <c r="I9" s="192">
        <v>4.4000000000000004</v>
      </c>
      <c r="J9" s="192">
        <v>9.8000000000000007</v>
      </c>
      <c r="K9" s="192">
        <v>16.2</v>
      </c>
      <c r="M9" s="65"/>
      <c r="N9" s="65"/>
      <c r="O9" s="65"/>
      <c r="P9" s="65"/>
      <c r="Q9" s="65"/>
      <c r="R9" s="65"/>
      <c r="S9" s="65"/>
      <c r="T9" s="65"/>
      <c r="U9" s="65"/>
      <c r="V9" s="65"/>
      <c r="W9" s="65"/>
      <c r="X9" s="65"/>
    </row>
    <row r="10" spans="1:24" ht="14.1" customHeight="1" x14ac:dyDescent="0.2">
      <c r="A10" s="55" t="s">
        <v>191</v>
      </c>
      <c r="B10" s="192">
        <v>27.9</v>
      </c>
      <c r="C10" s="192">
        <v>28.4</v>
      </c>
      <c r="D10" s="192">
        <v>30.4</v>
      </c>
      <c r="E10" s="192">
        <v>27.1</v>
      </c>
      <c r="F10" s="192">
        <v>24</v>
      </c>
      <c r="G10" s="192">
        <v>15.4</v>
      </c>
      <c r="H10" s="192">
        <v>20.7</v>
      </c>
      <c r="I10" s="192">
        <v>-0.3</v>
      </c>
      <c r="J10" s="192">
        <v>2.1</v>
      </c>
      <c r="K10" s="192">
        <v>13</v>
      </c>
      <c r="M10" s="65"/>
      <c r="N10" s="65"/>
      <c r="O10" s="65"/>
      <c r="P10" s="65"/>
      <c r="Q10" s="65"/>
      <c r="R10" s="65"/>
      <c r="S10" s="65"/>
      <c r="T10" s="65"/>
      <c r="U10" s="65"/>
      <c r="V10" s="65"/>
      <c r="W10" s="65"/>
      <c r="X10" s="65"/>
    </row>
    <row r="11" spans="1:24" ht="14.1" customHeight="1" x14ac:dyDescent="0.2">
      <c r="A11" s="57" t="s">
        <v>192</v>
      </c>
      <c r="B11" s="193">
        <v>36</v>
      </c>
      <c r="C11" s="193">
        <v>37.299999999999997</v>
      </c>
      <c r="D11" s="193">
        <v>41</v>
      </c>
      <c r="E11" s="193">
        <v>36.6</v>
      </c>
      <c r="F11" s="193">
        <v>33.4</v>
      </c>
      <c r="G11" s="193">
        <v>23.9</v>
      </c>
      <c r="H11" s="193">
        <v>29</v>
      </c>
      <c r="I11" s="193">
        <v>0</v>
      </c>
      <c r="J11" s="193">
        <v>4.2</v>
      </c>
      <c r="K11" s="193">
        <v>17.399999999999999</v>
      </c>
      <c r="M11" s="65"/>
      <c r="N11" s="65"/>
      <c r="O11" s="65"/>
      <c r="P11" s="65"/>
      <c r="Q11" s="65"/>
      <c r="R11" s="65"/>
      <c r="S11" s="65"/>
      <c r="T11" s="66"/>
      <c r="U11" s="65"/>
      <c r="V11" s="65"/>
      <c r="W11" s="65"/>
      <c r="X11" s="65"/>
    </row>
    <row r="12" spans="1:24" ht="14.1" customHeight="1" x14ac:dyDescent="0.2">
      <c r="A12" s="57" t="s">
        <v>193</v>
      </c>
      <c r="B12" s="193">
        <v>26.6</v>
      </c>
      <c r="C12" s="193">
        <v>26.8</v>
      </c>
      <c r="D12" s="193">
        <v>28.6</v>
      </c>
      <c r="E12" s="193">
        <v>26.4</v>
      </c>
      <c r="F12" s="193">
        <v>23.2</v>
      </c>
      <c r="G12" s="193">
        <v>14.6</v>
      </c>
      <c r="H12" s="193">
        <v>21.4</v>
      </c>
      <c r="I12" s="193">
        <v>-0.3</v>
      </c>
      <c r="J12" s="193">
        <v>2.9</v>
      </c>
      <c r="K12" s="193">
        <v>14.8</v>
      </c>
      <c r="M12" s="65"/>
      <c r="N12" s="65"/>
      <c r="O12" s="65"/>
      <c r="P12" s="65"/>
      <c r="Q12" s="65"/>
      <c r="R12" s="65"/>
      <c r="S12" s="65"/>
      <c r="T12" s="65"/>
      <c r="U12" s="65"/>
      <c r="V12" s="65"/>
      <c r="W12" s="65"/>
      <c r="X12" s="65"/>
    </row>
    <row r="13" spans="1:24" ht="14.1" customHeight="1" x14ac:dyDescent="0.2">
      <c r="A13" s="57" t="s">
        <v>194</v>
      </c>
      <c r="B13" s="193">
        <v>19</v>
      </c>
      <c r="C13" s="193">
        <v>19.600000000000001</v>
      </c>
      <c r="D13" s="193">
        <v>20</v>
      </c>
      <c r="E13" s="193">
        <v>17.3</v>
      </c>
      <c r="F13" s="193">
        <v>14.6</v>
      </c>
      <c r="G13" s="193">
        <v>7.7</v>
      </c>
      <c r="H13" s="193">
        <v>13.6</v>
      </c>
      <c r="I13" s="193">
        <v>-0.7</v>
      </c>
      <c r="J13" s="193">
        <v>-0.2</v>
      </c>
      <c r="K13" s="193">
        <v>8.6</v>
      </c>
      <c r="M13" s="65"/>
      <c r="N13" s="65"/>
      <c r="O13" s="65"/>
      <c r="P13" s="65"/>
      <c r="Q13" s="65"/>
      <c r="R13" s="65"/>
      <c r="S13" s="65"/>
      <c r="T13" s="65"/>
      <c r="U13" s="65"/>
      <c r="V13" s="65"/>
      <c r="W13" s="65"/>
      <c r="X13" s="65"/>
    </row>
    <row r="14" spans="1:24" ht="14.1" customHeight="1" x14ac:dyDescent="0.2">
      <c r="A14" s="78" t="s">
        <v>195</v>
      </c>
      <c r="B14" s="193">
        <v>20.6</v>
      </c>
      <c r="C14" s="193">
        <v>21.4</v>
      </c>
      <c r="D14" s="193">
        <v>20</v>
      </c>
      <c r="E14" s="193">
        <v>19.5</v>
      </c>
      <c r="F14" s="193">
        <v>20.100000000000001</v>
      </c>
      <c r="G14" s="193">
        <v>13.1</v>
      </c>
      <c r="H14" s="193">
        <v>18.100000000000001</v>
      </c>
      <c r="I14" s="193">
        <v>6.8</v>
      </c>
      <c r="J14" s="193">
        <v>13.2</v>
      </c>
      <c r="K14" s="193">
        <v>17.5</v>
      </c>
      <c r="M14" s="65"/>
      <c r="N14" s="65"/>
      <c r="O14" s="65"/>
      <c r="P14" s="65"/>
      <c r="Q14" s="65"/>
      <c r="R14" s="65"/>
      <c r="S14" s="65"/>
      <c r="T14" s="65"/>
      <c r="U14" s="65"/>
      <c r="V14" s="65"/>
      <c r="W14" s="65"/>
      <c r="X14" s="65"/>
    </row>
    <row r="15" spans="1:24" ht="14.1" customHeight="1" x14ac:dyDescent="0.2">
      <c r="A15" s="57" t="s">
        <v>196</v>
      </c>
      <c r="B15" s="193">
        <v>26.5</v>
      </c>
      <c r="C15" s="193">
        <v>27.5</v>
      </c>
      <c r="D15" s="193">
        <v>26.3</v>
      </c>
      <c r="E15" s="193">
        <v>26.4</v>
      </c>
      <c r="F15" s="193">
        <v>25.5</v>
      </c>
      <c r="G15" s="193">
        <v>17.5</v>
      </c>
      <c r="H15" s="193">
        <v>24.6</v>
      </c>
      <c r="I15" s="193">
        <v>9.8000000000000007</v>
      </c>
      <c r="J15" s="193">
        <v>18.3</v>
      </c>
      <c r="K15" s="193">
        <v>22.7</v>
      </c>
      <c r="M15" s="65"/>
      <c r="N15" s="65"/>
      <c r="O15" s="65"/>
      <c r="P15" s="65"/>
      <c r="Q15" s="65"/>
      <c r="R15" s="65"/>
      <c r="S15" s="65"/>
      <c r="T15" s="65"/>
      <c r="U15" s="65"/>
      <c r="V15" s="65"/>
      <c r="W15" s="65"/>
      <c r="X15" s="65"/>
    </row>
    <row r="16" spans="1:24" ht="14.1" customHeight="1" x14ac:dyDescent="0.2">
      <c r="A16" s="57" t="s">
        <v>197</v>
      </c>
      <c r="B16" s="193">
        <v>11.9</v>
      </c>
      <c r="C16" s="193">
        <v>14.3</v>
      </c>
      <c r="D16" s="193">
        <v>13.7</v>
      </c>
      <c r="E16" s="193">
        <v>13.5</v>
      </c>
      <c r="F16" s="193">
        <v>15</v>
      </c>
      <c r="G16" s="193">
        <v>8.9</v>
      </c>
      <c r="H16" s="193">
        <v>12</v>
      </c>
      <c r="I16" s="193">
        <v>2.7</v>
      </c>
      <c r="J16" s="193">
        <v>7.3</v>
      </c>
      <c r="K16" s="193">
        <v>11.2</v>
      </c>
      <c r="M16" s="65"/>
      <c r="N16" s="65"/>
      <c r="O16" s="65"/>
      <c r="P16" s="65"/>
      <c r="Q16" s="65"/>
      <c r="R16" s="65"/>
      <c r="S16" s="65"/>
      <c r="T16" s="65"/>
      <c r="U16" s="65"/>
      <c r="V16" s="65"/>
      <c r="W16" s="65"/>
      <c r="X16" s="65"/>
    </row>
    <row r="17" spans="1:24" ht="14.1" customHeight="1" x14ac:dyDescent="0.2">
      <c r="A17" s="57" t="s">
        <v>198</v>
      </c>
      <c r="B17" s="193">
        <v>7.1</v>
      </c>
      <c r="C17" s="193">
        <v>7.1</v>
      </c>
      <c r="D17" s="193">
        <v>7.1</v>
      </c>
      <c r="E17" s="193">
        <v>6.2</v>
      </c>
      <c r="F17" s="193">
        <v>8.8000000000000007</v>
      </c>
      <c r="G17" s="193">
        <v>5.7</v>
      </c>
      <c r="H17" s="193">
        <v>10.6</v>
      </c>
      <c r="I17" s="193">
        <v>5.2</v>
      </c>
      <c r="J17" s="193">
        <v>10.3</v>
      </c>
      <c r="K17" s="193">
        <v>13</v>
      </c>
      <c r="M17" s="65"/>
      <c r="N17" s="65"/>
      <c r="O17" s="65"/>
      <c r="P17" s="65"/>
      <c r="Q17" s="65"/>
      <c r="R17" s="65"/>
      <c r="S17" s="65"/>
      <c r="T17" s="65"/>
      <c r="U17" s="65"/>
      <c r="V17" s="65"/>
      <c r="W17" s="65"/>
      <c r="X17" s="65"/>
    </row>
    <row r="18" spans="1:24" ht="14.1" customHeight="1" x14ac:dyDescent="0.2">
      <c r="B18" s="193"/>
      <c r="C18" s="193"/>
      <c r="D18" s="193"/>
      <c r="E18" s="193"/>
      <c r="F18" s="193"/>
      <c r="G18" s="193"/>
      <c r="H18" s="193"/>
      <c r="I18" s="193"/>
      <c r="J18" s="193"/>
      <c r="K18" s="193"/>
      <c r="M18" s="65"/>
      <c r="N18" s="65"/>
      <c r="O18" s="65"/>
      <c r="P18" s="65"/>
      <c r="Q18" s="65"/>
      <c r="R18" s="65"/>
      <c r="S18" s="65"/>
      <c r="T18" s="65"/>
      <c r="U18" s="65"/>
      <c r="V18" s="65"/>
      <c r="W18" s="65"/>
      <c r="X18" s="65"/>
    </row>
    <row r="19" spans="1:24" ht="14.1" customHeight="1" x14ac:dyDescent="0.2">
      <c r="A19" s="79" t="s">
        <v>218</v>
      </c>
      <c r="B19" s="192">
        <v>23.9</v>
      </c>
      <c r="C19" s="192">
        <v>24.3</v>
      </c>
      <c r="D19" s="192">
        <v>25.7</v>
      </c>
      <c r="E19" s="192">
        <v>23.4</v>
      </c>
      <c r="F19" s="192">
        <v>21.3</v>
      </c>
      <c r="G19" s="192">
        <v>13.2</v>
      </c>
      <c r="H19" s="192">
        <v>17</v>
      </c>
      <c r="I19" s="192">
        <v>-0.6</v>
      </c>
      <c r="J19" s="192">
        <v>1.5</v>
      </c>
      <c r="K19" s="192">
        <v>10.9</v>
      </c>
      <c r="M19" s="65"/>
      <c r="N19" s="65"/>
      <c r="O19" s="65"/>
      <c r="P19" s="65"/>
      <c r="Q19" s="65"/>
      <c r="R19" s="65"/>
      <c r="S19" s="65"/>
      <c r="T19" s="65"/>
      <c r="U19" s="65"/>
      <c r="V19" s="65"/>
      <c r="W19" s="65"/>
      <c r="X19" s="65"/>
    </row>
    <row r="20" spans="1:24" ht="14.1" customHeight="1" x14ac:dyDescent="0.2">
      <c r="A20" s="55" t="s">
        <v>191</v>
      </c>
      <c r="B20" s="192">
        <v>27.9</v>
      </c>
      <c r="C20" s="192">
        <v>28.4</v>
      </c>
      <c r="D20" s="192">
        <v>30.4</v>
      </c>
      <c r="E20" s="192">
        <v>27.1</v>
      </c>
      <c r="F20" s="192">
        <v>24</v>
      </c>
      <c r="G20" s="192">
        <v>15.4</v>
      </c>
      <c r="H20" s="192">
        <v>20.7</v>
      </c>
      <c r="I20" s="192">
        <v>-0.3</v>
      </c>
      <c r="J20" s="192">
        <v>2.1</v>
      </c>
      <c r="K20" s="192">
        <v>13</v>
      </c>
      <c r="M20" s="65"/>
      <c r="N20" s="65"/>
      <c r="O20" s="65"/>
      <c r="P20" s="65"/>
      <c r="Q20" s="65"/>
      <c r="R20" s="65"/>
      <c r="S20" s="65"/>
      <c r="T20" s="65"/>
      <c r="U20" s="65"/>
      <c r="V20" s="65"/>
      <c r="W20" s="65"/>
      <c r="X20" s="65"/>
    </row>
    <row r="21" spans="1:24" ht="14.1" customHeight="1" x14ac:dyDescent="0.2">
      <c r="A21" s="57" t="s">
        <v>192</v>
      </c>
      <c r="B21" s="193">
        <v>36</v>
      </c>
      <c r="C21" s="193">
        <v>37.299999999999997</v>
      </c>
      <c r="D21" s="193">
        <v>41</v>
      </c>
      <c r="E21" s="193">
        <v>36.6</v>
      </c>
      <c r="F21" s="193">
        <v>33.4</v>
      </c>
      <c r="G21" s="193">
        <v>23.9</v>
      </c>
      <c r="H21" s="193">
        <v>29</v>
      </c>
      <c r="I21" s="193">
        <v>0</v>
      </c>
      <c r="J21" s="193">
        <v>4.2</v>
      </c>
      <c r="K21" s="193">
        <v>17.399999999999999</v>
      </c>
      <c r="M21" s="65"/>
      <c r="N21" s="65"/>
      <c r="O21" s="65"/>
      <c r="P21" s="65"/>
      <c r="Q21" s="65"/>
      <c r="R21" s="65"/>
      <c r="S21" s="65"/>
      <c r="T21" s="66"/>
      <c r="U21" s="65"/>
      <c r="V21" s="65"/>
      <c r="W21" s="65"/>
      <c r="X21" s="65"/>
    </row>
    <row r="22" spans="1:24" ht="14.1" customHeight="1" x14ac:dyDescent="0.2">
      <c r="A22" s="57" t="s">
        <v>193</v>
      </c>
      <c r="B22" s="193">
        <v>26.6</v>
      </c>
      <c r="C22" s="193">
        <v>26.8</v>
      </c>
      <c r="D22" s="193">
        <v>28.6</v>
      </c>
      <c r="E22" s="193">
        <v>26.4</v>
      </c>
      <c r="F22" s="193">
        <v>23.2</v>
      </c>
      <c r="G22" s="193">
        <v>14.6</v>
      </c>
      <c r="H22" s="193">
        <v>21.4</v>
      </c>
      <c r="I22" s="193">
        <v>-0.3</v>
      </c>
      <c r="J22" s="193">
        <v>2.9</v>
      </c>
      <c r="K22" s="193">
        <v>14.8</v>
      </c>
      <c r="M22" s="65"/>
      <c r="N22" s="65"/>
      <c r="O22" s="65"/>
      <c r="P22" s="65"/>
      <c r="Q22" s="65"/>
      <c r="R22" s="65"/>
      <c r="S22" s="65"/>
      <c r="T22" s="65"/>
      <c r="U22" s="65"/>
      <c r="V22" s="65"/>
      <c r="W22" s="65"/>
      <c r="X22" s="65"/>
    </row>
    <row r="23" spans="1:24" ht="14.1" customHeight="1" x14ac:dyDescent="0.2">
      <c r="A23" s="57" t="s">
        <v>194</v>
      </c>
      <c r="B23" s="193">
        <v>19</v>
      </c>
      <c r="C23" s="193">
        <v>19.600000000000001</v>
      </c>
      <c r="D23" s="193">
        <v>20</v>
      </c>
      <c r="E23" s="193">
        <v>17.3</v>
      </c>
      <c r="F23" s="193">
        <v>14.6</v>
      </c>
      <c r="G23" s="193">
        <v>7.7</v>
      </c>
      <c r="H23" s="193">
        <v>13.6</v>
      </c>
      <c r="I23" s="193">
        <v>-0.7</v>
      </c>
      <c r="J23" s="193">
        <v>-0.2</v>
      </c>
      <c r="K23" s="193">
        <v>8.6</v>
      </c>
      <c r="M23" s="65"/>
      <c r="N23" s="65"/>
      <c r="O23" s="65"/>
      <c r="P23" s="65"/>
      <c r="Q23" s="65"/>
      <c r="R23" s="65"/>
      <c r="S23" s="65"/>
      <c r="T23" s="65"/>
      <c r="U23" s="65"/>
      <c r="V23" s="65"/>
      <c r="W23" s="65"/>
      <c r="X23" s="65"/>
    </row>
    <row r="24" spans="1:24" ht="14.1" customHeight="1" x14ac:dyDescent="0.2">
      <c r="A24" s="78" t="s">
        <v>195</v>
      </c>
      <c r="B24" s="192">
        <v>17.600000000000001</v>
      </c>
      <c r="C24" s="192">
        <v>17.899999999999999</v>
      </c>
      <c r="D24" s="192">
        <v>18.7</v>
      </c>
      <c r="E24" s="192">
        <v>18.100000000000001</v>
      </c>
      <c r="F24" s="192">
        <v>17.8</v>
      </c>
      <c r="G24" s="192">
        <v>10.5</v>
      </c>
      <c r="H24" s="192">
        <v>12.9</v>
      </c>
      <c r="I24" s="192">
        <v>-0.8</v>
      </c>
      <c r="J24" s="192">
        <v>1.5</v>
      </c>
      <c r="K24" s="192">
        <v>9.1</v>
      </c>
      <c r="M24" s="65"/>
      <c r="N24" s="65"/>
      <c r="O24" s="65"/>
      <c r="P24" s="65"/>
      <c r="Q24" s="65"/>
      <c r="R24" s="65"/>
      <c r="S24" s="65"/>
      <c r="T24" s="65"/>
      <c r="U24" s="65"/>
      <c r="V24" s="65"/>
      <c r="W24" s="65"/>
      <c r="X24" s="65"/>
    </row>
    <row r="25" spans="1:24" ht="14.1" customHeight="1" x14ac:dyDescent="0.2">
      <c r="A25" s="57" t="s">
        <v>196</v>
      </c>
      <c r="B25" s="193">
        <v>22.2</v>
      </c>
      <c r="C25" s="193">
        <v>21.7</v>
      </c>
      <c r="D25" s="193">
        <v>22.4</v>
      </c>
      <c r="E25" s="193">
        <v>22.5</v>
      </c>
      <c r="F25" s="193">
        <v>21.1</v>
      </c>
      <c r="G25" s="193">
        <v>12.7</v>
      </c>
      <c r="H25" s="193">
        <v>16.8</v>
      </c>
      <c r="I25" s="193">
        <v>-0.2</v>
      </c>
      <c r="J25" s="193">
        <v>2.5</v>
      </c>
      <c r="K25" s="193">
        <v>12.6</v>
      </c>
      <c r="M25" s="65"/>
      <c r="N25" s="65"/>
      <c r="O25" s="65"/>
      <c r="P25" s="65"/>
      <c r="Q25" s="65"/>
      <c r="R25" s="65"/>
      <c r="S25" s="65"/>
      <c r="T25" s="65"/>
      <c r="U25" s="65"/>
      <c r="V25" s="65"/>
      <c r="W25" s="65"/>
      <c r="X25" s="65"/>
    </row>
    <row r="26" spans="1:24" ht="14.1" customHeight="1" x14ac:dyDescent="0.2">
      <c r="A26" s="57" t="s">
        <v>197</v>
      </c>
      <c r="B26" s="193">
        <v>11.5</v>
      </c>
      <c r="C26" s="193">
        <v>12.8</v>
      </c>
      <c r="D26" s="193">
        <v>13.4</v>
      </c>
      <c r="E26" s="193">
        <v>12.6</v>
      </c>
      <c r="F26" s="193">
        <v>13.4</v>
      </c>
      <c r="G26" s="193">
        <v>7.6</v>
      </c>
      <c r="H26" s="193">
        <v>9.1</v>
      </c>
      <c r="I26" s="193">
        <v>-1.5</v>
      </c>
      <c r="J26" s="193">
        <v>-0.7</v>
      </c>
      <c r="K26" s="193">
        <v>5.0999999999999996</v>
      </c>
      <c r="M26" s="65"/>
      <c r="N26" s="65"/>
      <c r="O26" s="65"/>
      <c r="P26" s="65"/>
      <c r="Q26" s="65"/>
      <c r="R26" s="65"/>
      <c r="S26" s="65"/>
      <c r="T26" s="65"/>
      <c r="U26" s="65"/>
      <c r="V26" s="65"/>
      <c r="W26" s="65"/>
      <c r="X26" s="65"/>
    </row>
    <row r="27" spans="1:24" ht="14.1" customHeight="1" x14ac:dyDescent="0.2">
      <c r="A27" s="55"/>
      <c r="B27" s="193"/>
      <c r="C27" s="193"/>
      <c r="D27" s="193"/>
      <c r="E27" s="193"/>
      <c r="F27" s="193"/>
      <c r="G27" s="193"/>
      <c r="H27" s="193"/>
      <c r="I27" s="193"/>
      <c r="J27" s="193"/>
      <c r="K27" s="193"/>
      <c r="M27" s="65"/>
      <c r="N27" s="65"/>
      <c r="O27" s="65"/>
      <c r="P27" s="65"/>
      <c r="Q27" s="65"/>
      <c r="R27" s="65"/>
      <c r="S27" s="65"/>
      <c r="T27" s="65"/>
      <c r="U27" s="65"/>
      <c r="V27" s="65"/>
      <c r="W27" s="65"/>
      <c r="X27" s="65"/>
    </row>
    <row r="28" spans="1:24" ht="14.1" customHeight="1" x14ac:dyDescent="0.2">
      <c r="A28" s="56" t="s">
        <v>103</v>
      </c>
      <c r="B28" s="192">
        <v>25.600505689001263</v>
      </c>
      <c r="C28" s="192">
        <v>25.958062183658715</v>
      </c>
      <c r="D28" s="192">
        <v>21.485411140583555</v>
      </c>
      <c r="E28" s="192">
        <v>21.06379754508259</v>
      </c>
      <c r="F28" s="192">
        <v>22.329340043949813</v>
      </c>
      <c r="G28" s="192">
        <v>15.669515669515668</v>
      </c>
      <c r="H28" s="192">
        <v>22.99554234769688</v>
      </c>
      <c r="I28" s="192">
        <v>13.285118219749654</v>
      </c>
      <c r="J28" s="192">
        <v>24.972946384653223</v>
      </c>
      <c r="K28" s="192">
        <v>25.4</v>
      </c>
      <c r="M28" s="65"/>
      <c r="N28" s="65"/>
      <c r="O28" s="65"/>
      <c r="P28" s="65"/>
      <c r="Q28" s="65"/>
      <c r="R28" s="65"/>
      <c r="S28" s="65"/>
      <c r="T28" s="65"/>
      <c r="U28" s="65"/>
      <c r="V28" s="65"/>
      <c r="W28" s="65"/>
      <c r="X28" s="65"/>
    </row>
    <row r="29" spans="1:24" ht="14.1" customHeight="1" x14ac:dyDescent="0.2">
      <c r="A29" s="78" t="s">
        <v>195</v>
      </c>
      <c r="B29" s="192">
        <v>25.600505689001263</v>
      </c>
      <c r="C29" s="192">
        <v>25.958062183658715</v>
      </c>
      <c r="D29" s="192">
        <v>21.485411140583555</v>
      </c>
      <c r="E29" s="192">
        <v>21.06379754508259</v>
      </c>
      <c r="F29" s="192">
        <v>22.329340043949813</v>
      </c>
      <c r="G29" s="192">
        <v>15.669515669515668</v>
      </c>
      <c r="H29" s="192">
        <v>22.99554234769688</v>
      </c>
      <c r="I29" s="192">
        <v>13.285118219749654</v>
      </c>
      <c r="J29" s="192">
        <v>24.972946384653223</v>
      </c>
      <c r="K29" s="192">
        <v>25.364572163843018</v>
      </c>
      <c r="M29" s="65"/>
      <c r="N29" s="65"/>
      <c r="O29" s="65"/>
      <c r="P29" s="65"/>
      <c r="Q29" s="65"/>
      <c r="R29" s="65"/>
      <c r="S29" s="65"/>
      <c r="T29" s="65"/>
      <c r="U29" s="65"/>
      <c r="V29" s="65"/>
      <c r="W29" s="65"/>
      <c r="X29" s="65"/>
    </row>
    <row r="30" spans="1:24" ht="14.1" customHeight="1" x14ac:dyDescent="0.2">
      <c r="A30" s="57" t="s">
        <v>196</v>
      </c>
      <c r="B30" s="193">
        <v>32.998225901833237</v>
      </c>
      <c r="C30" s="193">
        <v>35.00787401574803</v>
      </c>
      <c r="D30" s="193">
        <v>31.535999999999998</v>
      </c>
      <c r="E30" s="193">
        <v>31.106376502815401</v>
      </c>
      <c r="F30" s="193">
        <v>30.554785020804438</v>
      </c>
      <c r="G30" s="193">
        <v>23.259092190583591</v>
      </c>
      <c r="H30" s="193">
        <v>31.810650887573967</v>
      </c>
      <c r="I30" s="193">
        <v>19.196428571428573</v>
      </c>
      <c r="J30" s="193">
        <v>33.963384463137061</v>
      </c>
      <c r="K30" s="193">
        <v>31.952781112444978</v>
      </c>
      <c r="M30" s="65"/>
      <c r="N30" s="65"/>
      <c r="O30" s="65"/>
      <c r="P30" s="65"/>
      <c r="Q30" s="65"/>
      <c r="R30" s="65"/>
      <c r="S30" s="65"/>
      <c r="T30" s="65"/>
      <c r="U30" s="65"/>
      <c r="V30" s="65"/>
      <c r="W30" s="65"/>
      <c r="X30" s="65"/>
    </row>
    <row r="31" spans="1:24" ht="14.1" customHeight="1" x14ac:dyDescent="0.2">
      <c r="A31" s="57" t="s">
        <v>197</v>
      </c>
      <c r="B31" s="193">
        <v>14.335490293678447</v>
      </c>
      <c r="C31" s="193">
        <v>17.345940658624063</v>
      </c>
      <c r="D31" s="193">
        <v>14.117647058823529</v>
      </c>
      <c r="E31" s="193">
        <v>15.072622636338723</v>
      </c>
      <c r="F31" s="193">
        <v>17.516005121638926</v>
      </c>
      <c r="G31" s="193">
        <v>10.685663401602849</v>
      </c>
      <c r="H31" s="193">
        <v>16.956900304745322</v>
      </c>
      <c r="I31" s="193">
        <v>8.4548104956268215</v>
      </c>
      <c r="J31" s="193">
        <v>20.475698035160288</v>
      </c>
      <c r="K31" s="193">
        <v>21.634716663155679</v>
      </c>
      <c r="M31" s="65"/>
      <c r="N31" s="65"/>
      <c r="O31" s="65"/>
      <c r="P31" s="65"/>
      <c r="Q31" s="65"/>
      <c r="R31" s="65"/>
      <c r="S31" s="65"/>
      <c r="T31" s="65"/>
      <c r="U31" s="65"/>
      <c r="V31" s="65"/>
      <c r="W31" s="65"/>
      <c r="X31" s="65"/>
    </row>
    <row r="32" spans="1:24" ht="14.1" customHeight="1" thickBot="1" x14ac:dyDescent="0.25">
      <c r="A32" s="57" t="s">
        <v>198</v>
      </c>
      <c r="B32" s="193">
        <v>7.608695652173914</v>
      </c>
      <c r="C32" s="193">
        <v>7.1038251366120218</v>
      </c>
      <c r="D32" s="193">
        <v>7.0991432068543459</v>
      </c>
      <c r="E32" s="193">
        <v>6.2458025520483549</v>
      </c>
      <c r="F32" s="193">
        <v>8.7901069518716586</v>
      </c>
      <c r="G32" s="193">
        <v>5.7034220532319395</v>
      </c>
      <c r="H32" s="193">
        <v>10.632107907960856</v>
      </c>
      <c r="I32" s="193">
        <v>5.2111903455842015</v>
      </c>
      <c r="J32" s="193">
        <v>10.332353606149672</v>
      </c>
      <c r="K32" s="194">
        <v>13.046815042210284</v>
      </c>
      <c r="M32" s="65"/>
      <c r="N32" s="65"/>
      <c r="O32" s="65"/>
      <c r="P32" s="65"/>
      <c r="Q32" s="65"/>
      <c r="R32" s="65"/>
      <c r="S32" s="65"/>
      <c r="T32" s="65"/>
      <c r="U32" s="65"/>
      <c r="V32" s="65"/>
      <c r="W32" s="65"/>
      <c r="X32" s="65"/>
    </row>
    <row r="33" spans="1:11" ht="14.1" customHeight="1" x14ac:dyDescent="0.2">
      <c r="A33" s="268" t="s">
        <v>221</v>
      </c>
      <c r="B33" s="268"/>
      <c r="C33" s="268"/>
      <c r="D33" s="268"/>
      <c r="E33" s="268"/>
      <c r="F33" s="268"/>
      <c r="G33" s="268"/>
      <c r="H33" s="268"/>
      <c r="I33" s="268"/>
      <c r="J33" s="268"/>
      <c r="K33" s="80"/>
    </row>
    <row r="34" spans="1:11" ht="14.1" customHeight="1" x14ac:dyDescent="0.2">
      <c r="A34" s="269" t="s">
        <v>106</v>
      </c>
      <c r="B34" s="269"/>
      <c r="C34" s="269"/>
      <c r="D34" s="269"/>
      <c r="E34" s="269"/>
      <c r="F34" s="269"/>
      <c r="G34" s="269"/>
      <c r="H34" s="269"/>
      <c r="I34" s="269"/>
      <c r="J34" s="269"/>
      <c r="K34" s="80"/>
    </row>
    <row r="35" spans="1:11" ht="14.1" customHeight="1" x14ac:dyDescent="0.2">
      <c r="B35" s="70"/>
      <c r="C35" s="70"/>
      <c r="D35" s="70"/>
      <c r="E35" s="70"/>
      <c r="F35" s="70"/>
      <c r="G35" s="70"/>
      <c r="H35" s="70"/>
      <c r="I35" s="70"/>
      <c r="J35" s="70"/>
      <c r="K35" s="70"/>
    </row>
  </sheetData>
  <mergeCells count="8">
    <mergeCell ref="A33:J33"/>
    <mergeCell ref="A34:J34"/>
    <mergeCell ref="M2:M3"/>
    <mergeCell ref="A1:K1"/>
    <mergeCell ref="A2:K2"/>
    <mergeCell ref="A3:K3"/>
    <mergeCell ref="A4:K4"/>
    <mergeCell ref="A5:K5"/>
  </mergeCells>
  <hyperlinks>
    <hyperlink ref="M2" location="INDICE!A1" display="INDICE" xr:uid="{00000000-0004-0000-0B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499984740745262"/>
    <pageSetUpPr fitToPage="1"/>
  </sheetPr>
  <dimension ref="A1:M54"/>
  <sheetViews>
    <sheetView showGridLines="0" topLeftCell="A10" workbookViewId="0">
      <selection activeCell="O14" sqref="O14"/>
    </sheetView>
  </sheetViews>
  <sheetFormatPr baseColWidth="10" defaultRowHeight="15" customHeight="1" x14ac:dyDescent="0.2"/>
  <cols>
    <col min="1" max="1" width="5.7109375" style="5" customWidth="1"/>
    <col min="2" max="11" width="11.42578125" style="5"/>
    <col min="12" max="12" width="5.7109375" style="5" customWidth="1"/>
    <col min="13" max="16384" width="11.42578125" style="5"/>
  </cols>
  <sheetData>
    <row r="1" spans="1:13" ht="15" customHeight="1" thickBot="1" x14ac:dyDescent="0.25"/>
    <row r="2" spans="1:13" ht="15" customHeight="1" x14ac:dyDescent="0.2">
      <c r="B2" s="23"/>
      <c r="C2" s="22"/>
      <c r="D2" s="22"/>
      <c r="E2" s="22"/>
      <c r="F2" s="22"/>
      <c r="G2" s="22"/>
      <c r="H2" s="22"/>
      <c r="I2" s="22"/>
      <c r="J2" s="22"/>
      <c r="K2" s="24"/>
      <c r="M2" s="256" t="s">
        <v>47</v>
      </c>
    </row>
    <row r="3" spans="1:13" ht="15" customHeight="1" x14ac:dyDescent="0.2">
      <c r="B3" s="19"/>
      <c r="C3" s="20"/>
      <c r="D3" s="20"/>
      <c r="E3" s="20"/>
      <c r="F3" s="20"/>
      <c r="G3" s="20"/>
      <c r="H3" s="20"/>
      <c r="I3" s="20"/>
      <c r="J3" s="20"/>
      <c r="K3" s="21"/>
      <c r="M3" s="256"/>
    </row>
    <row r="4" spans="1:13" ht="15" customHeight="1" x14ac:dyDescent="0.2">
      <c r="B4" s="19"/>
      <c r="C4" s="20"/>
      <c r="D4" s="20"/>
      <c r="E4" s="20"/>
      <c r="F4" s="20"/>
      <c r="G4" s="20"/>
      <c r="H4" s="20"/>
      <c r="I4" s="20"/>
      <c r="J4" s="20"/>
      <c r="K4" s="21"/>
    </row>
    <row r="5" spans="1:13" ht="15" customHeight="1" x14ac:dyDescent="0.2">
      <c r="B5" s="19"/>
      <c r="C5" s="20"/>
      <c r="D5" s="20"/>
      <c r="E5" s="20"/>
      <c r="F5" s="20"/>
      <c r="G5" s="20"/>
      <c r="H5" s="20"/>
      <c r="I5" s="20"/>
      <c r="J5" s="20"/>
      <c r="K5" s="21"/>
    </row>
    <row r="6" spans="1:13" ht="15" customHeight="1" x14ac:dyDescent="0.2">
      <c r="B6" s="19"/>
      <c r="C6" s="20"/>
      <c r="D6" s="20"/>
      <c r="E6" s="20"/>
      <c r="F6" s="20"/>
      <c r="G6" s="20"/>
      <c r="H6" s="20"/>
      <c r="I6" s="20"/>
      <c r="J6" s="20"/>
      <c r="K6" s="21"/>
    </row>
    <row r="7" spans="1:13" ht="15" customHeight="1" x14ac:dyDescent="0.2">
      <c r="B7" s="19"/>
      <c r="C7" s="20"/>
      <c r="D7" s="20"/>
      <c r="E7" s="20"/>
      <c r="F7" s="20"/>
      <c r="G7" s="20"/>
      <c r="H7" s="20"/>
      <c r="I7" s="20"/>
      <c r="J7" s="20"/>
      <c r="K7" s="21"/>
    </row>
    <row r="8" spans="1:13" ht="15" customHeight="1" x14ac:dyDescent="0.2">
      <c r="B8" s="19"/>
      <c r="C8" s="20"/>
      <c r="D8" s="20"/>
      <c r="E8" s="20"/>
      <c r="F8" s="20"/>
      <c r="G8" s="20"/>
      <c r="H8" s="20"/>
      <c r="I8" s="20"/>
      <c r="J8" s="20"/>
      <c r="K8" s="21"/>
    </row>
    <row r="9" spans="1:13" ht="15" customHeight="1" x14ac:dyDescent="0.2">
      <c r="B9" s="19"/>
      <c r="C9" s="20"/>
      <c r="D9" s="20"/>
      <c r="E9" s="20"/>
      <c r="F9" s="20"/>
      <c r="G9" s="20"/>
      <c r="H9" s="20"/>
      <c r="I9" s="20"/>
      <c r="J9" s="20"/>
      <c r="K9" s="21"/>
    </row>
    <row r="10" spans="1:13" ht="15" customHeight="1" x14ac:dyDescent="0.2">
      <c r="B10" s="19"/>
      <c r="C10" s="20"/>
      <c r="D10" s="20"/>
      <c r="E10" s="20"/>
      <c r="F10" s="20"/>
      <c r="G10" s="20"/>
      <c r="H10" s="20"/>
      <c r="I10" s="20"/>
      <c r="J10" s="20"/>
      <c r="K10" s="21"/>
    </row>
    <row r="11" spans="1:13" ht="15" customHeight="1" x14ac:dyDescent="0.2">
      <c r="A11" s="18"/>
      <c r="B11" s="19"/>
      <c r="C11" s="20"/>
      <c r="D11" s="20"/>
      <c r="E11" s="20"/>
      <c r="F11" s="20"/>
      <c r="G11" s="20"/>
      <c r="H11" s="20"/>
      <c r="I11" s="20"/>
      <c r="J11" s="20"/>
      <c r="K11" s="21"/>
      <c r="L11" s="18"/>
    </row>
    <row r="12" spans="1:13" ht="15" customHeight="1" x14ac:dyDescent="0.2">
      <c r="A12" s="18"/>
      <c r="B12" s="19"/>
      <c r="C12" s="20"/>
      <c r="D12" s="20"/>
      <c r="E12" s="20"/>
      <c r="F12" s="20"/>
      <c r="G12" s="20"/>
      <c r="H12" s="20"/>
      <c r="I12" s="20"/>
      <c r="J12" s="20"/>
      <c r="K12" s="21"/>
      <c r="L12" s="18"/>
    </row>
    <row r="13" spans="1:13" ht="15" customHeight="1" x14ac:dyDescent="0.2">
      <c r="A13" s="18"/>
      <c r="B13" s="19"/>
      <c r="C13" s="20"/>
      <c r="D13" s="20"/>
      <c r="E13" s="20"/>
      <c r="F13" s="20"/>
      <c r="G13" s="20"/>
      <c r="H13" s="20"/>
      <c r="I13" s="20"/>
      <c r="J13" s="20"/>
      <c r="K13" s="21"/>
      <c r="L13" s="18"/>
    </row>
    <row r="14" spans="1:13" ht="15" customHeight="1" x14ac:dyDescent="0.2">
      <c r="A14" s="18"/>
      <c r="B14" s="19"/>
      <c r="C14" s="20"/>
      <c r="D14" s="20"/>
      <c r="E14" s="20"/>
      <c r="F14" s="20"/>
      <c r="G14" s="20"/>
      <c r="H14" s="20"/>
      <c r="I14" s="20"/>
      <c r="J14" s="20"/>
      <c r="K14" s="21"/>
      <c r="L14" s="18"/>
    </row>
    <row r="15" spans="1:13" ht="15" customHeight="1" x14ac:dyDescent="0.2">
      <c r="A15" s="18"/>
      <c r="B15" s="258" t="s">
        <v>223</v>
      </c>
      <c r="C15" s="259"/>
      <c r="D15" s="259"/>
      <c r="E15" s="259"/>
      <c r="F15" s="259"/>
      <c r="G15" s="259"/>
      <c r="H15" s="259"/>
      <c r="I15" s="259"/>
      <c r="J15" s="259"/>
      <c r="K15" s="260"/>
      <c r="L15" s="18"/>
    </row>
    <row r="16" spans="1:13" ht="15" customHeight="1" x14ac:dyDescent="0.2">
      <c r="A16" s="18"/>
      <c r="B16" s="258"/>
      <c r="C16" s="259"/>
      <c r="D16" s="259"/>
      <c r="E16" s="259"/>
      <c r="F16" s="259"/>
      <c r="G16" s="259"/>
      <c r="H16" s="259"/>
      <c r="I16" s="259"/>
      <c r="J16" s="259"/>
      <c r="K16" s="260"/>
      <c r="L16" s="18"/>
    </row>
    <row r="17" spans="1:12" ht="15" customHeight="1" x14ac:dyDescent="0.2">
      <c r="A17" s="18"/>
      <c r="B17" s="258"/>
      <c r="C17" s="259"/>
      <c r="D17" s="259"/>
      <c r="E17" s="259"/>
      <c r="F17" s="259"/>
      <c r="G17" s="259"/>
      <c r="H17" s="259"/>
      <c r="I17" s="259"/>
      <c r="J17" s="259"/>
      <c r="K17" s="260"/>
      <c r="L17" s="18"/>
    </row>
    <row r="18" spans="1:12" ht="15" customHeight="1" x14ac:dyDescent="0.2">
      <c r="A18" s="18"/>
      <c r="B18" s="258"/>
      <c r="C18" s="259"/>
      <c r="D18" s="259"/>
      <c r="E18" s="259"/>
      <c r="F18" s="259"/>
      <c r="G18" s="259"/>
      <c r="H18" s="259"/>
      <c r="I18" s="259"/>
      <c r="J18" s="259"/>
      <c r="K18" s="260"/>
      <c r="L18" s="18"/>
    </row>
    <row r="19" spans="1:12" ht="15" customHeight="1" x14ac:dyDescent="0.2">
      <c r="A19" s="18"/>
      <c r="B19" s="258"/>
      <c r="C19" s="259"/>
      <c r="D19" s="259"/>
      <c r="E19" s="259"/>
      <c r="F19" s="259"/>
      <c r="G19" s="259"/>
      <c r="H19" s="259"/>
      <c r="I19" s="259"/>
      <c r="J19" s="259"/>
      <c r="K19" s="260"/>
      <c r="L19" s="18"/>
    </row>
    <row r="20" spans="1:12" ht="15" customHeight="1" x14ac:dyDescent="0.2">
      <c r="A20" s="18"/>
      <c r="B20" s="258"/>
      <c r="C20" s="259"/>
      <c r="D20" s="259"/>
      <c r="E20" s="259"/>
      <c r="F20" s="259"/>
      <c r="G20" s="259"/>
      <c r="H20" s="259"/>
      <c r="I20" s="259"/>
      <c r="J20" s="259"/>
      <c r="K20" s="260"/>
      <c r="L20" s="18"/>
    </row>
    <row r="21" spans="1:12" ht="15" customHeight="1" x14ac:dyDescent="0.2">
      <c r="A21" s="18"/>
      <c r="B21" s="258"/>
      <c r="C21" s="259"/>
      <c r="D21" s="259"/>
      <c r="E21" s="259"/>
      <c r="F21" s="259"/>
      <c r="G21" s="259"/>
      <c r="H21" s="259"/>
      <c r="I21" s="259"/>
      <c r="J21" s="259"/>
      <c r="K21" s="260"/>
      <c r="L21" s="18"/>
    </row>
    <row r="22" spans="1:12" ht="15" customHeight="1" x14ac:dyDescent="0.2">
      <c r="A22" s="18"/>
      <c r="B22" s="258"/>
      <c r="C22" s="259"/>
      <c r="D22" s="259"/>
      <c r="E22" s="259"/>
      <c r="F22" s="259"/>
      <c r="G22" s="259"/>
      <c r="H22" s="259"/>
      <c r="I22" s="259"/>
      <c r="J22" s="259"/>
      <c r="K22" s="260"/>
      <c r="L22" s="18"/>
    </row>
    <row r="23" spans="1:12" ht="15" customHeight="1" x14ac:dyDescent="0.2">
      <c r="A23" s="18"/>
      <c r="B23" s="258"/>
      <c r="C23" s="259"/>
      <c r="D23" s="259"/>
      <c r="E23" s="259"/>
      <c r="F23" s="259"/>
      <c r="G23" s="259"/>
      <c r="H23" s="259"/>
      <c r="I23" s="259"/>
      <c r="J23" s="259"/>
      <c r="K23" s="260"/>
      <c r="L23" s="18"/>
    </row>
    <row r="24" spans="1:12" ht="15" customHeight="1" x14ac:dyDescent="0.2">
      <c r="A24" s="18"/>
      <c r="B24" s="258"/>
      <c r="C24" s="259"/>
      <c r="D24" s="259"/>
      <c r="E24" s="259"/>
      <c r="F24" s="259"/>
      <c r="G24" s="259"/>
      <c r="H24" s="259"/>
      <c r="I24" s="259"/>
      <c r="J24" s="259"/>
      <c r="K24" s="260"/>
      <c r="L24" s="18"/>
    </row>
    <row r="25" spans="1:12" ht="15" customHeight="1" x14ac:dyDescent="0.2">
      <c r="A25" s="18"/>
      <c r="B25" s="258"/>
      <c r="C25" s="259"/>
      <c r="D25" s="259"/>
      <c r="E25" s="259"/>
      <c r="F25" s="259"/>
      <c r="G25" s="259"/>
      <c r="H25" s="259"/>
      <c r="I25" s="259"/>
      <c r="J25" s="259"/>
      <c r="K25" s="260"/>
      <c r="L25" s="18"/>
    </row>
    <row r="26" spans="1:12" ht="15" customHeight="1" x14ac:dyDescent="0.2">
      <c r="A26" s="18"/>
      <c r="B26" s="258"/>
      <c r="C26" s="259"/>
      <c r="D26" s="259"/>
      <c r="E26" s="259"/>
      <c r="F26" s="259"/>
      <c r="G26" s="259"/>
      <c r="H26" s="259"/>
      <c r="I26" s="259"/>
      <c r="J26" s="259"/>
      <c r="K26" s="260"/>
      <c r="L26" s="18"/>
    </row>
    <row r="27" spans="1:12" ht="15" customHeight="1" x14ac:dyDescent="0.2">
      <c r="A27" s="18"/>
      <c r="B27" s="258"/>
      <c r="C27" s="259"/>
      <c r="D27" s="259"/>
      <c r="E27" s="259"/>
      <c r="F27" s="259"/>
      <c r="G27" s="259"/>
      <c r="H27" s="259"/>
      <c r="I27" s="259"/>
      <c r="J27" s="259"/>
      <c r="K27" s="260"/>
      <c r="L27" s="18"/>
    </row>
    <row r="28" spans="1:12" ht="15" customHeight="1" x14ac:dyDescent="0.2">
      <c r="A28" s="18"/>
      <c r="B28" s="258"/>
      <c r="C28" s="259"/>
      <c r="D28" s="259"/>
      <c r="E28" s="259"/>
      <c r="F28" s="259"/>
      <c r="G28" s="259"/>
      <c r="H28" s="259"/>
      <c r="I28" s="259"/>
      <c r="J28" s="259"/>
      <c r="K28" s="260"/>
      <c r="L28" s="18"/>
    </row>
    <row r="29" spans="1:12" ht="15" customHeight="1" x14ac:dyDescent="0.2">
      <c r="A29" s="18"/>
      <c r="B29" s="258"/>
      <c r="C29" s="259"/>
      <c r="D29" s="259"/>
      <c r="E29" s="259"/>
      <c r="F29" s="259"/>
      <c r="G29" s="259"/>
      <c r="H29" s="259"/>
      <c r="I29" s="259"/>
      <c r="J29" s="259"/>
      <c r="K29" s="260"/>
      <c r="L29" s="18"/>
    </row>
    <row r="30" spans="1:12" ht="15" customHeight="1" x14ac:dyDescent="0.2">
      <c r="B30" s="258"/>
      <c r="C30" s="259"/>
      <c r="D30" s="259"/>
      <c r="E30" s="259"/>
      <c r="F30" s="259"/>
      <c r="G30" s="259"/>
      <c r="H30" s="259"/>
      <c r="I30" s="259"/>
      <c r="J30" s="259"/>
      <c r="K30" s="260"/>
    </row>
    <row r="31" spans="1:12" ht="15" customHeight="1" x14ac:dyDescent="0.2">
      <c r="B31" s="19"/>
      <c r="C31" s="20"/>
      <c r="D31" s="20"/>
      <c r="E31" s="20"/>
      <c r="F31" s="20"/>
      <c r="G31" s="20"/>
      <c r="H31" s="20"/>
      <c r="I31" s="20"/>
      <c r="J31" s="20"/>
      <c r="K31" s="21"/>
    </row>
    <row r="32" spans="1:12" ht="15" customHeight="1" x14ac:dyDescent="0.2">
      <c r="B32" s="19"/>
      <c r="C32" s="20"/>
      <c r="D32" s="20"/>
      <c r="E32" s="20"/>
      <c r="F32" s="20"/>
      <c r="G32" s="20"/>
      <c r="H32" s="20"/>
      <c r="I32" s="20"/>
      <c r="J32" s="20"/>
      <c r="K32" s="21"/>
    </row>
    <row r="33" spans="2:11" ht="15" customHeight="1" x14ac:dyDescent="0.2">
      <c r="B33" s="19"/>
      <c r="C33" s="20"/>
      <c r="D33" s="20"/>
      <c r="E33" s="20"/>
      <c r="F33" s="20"/>
      <c r="G33" s="20"/>
      <c r="H33" s="20"/>
      <c r="I33" s="20"/>
      <c r="J33" s="20"/>
      <c r="K33" s="21"/>
    </row>
    <row r="34" spans="2:11" ht="15" customHeight="1" x14ac:dyDescent="0.2">
      <c r="B34" s="19"/>
      <c r="C34" s="20"/>
      <c r="D34" s="20"/>
      <c r="E34" s="20"/>
      <c r="F34" s="20"/>
      <c r="G34" s="20"/>
      <c r="H34" s="20"/>
      <c r="I34" s="20"/>
      <c r="J34" s="20"/>
      <c r="K34" s="21"/>
    </row>
    <row r="35" spans="2:11" ht="15" customHeight="1" x14ac:dyDescent="0.2">
      <c r="B35" s="19"/>
      <c r="C35" s="20"/>
      <c r="D35" s="20"/>
      <c r="E35" s="20"/>
      <c r="F35" s="20"/>
      <c r="G35" s="20"/>
      <c r="H35" s="20"/>
      <c r="I35" s="20"/>
      <c r="J35" s="20"/>
      <c r="K35" s="21"/>
    </row>
    <row r="36" spans="2:11" ht="15" customHeight="1" x14ac:dyDescent="0.2">
      <c r="B36" s="19"/>
      <c r="C36" s="20"/>
      <c r="D36" s="20"/>
      <c r="E36" s="20"/>
      <c r="F36" s="20"/>
      <c r="G36" s="20"/>
      <c r="H36" s="20"/>
      <c r="I36" s="20"/>
      <c r="J36" s="20"/>
      <c r="K36" s="21"/>
    </row>
    <row r="37" spans="2:11" ht="15" customHeight="1" x14ac:dyDescent="0.2">
      <c r="B37" s="19"/>
      <c r="C37" s="20"/>
      <c r="D37" s="20"/>
      <c r="E37" s="20"/>
      <c r="F37" s="20"/>
      <c r="G37" s="20"/>
      <c r="H37" s="20"/>
      <c r="I37" s="20"/>
      <c r="J37" s="20"/>
      <c r="K37" s="21"/>
    </row>
    <row r="38" spans="2:11" ht="15" customHeight="1" x14ac:dyDescent="0.2">
      <c r="B38" s="19"/>
      <c r="C38" s="20"/>
      <c r="D38" s="20"/>
      <c r="E38" s="20"/>
      <c r="F38" s="20"/>
      <c r="G38" s="20"/>
      <c r="H38" s="20"/>
      <c r="I38" s="20"/>
      <c r="J38" s="20"/>
      <c r="K38" s="21"/>
    </row>
    <row r="39" spans="2:11" ht="15" customHeight="1" x14ac:dyDescent="0.2">
      <c r="B39" s="19"/>
      <c r="C39" s="20"/>
      <c r="D39" s="20"/>
      <c r="E39" s="20"/>
      <c r="F39" s="20"/>
      <c r="G39" s="20"/>
      <c r="H39" s="20"/>
      <c r="I39" s="20"/>
      <c r="J39" s="20"/>
      <c r="K39" s="21"/>
    </row>
    <row r="40" spans="2:11" ht="15" customHeight="1" x14ac:dyDescent="0.2">
      <c r="B40" s="19"/>
      <c r="C40" s="20"/>
      <c r="D40" s="20"/>
      <c r="E40" s="20"/>
      <c r="F40" s="20"/>
      <c r="G40" s="20"/>
      <c r="H40" s="20"/>
      <c r="I40" s="20"/>
      <c r="J40" s="20"/>
      <c r="K40" s="21"/>
    </row>
    <row r="41" spans="2:11" ht="15" customHeight="1" x14ac:dyDescent="0.2">
      <c r="B41" s="19"/>
      <c r="C41" s="20"/>
      <c r="D41" s="20"/>
      <c r="E41" s="20"/>
      <c r="F41" s="20"/>
      <c r="G41" s="20"/>
      <c r="H41" s="20"/>
      <c r="I41" s="20"/>
      <c r="J41" s="20"/>
      <c r="K41" s="21"/>
    </row>
    <row r="42" spans="2:11" ht="15" customHeight="1" x14ac:dyDescent="0.2">
      <c r="B42" s="19"/>
      <c r="C42" s="20"/>
      <c r="D42" s="20"/>
      <c r="E42" s="20"/>
      <c r="F42" s="20"/>
      <c r="G42" s="20"/>
      <c r="H42" s="20"/>
      <c r="I42" s="20"/>
      <c r="J42" s="20"/>
      <c r="K42" s="21"/>
    </row>
    <row r="43" spans="2:11" ht="15" customHeight="1" x14ac:dyDescent="0.2">
      <c r="B43" s="19"/>
      <c r="C43" s="20"/>
      <c r="D43" s="20"/>
      <c r="E43" s="20"/>
      <c r="F43" s="20"/>
      <c r="G43" s="20"/>
      <c r="H43" s="20"/>
      <c r="I43" s="20"/>
      <c r="J43" s="20"/>
      <c r="K43" s="21"/>
    </row>
    <row r="44" spans="2:11" ht="15" customHeight="1" x14ac:dyDescent="0.2">
      <c r="B44" s="19"/>
      <c r="C44" s="20"/>
      <c r="D44" s="20"/>
      <c r="E44" s="20"/>
      <c r="F44" s="20"/>
      <c r="G44" s="20"/>
      <c r="H44" s="20"/>
      <c r="I44" s="20"/>
      <c r="J44" s="20"/>
      <c r="K44" s="21"/>
    </row>
    <row r="45" spans="2:11" ht="15" customHeight="1" x14ac:dyDescent="0.2">
      <c r="B45" s="19"/>
      <c r="C45" s="20"/>
      <c r="D45" s="20"/>
      <c r="E45" s="20"/>
      <c r="F45" s="20"/>
      <c r="G45" s="20"/>
      <c r="H45" s="20"/>
      <c r="I45" s="20"/>
      <c r="J45" s="20"/>
      <c r="K45" s="21"/>
    </row>
    <row r="46" spans="2:11" ht="15" customHeight="1" x14ac:dyDescent="0.2">
      <c r="B46" s="19"/>
      <c r="C46" s="20"/>
      <c r="D46" s="20"/>
      <c r="E46" s="20"/>
      <c r="F46" s="20"/>
      <c r="G46" s="20"/>
      <c r="H46" s="20"/>
      <c r="I46" s="20"/>
      <c r="J46" s="20"/>
      <c r="K46" s="21"/>
    </row>
    <row r="47" spans="2:11" ht="15" customHeight="1" x14ac:dyDescent="0.2">
      <c r="B47" s="19"/>
      <c r="C47" s="20"/>
      <c r="D47" s="20"/>
      <c r="E47" s="20"/>
      <c r="F47" s="20"/>
      <c r="G47" s="20"/>
      <c r="H47" s="20"/>
      <c r="I47" s="20"/>
      <c r="J47" s="20"/>
      <c r="K47" s="21"/>
    </row>
    <row r="48" spans="2:11" ht="15" customHeight="1" x14ac:dyDescent="0.2">
      <c r="B48" s="19"/>
      <c r="C48" s="20"/>
      <c r="D48" s="20"/>
      <c r="E48" s="20"/>
      <c r="F48" s="20"/>
      <c r="G48" s="20"/>
      <c r="H48" s="20"/>
      <c r="I48" s="20"/>
      <c r="J48" s="20"/>
      <c r="K48" s="21"/>
    </row>
    <row r="49" spans="2:11" ht="15" customHeight="1" x14ac:dyDescent="0.2">
      <c r="B49" s="19"/>
      <c r="C49" s="20"/>
      <c r="D49" s="20"/>
      <c r="E49" s="20"/>
      <c r="F49" s="20"/>
      <c r="G49" s="20"/>
      <c r="H49" s="20"/>
      <c r="I49" s="20"/>
      <c r="J49" s="20"/>
      <c r="K49" s="21"/>
    </row>
    <row r="50" spans="2:11" ht="15" customHeight="1" x14ac:dyDescent="0.2">
      <c r="B50" s="19"/>
      <c r="C50" s="20"/>
      <c r="D50" s="20"/>
      <c r="E50" s="20"/>
      <c r="F50" s="20"/>
      <c r="G50" s="20"/>
      <c r="H50" s="20"/>
      <c r="I50" s="20"/>
      <c r="J50" s="20"/>
      <c r="K50" s="21"/>
    </row>
    <row r="51" spans="2:11" ht="15" customHeight="1" x14ac:dyDescent="0.2">
      <c r="B51" s="19"/>
      <c r="C51" s="20"/>
      <c r="D51" s="20"/>
      <c r="E51" s="20"/>
      <c r="F51" s="20"/>
      <c r="G51" s="20"/>
      <c r="H51" s="20"/>
      <c r="I51" s="20"/>
      <c r="J51" s="20"/>
      <c r="K51" s="21"/>
    </row>
    <row r="52" spans="2:11" ht="15" customHeight="1" x14ac:dyDescent="0.2">
      <c r="B52" s="19"/>
      <c r="C52" s="20"/>
      <c r="D52" s="20"/>
      <c r="E52" s="20"/>
      <c r="F52" s="20"/>
      <c r="G52" s="20"/>
      <c r="H52" s="20"/>
      <c r="I52" s="20"/>
      <c r="J52" s="20"/>
      <c r="K52" s="21"/>
    </row>
    <row r="53" spans="2:11" ht="15" customHeight="1" x14ac:dyDescent="0.2">
      <c r="B53" s="19"/>
      <c r="C53" s="20"/>
      <c r="D53" s="20"/>
      <c r="E53" s="20"/>
      <c r="F53" s="20"/>
      <c r="G53" s="20"/>
      <c r="H53" s="20"/>
      <c r="I53" s="20"/>
      <c r="J53" s="20"/>
      <c r="K53" s="21"/>
    </row>
    <row r="54" spans="2:11" ht="15" customHeight="1" thickBot="1" x14ac:dyDescent="0.25">
      <c r="B54" s="25"/>
      <c r="C54" s="26"/>
      <c r="D54" s="26"/>
      <c r="E54" s="26"/>
      <c r="F54" s="26"/>
      <c r="G54" s="26"/>
      <c r="H54" s="26"/>
      <c r="I54" s="26"/>
      <c r="J54" s="26"/>
      <c r="K54" s="27"/>
    </row>
  </sheetData>
  <mergeCells count="2">
    <mergeCell ref="M2:M3"/>
    <mergeCell ref="B15:K30"/>
  </mergeCells>
  <hyperlinks>
    <hyperlink ref="M2" location="INDICE!A1" display="INDICE" xr:uid="{00000000-0004-0000-0C00-000000000000}"/>
  </hyperlinks>
  <printOptions horizontalCentered="1"/>
  <pageMargins left="0.70866141732283472" right="0.70866141732283472" top="0.74803149606299213" bottom="0.74803149606299213" header="0.31496062992125984" footer="0.31496062992125984"/>
  <pageSetup scale="64"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3">
    <pageSetUpPr fitToPage="1"/>
  </sheetPr>
  <dimension ref="A1:R39"/>
  <sheetViews>
    <sheetView showGridLines="0" topLeftCell="A4" workbookViewId="0">
      <selection activeCell="O14" sqref="O14"/>
    </sheetView>
  </sheetViews>
  <sheetFormatPr baseColWidth="10" defaultColWidth="23.42578125" defaultRowHeight="12.75" x14ac:dyDescent="0.25"/>
  <cols>
    <col min="1" max="1" width="27.140625" style="160" customWidth="1"/>
    <col min="2" max="4" width="8.7109375" style="161" customWidth="1"/>
    <col min="5" max="5" width="1.140625" style="161" customWidth="1"/>
    <col min="6" max="8" width="8.7109375" style="161" customWidth="1"/>
    <col min="9" max="9" width="1.140625" style="161" customWidth="1"/>
    <col min="10" max="12" width="8.7109375" style="161" customWidth="1"/>
    <col min="13" max="13" width="1.140625" style="161" customWidth="1"/>
    <col min="14" max="16" width="8.7109375" style="161" customWidth="1"/>
    <col min="17" max="104" width="10.7109375" style="141" customWidth="1"/>
    <col min="105" max="16384" width="23.42578125" style="141"/>
  </cols>
  <sheetData>
    <row r="1" spans="1:18" ht="15" x14ac:dyDescent="0.25">
      <c r="A1" s="274" t="s">
        <v>224</v>
      </c>
      <c r="B1" s="274" t="s">
        <v>84</v>
      </c>
      <c r="C1" s="274" t="s">
        <v>84</v>
      </c>
      <c r="D1" s="274" t="s">
        <v>84</v>
      </c>
      <c r="E1" s="274" t="s">
        <v>84</v>
      </c>
      <c r="F1" s="274" t="s">
        <v>84</v>
      </c>
      <c r="G1" s="274" t="s">
        <v>84</v>
      </c>
      <c r="H1" s="274" t="s">
        <v>84</v>
      </c>
      <c r="I1" s="274" t="s">
        <v>84</v>
      </c>
      <c r="J1" s="274" t="s">
        <v>84</v>
      </c>
      <c r="K1" s="274" t="s">
        <v>84</v>
      </c>
      <c r="L1" s="274" t="s">
        <v>84</v>
      </c>
      <c r="M1" s="274" t="s">
        <v>84</v>
      </c>
      <c r="N1" s="274" t="s">
        <v>84</v>
      </c>
      <c r="O1" s="274" t="s">
        <v>84</v>
      </c>
      <c r="P1" s="274" t="s">
        <v>84</v>
      </c>
      <c r="Q1" s="17"/>
    </row>
    <row r="2" spans="1:18" ht="15" x14ac:dyDescent="0.25">
      <c r="A2" s="274" t="s">
        <v>83</v>
      </c>
      <c r="B2" s="274" t="s">
        <v>84</v>
      </c>
      <c r="C2" s="274" t="s">
        <v>84</v>
      </c>
      <c r="D2" s="274" t="s">
        <v>84</v>
      </c>
      <c r="E2" s="274" t="s">
        <v>84</v>
      </c>
      <c r="F2" s="274" t="s">
        <v>84</v>
      </c>
      <c r="G2" s="274" t="s">
        <v>84</v>
      </c>
      <c r="H2" s="274" t="s">
        <v>84</v>
      </c>
      <c r="I2" s="274" t="s">
        <v>84</v>
      </c>
      <c r="J2" s="274" t="s">
        <v>84</v>
      </c>
      <c r="K2" s="274" t="s">
        <v>84</v>
      </c>
      <c r="L2" s="274" t="s">
        <v>84</v>
      </c>
      <c r="M2" s="274" t="s">
        <v>84</v>
      </c>
      <c r="N2" s="274" t="s">
        <v>84</v>
      </c>
      <c r="O2" s="274" t="s">
        <v>84</v>
      </c>
      <c r="P2" s="274" t="s">
        <v>84</v>
      </c>
      <c r="Q2" s="17"/>
      <c r="R2" s="256" t="s">
        <v>47</v>
      </c>
    </row>
    <row r="3" spans="1:18" ht="15" x14ac:dyDescent="0.25">
      <c r="A3" s="274" t="s">
        <v>225</v>
      </c>
      <c r="B3" s="274" t="s">
        <v>84</v>
      </c>
      <c r="C3" s="274" t="s">
        <v>84</v>
      </c>
      <c r="D3" s="274" t="s">
        <v>84</v>
      </c>
      <c r="E3" s="274" t="s">
        <v>84</v>
      </c>
      <c r="F3" s="274" t="s">
        <v>84</v>
      </c>
      <c r="G3" s="274" t="s">
        <v>84</v>
      </c>
      <c r="H3" s="274" t="s">
        <v>84</v>
      </c>
      <c r="I3" s="274" t="s">
        <v>84</v>
      </c>
      <c r="J3" s="274" t="s">
        <v>84</v>
      </c>
      <c r="K3" s="274" t="s">
        <v>84</v>
      </c>
      <c r="L3" s="274" t="s">
        <v>84</v>
      </c>
      <c r="M3" s="274" t="s">
        <v>84</v>
      </c>
      <c r="N3" s="274" t="s">
        <v>84</v>
      </c>
      <c r="O3" s="274" t="s">
        <v>84</v>
      </c>
      <c r="P3" s="274" t="s">
        <v>84</v>
      </c>
      <c r="Q3" s="17"/>
      <c r="R3" s="256"/>
    </row>
    <row r="4" spans="1:18" ht="15" x14ac:dyDescent="0.25">
      <c r="A4" s="275" t="s">
        <v>226</v>
      </c>
      <c r="B4" s="275" t="s">
        <v>84</v>
      </c>
      <c r="C4" s="275" t="s">
        <v>84</v>
      </c>
      <c r="D4" s="275" t="s">
        <v>84</v>
      </c>
      <c r="E4" s="275" t="s">
        <v>84</v>
      </c>
      <c r="F4" s="275" t="s">
        <v>84</v>
      </c>
      <c r="G4" s="275" t="s">
        <v>84</v>
      </c>
      <c r="H4" s="275" t="s">
        <v>84</v>
      </c>
      <c r="I4" s="275" t="s">
        <v>84</v>
      </c>
      <c r="J4" s="275" t="s">
        <v>84</v>
      </c>
      <c r="K4" s="275" t="s">
        <v>84</v>
      </c>
      <c r="L4" s="275" t="s">
        <v>84</v>
      </c>
      <c r="M4" s="275" t="s">
        <v>84</v>
      </c>
      <c r="N4" s="275" t="s">
        <v>84</v>
      </c>
      <c r="O4" s="275" t="s">
        <v>84</v>
      </c>
      <c r="P4" s="275" t="s">
        <v>84</v>
      </c>
    </row>
    <row r="5" spans="1:18" x14ac:dyDescent="0.25">
      <c r="A5" s="160" t="s">
        <v>84</v>
      </c>
      <c r="B5" s="161" t="s">
        <v>84</v>
      </c>
      <c r="C5" s="161" t="s">
        <v>84</v>
      </c>
      <c r="D5" s="161" t="s">
        <v>84</v>
      </c>
      <c r="E5" s="161" t="s">
        <v>84</v>
      </c>
      <c r="F5" s="161" t="s">
        <v>84</v>
      </c>
      <c r="G5" s="161" t="s">
        <v>84</v>
      </c>
      <c r="H5" s="161" t="s">
        <v>84</v>
      </c>
      <c r="I5" s="161" t="s">
        <v>84</v>
      </c>
      <c r="J5" s="161" t="s">
        <v>84</v>
      </c>
      <c r="K5" s="161" t="s">
        <v>84</v>
      </c>
      <c r="L5" s="161" t="s">
        <v>84</v>
      </c>
      <c r="M5" s="161" t="s">
        <v>84</v>
      </c>
      <c r="N5" s="161" t="s">
        <v>84</v>
      </c>
      <c r="O5" s="161" t="s">
        <v>84</v>
      </c>
      <c r="P5" s="161" t="s">
        <v>84</v>
      </c>
    </row>
    <row r="6" spans="1:18" x14ac:dyDescent="0.25">
      <c r="A6" s="272" t="s">
        <v>87</v>
      </c>
      <c r="B6" s="273" t="s">
        <v>89</v>
      </c>
      <c r="C6" s="273"/>
      <c r="D6" s="273"/>
      <c r="E6" s="81"/>
      <c r="F6" s="273" t="s">
        <v>227</v>
      </c>
      <c r="G6" s="273"/>
      <c r="H6" s="273"/>
      <c r="I6" s="81"/>
      <c r="J6" s="273" t="s">
        <v>228</v>
      </c>
      <c r="K6" s="273"/>
      <c r="L6" s="273"/>
      <c r="M6" s="81"/>
      <c r="N6" s="273" t="s">
        <v>229</v>
      </c>
      <c r="O6" s="273"/>
      <c r="P6" s="273"/>
    </row>
    <row r="7" spans="1:18" x14ac:dyDescent="0.25">
      <c r="A7" s="272"/>
      <c r="B7" s="84" t="s">
        <v>89</v>
      </c>
      <c r="C7" s="85" t="s">
        <v>405</v>
      </c>
      <c r="D7" s="85" t="s">
        <v>406</v>
      </c>
      <c r="E7" s="86"/>
      <c r="F7" s="84" t="s">
        <v>89</v>
      </c>
      <c r="G7" s="85" t="s">
        <v>405</v>
      </c>
      <c r="H7" s="85" t="s">
        <v>406</v>
      </c>
      <c r="I7" s="86"/>
      <c r="J7" s="84" t="s">
        <v>89</v>
      </c>
      <c r="K7" s="85" t="s">
        <v>405</v>
      </c>
      <c r="L7" s="85" t="s">
        <v>406</v>
      </c>
      <c r="M7" s="86"/>
      <c r="N7" s="84" t="s">
        <v>89</v>
      </c>
      <c r="O7" s="85" t="s">
        <v>405</v>
      </c>
      <c r="P7" s="85" t="s">
        <v>406</v>
      </c>
    </row>
    <row r="8" spans="1:18" ht="24.95" customHeight="1" x14ac:dyDescent="0.25">
      <c r="A8" s="261" t="s">
        <v>88</v>
      </c>
      <c r="B8" s="261"/>
      <c r="C8" s="261"/>
      <c r="D8" s="261"/>
      <c r="E8" s="261"/>
      <c r="F8" s="261"/>
      <c r="G8" s="261"/>
      <c r="H8" s="261"/>
      <c r="I8" s="261"/>
      <c r="J8" s="261"/>
      <c r="K8" s="261"/>
      <c r="L8" s="261"/>
      <c r="M8" s="261"/>
      <c r="N8" s="261"/>
      <c r="O8" s="261"/>
      <c r="P8" s="261"/>
    </row>
    <row r="9" spans="1:18" ht="20.100000000000001" customHeight="1" x14ac:dyDescent="0.25">
      <c r="A9" s="162" t="s">
        <v>89</v>
      </c>
      <c r="B9" s="171">
        <v>16349</v>
      </c>
      <c r="C9" s="171">
        <v>7803</v>
      </c>
      <c r="D9" s="171">
        <v>8546</v>
      </c>
      <c r="E9" s="171"/>
      <c r="F9" s="171">
        <v>16507</v>
      </c>
      <c r="G9" s="171">
        <v>7881</v>
      </c>
      <c r="H9" s="171">
        <v>8626</v>
      </c>
      <c r="I9" s="171"/>
      <c r="J9" s="171">
        <v>-483</v>
      </c>
      <c r="K9" s="171">
        <v>-284</v>
      </c>
      <c r="L9" s="171">
        <v>-199</v>
      </c>
      <c r="M9" s="171"/>
      <c r="N9" s="171">
        <v>325</v>
      </c>
      <c r="O9" s="171">
        <v>206</v>
      </c>
      <c r="P9" s="171">
        <v>119</v>
      </c>
      <c r="R9" s="163"/>
    </row>
    <row r="10" spans="1:18" ht="20.100000000000001" customHeight="1" x14ac:dyDescent="0.25">
      <c r="A10" s="164" t="s">
        <v>230</v>
      </c>
      <c r="B10" s="171">
        <v>-344</v>
      </c>
      <c r="C10" s="171">
        <v>-217</v>
      </c>
      <c r="D10" s="171">
        <v>-127</v>
      </c>
      <c r="E10" s="171"/>
      <c r="F10" s="171">
        <v>47</v>
      </c>
      <c r="G10" s="171">
        <v>-17</v>
      </c>
      <c r="H10" s="171">
        <v>64</v>
      </c>
      <c r="I10" s="171"/>
      <c r="J10" s="171">
        <v>-385</v>
      </c>
      <c r="K10" s="171">
        <v>-196</v>
      </c>
      <c r="L10" s="171">
        <v>-189</v>
      </c>
      <c r="M10" s="171"/>
      <c r="N10" s="171">
        <v>-6</v>
      </c>
      <c r="O10" s="171">
        <v>-4</v>
      </c>
      <c r="P10" s="171">
        <v>-2</v>
      </c>
      <c r="R10" s="163"/>
    </row>
    <row r="11" spans="1:18" x14ac:dyDescent="0.25">
      <c r="A11" s="165" t="s">
        <v>231</v>
      </c>
      <c r="B11" s="172">
        <v>-241</v>
      </c>
      <c r="C11" s="172">
        <v>-130</v>
      </c>
      <c r="D11" s="172">
        <v>-111</v>
      </c>
      <c r="E11" s="172"/>
      <c r="F11" s="172" t="s">
        <v>92</v>
      </c>
      <c r="G11" s="172" t="s">
        <v>92</v>
      </c>
      <c r="H11" s="172" t="s">
        <v>92</v>
      </c>
      <c r="I11" s="172"/>
      <c r="J11" s="172">
        <v>-241</v>
      </c>
      <c r="K11" s="172">
        <v>-130</v>
      </c>
      <c r="L11" s="172">
        <v>-111</v>
      </c>
      <c r="M11" s="172"/>
      <c r="N11" s="172">
        <v>0</v>
      </c>
      <c r="O11" s="172">
        <v>0</v>
      </c>
      <c r="P11" s="172">
        <v>0</v>
      </c>
      <c r="R11" s="163"/>
    </row>
    <row r="12" spans="1:18" x14ac:dyDescent="0.25">
      <c r="A12" s="165" t="s">
        <v>232</v>
      </c>
      <c r="B12" s="172">
        <v>-149</v>
      </c>
      <c r="C12" s="172">
        <v>-64</v>
      </c>
      <c r="D12" s="172">
        <v>-85</v>
      </c>
      <c r="E12" s="172"/>
      <c r="F12" s="172" t="s">
        <v>92</v>
      </c>
      <c r="G12" s="172" t="s">
        <v>92</v>
      </c>
      <c r="H12" s="172" t="s">
        <v>92</v>
      </c>
      <c r="I12" s="172"/>
      <c r="J12" s="172">
        <v>-149</v>
      </c>
      <c r="K12" s="172">
        <v>-64</v>
      </c>
      <c r="L12" s="172">
        <v>-85</v>
      </c>
      <c r="M12" s="172"/>
      <c r="N12" s="172">
        <v>0</v>
      </c>
      <c r="O12" s="172">
        <v>0</v>
      </c>
      <c r="P12" s="172">
        <v>0</v>
      </c>
      <c r="R12" s="163"/>
    </row>
    <row r="13" spans="1:18" x14ac:dyDescent="0.25">
      <c r="A13" s="166" t="s">
        <v>233</v>
      </c>
      <c r="B13" s="172">
        <v>62</v>
      </c>
      <c r="C13" s="172">
        <v>26</v>
      </c>
      <c r="D13" s="172">
        <v>36</v>
      </c>
      <c r="E13" s="172"/>
      <c r="F13" s="172" t="s">
        <v>92</v>
      </c>
      <c r="G13" s="172" t="s">
        <v>92</v>
      </c>
      <c r="H13" s="172" t="s">
        <v>92</v>
      </c>
      <c r="I13" s="172"/>
      <c r="J13" s="172">
        <v>61</v>
      </c>
      <c r="K13" s="172">
        <v>24</v>
      </c>
      <c r="L13" s="172">
        <v>37</v>
      </c>
      <c r="M13" s="172"/>
      <c r="N13" s="172">
        <v>1</v>
      </c>
      <c r="O13" s="172">
        <v>2</v>
      </c>
      <c r="P13" s="172">
        <v>-1</v>
      </c>
      <c r="R13" s="163"/>
    </row>
    <row r="14" spans="1:18" x14ac:dyDescent="0.25">
      <c r="A14" s="166" t="s">
        <v>234</v>
      </c>
      <c r="B14" s="172">
        <v>64</v>
      </c>
      <c r="C14" s="172">
        <v>-6</v>
      </c>
      <c r="D14" s="172">
        <v>70</v>
      </c>
      <c r="E14" s="172"/>
      <c r="F14" s="172">
        <v>103</v>
      </c>
      <c r="G14" s="172">
        <v>22</v>
      </c>
      <c r="H14" s="172">
        <v>81</v>
      </c>
      <c r="I14" s="172"/>
      <c r="J14" s="172">
        <v>-50</v>
      </c>
      <c r="K14" s="172">
        <v>-30</v>
      </c>
      <c r="L14" s="172">
        <v>-20</v>
      </c>
      <c r="M14" s="172"/>
      <c r="N14" s="172">
        <v>11</v>
      </c>
      <c r="O14" s="172">
        <v>2</v>
      </c>
      <c r="P14" s="172">
        <v>9</v>
      </c>
      <c r="R14" s="163"/>
    </row>
    <row r="15" spans="1:18" x14ac:dyDescent="0.25">
      <c r="A15" s="167" t="s">
        <v>235</v>
      </c>
      <c r="B15" s="172">
        <v>-80</v>
      </c>
      <c r="C15" s="172">
        <v>-43</v>
      </c>
      <c r="D15" s="172">
        <v>-37</v>
      </c>
      <c r="E15" s="172"/>
      <c r="F15" s="172">
        <v>-56</v>
      </c>
      <c r="G15" s="172">
        <v>-39</v>
      </c>
      <c r="H15" s="172">
        <v>-17</v>
      </c>
      <c r="I15" s="172"/>
      <c r="J15" s="172">
        <v>-6</v>
      </c>
      <c r="K15" s="172">
        <v>4</v>
      </c>
      <c r="L15" s="172">
        <v>-10</v>
      </c>
      <c r="M15" s="172"/>
      <c r="N15" s="172">
        <v>-18</v>
      </c>
      <c r="O15" s="172">
        <v>-8</v>
      </c>
      <c r="P15" s="172">
        <v>-10</v>
      </c>
      <c r="R15" s="163"/>
    </row>
    <row r="16" spans="1:18" ht="20.100000000000001" customHeight="1" x14ac:dyDescent="0.25">
      <c r="A16" s="164" t="s">
        <v>97</v>
      </c>
      <c r="B16" s="171">
        <v>717</v>
      </c>
      <c r="C16" s="171">
        <v>339</v>
      </c>
      <c r="D16" s="171">
        <v>378</v>
      </c>
      <c r="E16" s="171"/>
      <c r="F16" s="171">
        <v>602</v>
      </c>
      <c r="G16" s="171">
        <v>250</v>
      </c>
      <c r="H16" s="171">
        <v>352</v>
      </c>
      <c r="I16" s="171"/>
      <c r="J16" s="171">
        <v>94</v>
      </c>
      <c r="K16" s="171">
        <v>71</v>
      </c>
      <c r="L16" s="171">
        <v>23</v>
      </c>
      <c r="M16" s="171"/>
      <c r="N16" s="171">
        <v>21</v>
      </c>
      <c r="O16" s="171">
        <v>18</v>
      </c>
      <c r="P16" s="171">
        <v>3</v>
      </c>
      <c r="R16" s="163"/>
    </row>
    <row r="17" spans="1:18" ht="20.100000000000001" customHeight="1" x14ac:dyDescent="0.25">
      <c r="A17" s="168" t="s">
        <v>236</v>
      </c>
      <c r="B17" s="171">
        <v>40</v>
      </c>
      <c r="C17" s="171">
        <v>8</v>
      </c>
      <c r="D17" s="171">
        <v>32</v>
      </c>
      <c r="E17" s="171"/>
      <c r="F17" s="171">
        <v>40</v>
      </c>
      <c r="G17" s="171">
        <v>8</v>
      </c>
      <c r="H17" s="171">
        <v>32</v>
      </c>
      <c r="I17" s="171"/>
      <c r="J17" s="172" t="s">
        <v>92</v>
      </c>
      <c r="K17" s="172" t="s">
        <v>92</v>
      </c>
      <c r="L17" s="172" t="s">
        <v>92</v>
      </c>
      <c r="M17" s="171"/>
      <c r="N17" s="172" t="s">
        <v>92</v>
      </c>
      <c r="O17" s="172" t="s">
        <v>92</v>
      </c>
      <c r="P17" s="172" t="s">
        <v>92</v>
      </c>
      <c r="R17" s="163"/>
    </row>
    <row r="18" spans="1:18" ht="20.100000000000001" customHeight="1" x14ac:dyDescent="0.25">
      <c r="A18" s="168" t="s">
        <v>190</v>
      </c>
      <c r="B18" s="171">
        <v>15936</v>
      </c>
      <c r="C18" s="171">
        <v>7673</v>
      </c>
      <c r="D18" s="171">
        <v>8263</v>
      </c>
      <c r="E18" s="171"/>
      <c r="F18" s="171">
        <v>15818</v>
      </c>
      <c r="G18" s="171">
        <v>7640</v>
      </c>
      <c r="H18" s="171">
        <v>8178</v>
      </c>
      <c r="I18" s="171"/>
      <c r="J18" s="171">
        <v>-192</v>
      </c>
      <c r="K18" s="171">
        <v>-159</v>
      </c>
      <c r="L18" s="171">
        <v>-33</v>
      </c>
      <c r="M18" s="171"/>
      <c r="N18" s="171">
        <v>310</v>
      </c>
      <c r="O18" s="171">
        <v>192</v>
      </c>
      <c r="P18" s="171">
        <v>118</v>
      </c>
      <c r="R18" s="163"/>
    </row>
    <row r="19" spans="1:18" x14ac:dyDescent="0.25">
      <c r="A19" s="165" t="s">
        <v>237</v>
      </c>
      <c r="B19" s="172">
        <v>4933</v>
      </c>
      <c r="C19" s="172">
        <v>2565</v>
      </c>
      <c r="D19" s="172">
        <v>2368</v>
      </c>
      <c r="E19" s="172"/>
      <c r="F19" s="172">
        <v>5022</v>
      </c>
      <c r="G19" s="172">
        <v>2685</v>
      </c>
      <c r="H19" s="172">
        <v>2337</v>
      </c>
      <c r="I19" s="172"/>
      <c r="J19" s="172">
        <v>-230</v>
      </c>
      <c r="K19" s="172">
        <v>-181</v>
      </c>
      <c r="L19" s="172">
        <v>-49</v>
      </c>
      <c r="M19" s="172"/>
      <c r="N19" s="172">
        <v>141</v>
      </c>
      <c r="O19" s="172">
        <v>61</v>
      </c>
      <c r="P19" s="172">
        <v>80</v>
      </c>
      <c r="R19" s="163"/>
    </row>
    <row r="20" spans="1:18" x14ac:dyDescent="0.25">
      <c r="A20" s="165" t="s">
        <v>238</v>
      </c>
      <c r="B20" s="172">
        <v>2803</v>
      </c>
      <c r="C20" s="172">
        <v>1489</v>
      </c>
      <c r="D20" s="172">
        <v>1314</v>
      </c>
      <c r="E20" s="172"/>
      <c r="F20" s="172">
        <v>2682</v>
      </c>
      <c r="G20" s="172">
        <v>1390</v>
      </c>
      <c r="H20" s="172">
        <v>1292</v>
      </c>
      <c r="I20" s="172"/>
      <c r="J20" s="172">
        <v>28</v>
      </c>
      <c r="K20" s="172">
        <v>17</v>
      </c>
      <c r="L20" s="172">
        <v>11</v>
      </c>
      <c r="M20" s="172"/>
      <c r="N20" s="172">
        <v>93</v>
      </c>
      <c r="O20" s="172">
        <v>82</v>
      </c>
      <c r="P20" s="172">
        <v>11</v>
      </c>
      <c r="R20" s="163"/>
    </row>
    <row r="21" spans="1:18" x14ac:dyDescent="0.25">
      <c r="A21" s="165" t="s">
        <v>239</v>
      </c>
      <c r="B21" s="172">
        <v>3469</v>
      </c>
      <c r="C21" s="172">
        <v>1838</v>
      </c>
      <c r="D21" s="172">
        <v>1631</v>
      </c>
      <c r="E21" s="172"/>
      <c r="F21" s="172">
        <v>3459</v>
      </c>
      <c r="G21" s="172">
        <v>1833</v>
      </c>
      <c r="H21" s="172">
        <v>1626</v>
      </c>
      <c r="I21" s="172"/>
      <c r="J21" s="172">
        <v>10</v>
      </c>
      <c r="K21" s="172">
        <v>5</v>
      </c>
      <c r="L21" s="172">
        <v>5</v>
      </c>
      <c r="M21" s="172"/>
      <c r="N21" s="172" t="s">
        <v>92</v>
      </c>
      <c r="O21" s="172" t="s">
        <v>92</v>
      </c>
      <c r="P21" s="172" t="s">
        <v>92</v>
      </c>
      <c r="R21" s="163"/>
    </row>
    <row r="22" spans="1:18" x14ac:dyDescent="0.25">
      <c r="A22" s="165" t="s">
        <v>240</v>
      </c>
      <c r="B22" s="172">
        <v>4731</v>
      </c>
      <c r="C22" s="172">
        <v>1781</v>
      </c>
      <c r="D22" s="172">
        <v>2950</v>
      </c>
      <c r="E22" s="172"/>
      <c r="F22" s="172">
        <v>4655</v>
      </c>
      <c r="G22" s="172">
        <v>1732</v>
      </c>
      <c r="H22" s="172">
        <v>2923</v>
      </c>
      <c r="I22" s="172"/>
      <c r="J22" s="172" t="s">
        <v>92</v>
      </c>
      <c r="K22" s="172" t="s">
        <v>92</v>
      </c>
      <c r="L22" s="172" t="s">
        <v>92</v>
      </c>
      <c r="M22" s="172"/>
      <c r="N22" s="172">
        <v>76</v>
      </c>
      <c r="O22" s="172">
        <v>49</v>
      </c>
      <c r="P22" s="172">
        <v>27</v>
      </c>
      <c r="R22" s="163"/>
    </row>
    <row r="23" spans="1:18" ht="24.95" customHeight="1" x14ac:dyDescent="0.25">
      <c r="A23" s="261" t="s">
        <v>186</v>
      </c>
      <c r="B23" s="261"/>
      <c r="C23" s="261"/>
      <c r="D23" s="261"/>
      <c r="E23" s="261"/>
      <c r="F23" s="261"/>
      <c r="G23" s="261"/>
      <c r="H23" s="261"/>
      <c r="I23" s="261"/>
      <c r="J23" s="261"/>
      <c r="K23" s="261"/>
      <c r="L23" s="261"/>
      <c r="M23" s="261"/>
      <c r="N23" s="261"/>
      <c r="O23" s="261"/>
      <c r="P23" s="261"/>
      <c r="R23" s="163"/>
    </row>
    <row r="24" spans="1:18" ht="20.100000000000001" customHeight="1" x14ac:dyDescent="0.25">
      <c r="A24" s="162" t="s">
        <v>89</v>
      </c>
      <c r="B24" s="173">
        <v>1.6359862948998136</v>
      </c>
      <c r="C24" s="173">
        <v>1.547759784825091</v>
      </c>
      <c r="D24" s="173">
        <v>1.725809187621671</v>
      </c>
      <c r="E24" s="173"/>
      <c r="F24" s="173">
        <v>1.8486455734194625</v>
      </c>
      <c r="G24" s="173">
        <v>1.7505786394310008</v>
      </c>
      <c r="H24" s="173">
        <v>1.9483658211551058</v>
      </c>
      <c r="I24" s="173"/>
      <c r="J24" s="173">
        <v>-0.55196845894520308</v>
      </c>
      <c r="K24" s="173">
        <v>-0.63584462106795026</v>
      </c>
      <c r="L24" s="173">
        <v>-0.46451914098972924</v>
      </c>
      <c r="M24" s="173"/>
      <c r="N24" s="173">
        <v>1.7189400751044588</v>
      </c>
      <c r="O24" s="173">
        <v>2.2176768220475833</v>
      </c>
      <c r="P24" s="173">
        <v>1.2372634643377001</v>
      </c>
      <c r="R24" s="163"/>
    </row>
    <row r="25" spans="1:18" ht="20.100000000000001" customHeight="1" x14ac:dyDescent="0.25">
      <c r="A25" s="164" t="s">
        <v>230</v>
      </c>
      <c r="B25" s="173">
        <v>-0.25041857756424257</v>
      </c>
      <c r="C25" s="173">
        <v>-0.30968147048749861</v>
      </c>
      <c r="D25" s="173">
        <v>-0.18871288894172189</v>
      </c>
      <c r="E25" s="173"/>
      <c r="F25" s="173">
        <v>4.0242137799354413E-2</v>
      </c>
      <c r="G25" s="173">
        <v>-2.8491460941558987E-2</v>
      </c>
      <c r="H25" s="173">
        <v>0.11203304974967615</v>
      </c>
      <c r="I25" s="173"/>
      <c r="J25" s="173">
        <v>-1.9790274493677393</v>
      </c>
      <c r="K25" s="173">
        <v>-1.9832034807244763</v>
      </c>
      <c r="L25" s="173">
        <v>-1.9747152857590637</v>
      </c>
      <c r="M25" s="173"/>
      <c r="N25" s="173">
        <v>-0.53428317008014248</v>
      </c>
      <c r="O25" s="173">
        <v>-0.76628352490421447</v>
      </c>
      <c r="P25" s="173">
        <v>-0.33277870216306155</v>
      </c>
      <c r="R25" s="163"/>
    </row>
    <row r="26" spans="1:18" x14ac:dyDescent="0.25">
      <c r="A26" s="165" t="s">
        <v>231</v>
      </c>
      <c r="B26" s="174">
        <v>-32.005312084993356</v>
      </c>
      <c r="C26" s="174">
        <v>-35.422343324250683</v>
      </c>
      <c r="D26" s="174">
        <v>-28.756476683937827</v>
      </c>
      <c r="E26" s="174"/>
      <c r="F26" s="175" t="s">
        <v>92</v>
      </c>
      <c r="G26" s="175" t="s">
        <v>92</v>
      </c>
      <c r="H26" s="175" t="s">
        <v>92</v>
      </c>
      <c r="I26" s="174"/>
      <c r="J26" s="174">
        <v>-32.005312084993356</v>
      </c>
      <c r="K26" s="174">
        <v>-35.422343324250683</v>
      </c>
      <c r="L26" s="174">
        <v>-28.756476683937827</v>
      </c>
      <c r="M26" s="174"/>
      <c r="N26" s="175" t="s">
        <v>92</v>
      </c>
      <c r="O26" s="175" t="s">
        <v>92</v>
      </c>
      <c r="P26" s="175" t="s">
        <v>92</v>
      </c>
      <c r="R26" s="163"/>
    </row>
    <row r="27" spans="1:18" x14ac:dyDescent="0.25">
      <c r="A27" s="165" t="s">
        <v>232</v>
      </c>
      <c r="B27" s="174">
        <v>-9.9465954606141516</v>
      </c>
      <c r="C27" s="174">
        <v>-8.0604534005037785</v>
      </c>
      <c r="D27" s="174">
        <v>-12.073863636363637</v>
      </c>
      <c r="E27" s="174"/>
      <c r="F27" s="175" t="s">
        <v>92</v>
      </c>
      <c r="G27" s="175" t="s">
        <v>92</v>
      </c>
      <c r="H27" s="175" t="s">
        <v>92</v>
      </c>
      <c r="I27" s="174"/>
      <c r="J27" s="174">
        <v>-9.9465954606141516</v>
      </c>
      <c r="K27" s="174">
        <v>-8.0604534005037785</v>
      </c>
      <c r="L27" s="174">
        <v>-12.073863636363637</v>
      </c>
      <c r="M27" s="174"/>
      <c r="N27" s="175" t="s">
        <v>92</v>
      </c>
      <c r="O27" s="175" t="s">
        <v>92</v>
      </c>
      <c r="P27" s="175" t="s">
        <v>92</v>
      </c>
      <c r="R27" s="163"/>
    </row>
    <row r="28" spans="1:18" x14ac:dyDescent="0.25">
      <c r="A28" s="166" t="s">
        <v>233</v>
      </c>
      <c r="B28" s="174">
        <v>2.1815622800844476</v>
      </c>
      <c r="C28" s="174">
        <v>1.8413597733711047</v>
      </c>
      <c r="D28" s="174">
        <v>2.5174825174825175</v>
      </c>
      <c r="E28" s="174"/>
      <c r="F28" s="175" t="s">
        <v>92</v>
      </c>
      <c r="G28" s="175" t="s">
        <v>92</v>
      </c>
      <c r="H28" s="175" t="s">
        <v>92</v>
      </c>
      <c r="I28" s="174"/>
      <c r="J28" s="174">
        <v>2.2141560798548094</v>
      </c>
      <c r="K28" s="174">
        <v>1.7454545454545456</v>
      </c>
      <c r="L28" s="174">
        <v>2.681159420289855</v>
      </c>
      <c r="M28" s="174"/>
      <c r="N28" s="174">
        <v>1.1494252873563218</v>
      </c>
      <c r="O28" s="174">
        <v>5.4054054054054053</v>
      </c>
      <c r="P28" s="174">
        <v>-2</v>
      </c>
      <c r="R28" s="163"/>
    </row>
    <row r="29" spans="1:18" x14ac:dyDescent="0.25">
      <c r="A29" s="166" t="s">
        <v>234</v>
      </c>
      <c r="B29" s="174">
        <v>9.8482750130797408E-2</v>
      </c>
      <c r="C29" s="174">
        <v>-1.8010986701888151E-2</v>
      </c>
      <c r="D29" s="174">
        <v>0.22100842989296876</v>
      </c>
      <c r="E29" s="174"/>
      <c r="F29" s="174">
        <v>0.17970862775887639</v>
      </c>
      <c r="G29" s="174">
        <v>7.4680063817509079E-2</v>
      </c>
      <c r="H29" s="174">
        <v>0.29078116025272832</v>
      </c>
      <c r="I29" s="174"/>
      <c r="J29" s="174">
        <v>-0.69512025580425407</v>
      </c>
      <c r="K29" s="174">
        <v>-0.82553659878921293</v>
      </c>
      <c r="L29" s="174">
        <v>-0.56195560550716495</v>
      </c>
      <c r="M29" s="174"/>
      <c r="N29" s="174">
        <v>2.3012552301255229</v>
      </c>
      <c r="O29" s="174">
        <v>0.90909090909090906</v>
      </c>
      <c r="P29" s="174">
        <v>3.4883720930232558</v>
      </c>
      <c r="R29" s="163"/>
    </row>
    <row r="30" spans="1:18" x14ac:dyDescent="0.25">
      <c r="A30" s="167" t="s">
        <v>235</v>
      </c>
      <c r="B30" s="174">
        <v>-0.11888662674057451</v>
      </c>
      <c r="C30" s="174">
        <v>-0.12578248405780143</v>
      </c>
      <c r="D30" s="174">
        <v>-0.11176559432109953</v>
      </c>
      <c r="E30" s="174"/>
      <c r="F30" s="174">
        <v>-9.4152459733010521E-2</v>
      </c>
      <c r="G30" s="174">
        <v>-0.12910487288135594</v>
      </c>
      <c r="H30" s="174">
        <v>-5.807994533652204E-2</v>
      </c>
      <c r="I30" s="174"/>
      <c r="J30" s="174">
        <v>-8.2701585113714685E-2</v>
      </c>
      <c r="K30" s="174">
        <v>0.10772959870724481</v>
      </c>
      <c r="L30" s="174">
        <v>-0.28232636928289101</v>
      </c>
      <c r="M30" s="174"/>
      <c r="N30" s="174">
        <v>-3.225806451612903</v>
      </c>
      <c r="O30" s="174">
        <v>-3.0188679245283021</v>
      </c>
      <c r="P30" s="174">
        <v>-3.4129692832764507</v>
      </c>
      <c r="R30" s="163"/>
    </row>
    <row r="31" spans="1:18" ht="20.100000000000001" customHeight="1" x14ac:dyDescent="0.25">
      <c r="A31" s="164" t="s">
        <v>97</v>
      </c>
      <c r="B31" s="173">
        <v>0.15729893378965382</v>
      </c>
      <c r="C31" s="173">
        <v>0.1448266139195892</v>
      </c>
      <c r="D31" s="173">
        <v>0.17046453841540132</v>
      </c>
      <c r="E31" s="173"/>
      <c r="F31" s="173">
        <v>0.14636091336989926</v>
      </c>
      <c r="G31" s="173">
        <v>0.11821337040504629</v>
      </c>
      <c r="H31" s="173">
        <v>0.17614972726817796</v>
      </c>
      <c r="I31" s="173"/>
      <c r="J31" s="173">
        <v>0.2366744718886119</v>
      </c>
      <c r="K31" s="173">
        <v>0.34882578362975336</v>
      </c>
      <c r="L31" s="173">
        <v>0.11878324639776894</v>
      </c>
      <c r="M31" s="173"/>
      <c r="N31" s="173">
        <v>0.43832185347526609</v>
      </c>
      <c r="O31" s="173">
        <v>0.80464908359409915</v>
      </c>
      <c r="P31" s="173">
        <v>0.11746280344557558</v>
      </c>
      <c r="R31" s="163"/>
    </row>
    <row r="32" spans="1:18" ht="20.100000000000001" customHeight="1" x14ac:dyDescent="0.25">
      <c r="A32" s="168" t="s">
        <v>236</v>
      </c>
      <c r="B32" s="173">
        <v>12.383900928792571</v>
      </c>
      <c r="C32" s="173">
        <v>8.695652173913043</v>
      </c>
      <c r="D32" s="173">
        <v>13.852813852813853</v>
      </c>
      <c r="E32" s="173"/>
      <c r="F32" s="173">
        <v>12.383900928792571</v>
      </c>
      <c r="G32" s="173">
        <v>8.695652173913043</v>
      </c>
      <c r="H32" s="173">
        <v>13.852813852813853</v>
      </c>
      <c r="I32" s="173"/>
      <c r="J32" s="173" t="s">
        <v>92</v>
      </c>
      <c r="K32" s="173" t="s">
        <v>92</v>
      </c>
      <c r="L32" s="173" t="s">
        <v>92</v>
      </c>
      <c r="M32" s="173"/>
      <c r="N32" s="173" t="s">
        <v>92</v>
      </c>
      <c r="O32" s="173" t="s">
        <v>92</v>
      </c>
      <c r="P32" s="173" t="s">
        <v>92</v>
      </c>
      <c r="R32" s="163"/>
    </row>
    <row r="33" spans="1:18" ht="20.100000000000001" customHeight="1" x14ac:dyDescent="0.25">
      <c r="A33" s="168" t="s">
        <v>190</v>
      </c>
      <c r="B33" s="173">
        <v>3.9268350980599913</v>
      </c>
      <c r="C33" s="173">
        <v>3.8382080025611396</v>
      </c>
      <c r="D33" s="173">
        <v>4.0128792882396365</v>
      </c>
      <c r="E33" s="173"/>
      <c r="F33" s="173">
        <v>4.3396909705456306</v>
      </c>
      <c r="G33" s="173">
        <v>4.2692774080345117</v>
      </c>
      <c r="H33" s="173">
        <v>4.4076036282694577</v>
      </c>
      <c r="I33" s="173"/>
      <c r="J33" s="173">
        <v>-0.67763111456201031</v>
      </c>
      <c r="K33" s="173">
        <v>-1.1020238425284168</v>
      </c>
      <c r="L33" s="173">
        <v>-0.23730763699122678</v>
      </c>
      <c r="M33" s="173"/>
      <c r="N33" s="173">
        <v>2.3859001000538749</v>
      </c>
      <c r="O33" s="173">
        <v>2.9402756508422665</v>
      </c>
      <c r="P33" s="173">
        <v>1.825777502707721</v>
      </c>
      <c r="R33" s="163"/>
    </row>
    <row r="34" spans="1:18" x14ac:dyDescent="0.25">
      <c r="A34" s="165" t="s">
        <v>237</v>
      </c>
      <c r="B34" s="174">
        <v>1.9758476358320149</v>
      </c>
      <c r="C34" s="174">
        <v>2.0391452284796641</v>
      </c>
      <c r="D34" s="174">
        <v>1.9115735770159108</v>
      </c>
      <c r="E34" s="174"/>
      <c r="F34" s="174">
        <v>2.3631495484982095</v>
      </c>
      <c r="G34" s="174">
        <v>2.5007218098333786</v>
      </c>
      <c r="H34" s="174">
        <v>2.2226660579776305</v>
      </c>
      <c r="I34" s="174"/>
      <c r="J34" s="174">
        <v>-0.84172003659652339</v>
      </c>
      <c r="K34" s="174">
        <v>-1.310359805979874</v>
      </c>
      <c r="L34" s="174">
        <v>-0.36264061574896389</v>
      </c>
      <c r="M34" s="174"/>
      <c r="N34" s="174">
        <v>1.4348224280044775</v>
      </c>
      <c r="O34" s="174">
        <v>1.3243595310464611</v>
      </c>
      <c r="P34" s="174">
        <v>1.5322735108216816</v>
      </c>
      <c r="R34" s="163"/>
    </row>
    <row r="35" spans="1:18" x14ac:dyDescent="0.25">
      <c r="A35" s="165" t="s">
        <v>238</v>
      </c>
      <c r="B35" s="174">
        <v>2.6548588747868913</v>
      </c>
      <c r="C35" s="174">
        <v>2.8111843223138937</v>
      </c>
      <c r="D35" s="174">
        <v>2.4974816110086859</v>
      </c>
      <c r="E35" s="174"/>
      <c r="F35" s="174">
        <v>2.6262191061846383</v>
      </c>
      <c r="G35" s="174">
        <v>2.731757168405951</v>
      </c>
      <c r="H35" s="174">
        <v>2.5214183954255383</v>
      </c>
      <c r="I35" s="174"/>
      <c r="J35" s="174">
        <v>3.2369942196531789</v>
      </c>
      <c r="K35" s="174">
        <v>3.4552845528455287</v>
      </c>
      <c r="L35" s="174">
        <v>2.9490616621983912</v>
      </c>
      <c r="M35" s="174"/>
      <c r="N35" s="174">
        <v>3.589347742184485</v>
      </c>
      <c r="O35" s="174">
        <v>5.1507537688442211</v>
      </c>
      <c r="P35" s="174">
        <v>1.1011011011011012</v>
      </c>
      <c r="R35" s="163"/>
    </row>
    <row r="36" spans="1:18" x14ac:dyDescent="0.25">
      <c r="A36" s="165" t="s">
        <v>239</v>
      </c>
      <c r="B36" s="174">
        <v>10.865752051619369</v>
      </c>
      <c r="C36" s="174">
        <v>12.732058742033805</v>
      </c>
      <c r="D36" s="174">
        <v>9.3253287592910237</v>
      </c>
      <c r="E36" s="174"/>
      <c r="F36" s="174">
        <v>10.883518973003586</v>
      </c>
      <c r="G36" s="174">
        <v>12.806539509536785</v>
      </c>
      <c r="H36" s="174">
        <v>9.3079168813326465</v>
      </c>
      <c r="I36" s="174"/>
      <c r="J36" s="174">
        <v>6.9444444444444446</v>
      </c>
      <c r="K36" s="174">
        <v>4.0650406504065035</v>
      </c>
      <c r="L36" s="174">
        <v>23.809523809523807</v>
      </c>
      <c r="M36" s="174"/>
      <c r="N36" s="174" t="s">
        <v>92</v>
      </c>
      <c r="O36" s="174" t="s">
        <v>92</v>
      </c>
      <c r="P36" s="174" t="s">
        <v>92</v>
      </c>
      <c r="R36" s="163"/>
    </row>
    <row r="37" spans="1:18" ht="13.5" thickBot="1" x14ac:dyDescent="0.3">
      <c r="A37" s="165" t="s">
        <v>240</v>
      </c>
      <c r="B37" s="174">
        <v>25.364572163843018</v>
      </c>
      <c r="C37" s="174">
        <v>26.50297619047619</v>
      </c>
      <c r="D37" s="174">
        <v>24.72343278578612</v>
      </c>
      <c r="E37" s="174"/>
      <c r="F37" s="174">
        <v>25.750954251258506</v>
      </c>
      <c r="G37" s="174">
        <v>27.113337507827172</v>
      </c>
      <c r="H37" s="174">
        <v>25.006416288818546</v>
      </c>
      <c r="I37" s="174"/>
      <c r="J37" s="174" t="s">
        <v>92</v>
      </c>
      <c r="K37" s="174" t="s">
        <v>92</v>
      </c>
      <c r="L37" s="174" t="s">
        <v>92</v>
      </c>
      <c r="M37" s="174"/>
      <c r="N37" s="174">
        <v>13.217391304347824</v>
      </c>
      <c r="O37" s="174">
        <v>14.759036144578314</v>
      </c>
      <c r="P37" s="174">
        <v>11.111111111111111</v>
      </c>
      <c r="R37" s="163"/>
    </row>
    <row r="38" spans="1:18" x14ac:dyDescent="0.25">
      <c r="A38" s="270" t="s">
        <v>175</v>
      </c>
      <c r="B38" s="270"/>
      <c r="C38" s="270"/>
      <c r="D38" s="270"/>
      <c r="E38" s="270"/>
      <c r="F38" s="270"/>
      <c r="G38" s="270"/>
      <c r="H38" s="270"/>
      <c r="I38" s="270"/>
      <c r="J38" s="270"/>
      <c r="K38" s="270"/>
      <c r="L38" s="270"/>
      <c r="M38" s="270"/>
      <c r="N38" s="270"/>
      <c r="O38" s="270"/>
      <c r="P38" s="270"/>
    </row>
    <row r="39" spans="1:18" x14ac:dyDescent="0.25">
      <c r="A39" s="271" t="s">
        <v>106</v>
      </c>
      <c r="B39" s="271"/>
      <c r="C39" s="271"/>
      <c r="D39" s="271"/>
      <c r="E39" s="271"/>
      <c r="F39" s="271"/>
      <c r="G39" s="271"/>
      <c r="H39" s="271"/>
      <c r="I39" s="271"/>
      <c r="J39" s="271"/>
      <c r="K39" s="271"/>
      <c r="L39" s="271"/>
      <c r="M39" s="271"/>
      <c r="N39" s="271"/>
      <c r="O39" s="271"/>
      <c r="P39" s="271"/>
    </row>
  </sheetData>
  <mergeCells count="14">
    <mergeCell ref="R2:R3"/>
    <mergeCell ref="A1:P1"/>
    <mergeCell ref="A2:P2"/>
    <mergeCell ref="A3:P3"/>
    <mergeCell ref="A4:P4"/>
    <mergeCell ref="A8:P8"/>
    <mergeCell ref="A23:P23"/>
    <mergeCell ref="A38:P38"/>
    <mergeCell ref="A39:P39"/>
    <mergeCell ref="A6:A7"/>
    <mergeCell ref="B6:D6"/>
    <mergeCell ref="F6:H6"/>
    <mergeCell ref="J6:L6"/>
    <mergeCell ref="N6:P6"/>
  </mergeCells>
  <hyperlinks>
    <hyperlink ref="R2" location="INDICE!A1" display="INDICE" xr:uid="{00000000-0004-0000-0D00-000000000000}"/>
  </hyperlinks>
  <printOptions horizontalCentered="1"/>
  <pageMargins left="0.70866141732283472" right="0.70866141732283472" top="0.74803149606299213" bottom="0.74803149606299213" header="0.31496062992125984" footer="0.31496062992125984"/>
  <pageSetup scale="87" orientation="landscape"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4">
    <pageSetUpPr fitToPage="1"/>
  </sheetPr>
  <dimension ref="A1:L40"/>
  <sheetViews>
    <sheetView showGridLines="0" workbookViewId="0">
      <selection activeCell="N15" sqref="N15"/>
    </sheetView>
  </sheetViews>
  <sheetFormatPr baseColWidth="10" defaultColWidth="23.42578125" defaultRowHeight="12.75" x14ac:dyDescent="0.2"/>
  <cols>
    <col min="1" max="1" width="18.85546875" style="53" customWidth="1"/>
    <col min="2" max="10" width="10.7109375" style="99" customWidth="1"/>
    <col min="11" max="98" width="10.7109375" style="6" customWidth="1"/>
    <col min="99" max="16384" width="23.42578125" style="6"/>
  </cols>
  <sheetData>
    <row r="1" spans="1:12" ht="15" x14ac:dyDescent="0.25">
      <c r="A1" s="278" t="s">
        <v>241</v>
      </c>
      <c r="B1" s="278" t="s">
        <v>84</v>
      </c>
      <c r="C1" s="278" t="s">
        <v>84</v>
      </c>
      <c r="D1" s="278" t="s">
        <v>84</v>
      </c>
      <c r="E1" s="278" t="s">
        <v>84</v>
      </c>
      <c r="F1" s="278" t="s">
        <v>84</v>
      </c>
      <c r="G1" s="278" t="s">
        <v>84</v>
      </c>
      <c r="H1" s="278" t="s">
        <v>84</v>
      </c>
      <c r="I1" s="278" t="s">
        <v>84</v>
      </c>
      <c r="J1" s="278" t="s">
        <v>84</v>
      </c>
      <c r="K1" s="17"/>
    </row>
    <row r="2" spans="1:12" ht="15" x14ac:dyDescent="0.25">
      <c r="A2" s="278" t="s">
        <v>83</v>
      </c>
      <c r="B2" s="278" t="s">
        <v>84</v>
      </c>
      <c r="C2" s="278" t="s">
        <v>84</v>
      </c>
      <c r="D2" s="278" t="s">
        <v>84</v>
      </c>
      <c r="E2" s="278" t="s">
        <v>84</v>
      </c>
      <c r="F2" s="278" t="s">
        <v>84</v>
      </c>
      <c r="G2" s="278" t="s">
        <v>84</v>
      </c>
      <c r="H2" s="278" t="s">
        <v>84</v>
      </c>
      <c r="I2" s="278" t="s">
        <v>84</v>
      </c>
      <c r="J2" s="278" t="s">
        <v>84</v>
      </c>
      <c r="K2" s="17"/>
      <c r="L2" s="256" t="s">
        <v>47</v>
      </c>
    </row>
    <row r="3" spans="1:12" ht="15" x14ac:dyDescent="0.25">
      <c r="A3" s="265" t="s">
        <v>242</v>
      </c>
      <c r="B3" s="265" t="s">
        <v>84</v>
      </c>
      <c r="C3" s="265" t="s">
        <v>84</v>
      </c>
      <c r="D3" s="265" t="s">
        <v>84</v>
      </c>
      <c r="E3" s="265" t="s">
        <v>84</v>
      </c>
      <c r="F3" s="265" t="s">
        <v>84</v>
      </c>
      <c r="G3" s="265" t="s">
        <v>84</v>
      </c>
      <c r="H3" s="265" t="s">
        <v>84</v>
      </c>
      <c r="I3" s="265" t="s">
        <v>84</v>
      </c>
      <c r="J3" s="265" t="s">
        <v>84</v>
      </c>
      <c r="K3" s="17"/>
      <c r="L3" s="256"/>
    </row>
    <row r="4" spans="1:12" ht="15" x14ac:dyDescent="0.25">
      <c r="A4" s="265" t="s">
        <v>86</v>
      </c>
      <c r="B4" s="265" t="s">
        <v>84</v>
      </c>
      <c r="C4" s="265" t="s">
        <v>84</v>
      </c>
      <c r="D4" s="265" t="s">
        <v>84</v>
      </c>
      <c r="E4" s="265" t="s">
        <v>84</v>
      </c>
      <c r="F4" s="265" t="s">
        <v>84</v>
      </c>
      <c r="G4" s="265" t="s">
        <v>84</v>
      </c>
      <c r="H4" s="265" t="s">
        <v>84</v>
      </c>
      <c r="I4" s="265" t="s">
        <v>84</v>
      </c>
      <c r="J4" s="265" t="s">
        <v>84</v>
      </c>
    </row>
    <row r="5" spans="1:12" ht="15" x14ac:dyDescent="0.25">
      <c r="A5" s="265" t="s">
        <v>226</v>
      </c>
      <c r="B5" s="265" t="s">
        <v>84</v>
      </c>
      <c r="C5" s="265" t="s">
        <v>84</v>
      </c>
      <c r="D5" s="265" t="s">
        <v>84</v>
      </c>
      <c r="E5" s="265" t="s">
        <v>84</v>
      </c>
      <c r="F5" s="265" t="s">
        <v>84</v>
      </c>
      <c r="G5" s="265" t="s">
        <v>84</v>
      </c>
      <c r="H5" s="265" t="s">
        <v>84</v>
      </c>
      <c r="I5" s="265" t="s">
        <v>84</v>
      </c>
      <c r="J5" s="265" t="s">
        <v>84</v>
      </c>
    </row>
    <row r="6" spans="1:12" x14ac:dyDescent="0.2">
      <c r="A6" s="276" t="s">
        <v>243</v>
      </c>
      <c r="B6" s="87"/>
      <c r="C6" s="87"/>
      <c r="D6" s="87"/>
      <c r="E6" s="87"/>
      <c r="F6" s="277" t="s">
        <v>190</v>
      </c>
      <c r="G6" s="277"/>
      <c r="H6" s="277"/>
      <c r="I6" s="277"/>
      <c r="J6" s="277"/>
    </row>
    <row r="7" spans="1:12" ht="25.5" x14ac:dyDescent="0.2">
      <c r="A7" s="276"/>
      <c r="B7" s="88" t="s">
        <v>89</v>
      </c>
      <c r="C7" s="89" t="s">
        <v>244</v>
      </c>
      <c r="D7" s="90" t="s">
        <v>97</v>
      </c>
      <c r="E7" s="89" t="s">
        <v>98</v>
      </c>
      <c r="F7" s="90" t="s">
        <v>245</v>
      </c>
      <c r="G7" s="89" t="s">
        <v>100</v>
      </c>
      <c r="H7" s="89" t="s">
        <v>101</v>
      </c>
      <c r="I7" s="89" t="s">
        <v>102</v>
      </c>
      <c r="J7" s="91" t="s">
        <v>103</v>
      </c>
    </row>
    <row r="8" spans="1:12" x14ac:dyDescent="0.2">
      <c r="B8" s="92"/>
      <c r="C8" s="92"/>
      <c r="D8" s="92"/>
      <c r="E8" s="92"/>
      <c r="F8" s="92"/>
      <c r="G8" s="92"/>
      <c r="H8" s="92"/>
      <c r="I8" s="92"/>
      <c r="J8" s="92"/>
    </row>
    <row r="9" spans="1:12" x14ac:dyDescent="0.2">
      <c r="A9" s="93" t="s">
        <v>89</v>
      </c>
      <c r="B9" s="195">
        <v>16349</v>
      </c>
      <c r="C9" s="195">
        <v>-344</v>
      </c>
      <c r="D9" s="195">
        <v>717</v>
      </c>
      <c r="E9" s="195">
        <v>40</v>
      </c>
      <c r="F9" s="195">
        <v>15936</v>
      </c>
      <c r="G9" s="195">
        <v>4933</v>
      </c>
      <c r="H9" s="195">
        <v>2803</v>
      </c>
      <c r="I9" s="195">
        <v>3469</v>
      </c>
      <c r="J9" s="195">
        <v>4731</v>
      </c>
    </row>
    <row r="10" spans="1:12" x14ac:dyDescent="0.2">
      <c r="A10" s="94"/>
      <c r="B10" s="196"/>
      <c r="C10" s="196"/>
      <c r="D10" s="196"/>
      <c r="E10" s="196"/>
      <c r="F10" s="196"/>
      <c r="G10" s="196"/>
      <c r="H10" s="196"/>
      <c r="I10" s="196"/>
      <c r="J10" s="196"/>
    </row>
    <row r="11" spans="1:12" x14ac:dyDescent="0.2">
      <c r="A11" s="95" t="s">
        <v>246</v>
      </c>
      <c r="B11" s="196">
        <v>545</v>
      </c>
      <c r="C11" s="196">
        <v>-64</v>
      </c>
      <c r="D11" s="197">
        <v>99</v>
      </c>
      <c r="E11" s="196" t="s">
        <v>92</v>
      </c>
      <c r="F11" s="196">
        <v>510</v>
      </c>
      <c r="G11" s="196">
        <v>212</v>
      </c>
      <c r="H11" s="196">
        <v>32</v>
      </c>
      <c r="I11" s="196">
        <v>179</v>
      </c>
      <c r="J11" s="196">
        <v>87</v>
      </c>
    </row>
    <row r="12" spans="1:12" x14ac:dyDescent="0.2">
      <c r="A12" s="95" t="s">
        <v>247</v>
      </c>
      <c r="B12" s="196">
        <v>633</v>
      </c>
      <c r="C12" s="196">
        <v>-167</v>
      </c>
      <c r="D12" s="197">
        <v>61</v>
      </c>
      <c r="E12" s="196" t="s">
        <v>92</v>
      </c>
      <c r="F12" s="196">
        <v>739</v>
      </c>
      <c r="G12" s="196">
        <v>358</v>
      </c>
      <c r="H12" s="196">
        <v>30</v>
      </c>
      <c r="I12" s="196">
        <v>61</v>
      </c>
      <c r="J12" s="196">
        <v>290</v>
      </c>
    </row>
    <row r="13" spans="1:12" x14ac:dyDescent="0.2">
      <c r="A13" s="95" t="s">
        <v>248</v>
      </c>
      <c r="B13" s="196">
        <v>677</v>
      </c>
      <c r="C13" s="196">
        <v>-23</v>
      </c>
      <c r="D13" s="197">
        <v>154</v>
      </c>
      <c r="E13" s="196">
        <v>35</v>
      </c>
      <c r="F13" s="196">
        <v>511</v>
      </c>
      <c r="G13" s="196">
        <v>338</v>
      </c>
      <c r="H13" s="196">
        <v>47</v>
      </c>
      <c r="I13" s="196"/>
      <c r="J13" s="196">
        <v>126</v>
      </c>
    </row>
    <row r="14" spans="1:12" x14ac:dyDescent="0.2">
      <c r="A14" s="95" t="s">
        <v>249</v>
      </c>
      <c r="B14" s="196">
        <v>886</v>
      </c>
      <c r="C14" s="196">
        <v>6</v>
      </c>
      <c r="D14" s="197">
        <v>-2</v>
      </c>
      <c r="E14" s="196" t="s">
        <v>92</v>
      </c>
      <c r="F14" s="196">
        <v>882</v>
      </c>
      <c r="G14" s="196">
        <v>249</v>
      </c>
      <c r="H14" s="196">
        <v>144</v>
      </c>
      <c r="I14" s="196">
        <v>172</v>
      </c>
      <c r="J14" s="196">
        <v>317</v>
      </c>
    </row>
    <row r="15" spans="1:12" x14ac:dyDescent="0.2">
      <c r="A15" s="95" t="s">
        <v>250</v>
      </c>
      <c r="B15" s="196">
        <v>370</v>
      </c>
      <c r="C15" s="196">
        <v>19</v>
      </c>
      <c r="D15" s="197">
        <v>58</v>
      </c>
      <c r="E15" s="196" t="s">
        <v>92</v>
      </c>
      <c r="F15" s="196">
        <v>293</v>
      </c>
      <c r="G15" s="196">
        <v>-5</v>
      </c>
      <c r="H15" s="196">
        <v>72</v>
      </c>
      <c r="I15" s="196">
        <v>150</v>
      </c>
      <c r="J15" s="196">
        <v>76</v>
      </c>
    </row>
    <row r="16" spans="1:12" x14ac:dyDescent="0.2">
      <c r="A16" s="95" t="s">
        <v>251</v>
      </c>
      <c r="B16" s="196">
        <v>943</v>
      </c>
      <c r="C16" s="196">
        <v>31</v>
      </c>
      <c r="D16" s="197">
        <v>9</v>
      </c>
      <c r="E16" s="196" t="s">
        <v>92</v>
      </c>
      <c r="F16" s="196">
        <v>903</v>
      </c>
      <c r="G16" s="196">
        <v>172</v>
      </c>
      <c r="H16" s="196">
        <v>123</v>
      </c>
      <c r="I16" s="196">
        <v>311</v>
      </c>
      <c r="J16" s="196">
        <v>297</v>
      </c>
    </row>
    <row r="17" spans="1:10" x14ac:dyDescent="0.2">
      <c r="A17" s="95" t="s">
        <v>252</v>
      </c>
      <c r="B17" s="196">
        <v>169</v>
      </c>
      <c r="C17" s="196">
        <v>18</v>
      </c>
      <c r="D17" s="197">
        <v>21</v>
      </c>
      <c r="E17" s="196" t="s">
        <v>92</v>
      </c>
      <c r="F17" s="196">
        <v>130</v>
      </c>
      <c r="G17" s="196">
        <v>20</v>
      </c>
      <c r="H17" s="196">
        <v>31</v>
      </c>
      <c r="I17" s="196"/>
      <c r="J17" s="196">
        <v>79</v>
      </c>
    </row>
    <row r="18" spans="1:10" x14ac:dyDescent="0.2">
      <c r="A18" s="95" t="s">
        <v>253</v>
      </c>
      <c r="B18" s="196">
        <v>1546</v>
      </c>
      <c r="C18" s="196">
        <v>-6</v>
      </c>
      <c r="D18" s="197">
        <v>49</v>
      </c>
      <c r="E18" s="196" t="s">
        <v>92</v>
      </c>
      <c r="F18" s="196">
        <v>1503</v>
      </c>
      <c r="G18" s="196">
        <v>695</v>
      </c>
      <c r="H18" s="196">
        <v>189</v>
      </c>
      <c r="I18" s="196">
        <v>155</v>
      </c>
      <c r="J18" s="196">
        <v>464</v>
      </c>
    </row>
    <row r="19" spans="1:10" x14ac:dyDescent="0.2">
      <c r="A19" s="95" t="s">
        <v>254</v>
      </c>
      <c r="B19" s="196">
        <v>926</v>
      </c>
      <c r="C19" s="196">
        <v>-52</v>
      </c>
      <c r="D19" s="197">
        <v>49</v>
      </c>
      <c r="E19" s="196" t="s">
        <v>92</v>
      </c>
      <c r="F19" s="196">
        <v>929</v>
      </c>
      <c r="G19" s="196">
        <v>147</v>
      </c>
      <c r="H19" s="196">
        <v>115</v>
      </c>
      <c r="I19" s="196">
        <v>551</v>
      </c>
      <c r="J19" s="196">
        <v>116</v>
      </c>
    </row>
    <row r="20" spans="1:10" x14ac:dyDescent="0.2">
      <c r="A20" s="95" t="s">
        <v>255</v>
      </c>
      <c r="B20" s="196">
        <v>765</v>
      </c>
      <c r="C20" s="196">
        <v>2</v>
      </c>
      <c r="D20" s="197">
        <v>120</v>
      </c>
      <c r="E20" s="196" t="s">
        <v>92</v>
      </c>
      <c r="F20" s="196">
        <v>643</v>
      </c>
      <c r="G20" s="196">
        <v>220</v>
      </c>
      <c r="H20" s="196">
        <v>154</v>
      </c>
      <c r="I20" s="196"/>
      <c r="J20" s="196">
        <v>269</v>
      </c>
    </row>
    <row r="21" spans="1:10" x14ac:dyDescent="0.2">
      <c r="A21" s="95" t="s">
        <v>256</v>
      </c>
      <c r="B21" s="196">
        <v>160</v>
      </c>
      <c r="C21" s="196">
        <v>-5</v>
      </c>
      <c r="D21" s="197">
        <v>-3</v>
      </c>
      <c r="E21" s="196" t="s">
        <v>92</v>
      </c>
      <c r="F21" s="196">
        <v>168</v>
      </c>
      <c r="G21" s="196">
        <v>78</v>
      </c>
      <c r="H21" s="196">
        <v>51</v>
      </c>
      <c r="I21" s="196"/>
      <c r="J21" s="196">
        <v>39</v>
      </c>
    </row>
    <row r="22" spans="1:10" x14ac:dyDescent="0.2">
      <c r="A22" s="97" t="s">
        <v>257</v>
      </c>
      <c r="B22" s="196">
        <v>988</v>
      </c>
      <c r="C22" s="196">
        <v>-51</v>
      </c>
      <c r="D22" s="197">
        <v>98</v>
      </c>
      <c r="E22" s="196">
        <v>-2</v>
      </c>
      <c r="F22" s="196">
        <v>943</v>
      </c>
      <c r="G22" s="196">
        <v>291</v>
      </c>
      <c r="H22" s="196">
        <v>180</v>
      </c>
      <c r="I22" s="196">
        <v>213</v>
      </c>
      <c r="J22" s="196">
        <v>259</v>
      </c>
    </row>
    <row r="23" spans="1:10" ht="15" customHeight="1" x14ac:dyDescent="0.2">
      <c r="A23" s="95" t="s">
        <v>258</v>
      </c>
      <c r="B23" s="196">
        <v>126</v>
      </c>
      <c r="C23" s="196">
        <v>-21</v>
      </c>
      <c r="D23" s="197">
        <v>-34</v>
      </c>
      <c r="E23" s="196" t="s">
        <v>92</v>
      </c>
      <c r="F23" s="196">
        <v>181</v>
      </c>
      <c r="G23" s="196">
        <v>76</v>
      </c>
      <c r="H23" s="196">
        <v>41</v>
      </c>
      <c r="I23" s="196">
        <v>38</v>
      </c>
      <c r="J23" s="196">
        <v>26</v>
      </c>
    </row>
    <row r="24" spans="1:10" x14ac:dyDescent="0.2">
      <c r="A24" s="95" t="s">
        <v>259</v>
      </c>
      <c r="B24" s="196">
        <v>1361</v>
      </c>
      <c r="C24" s="196">
        <v>81</v>
      </c>
      <c r="D24" s="197">
        <v>95</v>
      </c>
      <c r="E24" s="196">
        <v>7</v>
      </c>
      <c r="F24" s="196">
        <v>1178</v>
      </c>
      <c r="G24" s="196">
        <v>318</v>
      </c>
      <c r="H24" s="196">
        <v>67</v>
      </c>
      <c r="I24" s="196">
        <v>625</v>
      </c>
      <c r="J24" s="196">
        <v>168</v>
      </c>
    </row>
    <row r="25" spans="1:10" x14ac:dyDescent="0.2">
      <c r="A25" s="95" t="s">
        <v>260</v>
      </c>
      <c r="B25" s="196">
        <v>326</v>
      </c>
      <c r="C25" s="196">
        <v>-35</v>
      </c>
      <c r="D25" s="197">
        <v>30</v>
      </c>
      <c r="E25" s="196" t="s">
        <v>92</v>
      </c>
      <c r="F25" s="196">
        <v>331</v>
      </c>
      <c r="G25" s="196">
        <v>175</v>
      </c>
      <c r="H25" s="196">
        <v>94</v>
      </c>
      <c r="I25" s="196">
        <v>-3</v>
      </c>
      <c r="J25" s="196">
        <v>65</v>
      </c>
    </row>
    <row r="26" spans="1:10" x14ac:dyDescent="0.2">
      <c r="A26" s="95" t="s">
        <v>261</v>
      </c>
      <c r="B26" s="196">
        <v>637</v>
      </c>
      <c r="C26" s="196">
        <v>3</v>
      </c>
      <c r="D26" s="197">
        <v>1</v>
      </c>
      <c r="E26" s="196" t="s">
        <v>92</v>
      </c>
      <c r="F26" s="196">
        <v>633</v>
      </c>
      <c r="G26" s="196">
        <v>134</v>
      </c>
      <c r="H26" s="196">
        <v>188</v>
      </c>
      <c r="I26" s="196">
        <v>161</v>
      </c>
      <c r="J26" s="196">
        <v>150</v>
      </c>
    </row>
    <row r="27" spans="1:10" x14ac:dyDescent="0.2">
      <c r="A27" s="95" t="s">
        <v>262</v>
      </c>
      <c r="B27" s="196">
        <v>474</v>
      </c>
      <c r="C27" s="196">
        <v>-13</v>
      </c>
      <c r="D27" s="197">
        <v>-48</v>
      </c>
      <c r="E27" s="196" t="s">
        <v>92</v>
      </c>
      <c r="F27" s="196">
        <v>535</v>
      </c>
      <c r="G27" s="196">
        <v>47</v>
      </c>
      <c r="H27" s="196">
        <v>80</v>
      </c>
      <c r="I27" s="196">
        <v>47</v>
      </c>
      <c r="J27" s="196">
        <v>361</v>
      </c>
    </row>
    <row r="28" spans="1:10" x14ac:dyDescent="0.2">
      <c r="A28" s="95" t="s">
        <v>263</v>
      </c>
      <c r="B28" s="196">
        <v>509</v>
      </c>
      <c r="C28" s="196">
        <v>-4</v>
      </c>
      <c r="D28" s="197">
        <v>-23</v>
      </c>
      <c r="E28" s="196" t="s">
        <v>92</v>
      </c>
      <c r="F28" s="196">
        <v>536</v>
      </c>
      <c r="G28" s="196">
        <v>65</v>
      </c>
      <c r="H28" s="196">
        <v>143</v>
      </c>
      <c r="I28" s="196">
        <v>29</v>
      </c>
      <c r="J28" s="196">
        <v>299</v>
      </c>
    </row>
    <row r="29" spans="1:10" x14ac:dyDescent="0.2">
      <c r="A29" s="95" t="s">
        <v>264</v>
      </c>
      <c r="B29" s="196">
        <v>322</v>
      </c>
      <c r="C29" s="196">
        <v>-14</v>
      </c>
      <c r="D29" s="197">
        <v>33</v>
      </c>
      <c r="E29" s="196" t="s">
        <v>92</v>
      </c>
      <c r="F29" s="196">
        <v>303</v>
      </c>
      <c r="G29" s="196">
        <v>79</v>
      </c>
      <c r="H29" s="196">
        <v>78</v>
      </c>
      <c r="I29" s="196">
        <v>37</v>
      </c>
      <c r="J29" s="196">
        <v>109</v>
      </c>
    </row>
    <row r="30" spans="1:10" x14ac:dyDescent="0.2">
      <c r="A30" s="95" t="s">
        <v>265</v>
      </c>
      <c r="B30" s="196">
        <v>421</v>
      </c>
      <c r="C30" s="196">
        <v>25</v>
      </c>
      <c r="D30" s="197">
        <v>2</v>
      </c>
      <c r="E30" s="196" t="s">
        <v>92</v>
      </c>
      <c r="F30" s="196">
        <v>394</v>
      </c>
      <c r="G30" s="196">
        <v>196</v>
      </c>
      <c r="H30" s="196">
        <v>87</v>
      </c>
      <c r="I30" s="196">
        <v>112</v>
      </c>
      <c r="J30" s="196">
        <v>-1</v>
      </c>
    </row>
    <row r="31" spans="1:10" x14ac:dyDescent="0.2">
      <c r="A31" s="95" t="s">
        <v>266</v>
      </c>
      <c r="B31" s="196">
        <v>903</v>
      </c>
      <c r="C31" s="196">
        <v>-7</v>
      </c>
      <c r="D31" s="197">
        <v>-21</v>
      </c>
      <c r="E31" s="196" t="s">
        <v>92</v>
      </c>
      <c r="F31" s="196">
        <v>931</v>
      </c>
      <c r="G31" s="196">
        <v>270</v>
      </c>
      <c r="H31" s="196">
        <v>293</v>
      </c>
      <c r="I31" s="196">
        <v>-20</v>
      </c>
      <c r="J31" s="196">
        <v>388</v>
      </c>
    </row>
    <row r="32" spans="1:10" x14ac:dyDescent="0.2">
      <c r="A32" s="95" t="s">
        <v>267</v>
      </c>
      <c r="B32" s="196">
        <v>400</v>
      </c>
      <c r="C32" s="196">
        <v>-23</v>
      </c>
      <c r="D32" s="197">
        <v>-29</v>
      </c>
      <c r="E32" s="196" t="s">
        <v>92</v>
      </c>
      <c r="F32" s="196">
        <v>452</v>
      </c>
      <c r="G32" s="196">
        <v>37</v>
      </c>
      <c r="H32" s="196">
        <v>142</v>
      </c>
      <c r="I32" s="196">
        <v>163</v>
      </c>
      <c r="J32" s="196">
        <v>110</v>
      </c>
    </row>
    <row r="33" spans="1:10" x14ac:dyDescent="0.2">
      <c r="A33" s="95" t="s">
        <v>268</v>
      </c>
      <c r="B33" s="196">
        <v>387</v>
      </c>
      <c r="C33" s="196">
        <v>-19</v>
      </c>
      <c r="D33" s="197">
        <v>-29</v>
      </c>
      <c r="E33" s="196" t="s">
        <v>92</v>
      </c>
      <c r="F33" s="196">
        <v>435</v>
      </c>
      <c r="G33" s="196">
        <v>228</v>
      </c>
      <c r="H33" s="196">
        <v>49</v>
      </c>
      <c r="I33" s="196">
        <v>33</v>
      </c>
      <c r="J33" s="196">
        <v>125</v>
      </c>
    </row>
    <row r="34" spans="1:10" x14ac:dyDescent="0.2">
      <c r="A34" s="95" t="s">
        <v>269</v>
      </c>
      <c r="B34" s="196">
        <v>139</v>
      </c>
      <c r="C34" s="196">
        <v>-13</v>
      </c>
      <c r="D34" s="197">
        <v>0</v>
      </c>
      <c r="E34" s="196" t="s">
        <v>92</v>
      </c>
      <c r="F34" s="196">
        <v>152</v>
      </c>
      <c r="G34" s="196">
        <v>0</v>
      </c>
      <c r="H34" s="196">
        <v>70</v>
      </c>
      <c r="I34" s="196"/>
      <c r="J34" s="196">
        <v>82</v>
      </c>
    </row>
    <row r="35" spans="1:10" x14ac:dyDescent="0.2">
      <c r="A35" s="95" t="s">
        <v>270</v>
      </c>
      <c r="B35" s="196">
        <v>651</v>
      </c>
      <c r="C35" s="196">
        <v>8</v>
      </c>
      <c r="D35" s="197">
        <v>10</v>
      </c>
      <c r="E35" s="196" t="s">
        <v>92</v>
      </c>
      <c r="F35" s="196">
        <v>633</v>
      </c>
      <c r="G35" s="196">
        <v>147</v>
      </c>
      <c r="H35" s="196">
        <v>97</v>
      </c>
      <c r="I35" s="196">
        <v>-4</v>
      </c>
      <c r="J35" s="196">
        <v>393</v>
      </c>
    </row>
    <row r="36" spans="1:10" x14ac:dyDescent="0.2">
      <c r="A36" s="95" t="s">
        <v>271</v>
      </c>
      <c r="B36" s="196">
        <v>869</v>
      </c>
      <c r="C36" s="196">
        <v>-27</v>
      </c>
      <c r="D36" s="197">
        <v>30</v>
      </c>
      <c r="E36" s="196" t="s">
        <v>92</v>
      </c>
      <c r="F36" s="196">
        <v>866</v>
      </c>
      <c r="G36" s="196">
        <v>259</v>
      </c>
      <c r="H36" s="196">
        <v>149</v>
      </c>
      <c r="I36" s="196">
        <v>421</v>
      </c>
      <c r="J36" s="196">
        <v>37</v>
      </c>
    </row>
    <row r="37" spans="1:10" ht="13.5" thickBot="1" x14ac:dyDescent="0.25">
      <c r="A37" s="98" t="s">
        <v>272</v>
      </c>
      <c r="B37" s="198">
        <v>216</v>
      </c>
      <c r="C37" s="198">
        <v>7</v>
      </c>
      <c r="D37" s="199">
        <v>-13</v>
      </c>
      <c r="E37" s="198" t="s">
        <v>92</v>
      </c>
      <c r="F37" s="198">
        <v>222</v>
      </c>
      <c r="G37" s="198">
        <v>127</v>
      </c>
      <c r="H37" s="198">
        <v>57</v>
      </c>
      <c r="I37" s="198">
        <v>38</v>
      </c>
      <c r="J37" s="198"/>
    </row>
    <row r="38" spans="1:10" x14ac:dyDescent="0.2">
      <c r="A38" s="269" t="s">
        <v>273</v>
      </c>
      <c r="B38" s="269"/>
      <c r="C38" s="269"/>
      <c r="D38" s="269"/>
      <c r="E38" s="269"/>
      <c r="F38" s="269"/>
      <c r="G38" s="269"/>
      <c r="H38" s="269"/>
      <c r="I38" s="269"/>
      <c r="J38" s="269"/>
    </row>
    <row r="39" spans="1:10" x14ac:dyDescent="0.2">
      <c r="A39" s="269" t="s">
        <v>274</v>
      </c>
      <c r="B39" s="269"/>
      <c r="C39" s="269"/>
      <c r="D39" s="269"/>
      <c r="E39" s="269"/>
      <c r="F39" s="269"/>
      <c r="G39" s="269"/>
      <c r="H39" s="269"/>
      <c r="I39" s="269"/>
      <c r="J39" s="269"/>
    </row>
    <row r="40" spans="1:10" x14ac:dyDescent="0.2">
      <c r="A40" s="269" t="s">
        <v>275</v>
      </c>
      <c r="B40" s="269"/>
      <c r="C40" s="269"/>
      <c r="D40" s="269"/>
      <c r="E40" s="269"/>
      <c r="F40" s="269"/>
      <c r="G40" s="269"/>
      <c r="H40" s="269"/>
      <c r="I40" s="269"/>
      <c r="J40" s="269"/>
    </row>
  </sheetData>
  <mergeCells count="11">
    <mergeCell ref="L2:L3"/>
    <mergeCell ref="A1:J1"/>
    <mergeCell ref="A2:J2"/>
    <mergeCell ref="A3:J3"/>
    <mergeCell ref="A4:J4"/>
    <mergeCell ref="A40:J40"/>
    <mergeCell ref="A5:J5"/>
    <mergeCell ref="A6:A7"/>
    <mergeCell ref="F6:J6"/>
    <mergeCell ref="A38:J38"/>
    <mergeCell ref="A39:J39"/>
  </mergeCells>
  <hyperlinks>
    <hyperlink ref="L2" location="INDICE!A1" display="INDICE" xr:uid="{00000000-0004-0000-0E00-000000000000}"/>
  </hyperlinks>
  <printOptions horizontalCentered="1"/>
  <pageMargins left="0.70866141732283472" right="0.70866141732283472" top="0.74803149606299213" bottom="0.74803149606299213" header="0.31496062992125984" footer="0.31496062992125984"/>
  <pageSetup scale="97" orientation="landscape"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5">
    <pageSetUpPr fitToPage="1"/>
  </sheetPr>
  <dimension ref="A1:T40"/>
  <sheetViews>
    <sheetView showGridLines="0" workbookViewId="0">
      <selection activeCell="O14" sqref="O14"/>
    </sheetView>
  </sheetViews>
  <sheetFormatPr baseColWidth="10" defaultColWidth="23.42578125" defaultRowHeight="12.75" x14ac:dyDescent="0.2"/>
  <cols>
    <col min="1" max="1" width="18.85546875" style="53" customWidth="1"/>
    <col min="2" max="10" width="10.7109375" style="99" customWidth="1"/>
    <col min="11" max="98" width="10.7109375" style="6" customWidth="1"/>
    <col min="99" max="16384" width="23.42578125" style="6"/>
  </cols>
  <sheetData>
    <row r="1" spans="1:20" ht="15" x14ac:dyDescent="0.25">
      <c r="A1" s="278" t="s">
        <v>276</v>
      </c>
      <c r="B1" s="278" t="s">
        <v>84</v>
      </c>
      <c r="C1" s="278" t="s">
        <v>84</v>
      </c>
      <c r="D1" s="278" t="s">
        <v>84</v>
      </c>
      <c r="E1" s="278" t="s">
        <v>84</v>
      </c>
      <c r="F1" s="278" t="s">
        <v>84</v>
      </c>
      <c r="G1" s="278" t="s">
        <v>84</v>
      </c>
      <c r="H1" s="278" t="s">
        <v>84</v>
      </c>
      <c r="I1" s="278" t="s">
        <v>84</v>
      </c>
      <c r="J1" s="278" t="s">
        <v>84</v>
      </c>
      <c r="K1" s="17"/>
    </row>
    <row r="2" spans="1:20" ht="15" x14ac:dyDescent="0.25">
      <c r="A2" s="278" t="s">
        <v>277</v>
      </c>
      <c r="B2" s="278" t="s">
        <v>84</v>
      </c>
      <c r="C2" s="278" t="s">
        <v>84</v>
      </c>
      <c r="D2" s="278" t="s">
        <v>84</v>
      </c>
      <c r="E2" s="278" t="s">
        <v>84</v>
      </c>
      <c r="F2" s="278" t="s">
        <v>84</v>
      </c>
      <c r="G2" s="278" t="s">
        <v>84</v>
      </c>
      <c r="H2" s="278" t="s">
        <v>84</v>
      </c>
      <c r="I2" s="278" t="s">
        <v>84</v>
      </c>
      <c r="J2" s="278" t="s">
        <v>84</v>
      </c>
      <c r="K2" s="17"/>
      <c r="L2" s="256" t="s">
        <v>47</v>
      </c>
    </row>
    <row r="3" spans="1:20" ht="15" x14ac:dyDescent="0.25">
      <c r="A3" s="265" t="s">
        <v>242</v>
      </c>
      <c r="B3" s="265" t="s">
        <v>84</v>
      </c>
      <c r="C3" s="265" t="s">
        <v>84</v>
      </c>
      <c r="D3" s="265" t="s">
        <v>84</v>
      </c>
      <c r="E3" s="265" t="s">
        <v>84</v>
      </c>
      <c r="F3" s="265" t="s">
        <v>84</v>
      </c>
      <c r="G3" s="265" t="s">
        <v>84</v>
      </c>
      <c r="H3" s="265" t="s">
        <v>84</v>
      </c>
      <c r="I3" s="265" t="s">
        <v>84</v>
      </c>
      <c r="J3" s="265" t="s">
        <v>84</v>
      </c>
      <c r="K3" s="17"/>
      <c r="L3" s="256"/>
    </row>
    <row r="4" spans="1:20" ht="15" x14ac:dyDescent="0.25">
      <c r="A4" s="265" t="s">
        <v>86</v>
      </c>
      <c r="B4" s="265" t="s">
        <v>84</v>
      </c>
      <c r="C4" s="265" t="s">
        <v>84</v>
      </c>
      <c r="D4" s="265" t="s">
        <v>84</v>
      </c>
      <c r="E4" s="265" t="s">
        <v>84</v>
      </c>
      <c r="F4" s="265" t="s">
        <v>84</v>
      </c>
      <c r="G4" s="265" t="s">
        <v>84</v>
      </c>
      <c r="H4" s="265" t="s">
        <v>84</v>
      </c>
      <c r="I4" s="265" t="s">
        <v>84</v>
      </c>
      <c r="J4" s="265" t="s">
        <v>84</v>
      </c>
    </row>
    <row r="5" spans="1:20" ht="15" x14ac:dyDescent="0.25">
      <c r="A5" s="265" t="s">
        <v>226</v>
      </c>
      <c r="B5" s="265" t="s">
        <v>84</v>
      </c>
      <c r="C5" s="265" t="s">
        <v>84</v>
      </c>
      <c r="D5" s="265" t="s">
        <v>84</v>
      </c>
      <c r="E5" s="265" t="s">
        <v>84</v>
      </c>
      <c r="F5" s="265" t="s">
        <v>84</v>
      </c>
      <c r="G5" s="265" t="s">
        <v>84</v>
      </c>
      <c r="H5" s="265" t="s">
        <v>84</v>
      </c>
      <c r="I5" s="265" t="s">
        <v>84</v>
      </c>
      <c r="J5" s="265" t="s">
        <v>84</v>
      </c>
    </row>
    <row r="6" spans="1:20" x14ac:dyDescent="0.2">
      <c r="A6" s="276" t="s">
        <v>243</v>
      </c>
      <c r="B6" s="87"/>
      <c r="C6" s="87"/>
      <c r="D6" s="87"/>
      <c r="E6" s="87"/>
      <c r="F6" s="277" t="s">
        <v>190</v>
      </c>
      <c r="G6" s="277"/>
      <c r="H6" s="277"/>
      <c r="I6" s="277"/>
      <c r="J6" s="277"/>
    </row>
    <row r="7" spans="1:20" ht="25.5" customHeight="1" x14ac:dyDescent="0.2">
      <c r="A7" s="276"/>
      <c r="B7" s="88" t="s">
        <v>89</v>
      </c>
      <c r="C7" s="89" t="s">
        <v>244</v>
      </c>
      <c r="D7" s="90" t="s">
        <v>97</v>
      </c>
      <c r="E7" s="89" t="s">
        <v>98</v>
      </c>
      <c r="F7" s="90" t="s">
        <v>245</v>
      </c>
      <c r="G7" s="89" t="s">
        <v>100</v>
      </c>
      <c r="H7" s="89" t="s">
        <v>101</v>
      </c>
      <c r="I7" s="89" t="s">
        <v>102</v>
      </c>
      <c r="J7" s="91" t="s">
        <v>103</v>
      </c>
    </row>
    <row r="8" spans="1:20" x14ac:dyDescent="0.2">
      <c r="B8" s="92"/>
      <c r="C8" s="92"/>
      <c r="D8" s="92"/>
      <c r="E8" s="92"/>
      <c r="F8" s="92"/>
      <c r="G8" s="92"/>
      <c r="H8" s="92"/>
      <c r="I8" s="92"/>
      <c r="J8" s="92"/>
    </row>
    <row r="9" spans="1:20" x14ac:dyDescent="0.2">
      <c r="A9" s="93" t="s">
        <v>89</v>
      </c>
      <c r="B9" s="200">
        <v>1.6359862948998136</v>
      </c>
      <c r="C9" s="200">
        <v>-0.25041857756424257</v>
      </c>
      <c r="D9" s="200">
        <v>0.15729893378965382</v>
      </c>
      <c r="E9" s="200">
        <v>12.383900928792571</v>
      </c>
      <c r="F9" s="200">
        <v>3.9268350980599913</v>
      </c>
      <c r="G9" s="200">
        <v>1.9758476358320149</v>
      </c>
      <c r="H9" s="200">
        <v>2.6548588747868913</v>
      </c>
      <c r="I9" s="200">
        <v>10.865752051619369</v>
      </c>
      <c r="J9" s="200">
        <v>25.364572163843018</v>
      </c>
      <c r="L9" s="169"/>
      <c r="M9" s="169"/>
      <c r="N9" s="169"/>
      <c r="O9" s="169"/>
      <c r="P9" s="169"/>
      <c r="Q9" s="169"/>
      <c r="R9" s="169"/>
      <c r="S9" s="169"/>
      <c r="T9" s="169"/>
    </row>
    <row r="10" spans="1:20" x14ac:dyDescent="0.2">
      <c r="A10" s="94"/>
      <c r="B10" s="201"/>
      <c r="C10" s="201"/>
      <c r="D10" s="201"/>
      <c r="E10" s="201"/>
      <c r="F10" s="201"/>
      <c r="G10" s="201"/>
      <c r="H10" s="201"/>
      <c r="I10" s="201"/>
      <c r="J10" s="201"/>
      <c r="L10" s="170"/>
      <c r="M10" s="170"/>
      <c r="N10" s="170"/>
      <c r="O10" s="170"/>
      <c r="P10" s="170"/>
      <c r="Q10" s="170"/>
      <c r="R10" s="170"/>
      <c r="S10" s="170"/>
      <c r="T10" s="170"/>
    </row>
    <row r="11" spans="1:20" x14ac:dyDescent="0.2">
      <c r="A11" s="95" t="s">
        <v>246</v>
      </c>
      <c r="B11" s="202">
        <v>0.9287345352919123</v>
      </c>
      <c r="C11" s="202">
        <v>-0.7550731477111845</v>
      </c>
      <c r="D11" s="202">
        <v>0.36164383561643837</v>
      </c>
      <c r="E11" s="202" t="s">
        <v>92</v>
      </c>
      <c r="F11" s="202">
        <v>2.2338049143708116</v>
      </c>
      <c r="G11" s="202">
        <v>1.2845370819195348</v>
      </c>
      <c r="H11" s="202">
        <v>0.60709542781255932</v>
      </c>
      <c r="I11" s="202">
        <v>33.271375464684013</v>
      </c>
      <c r="J11" s="202">
        <v>16.795366795366796</v>
      </c>
      <c r="L11" s="170"/>
      <c r="M11" s="170"/>
      <c r="N11" s="100"/>
      <c r="O11" s="170"/>
      <c r="P11" s="170"/>
      <c r="Q11" s="170"/>
      <c r="R11" s="170"/>
      <c r="S11" s="170"/>
      <c r="T11" s="170"/>
    </row>
    <row r="12" spans="1:20" x14ac:dyDescent="0.2">
      <c r="A12" s="95" t="s">
        <v>247</v>
      </c>
      <c r="B12" s="202">
        <v>1.0514426191385813</v>
      </c>
      <c r="C12" s="202">
        <v>-1.9791419767717466</v>
      </c>
      <c r="D12" s="202">
        <v>0.2284387522001273</v>
      </c>
      <c r="E12" s="202" t="s">
        <v>92</v>
      </c>
      <c r="F12" s="202">
        <v>2.9486872556060968</v>
      </c>
      <c r="G12" s="202">
        <v>1.8017111222949169</v>
      </c>
      <c r="H12" s="202">
        <v>0.98135426889106969</v>
      </c>
      <c r="I12" s="202">
        <v>4.6995377503852085</v>
      </c>
      <c r="J12" s="202">
        <v>34.647550776583039</v>
      </c>
      <c r="L12" s="170"/>
      <c r="M12" s="170"/>
      <c r="N12" s="100"/>
      <c r="O12" s="170"/>
      <c r="P12" s="170"/>
      <c r="Q12" s="170"/>
      <c r="R12" s="170"/>
      <c r="S12" s="170"/>
      <c r="T12" s="170"/>
    </row>
    <row r="13" spans="1:20" x14ac:dyDescent="0.2">
      <c r="A13" s="95" t="s">
        <v>248</v>
      </c>
      <c r="B13" s="202">
        <v>1.2997984064509935</v>
      </c>
      <c r="C13" s="202">
        <v>-0.30100772150242117</v>
      </c>
      <c r="D13" s="202">
        <v>0.62217194570135748</v>
      </c>
      <c r="E13" s="202">
        <v>38.461538461538467</v>
      </c>
      <c r="F13" s="202">
        <v>2.6070098464364064</v>
      </c>
      <c r="G13" s="202">
        <v>1.9723405496878101</v>
      </c>
      <c r="H13" s="202">
        <v>2.3186975826344352</v>
      </c>
      <c r="I13" s="202" t="s">
        <v>92</v>
      </c>
      <c r="J13" s="202">
        <v>28.832951945080094</v>
      </c>
      <c r="L13" s="170"/>
      <c r="M13" s="170"/>
      <c r="N13" s="100"/>
      <c r="O13" s="170"/>
      <c r="P13" s="170"/>
      <c r="Q13" s="170"/>
      <c r="R13" s="170"/>
      <c r="S13" s="170"/>
      <c r="T13" s="170"/>
    </row>
    <row r="14" spans="1:20" x14ac:dyDescent="0.2">
      <c r="A14" s="95" t="s">
        <v>249</v>
      </c>
      <c r="B14" s="202">
        <v>1.5030196105041731</v>
      </c>
      <c r="C14" s="202">
        <v>8.094981111710739E-2</v>
      </c>
      <c r="D14" s="202">
        <v>-7.8076202373516552E-3</v>
      </c>
      <c r="E14" s="202" t="s">
        <v>92</v>
      </c>
      <c r="F14" s="202">
        <v>3.4027777777777777</v>
      </c>
      <c r="G14" s="202">
        <v>1.8883664492643712</v>
      </c>
      <c r="H14" s="202">
        <v>1.3903640050207591</v>
      </c>
      <c r="I14" s="202">
        <v>17.78697001034126</v>
      </c>
      <c r="J14" s="202">
        <v>22.4822695035461</v>
      </c>
      <c r="L14" s="170"/>
      <c r="M14" s="170"/>
      <c r="N14" s="100"/>
      <c r="O14" s="170"/>
      <c r="P14" s="170"/>
      <c r="Q14" s="170"/>
      <c r="R14" s="170"/>
      <c r="S14" s="170"/>
      <c r="T14" s="170"/>
    </row>
    <row r="15" spans="1:20" x14ac:dyDescent="0.2">
      <c r="A15" s="95" t="s">
        <v>250</v>
      </c>
      <c r="B15" s="202">
        <v>2.5690876267185114</v>
      </c>
      <c r="C15" s="202">
        <v>1.0182207931404073</v>
      </c>
      <c r="D15" s="202">
        <v>0.94110011358104817</v>
      </c>
      <c r="E15" s="202" t="s">
        <v>92</v>
      </c>
      <c r="F15" s="202">
        <v>4.5975207908363407</v>
      </c>
      <c r="G15" s="202">
        <v>-0.16458196181698487</v>
      </c>
      <c r="H15" s="202">
        <v>2.8719585161547667</v>
      </c>
      <c r="I15" s="202">
        <v>27.173913043478258</v>
      </c>
      <c r="J15" s="202">
        <v>27.536231884057973</v>
      </c>
      <c r="L15" s="170"/>
      <c r="M15" s="170"/>
      <c r="N15" s="100"/>
      <c r="O15" s="170"/>
      <c r="P15" s="170"/>
      <c r="Q15" s="170"/>
      <c r="R15" s="170"/>
      <c r="S15" s="170"/>
      <c r="T15" s="170"/>
    </row>
    <row r="16" spans="1:20" x14ac:dyDescent="0.2">
      <c r="A16" s="95" t="s">
        <v>251</v>
      </c>
      <c r="B16" s="202">
        <v>2.7479892761394105</v>
      </c>
      <c r="C16" s="202">
        <v>0.7040654099477629</v>
      </c>
      <c r="D16" s="202">
        <v>6.0289389067524124E-2</v>
      </c>
      <c r="E16" s="202" t="s">
        <v>92</v>
      </c>
      <c r="F16" s="202">
        <v>6.0260260260260257</v>
      </c>
      <c r="G16" s="202">
        <v>2.1832952526021834</v>
      </c>
      <c r="H16" s="202">
        <v>3.3874965574221974</v>
      </c>
      <c r="I16" s="202">
        <v>11.758034026465028</v>
      </c>
      <c r="J16" s="202">
        <v>35.740072202166068</v>
      </c>
      <c r="L16" s="170"/>
      <c r="M16" s="170"/>
      <c r="N16" s="100"/>
      <c r="O16" s="170"/>
      <c r="P16" s="170"/>
      <c r="Q16" s="170"/>
      <c r="R16" s="170"/>
      <c r="S16" s="170"/>
      <c r="T16" s="170"/>
    </row>
    <row r="17" spans="1:20" x14ac:dyDescent="0.2">
      <c r="A17" s="95" t="s">
        <v>252</v>
      </c>
      <c r="B17" s="202">
        <v>2.1545130035696074</v>
      </c>
      <c r="C17" s="202">
        <v>1.607142857142857</v>
      </c>
      <c r="D17" s="202">
        <v>0.58365758754863817</v>
      </c>
      <c r="E17" s="202" t="s">
        <v>92</v>
      </c>
      <c r="F17" s="202">
        <v>4.1586692258477287</v>
      </c>
      <c r="G17" s="202">
        <v>1.3037809647979139</v>
      </c>
      <c r="H17" s="202">
        <v>2.4622716441620334</v>
      </c>
      <c r="I17" s="202" t="s">
        <v>92</v>
      </c>
      <c r="J17" s="202">
        <v>23.723723723723726</v>
      </c>
      <c r="L17" s="170"/>
      <c r="M17" s="170"/>
      <c r="N17" s="100"/>
      <c r="O17" s="170"/>
      <c r="P17" s="170"/>
      <c r="Q17" s="170"/>
      <c r="R17" s="170"/>
      <c r="S17" s="170"/>
      <c r="T17" s="170"/>
    </row>
    <row r="18" spans="1:20" x14ac:dyDescent="0.2">
      <c r="A18" s="95" t="s">
        <v>253</v>
      </c>
      <c r="B18" s="202">
        <v>1.6676554662639553</v>
      </c>
      <c r="C18" s="202">
        <v>-4.5509708737864078E-2</v>
      </c>
      <c r="D18" s="202">
        <v>0.11877348200218156</v>
      </c>
      <c r="E18" s="202" t="s">
        <v>92</v>
      </c>
      <c r="F18" s="202">
        <v>3.9277687764595206</v>
      </c>
      <c r="G18" s="202">
        <v>2.8066066308605579</v>
      </c>
      <c r="H18" s="202">
        <v>2.1746634449430444</v>
      </c>
      <c r="I18" s="202">
        <v>5.5855855855855854</v>
      </c>
      <c r="J18" s="202">
        <v>22.778595974472264</v>
      </c>
      <c r="L18" s="170"/>
      <c r="M18" s="170"/>
      <c r="N18" s="100"/>
      <c r="O18" s="170"/>
      <c r="P18" s="170"/>
      <c r="Q18" s="170"/>
      <c r="R18" s="170"/>
      <c r="S18" s="170"/>
      <c r="T18" s="170"/>
    </row>
    <row r="19" spans="1:20" x14ac:dyDescent="0.2">
      <c r="A19" s="95" t="s">
        <v>254</v>
      </c>
      <c r="B19" s="202">
        <v>2.2074423704975086</v>
      </c>
      <c r="C19" s="202">
        <v>-0.89239746009953658</v>
      </c>
      <c r="D19" s="202">
        <v>0.2615984197319951</v>
      </c>
      <c r="E19" s="202" t="s">
        <v>92</v>
      </c>
      <c r="F19" s="202">
        <v>5.3418434822609395</v>
      </c>
      <c r="G19" s="202">
        <v>1.394422310756972</v>
      </c>
      <c r="H19" s="202">
        <v>2.9003783102143759</v>
      </c>
      <c r="I19" s="202">
        <v>22.996661101836395</v>
      </c>
      <c r="J19" s="202">
        <v>23.770491803278688</v>
      </c>
      <c r="L19" s="170"/>
      <c r="M19" s="170"/>
      <c r="N19" s="100"/>
      <c r="O19" s="170"/>
      <c r="P19" s="170"/>
      <c r="Q19" s="170"/>
      <c r="R19" s="170"/>
      <c r="S19" s="170"/>
      <c r="T19" s="170"/>
    </row>
    <row r="20" spans="1:20" x14ac:dyDescent="0.2">
      <c r="A20" s="95" t="s">
        <v>255</v>
      </c>
      <c r="B20" s="202">
        <v>1.3375762768170931</v>
      </c>
      <c r="C20" s="202">
        <v>2.4789291026276646E-2</v>
      </c>
      <c r="D20" s="202">
        <v>0.42774648891423683</v>
      </c>
      <c r="E20" s="202" t="s">
        <v>92</v>
      </c>
      <c r="F20" s="202">
        <v>3.051587489915049</v>
      </c>
      <c r="G20" s="202">
        <v>1.940377491621097</v>
      </c>
      <c r="H20" s="202">
        <v>1.7877873229626189</v>
      </c>
      <c r="I20" s="202" t="s">
        <v>92</v>
      </c>
      <c r="J20" s="202">
        <v>24.039320822162647</v>
      </c>
      <c r="L20" s="170"/>
      <c r="M20" s="170"/>
      <c r="N20" s="100"/>
      <c r="O20" s="170"/>
      <c r="P20" s="170"/>
      <c r="Q20" s="170"/>
      <c r="R20" s="170"/>
      <c r="S20" s="170"/>
      <c r="T20" s="170"/>
    </row>
    <row r="21" spans="1:20" x14ac:dyDescent="0.2">
      <c r="A21" s="95" t="s">
        <v>256</v>
      </c>
      <c r="B21" s="202">
        <v>0.87298123090353563</v>
      </c>
      <c r="C21" s="202">
        <v>-0.18241517694272164</v>
      </c>
      <c r="D21" s="202">
        <v>-3.2569753555531433E-2</v>
      </c>
      <c r="E21" s="202" t="s">
        <v>92</v>
      </c>
      <c r="F21" s="202">
        <v>2.6348808030112925</v>
      </c>
      <c r="G21" s="202">
        <v>1.927353595255745</v>
      </c>
      <c r="H21" s="202">
        <v>2.5135534746180386</v>
      </c>
      <c r="I21" s="202" t="s">
        <v>92</v>
      </c>
      <c r="J21" s="202">
        <v>13</v>
      </c>
      <c r="L21" s="170"/>
      <c r="M21" s="170"/>
      <c r="N21" s="100"/>
      <c r="O21" s="170"/>
      <c r="P21" s="170"/>
      <c r="Q21" s="170"/>
      <c r="R21" s="170"/>
      <c r="S21" s="170"/>
      <c r="T21" s="170"/>
    </row>
    <row r="22" spans="1:20" x14ac:dyDescent="0.2">
      <c r="A22" s="97" t="s">
        <v>257</v>
      </c>
      <c r="B22" s="202">
        <v>1.2059663598857506</v>
      </c>
      <c r="C22" s="202">
        <v>-0.46313112967671627</v>
      </c>
      <c r="D22" s="202">
        <v>0.26759871115722789</v>
      </c>
      <c r="E22" s="202">
        <v>-2.0408163265306123</v>
      </c>
      <c r="F22" s="202">
        <v>2.7577937649880093</v>
      </c>
      <c r="G22" s="202">
        <v>1.3424366840429949</v>
      </c>
      <c r="H22" s="202">
        <v>2.4035251702496994</v>
      </c>
      <c r="I22" s="202">
        <v>5.936454849498328</v>
      </c>
      <c r="J22" s="202">
        <v>17.986111111111111</v>
      </c>
      <c r="L22" s="170"/>
      <c r="M22" s="170"/>
      <c r="N22" s="100"/>
      <c r="O22" s="170"/>
      <c r="P22" s="170"/>
      <c r="Q22" s="170"/>
      <c r="R22" s="170"/>
      <c r="S22" s="170"/>
      <c r="T22" s="170"/>
    </row>
    <row r="23" spans="1:20" ht="15" customHeight="1" x14ac:dyDescent="0.2">
      <c r="A23" s="95" t="s">
        <v>258</v>
      </c>
      <c r="B23" s="202">
        <v>0.60755099088673514</v>
      </c>
      <c r="C23" s="202">
        <v>-0.75134168157423975</v>
      </c>
      <c r="D23" s="202">
        <v>-0.34811098597317497</v>
      </c>
      <c r="E23" s="202" t="s">
        <v>92</v>
      </c>
      <c r="F23" s="202">
        <v>2.2135257429375077</v>
      </c>
      <c r="G23" s="202">
        <v>1.2165839603009443</v>
      </c>
      <c r="H23" s="202">
        <v>3.9575289575289574</v>
      </c>
      <c r="I23" s="202">
        <v>5.7750759878419453</v>
      </c>
      <c r="J23" s="202">
        <v>11.016949152542372</v>
      </c>
      <c r="L23" s="170"/>
      <c r="M23" s="170"/>
      <c r="N23" s="100"/>
      <c r="O23" s="170"/>
      <c r="P23" s="170"/>
      <c r="Q23" s="170"/>
      <c r="R23" s="170"/>
      <c r="S23" s="170"/>
      <c r="T23" s="170"/>
    </row>
    <row r="24" spans="1:20" x14ac:dyDescent="0.2">
      <c r="A24" s="95" t="s">
        <v>259</v>
      </c>
      <c r="B24" s="202">
        <v>1.7734285416449496</v>
      </c>
      <c r="C24" s="202">
        <v>0.77135510903723459</v>
      </c>
      <c r="D24" s="202">
        <v>0.28241029757127145</v>
      </c>
      <c r="E24" s="202">
        <v>5.2238805970149249</v>
      </c>
      <c r="F24" s="202">
        <v>3.6279642747151217</v>
      </c>
      <c r="G24" s="202">
        <v>1.3460887233322045</v>
      </c>
      <c r="H24" s="202">
        <v>1.0692626875199489</v>
      </c>
      <c r="I24" s="202">
        <v>32.316442605997928</v>
      </c>
      <c r="J24" s="202">
        <v>26.006191950464398</v>
      </c>
      <c r="L24" s="170"/>
      <c r="M24" s="170"/>
      <c r="N24" s="100"/>
      <c r="O24" s="170"/>
      <c r="P24" s="170"/>
      <c r="Q24" s="170"/>
      <c r="R24" s="170"/>
      <c r="S24" s="170"/>
      <c r="T24" s="170"/>
    </row>
    <row r="25" spans="1:20" x14ac:dyDescent="0.2">
      <c r="A25" s="95" t="s">
        <v>260</v>
      </c>
      <c r="B25" s="202">
        <v>1.8181818181818181</v>
      </c>
      <c r="C25" s="202">
        <v>-1.4274061990212072</v>
      </c>
      <c r="D25" s="202">
        <v>0.35161744022503516</v>
      </c>
      <c r="E25" s="202" t="s">
        <v>92</v>
      </c>
      <c r="F25" s="202">
        <v>4.7653325655053269</v>
      </c>
      <c r="G25" s="202">
        <v>4.1746183206106871</v>
      </c>
      <c r="H25" s="202">
        <v>8.6397058823529402</v>
      </c>
      <c r="I25" s="202">
        <v>-0.20161290322580644</v>
      </c>
      <c r="J25" s="202">
        <v>36.516853932584269</v>
      </c>
      <c r="L25" s="170"/>
      <c r="M25" s="170"/>
      <c r="N25" s="100"/>
      <c r="O25" s="170"/>
      <c r="P25" s="170"/>
      <c r="Q25" s="170"/>
      <c r="R25" s="170"/>
      <c r="S25" s="170"/>
      <c r="T25" s="170"/>
    </row>
    <row r="26" spans="1:20" x14ac:dyDescent="0.2">
      <c r="A26" s="95" t="s">
        <v>261</v>
      </c>
      <c r="B26" s="202">
        <v>2.1673301350753635</v>
      </c>
      <c r="C26" s="202">
        <v>7.4943792155883093E-2</v>
      </c>
      <c r="D26" s="202">
        <v>7.6341705473700287E-3</v>
      </c>
      <c r="E26" s="202" t="s">
        <v>92</v>
      </c>
      <c r="F26" s="202">
        <v>5.1509480022784606</v>
      </c>
      <c r="G26" s="202">
        <v>1.7685099643658437</v>
      </c>
      <c r="H26" s="202">
        <v>7.2335513659099657</v>
      </c>
      <c r="I26" s="202">
        <v>9.6407185628742518</v>
      </c>
      <c r="J26" s="202">
        <v>33.860045146726861</v>
      </c>
      <c r="L26" s="170"/>
      <c r="M26" s="170"/>
      <c r="N26" s="100"/>
      <c r="O26" s="170"/>
      <c r="P26" s="170"/>
      <c r="Q26" s="170"/>
      <c r="R26" s="170"/>
      <c r="S26" s="170"/>
      <c r="T26" s="170"/>
    </row>
    <row r="27" spans="1:20" x14ac:dyDescent="0.2">
      <c r="A27" s="95" t="s">
        <v>262</v>
      </c>
      <c r="B27" s="202">
        <v>2.7810373151842294</v>
      </c>
      <c r="C27" s="202">
        <v>-0.58876811594202905</v>
      </c>
      <c r="D27" s="202">
        <v>-0.6324110671936759</v>
      </c>
      <c r="E27" s="202" t="s">
        <v>92</v>
      </c>
      <c r="F27" s="202">
        <v>7.3833839359646696</v>
      </c>
      <c r="G27" s="202">
        <v>1.5309446254071661</v>
      </c>
      <c r="H27" s="202">
        <v>2.6917900403768504</v>
      </c>
      <c r="I27" s="202">
        <v>24.102564102564102</v>
      </c>
      <c r="J27" s="202">
        <v>35.777998017839444</v>
      </c>
      <c r="L27" s="170"/>
      <c r="M27" s="170"/>
      <c r="N27" s="100"/>
      <c r="O27" s="170"/>
      <c r="P27" s="170"/>
      <c r="Q27" s="170"/>
      <c r="R27" s="170"/>
      <c r="S27" s="170"/>
      <c r="T27" s="170"/>
    </row>
    <row r="28" spans="1:20" x14ac:dyDescent="0.2">
      <c r="A28" s="95" t="s">
        <v>263</v>
      </c>
      <c r="B28" s="202">
        <v>2.0068603871781732</v>
      </c>
      <c r="C28" s="202">
        <v>-0.11399259048161869</v>
      </c>
      <c r="D28" s="202">
        <v>-0.194898737395136</v>
      </c>
      <c r="E28" s="202" t="s">
        <v>92</v>
      </c>
      <c r="F28" s="202">
        <v>5.3317417686262809</v>
      </c>
      <c r="G28" s="202">
        <v>1.3149908962168724</v>
      </c>
      <c r="H28" s="202">
        <v>3.7760760496435175</v>
      </c>
      <c r="I28" s="202">
        <v>16.477272727272727</v>
      </c>
      <c r="J28" s="202">
        <v>26.068003487358325</v>
      </c>
      <c r="L28" s="170"/>
      <c r="M28" s="170"/>
      <c r="N28" s="100"/>
      <c r="O28" s="170"/>
      <c r="P28" s="170"/>
      <c r="Q28" s="170"/>
      <c r="R28" s="170"/>
      <c r="S28" s="170"/>
      <c r="T28" s="170"/>
    </row>
    <row r="29" spans="1:20" x14ac:dyDescent="0.2">
      <c r="A29" s="95" t="s">
        <v>264</v>
      </c>
      <c r="B29" s="202">
        <v>2.1453794390032646</v>
      </c>
      <c r="C29" s="202">
        <v>-0.68796068796068799</v>
      </c>
      <c r="D29" s="202">
        <v>0.47930283224400871</v>
      </c>
      <c r="E29" s="202" t="s">
        <v>92</v>
      </c>
      <c r="F29" s="202">
        <v>4.976186565938578</v>
      </c>
      <c r="G29" s="202">
        <v>2.3659778376759508</v>
      </c>
      <c r="H29" s="202">
        <v>4.3381535038932144</v>
      </c>
      <c r="I29" s="202">
        <v>6.8014705882352935</v>
      </c>
      <c r="J29" s="202">
        <v>26.715686274509803</v>
      </c>
      <c r="L29" s="170"/>
      <c r="M29" s="170"/>
      <c r="N29" s="100"/>
      <c r="O29" s="170"/>
      <c r="P29" s="170"/>
      <c r="Q29" s="170"/>
      <c r="R29" s="170"/>
      <c r="S29" s="170"/>
      <c r="T29" s="170"/>
    </row>
    <row r="30" spans="1:20" x14ac:dyDescent="0.2">
      <c r="A30" s="95" t="s">
        <v>265</v>
      </c>
      <c r="B30" s="202">
        <v>1.3652873265014918</v>
      </c>
      <c r="C30" s="202">
        <v>0.57221332112611578</v>
      </c>
      <c r="D30" s="202">
        <v>1.3883104262113009E-2</v>
      </c>
      <c r="E30" s="202" t="s">
        <v>92</v>
      </c>
      <c r="F30" s="202">
        <v>3.266727468700771</v>
      </c>
      <c r="G30" s="202">
        <v>2.2387207310108512</v>
      </c>
      <c r="H30" s="202">
        <v>3.6554621848739499</v>
      </c>
      <c r="I30" s="202">
        <v>21.172022684310019</v>
      </c>
      <c r="J30" s="202">
        <v>-0.25188916876574308</v>
      </c>
      <c r="L30" s="170"/>
      <c r="M30" s="170"/>
      <c r="N30" s="100"/>
      <c r="O30" s="170"/>
      <c r="P30" s="170"/>
      <c r="Q30" s="170"/>
      <c r="R30" s="170"/>
      <c r="S30" s="170"/>
      <c r="T30" s="170"/>
    </row>
    <row r="31" spans="1:20" x14ac:dyDescent="0.2">
      <c r="A31" s="95" t="s">
        <v>266</v>
      </c>
      <c r="B31" s="202">
        <v>2.7252972777207702</v>
      </c>
      <c r="C31" s="202">
        <v>-0.17110730872647273</v>
      </c>
      <c r="D31" s="202">
        <v>-0.14493753882255503</v>
      </c>
      <c r="E31" s="202" t="s">
        <v>92</v>
      </c>
      <c r="F31" s="202">
        <v>6.3968668407310707</v>
      </c>
      <c r="G31" s="202">
        <v>4.6777546777546783</v>
      </c>
      <c r="H31" s="202">
        <v>5.7439717702411288</v>
      </c>
      <c r="I31" s="202">
        <v>-0.78802206461780921</v>
      </c>
      <c r="J31" s="202">
        <v>33.945756780402448</v>
      </c>
      <c r="L31" s="170"/>
      <c r="M31" s="170"/>
      <c r="N31" s="100"/>
      <c r="O31" s="170"/>
      <c r="P31" s="170"/>
      <c r="Q31" s="170"/>
      <c r="R31" s="170"/>
      <c r="S31" s="170"/>
      <c r="T31" s="170"/>
    </row>
    <row r="32" spans="1:20" x14ac:dyDescent="0.2">
      <c r="A32" s="95" t="s">
        <v>267</v>
      </c>
      <c r="B32" s="202">
        <v>2.0690011896756841</v>
      </c>
      <c r="C32" s="202">
        <v>-0.93533956893045944</v>
      </c>
      <c r="D32" s="202">
        <v>-0.34614466459775606</v>
      </c>
      <c r="E32" s="202" t="s">
        <v>92</v>
      </c>
      <c r="F32" s="202">
        <v>5.3201506591337102</v>
      </c>
      <c r="G32" s="202">
        <v>2.4503311258278146</v>
      </c>
      <c r="H32" s="202">
        <v>3.2553874369555249</v>
      </c>
      <c r="I32" s="202">
        <v>8.1909547738693469</v>
      </c>
      <c r="J32" s="202">
        <v>17.350157728706623</v>
      </c>
      <c r="L32" s="170"/>
      <c r="M32" s="170"/>
      <c r="N32" s="100"/>
      <c r="O32" s="170"/>
      <c r="P32" s="170"/>
      <c r="Q32" s="170"/>
      <c r="R32" s="170"/>
      <c r="S32" s="170"/>
      <c r="T32" s="170"/>
    </row>
    <row r="33" spans="1:20" x14ac:dyDescent="0.2">
      <c r="A33" s="95" t="s">
        <v>268</v>
      </c>
      <c r="B33" s="202">
        <v>1.9949481932058353</v>
      </c>
      <c r="C33" s="202">
        <v>-0.74626865671641784</v>
      </c>
      <c r="D33" s="202">
        <v>-0.32657657657657657</v>
      </c>
      <c r="E33" s="202" t="s">
        <v>92</v>
      </c>
      <c r="F33" s="202">
        <v>5.4559137087670893</v>
      </c>
      <c r="G33" s="202">
        <v>4.7619047619047619</v>
      </c>
      <c r="H33" s="202">
        <v>3.5532994923857872</v>
      </c>
      <c r="I33" s="202">
        <v>2.5502318392581143</v>
      </c>
      <c r="J33" s="202">
        <v>24.4140625</v>
      </c>
      <c r="L33" s="170"/>
      <c r="M33" s="170"/>
      <c r="N33" s="100"/>
      <c r="O33" s="170"/>
      <c r="P33" s="170"/>
      <c r="Q33" s="170"/>
      <c r="R33" s="170"/>
      <c r="S33" s="170"/>
      <c r="T33" s="170"/>
    </row>
    <row r="34" spans="1:20" x14ac:dyDescent="0.2">
      <c r="A34" s="95" t="s">
        <v>269</v>
      </c>
      <c r="B34" s="202">
        <v>1.9399860432658758</v>
      </c>
      <c r="C34" s="202">
        <v>-1.3888888888888888</v>
      </c>
      <c r="D34" s="202">
        <v>0</v>
      </c>
      <c r="E34" s="202" t="s">
        <v>92</v>
      </c>
      <c r="F34" s="202">
        <v>5.0649783405531483</v>
      </c>
      <c r="G34" s="202">
        <v>0</v>
      </c>
      <c r="H34" s="202">
        <v>4.3914680050188206</v>
      </c>
      <c r="I34" s="202" t="s">
        <v>92</v>
      </c>
      <c r="J34" s="202">
        <v>17.903930131004365</v>
      </c>
      <c r="L34" s="170"/>
      <c r="M34" s="170"/>
      <c r="N34" s="100"/>
      <c r="O34" s="170"/>
      <c r="P34" s="170"/>
      <c r="Q34" s="170"/>
      <c r="R34" s="170"/>
      <c r="S34" s="170"/>
      <c r="T34" s="170"/>
    </row>
    <row r="35" spans="1:20" x14ac:dyDescent="0.2">
      <c r="A35" s="95" t="s">
        <v>270</v>
      </c>
      <c r="B35" s="202">
        <v>1.1729941080019461</v>
      </c>
      <c r="C35" s="202">
        <v>0.10270894851713956</v>
      </c>
      <c r="D35" s="202">
        <v>3.7370604282671249E-2</v>
      </c>
      <c r="E35" s="202" t="s">
        <v>92</v>
      </c>
      <c r="F35" s="202">
        <v>3.0213354971123096</v>
      </c>
      <c r="G35" s="202">
        <v>1.3179128563743949</v>
      </c>
      <c r="H35" s="202">
        <v>1.5189476980895709</v>
      </c>
      <c r="I35" s="202">
        <v>-0.17497812773403326</v>
      </c>
      <c r="J35" s="202">
        <v>34.93333333333333</v>
      </c>
      <c r="L35" s="170"/>
      <c r="M35" s="170"/>
      <c r="N35" s="100"/>
      <c r="O35" s="170"/>
      <c r="P35" s="170"/>
      <c r="Q35" s="170"/>
      <c r="R35" s="170"/>
      <c r="S35" s="170"/>
      <c r="T35" s="170"/>
    </row>
    <row r="36" spans="1:20" x14ac:dyDescent="0.2">
      <c r="A36" s="95" t="s">
        <v>271</v>
      </c>
      <c r="B36" s="202">
        <v>1.9375264765557065</v>
      </c>
      <c r="C36" s="202">
        <v>-0.42687747035573126</v>
      </c>
      <c r="D36" s="202">
        <v>0.14023278642546627</v>
      </c>
      <c r="E36" s="202" t="s">
        <v>92</v>
      </c>
      <c r="F36" s="202">
        <v>5.0545730461682137</v>
      </c>
      <c r="G36" s="202">
        <v>2.4503311258278146</v>
      </c>
      <c r="H36" s="202">
        <v>3.2618213660245186</v>
      </c>
      <c r="I36" s="202">
        <v>24.69208211143695</v>
      </c>
      <c r="J36" s="202">
        <v>12.758620689655173</v>
      </c>
      <c r="L36" s="170"/>
      <c r="M36" s="170"/>
      <c r="N36" s="100"/>
      <c r="O36" s="170"/>
      <c r="P36" s="170"/>
      <c r="Q36" s="170"/>
      <c r="R36" s="170"/>
      <c r="S36" s="170"/>
      <c r="T36" s="170"/>
    </row>
    <row r="37" spans="1:20" ht="13.5" thickBot="1" x14ac:dyDescent="0.25">
      <c r="A37" s="98" t="s">
        <v>272</v>
      </c>
      <c r="B37" s="203">
        <v>2.5967780716518392</v>
      </c>
      <c r="C37" s="203">
        <v>0.60137457044673548</v>
      </c>
      <c r="D37" s="203">
        <v>-0.32778618255168934</v>
      </c>
      <c r="E37" s="203" t="s">
        <v>92</v>
      </c>
      <c r="F37" s="203">
        <v>6.963613550815559</v>
      </c>
      <c r="G37" s="203">
        <v>7.6459963877182417</v>
      </c>
      <c r="H37" s="203">
        <v>4.1697147037307971</v>
      </c>
      <c r="I37" s="203">
        <v>23.75</v>
      </c>
      <c r="J37" s="203" t="s">
        <v>92</v>
      </c>
      <c r="L37" s="170"/>
      <c r="M37" s="170"/>
      <c r="N37" s="100"/>
      <c r="O37" s="170"/>
      <c r="P37" s="170"/>
      <c r="Q37" s="170"/>
      <c r="R37" s="170"/>
      <c r="S37" s="170"/>
      <c r="T37" s="170"/>
    </row>
    <row r="38" spans="1:20" x14ac:dyDescent="0.2">
      <c r="A38" s="269" t="s">
        <v>273</v>
      </c>
      <c r="B38" s="269"/>
      <c r="C38" s="269"/>
      <c r="D38" s="269"/>
      <c r="E38" s="269"/>
      <c r="F38" s="269"/>
      <c r="G38" s="269"/>
      <c r="H38" s="269"/>
      <c r="I38" s="269"/>
      <c r="J38" s="269"/>
    </row>
    <row r="39" spans="1:20" x14ac:dyDescent="0.2">
      <c r="A39" s="269" t="s">
        <v>274</v>
      </c>
      <c r="B39" s="269"/>
      <c r="C39" s="269"/>
      <c r="D39" s="269"/>
      <c r="E39" s="269"/>
      <c r="F39" s="269"/>
      <c r="G39" s="269"/>
      <c r="H39" s="269"/>
      <c r="I39" s="269"/>
      <c r="J39" s="269"/>
    </row>
    <row r="40" spans="1:20" x14ac:dyDescent="0.2">
      <c r="A40" s="269" t="s">
        <v>106</v>
      </c>
      <c r="B40" s="269"/>
      <c r="C40" s="269"/>
      <c r="D40" s="269"/>
      <c r="E40" s="269"/>
      <c r="F40" s="269"/>
      <c r="G40" s="269"/>
      <c r="H40" s="269"/>
      <c r="I40" s="269"/>
      <c r="J40" s="269"/>
    </row>
  </sheetData>
  <mergeCells count="11">
    <mergeCell ref="L2:L3"/>
    <mergeCell ref="A1:J1"/>
    <mergeCell ref="A2:J2"/>
    <mergeCell ref="A3:J3"/>
    <mergeCell ref="A4:J4"/>
    <mergeCell ref="A40:J40"/>
    <mergeCell ref="A5:J5"/>
    <mergeCell ref="A6:A7"/>
    <mergeCell ref="F6:J6"/>
    <mergeCell ref="A38:J38"/>
    <mergeCell ref="A39:J39"/>
  </mergeCells>
  <hyperlinks>
    <hyperlink ref="L2" location="INDICE!A1" display="INDICE" xr:uid="{00000000-0004-0000-0F00-000000000000}"/>
  </hyperlinks>
  <printOptions horizontalCentered="1"/>
  <pageMargins left="0.70866141732283472" right="0.70866141732283472" top="0.74803149606299213" bottom="0.74803149606299213" header="0.31496062992125984" footer="0.31496062992125984"/>
  <pageSetup scale="97" orientation="landscape"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499984740745262"/>
    <pageSetUpPr fitToPage="1"/>
  </sheetPr>
  <dimension ref="A1:M54"/>
  <sheetViews>
    <sheetView showGridLines="0" topLeftCell="A7" workbookViewId="0">
      <selection activeCell="O14" sqref="O14"/>
    </sheetView>
  </sheetViews>
  <sheetFormatPr baseColWidth="10" defaultRowHeight="15" customHeight="1" x14ac:dyDescent="0.2"/>
  <cols>
    <col min="1" max="1" width="5.7109375" style="5" customWidth="1"/>
    <col min="2" max="11" width="11.42578125" style="5"/>
    <col min="12" max="12" width="5.7109375" style="5" customWidth="1"/>
    <col min="13" max="16384" width="11.42578125" style="5"/>
  </cols>
  <sheetData>
    <row r="1" spans="1:13" ht="15" customHeight="1" thickBot="1" x14ac:dyDescent="0.25"/>
    <row r="2" spans="1:13" ht="15" customHeight="1" x14ac:dyDescent="0.2">
      <c r="B2" s="23"/>
      <c r="C2" s="22"/>
      <c r="D2" s="22"/>
      <c r="E2" s="22"/>
      <c r="F2" s="22"/>
      <c r="G2" s="22"/>
      <c r="H2" s="22"/>
      <c r="I2" s="22"/>
      <c r="J2" s="22"/>
      <c r="K2" s="24"/>
      <c r="M2" s="256" t="s">
        <v>47</v>
      </c>
    </row>
    <row r="3" spans="1:13" ht="15" customHeight="1" x14ac:dyDescent="0.2">
      <c r="B3" s="19"/>
      <c r="C3" s="20"/>
      <c r="D3" s="20"/>
      <c r="E3" s="20"/>
      <c r="F3" s="20"/>
      <c r="G3" s="20"/>
      <c r="H3" s="20"/>
      <c r="I3" s="20"/>
      <c r="J3" s="20"/>
      <c r="K3" s="21"/>
      <c r="M3" s="256"/>
    </row>
    <row r="4" spans="1:13" ht="15" customHeight="1" x14ac:dyDescent="0.2">
      <c r="B4" s="19"/>
      <c r="C4" s="20"/>
      <c r="D4" s="20"/>
      <c r="E4" s="20"/>
      <c r="F4" s="20"/>
      <c r="G4" s="20"/>
      <c r="H4" s="20"/>
      <c r="I4" s="20"/>
      <c r="J4" s="20"/>
      <c r="K4" s="21"/>
    </row>
    <row r="5" spans="1:13" ht="15" customHeight="1" x14ac:dyDescent="0.2">
      <c r="B5" s="19"/>
      <c r="C5" s="20"/>
      <c r="D5" s="20"/>
      <c r="E5" s="20"/>
      <c r="F5" s="20"/>
      <c r="G5" s="20"/>
      <c r="H5" s="20"/>
      <c r="I5" s="20"/>
      <c r="J5" s="20"/>
      <c r="K5" s="21"/>
    </row>
    <row r="6" spans="1:13" ht="15" customHeight="1" x14ac:dyDescent="0.2">
      <c r="B6" s="19"/>
      <c r="C6" s="20"/>
      <c r="D6" s="20"/>
      <c r="E6" s="20"/>
      <c r="F6" s="20"/>
      <c r="G6" s="20"/>
      <c r="H6" s="20"/>
      <c r="I6" s="20"/>
      <c r="J6" s="20"/>
      <c r="K6" s="21"/>
    </row>
    <row r="7" spans="1:13" ht="15" customHeight="1" x14ac:dyDescent="0.2">
      <c r="B7" s="19"/>
      <c r="C7" s="20"/>
      <c r="D7" s="20"/>
      <c r="E7" s="20"/>
      <c r="F7" s="20"/>
      <c r="G7" s="20"/>
      <c r="H7" s="20"/>
      <c r="I7" s="20"/>
      <c r="J7" s="20"/>
      <c r="K7" s="21"/>
    </row>
    <row r="8" spans="1:13" ht="15" customHeight="1" x14ac:dyDescent="0.2">
      <c r="B8" s="19"/>
      <c r="C8" s="20"/>
      <c r="D8" s="20"/>
      <c r="E8" s="20"/>
      <c r="F8" s="20"/>
      <c r="G8" s="20"/>
      <c r="H8" s="20"/>
      <c r="I8" s="20"/>
      <c r="J8" s="20"/>
      <c r="K8" s="21"/>
    </row>
    <row r="9" spans="1:13" ht="15" customHeight="1" x14ac:dyDescent="0.2">
      <c r="B9" s="19"/>
      <c r="C9" s="20"/>
      <c r="D9" s="20"/>
      <c r="E9" s="20"/>
      <c r="F9" s="20"/>
      <c r="G9" s="20"/>
      <c r="H9" s="20"/>
      <c r="I9" s="20"/>
      <c r="J9" s="20"/>
      <c r="K9" s="21"/>
    </row>
    <row r="10" spans="1:13" ht="15" customHeight="1" x14ac:dyDescent="0.2">
      <c r="B10" s="19"/>
      <c r="C10" s="20"/>
      <c r="D10" s="20"/>
      <c r="E10" s="20"/>
      <c r="F10" s="20"/>
      <c r="G10" s="20"/>
      <c r="H10" s="20"/>
      <c r="I10" s="20"/>
      <c r="J10" s="20"/>
      <c r="K10" s="21"/>
    </row>
    <row r="11" spans="1:13" ht="15" customHeight="1" x14ac:dyDescent="0.2">
      <c r="A11" s="18"/>
      <c r="B11" s="19"/>
      <c r="C11" s="20"/>
      <c r="D11" s="20"/>
      <c r="E11" s="20"/>
      <c r="F11" s="20"/>
      <c r="G11" s="20"/>
      <c r="H11" s="20"/>
      <c r="I11" s="20"/>
      <c r="J11" s="20"/>
      <c r="K11" s="21"/>
      <c r="L11" s="18"/>
    </row>
    <row r="12" spans="1:13" ht="15" customHeight="1" x14ac:dyDescent="0.2">
      <c r="A12" s="18"/>
      <c r="B12" s="19"/>
      <c r="C12" s="20"/>
      <c r="D12" s="20"/>
      <c r="E12" s="20"/>
      <c r="F12" s="20"/>
      <c r="G12" s="20"/>
      <c r="H12" s="20"/>
      <c r="I12" s="20"/>
      <c r="J12" s="20"/>
      <c r="K12" s="21"/>
      <c r="L12" s="18"/>
    </row>
    <row r="13" spans="1:13" ht="15" customHeight="1" x14ac:dyDescent="0.2">
      <c r="A13" s="18"/>
      <c r="B13" s="19"/>
      <c r="C13" s="20"/>
      <c r="D13" s="20"/>
      <c r="E13" s="20"/>
      <c r="F13" s="20"/>
      <c r="G13" s="20"/>
      <c r="H13" s="20"/>
      <c r="I13" s="20"/>
      <c r="J13" s="20"/>
      <c r="K13" s="21"/>
      <c r="L13" s="18"/>
    </row>
    <row r="14" spans="1:13" ht="15" customHeight="1" x14ac:dyDescent="0.2">
      <c r="A14" s="18"/>
      <c r="B14" s="19"/>
      <c r="C14" s="20"/>
      <c r="D14" s="20"/>
      <c r="E14" s="20"/>
      <c r="F14" s="20"/>
      <c r="G14" s="20"/>
      <c r="H14" s="20"/>
      <c r="I14" s="20"/>
      <c r="J14" s="20"/>
      <c r="K14" s="21"/>
      <c r="L14" s="18"/>
    </row>
    <row r="15" spans="1:13" ht="15" customHeight="1" x14ac:dyDescent="0.2">
      <c r="A15" s="18"/>
      <c r="B15" s="258" t="s">
        <v>295</v>
      </c>
      <c r="C15" s="259"/>
      <c r="D15" s="259"/>
      <c r="E15" s="259"/>
      <c r="F15" s="259"/>
      <c r="G15" s="259"/>
      <c r="H15" s="259"/>
      <c r="I15" s="259"/>
      <c r="J15" s="259"/>
      <c r="K15" s="260"/>
      <c r="L15" s="18"/>
    </row>
    <row r="16" spans="1:13" ht="15" customHeight="1" x14ac:dyDescent="0.2">
      <c r="A16" s="18"/>
      <c r="B16" s="258"/>
      <c r="C16" s="259"/>
      <c r="D16" s="259"/>
      <c r="E16" s="259"/>
      <c r="F16" s="259"/>
      <c r="G16" s="259"/>
      <c r="H16" s="259"/>
      <c r="I16" s="259"/>
      <c r="J16" s="259"/>
      <c r="K16" s="260"/>
      <c r="L16" s="18"/>
    </row>
    <row r="17" spans="1:12" ht="15" customHeight="1" x14ac:dyDescent="0.2">
      <c r="A17" s="18"/>
      <c r="B17" s="258"/>
      <c r="C17" s="259"/>
      <c r="D17" s="259"/>
      <c r="E17" s="259"/>
      <c r="F17" s="259"/>
      <c r="G17" s="259"/>
      <c r="H17" s="259"/>
      <c r="I17" s="259"/>
      <c r="J17" s="259"/>
      <c r="K17" s="260"/>
      <c r="L17" s="18"/>
    </row>
    <row r="18" spans="1:12" ht="15" customHeight="1" x14ac:dyDescent="0.2">
      <c r="A18" s="18"/>
      <c r="B18" s="258"/>
      <c r="C18" s="259"/>
      <c r="D18" s="259"/>
      <c r="E18" s="259"/>
      <c r="F18" s="259"/>
      <c r="G18" s="259"/>
      <c r="H18" s="259"/>
      <c r="I18" s="259"/>
      <c r="J18" s="259"/>
      <c r="K18" s="260"/>
      <c r="L18" s="18"/>
    </row>
    <row r="19" spans="1:12" ht="15" customHeight="1" x14ac:dyDescent="0.2">
      <c r="A19" s="18"/>
      <c r="B19" s="258"/>
      <c r="C19" s="259"/>
      <c r="D19" s="259"/>
      <c r="E19" s="259"/>
      <c r="F19" s="259"/>
      <c r="G19" s="259"/>
      <c r="H19" s="259"/>
      <c r="I19" s="259"/>
      <c r="J19" s="259"/>
      <c r="K19" s="260"/>
      <c r="L19" s="18"/>
    </row>
    <row r="20" spans="1:12" ht="15" customHeight="1" x14ac:dyDescent="0.2">
      <c r="A20" s="18"/>
      <c r="B20" s="258"/>
      <c r="C20" s="259"/>
      <c r="D20" s="259"/>
      <c r="E20" s="259"/>
      <c r="F20" s="259"/>
      <c r="G20" s="259"/>
      <c r="H20" s="259"/>
      <c r="I20" s="259"/>
      <c r="J20" s="259"/>
      <c r="K20" s="260"/>
      <c r="L20" s="18"/>
    </row>
    <row r="21" spans="1:12" ht="15" customHeight="1" x14ac:dyDescent="0.2">
      <c r="A21" s="18"/>
      <c r="B21" s="258"/>
      <c r="C21" s="259"/>
      <c r="D21" s="259"/>
      <c r="E21" s="259"/>
      <c r="F21" s="259"/>
      <c r="G21" s="259"/>
      <c r="H21" s="259"/>
      <c r="I21" s="259"/>
      <c r="J21" s="259"/>
      <c r="K21" s="260"/>
      <c r="L21" s="18"/>
    </row>
    <row r="22" spans="1:12" ht="15" customHeight="1" x14ac:dyDescent="0.2">
      <c r="A22" s="18"/>
      <c r="B22" s="258"/>
      <c r="C22" s="259"/>
      <c r="D22" s="259"/>
      <c r="E22" s="259"/>
      <c r="F22" s="259"/>
      <c r="G22" s="259"/>
      <c r="H22" s="259"/>
      <c r="I22" s="259"/>
      <c r="J22" s="259"/>
      <c r="K22" s="260"/>
      <c r="L22" s="18"/>
    </row>
    <row r="23" spans="1:12" ht="15" customHeight="1" x14ac:dyDescent="0.2">
      <c r="A23" s="18"/>
      <c r="B23" s="258"/>
      <c r="C23" s="259"/>
      <c r="D23" s="259"/>
      <c r="E23" s="259"/>
      <c r="F23" s="259"/>
      <c r="G23" s="259"/>
      <c r="H23" s="259"/>
      <c r="I23" s="259"/>
      <c r="J23" s="259"/>
      <c r="K23" s="260"/>
      <c r="L23" s="18"/>
    </row>
    <row r="24" spans="1:12" ht="15" customHeight="1" x14ac:dyDescent="0.2">
      <c r="A24" s="18"/>
      <c r="B24" s="258"/>
      <c r="C24" s="259"/>
      <c r="D24" s="259"/>
      <c r="E24" s="259"/>
      <c r="F24" s="259"/>
      <c r="G24" s="259"/>
      <c r="H24" s="259"/>
      <c r="I24" s="259"/>
      <c r="J24" s="259"/>
      <c r="K24" s="260"/>
      <c r="L24" s="18"/>
    </row>
    <row r="25" spans="1:12" ht="15" customHeight="1" x14ac:dyDescent="0.2">
      <c r="A25" s="18"/>
      <c r="B25" s="258"/>
      <c r="C25" s="259"/>
      <c r="D25" s="259"/>
      <c r="E25" s="259"/>
      <c r="F25" s="259"/>
      <c r="G25" s="259"/>
      <c r="H25" s="259"/>
      <c r="I25" s="259"/>
      <c r="J25" s="259"/>
      <c r="K25" s="260"/>
      <c r="L25" s="18"/>
    </row>
    <row r="26" spans="1:12" ht="15" customHeight="1" x14ac:dyDescent="0.2">
      <c r="A26" s="18"/>
      <c r="B26" s="258"/>
      <c r="C26" s="259"/>
      <c r="D26" s="259"/>
      <c r="E26" s="259"/>
      <c r="F26" s="259"/>
      <c r="G26" s="259"/>
      <c r="H26" s="259"/>
      <c r="I26" s="259"/>
      <c r="J26" s="259"/>
      <c r="K26" s="260"/>
      <c r="L26" s="18"/>
    </row>
    <row r="27" spans="1:12" ht="15" customHeight="1" x14ac:dyDescent="0.2">
      <c r="A27" s="18"/>
      <c r="B27" s="258"/>
      <c r="C27" s="259"/>
      <c r="D27" s="259"/>
      <c r="E27" s="259"/>
      <c r="F27" s="259"/>
      <c r="G27" s="259"/>
      <c r="H27" s="259"/>
      <c r="I27" s="259"/>
      <c r="J27" s="259"/>
      <c r="K27" s="260"/>
      <c r="L27" s="18"/>
    </row>
    <row r="28" spans="1:12" ht="15" customHeight="1" x14ac:dyDescent="0.2">
      <c r="A28" s="18"/>
      <c r="B28" s="258"/>
      <c r="C28" s="259"/>
      <c r="D28" s="259"/>
      <c r="E28" s="259"/>
      <c r="F28" s="259"/>
      <c r="G28" s="259"/>
      <c r="H28" s="259"/>
      <c r="I28" s="259"/>
      <c r="J28" s="259"/>
      <c r="K28" s="260"/>
      <c r="L28" s="18"/>
    </row>
    <row r="29" spans="1:12" ht="15" customHeight="1" x14ac:dyDescent="0.2">
      <c r="A29" s="18"/>
      <c r="B29" s="258"/>
      <c r="C29" s="259"/>
      <c r="D29" s="259"/>
      <c r="E29" s="259"/>
      <c r="F29" s="259"/>
      <c r="G29" s="259"/>
      <c r="H29" s="259"/>
      <c r="I29" s="259"/>
      <c r="J29" s="259"/>
      <c r="K29" s="260"/>
      <c r="L29" s="18"/>
    </row>
    <row r="30" spans="1:12" ht="15" customHeight="1" x14ac:dyDescent="0.2">
      <c r="B30" s="258"/>
      <c r="C30" s="259"/>
      <c r="D30" s="259"/>
      <c r="E30" s="259"/>
      <c r="F30" s="259"/>
      <c r="G30" s="259"/>
      <c r="H30" s="259"/>
      <c r="I30" s="259"/>
      <c r="J30" s="259"/>
      <c r="K30" s="260"/>
    </row>
    <row r="31" spans="1:12" ht="15" customHeight="1" x14ac:dyDescent="0.2">
      <c r="B31" s="19"/>
      <c r="C31" s="20"/>
      <c r="D31" s="20"/>
      <c r="E31" s="20"/>
      <c r="F31" s="20"/>
      <c r="G31" s="20"/>
      <c r="H31" s="20"/>
      <c r="I31" s="20"/>
      <c r="J31" s="20"/>
      <c r="K31" s="21"/>
    </row>
    <row r="32" spans="1:12" ht="15" customHeight="1" x14ac:dyDescent="0.2">
      <c r="B32" s="19"/>
      <c r="C32" s="20"/>
      <c r="D32" s="20"/>
      <c r="E32" s="20"/>
      <c r="F32" s="20"/>
      <c r="G32" s="20"/>
      <c r="H32" s="20"/>
      <c r="I32" s="20"/>
      <c r="J32" s="20"/>
      <c r="K32" s="21"/>
    </row>
    <row r="33" spans="2:11" ht="15" customHeight="1" x14ac:dyDescent="0.2">
      <c r="B33" s="19"/>
      <c r="C33" s="20"/>
      <c r="D33" s="20"/>
      <c r="E33" s="20"/>
      <c r="F33" s="20"/>
      <c r="G33" s="20"/>
      <c r="H33" s="20"/>
      <c r="I33" s="20"/>
      <c r="J33" s="20"/>
      <c r="K33" s="21"/>
    </row>
    <row r="34" spans="2:11" ht="15" customHeight="1" x14ac:dyDescent="0.2">
      <c r="B34" s="19"/>
      <c r="C34" s="20"/>
      <c r="D34" s="20"/>
      <c r="E34" s="20"/>
      <c r="F34" s="20"/>
      <c r="G34" s="20"/>
      <c r="H34" s="20"/>
      <c r="I34" s="20"/>
      <c r="J34" s="20"/>
      <c r="K34" s="21"/>
    </row>
    <row r="35" spans="2:11" ht="15" customHeight="1" x14ac:dyDescent="0.2">
      <c r="B35" s="19"/>
      <c r="C35" s="20"/>
      <c r="D35" s="20"/>
      <c r="E35" s="20"/>
      <c r="F35" s="20"/>
      <c r="G35" s="20"/>
      <c r="H35" s="20"/>
      <c r="I35" s="20"/>
      <c r="J35" s="20"/>
      <c r="K35" s="21"/>
    </row>
    <row r="36" spans="2:11" ht="15" customHeight="1" x14ac:dyDescent="0.2">
      <c r="B36" s="19"/>
      <c r="C36" s="20"/>
      <c r="D36" s="20"/>
      <c r="E36" s="20"/>
      <c r="F36" s="20"/>
      <c r="G36" s="20"/>
      <c r="H36" s="20"/>
      <c r="I36" s="20"/>
      <c r="J36" s="20"/>
      <c r="K36" s="21"/>
    </row>
    <row r="37" spans="2:11" ht="15" customHeight="1" x14ac:dyDescent="0.2">
      <c r="B37" s="19"/>
      <c r="C37" s="20"/>
      <c r="D37" s="20"/>
      <c r="E37" s="20"/>
      <c r="F37" s="20"/>
      <c r="G37" s="20"/>
      <c r="H37" s="20"/>
      <c r="I37" s="20"/>
      <c r="J37" s="20"/>
      <c r="K37" s="21"/>
    </row>
    <row r="38" spans="2:11" ht="15" customHeight="1" x14ac:dyDescent="0.2">
      <c r="B38" s="19"/>
      <c r="C38" s="20"/>
      <c r="D38" s="20"/>
      <c r="E38" s="20"/>
      <c r="F38" s="20"/>
      <c r="G38" s="20"/>
      <c r="H38" s="20"/>
      <c r="I38" s="20"/>
      <c r="J38" s="20"/>
      <c r="K38" s="21"/>
    </row>
    <row r="39" spans="2:11" ht="15" customHeight="1" x14ac:dyDescent="0.2">
      <c r="B39" s="19"/>
      <c r="C39" s="20"/>
      <c r="D39" s="20"/>
      <c r="E39" s="20"/>
      <c r="F39" s="20"/>
      <c r="G39" s="20"/>
      <c r="H39" s="20"/>
      <c r="I39" s="20"/>
      <c r="J39" s="20"/>
      <c r="K39" s="21"/>
    </row>
    <row r="40" spans="2:11" ht="15" customHeight="1" x14ac:dyDescent="0.2">
      <c r="B40" s="19"/>
      <c r="C40" s="20"/>
      <c r="D40" s="20"/>
      <c r="E40" s="20"/>
      <c r="F40" s="20"/>
      <c r="G40" s="20"/>
      <c r="H40" s="20"/>
      <c r="I40" s="20"/>
      <c r="J40" s="20"/>
      <c r="K40" s="21"/>
    </row>
    <row r="41" spans="2:11" ht="15" customHeight="1" x14ac:dyDescent="0.2">
      <c r="B41" s="19"/>
      <c r="C41" s="20"/>
      <c r="D41" s="20"/>
      <c r="E41" s="20"/>
      <c r="F41" s="20"/>
      <c r="G41" s="20"/>
      <c r="H41" s="20"/>
      <c r="I41" s="20"/>
      <c r="J41" s="20"/>
      <c r="K41" s="21"/>
    </row>
    <row r="42" spans="2:11" ht="15" customHeight="1" x14ac:dyDescent="0.2">
      <c r="B42" s="19"/>
      <c r="C42" s="20"/>
      <c r="D42" s="20"/>
      <c r="E42" s="20"/>
      <c r="F42" s="20"/>
      <c r="G42" s="20"/>
      <c r="H42" s="20"/>
      <c r="I42" s="20"/>
      <c r="J42" s="20"/>
      <c r="K42" s="21"/>
    </row>
    <row r="43" spans="2:11" ht="15" customHeight="1" x14ac:dyDescent="0.2">
      <c r="B43" s="19"/>
      <c r="C43" s="20"/>
      <c r="D43" s="20"/>
      <c r="E43" s="20"/>
      <c r="F43" s="20"/>
      <c r="G43" s="20"/>
      <c r="H43" s="20"/>
      <c r="I43" s="20"/>
      <c r="J43" s="20"/>
      <c r="K43" s="21"/>
    </row>
    <row r="44" spans="2:11" ht="15" customHeight="1" x14ac:dyDescent="0.2">
      <c r="B44" s="19"/>
      <c r="C44" s="20"/>
      <c r="D44" s="20"/>
      <c r="E44" s="20"/>
      <c r="F44" s="20"/>
      <c r="G44" s="20"/>
      <c r="H44" s="20"/>
      <c r="I44" s="20"/>
      <c r="J44" s="20"/>
      <c r="K44" s="21"/>
    </row>
    <row r="45" spans="2:11" ht="15" customHeight="1" x14ac:dyDescent="0.2">
      <c r="B45" s="19"/>
      <c r="C45" s="20"/>
      <c r="D45" s="20"/>
      <c r="E45" s="20"/>
      <c r="F45" s="20"/>
      <c r="G45" s="20"/>
      <c r="H45" s="20"/>
      <c r="I45" s="20"/>
      <c r="J45" s="20"/>
      <c r="K45" s="21"/>
    </row>
    <row r="46" spans="2:11" ht="15" customHeight="1" x14ac:dyDescent="0.2">
      <c r="B46" s="19"/>
      <c r="C46" s="20"/>
      <c r="D46" s="20"/>
      <c r="E46" s="20"/>
      <c r="F46" s="20"/>
      <c r="G46" s="20"/>
      <c r="H46" s="20"/>
      <c r="I46" s="20"/>
      <c r="J46" s="20"/>
      <c r="K46" s="21"/>
    </row>
    <row r="47" spans="2:11" ht="15" customHeight="1" x14ac:dyDescent="0.2">
      <c r="B47" s="19"/>
      <c r="C47" s="20"/>
      <c r="D47" s="20"/>
      <c r="E47" s="20"/>
      <c r="F47" s="20"/>
      <c r="G47" s="20"/>
      <c r="H47" s="20"/>
      <c r="I47" s="20"/>
      <c r="J47" s="20"/>
      <c r="K47" s="21"/>
    </row>
    <row r="48" spans="2:11" ht="15" customHeight="1" x14ac:dyDescent="0.2">
      <c r="B48" s="19"/>
      <c r="C48" s="20"/>
      <c r="D48" s="20"/>
      <c r="E48" s="20"/>
      <c r="F48" s="20"/>
      <c r="G48" s="20"/>
      <c r="H48" s="20"/>
      <c r="I48" s="20"/>
      <c r="J48" s="20"/>
      <c r="K48" s="21"/>
    </row>
    <row r="49" spans="2:11" ht="15" customHeight="1" x14ac:dyDescent="0.2">
      <c r="B49" s="19"/>
      <c r="C49" s="20"/>
      <c r="D49" s="20"/>
      <c r="E49" s="20"/>
      <c r="F49" s="20"/>
      <c r="G49" s="20"/>
      <c r="H49" s="20"/>
      <c r="I49" s="20"/>
      <c r="J49" s="20"/>
      <c r="K49" s="21"/>
    </row>
    <row r="50" spans="2:11" ht="15" customHeight="1" x14ac:dyDescent="0.2">
      <c r="B50" s="19"/>
      <c r="C50" s="20"/>
      <c r="D50" s="20"/>
      <c r="E50" s="20"/>
      <c r="F50" s="20"/>
      <c r="G50" s="20"/>
      <c r="H50" s="20"/>
      <c r="I50" s="20"/>
      <c r="J50" s="20"/>
      <c r="K50" s="21"/>
    </row>
    <row r="51" spans="2:11" ht="15" customHeight="1" x14ac:dyDescent="0.2">
      <c r="B51" s="19"/>
      <c r="C51" s="20"/>
      <c r="D51" s="20"/>
      <c r="E51" s="20"/>
      <c r="F51" s="20"/>
      <c r="G51" s="20"/>
      <c r="H51" s="20"/>
      <c r="I51" s="20"/>
      <c r="J51" s="20"/>
      <c r="K51" s="21"/>
    </row>
    <row r="52" spans="2:11" ht="15" customHeight="1" x14ac:dyDescent="0.2">
      <c r="B52" s="19"/>
      <c r="C52" s="20"/>
      <c r="D52" s="20"/>
      <c r="E52" s="20"/>
      <c r="F52" s="20"/>
      <c r="G52" s="20"/>
      <c r="H52" s="20"/>
      <c r="I52" s="20"/>
      <c r="J52" s="20"/>
      <c r="K52" s="21"/>
    </row>
    <row r="53" spans="2:11" ht="15" customHeight="1" x14ac:dyDescent="0.2">
      <c r="B53" s="19"/>
      <c r="C53" s="20"/>
      <c r="D53" s="20"/>
      <c r="E53" s="20"/>
      <c r="F53" s="20"/>
      <c r="G53" s="20"/>
      <c r="H53" s="20"/>
      <c r="I53" s="20"/>
      <c r="J53" s="20"/>
      <c r="K53" s="21"/>
    </row>
    <row r="54" spans="2:11" ht="15" customHeight="1" thickBot="1" x14ac:dyDescent="0.25">
      <c r="B54" s="25"/>
      <c r="C54" s="26"/>
      <c r="D54" s="26"/>
      <c r="E54" s="26"/>
      <c r="F54" s="26"/>
      <c r="G54" s="26"/>
      <c r="H54" s="26"/>
      <c r="I54" s="26"/>
      <c r="J54" s="26"/>
      <c r="K54" s="27"/>
    </row>
  </sheetData>
  <mergeCells count="2">
    <mergeCell ref="M2:M3"/>
    <mergeCell ref="B15:K30"/>
  </mergeCells>
  <hyperlinks>
    <hyperlink ref="M2" location="INDICE!A1" display="INDICE" xr:uid="{16ABA5C0-533F-4273-8972-994480753D94}"/>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2">
    <pageSetUpPr fitToPage="1"/>
  </sheetPr>
  <dimension ref="A1:AD41"/>
  <sheetViews>
    <sheetView showGridLines="0" workbookViewId="0">
      <selection activeCell="O14" sqref="O14"/>
    </sheetView>
  </sheetViews>
  <sheetFormatPr baseColWidth="10" defaultColWidth="23.42578125" defaultRowHeight="12.75" x14ac:dyDescent="0.2"/>
  <cols>
    <col min="1" max="1" width="14.28515625" style="101" bestFit="1" customWidth="1"/>
    <col min="2" max="2" width="5.42578125" style="102" bestFit="1" customWidth="1"/>
    <col min="3" max="3" width="6.7109375" style="102" bestFit="1" customWidth="1"/>
    <col min="4" max="4" width="5.140625" style="102" bestFit="1" customWidth="1"/>
    <col min="5" max="5" width="1.42578125" style="102" customWidth="1"/>
    <col min="6" max="6" width="4.5703125" style="102" bestFit="1" customWidth="1"/>
    <col min="7" max="7" width="6.7109375" style="102" bestFit="1" customWidth="1"/>
    <col min="8" max="8" width="5.140625" style="102" bestFit="1" customWidth="1"/>
    <col min="9" max="9" width="1.42578125" style="102" customWidth="1"/>
    <col min="10" max="10" width="4.5703125" style="102" bestFit="1" customWidth="1"/>
    <col min="11" max="11" width="6.7109375" style="102" bestFit="1" customWidth="1"/>
    <col min="12" max="12" width="5.140625" style="102" bestFit="1" customWidth="1"/>
    <col min="13" max="13" width="1.42578125" style="102" customWidth="1"/>
    <col min="14" max="14" width="4.5703125" style="102" bestFit="1" customWidth="1"/>
    <col min="15" max="15" width="6.7109375" style="102" bestFit="1" customWidth="1"/>
    <col min="16" max="16" width="5.140625" style="102" bestFit="1" customWidth="1"/>
    <col min="17" max="17" width="1.42578125" style="102" customWidth="1"/>
    <col min="18" max="18" width="4.5703125" style="102" bestFit="1" customWidth="1"/>
    <col min="19" max="19" width="6.7109375" style="102" bestFit="1" customWidth="1"/>
    <col min="20" max="20" width="5.140625" style="102" bestFit="1" customWidth="1"/>
    <col min="21" max="21" width="1.42578125" style="102" customWidth="1"/>
    <col min="22" max="22" width="4.5703125" style="102" bestFit="1" customWidth="1"/>
    <col min="23" max="23" width="6.7109375" style="102" bestFit="1" customWidth="1"/>
    <col min="24" max="24" width="5.140625" style="102" bestFit="1" customWidth="1"/>
    <col min="25" max="25" width="1.42578125" style="102" customWidth="1"/>
    <col min="26" max="26" width="4.5703125" style="102" bestFit="1" customWidth="1"/>
    <col min="27" max="27" width="6.7109375" style="102" bestFit="1" customWidth="1"/>
    <col min="28" max="28" width="5.140625" style="102" bestFit="1" customWidth="1"/>
    <col min="29" max="29" width="10.7109375" style="6" customWidth="1"/>
    <col min="30" max="30" width="9" style="6" bestFit="1" customWidth="1"/>
    <col min="31" max="116" width="10.7109375" style="6" customWidth="1"/>
    <col min="117" max="16384" width="23.42578125" style="6"/>
  </cols>
  <sheetData>
    <row r="1" spans="1:30" ht="15" x14ac:dyDescent="0.25">
      <c r="A1" s="279" t="s">
        <v>278</v>
      </c>
      <c r="B1" s="279" t="s">
        <v>84</v>
      </c>
      <c r="C1" s="279" t="s">
        <v>84</v>
      </c>
      <c r="D1" s="279" t="s">
        <v>84</v>
      </c>
      <c r="E1" s="279" t="s">
        <v>84</v>
      </c>
      <c r="F1" s="279" t="s">
        <v>84</v>
      </c>
      <c r="G1" s="279" t="s">
        <v>84</v>
      </c>
      <c r="H1" s="279" t="s">
        <v>84</v>
      </c>
      <c r="I1" s="279" t="s">
        <v>84</v>
      </c>
      <c r="J1" s="279" t="s">
        <v>84</v>
      </c>
      <c r="K1" s="279" t="s">
        <v>84</v>
      </c>
      <c r="L1" s="279" t="s">
        <v>84</v>
      </c>
      <c r="M1" s="279" t="s">
        <v>84</v>
      </c>
      <c r="N1" s="279" t="s">
        <v>84</v>
      </c>
      <c r="O1" s="279" t="s">
        <v>84</v>
      </c>
      <c r="P1" s="279" t="s">
        <v>84</v>
      </c>
      <c r="Q1" s="279" t="s">
        <v>84</v>
      </c>
      <c r="R1" s="279" t="s">
        <v>84</v>
      </c>
      <c r="S1" s="279" t="s">
        <v>84</v>
      </c>
      <c r="T1" s="279" t="s">
        <v>84</v>
      </c>
      <c r="U1" s="279" t="s">
        <v>84</v>
      </c>
      <c r="V1" s="279" t="s">
        <v>84</v>
      </c>
      <c r="W1" s="279" t="s">
        <v>84</v>
      </c>
      <c r="X1" s="279" t="s">
        <v>84</v>
      </c>
      <c r="Y1" s="279"/>
      <c r="Z1" s="279"/>
      <c r="AA1" s="279"/>
      <c r="AB1" s="279"/>
      <c r="AC1" s="17"/>
    </row>
    <row r="2" spans="1:30" ht="15" x14ac:dyDescent="0.25">
      <c r="A2" s="279" t="s">
        <v>165</v>
      </c>
      <c r="B2" s="279" t="s">
        <v>84</v>
      </c>
      <c r="C2" s="279" t="s">
        <v>84</v>
      </c>
      <c r="D2" s="279" t="s">
        <v>84</v>
      </c>
      <c r="E2" s="279" t="s">
        <v>84</v>
      </c>
      <c r="F2" s="279" t="s">
        <v>84</v>
      </c>
      <c r="G2" s="279" t="s">
        <v>84</v>
      </c>
      <c r="H2" s="279" t="s">
        <v>84</v>
      </c>
      <c r="I2" s="279" t="s">
        <v>84</v>
      </c>
      <c r="J2" s="279" t="s">
        <v>84</v>
      </c>
      <c r="K2" s="279" t="s">
        <v>84</v>
      </c>
      <c r="L2" s="279" t="s">
        <v>84</v>
      </c>
      <c r="M2" s="279" t="s">
        <v>84</v>
      </c>
      <c r="N2" s="279" t="s">
        <v>84</v>
      </c>
      <c r="O2" s="279" t="s">
        <v>84</v>
      </c>
      <c r="P2" s="279" t="s">
        <v>84</v>
      </c>
      <c r="Q2" s="279" t="s">
        <v>84</v>
      </c>
      <c r="R2" s="279" t="s">
        <v>84</v>
      </c>
      <c r="S2" s="279" t="s">
        <v>84</v>
      </c>
      <c r="T2" s="279" t="s">
        <v>84</v>
      </c>
      <c r="U2" s="279" t="s">
        <v>84</v>
      </c>
      <c r="V2" s="279" t="s">
        <v>84</v>
      </c>
      <c r="W2" s="279" t="s">
        <v>84</v>
      </c>
      <c r="X2" s="279" t="s">
        <v>84</v>
      </c>
      <c r="Y2" s="279" t="s">
        <v>84</v>
      </c>
      <c r="Z2" s="279" t="s">
        <v>84</v>
      </c>
      <c r="AA2" s="279" t="s">
        <v>84</v>
      </c>
      <c r="AB2" s="279" t="s">
        <v>84</v>
      </c>
      <c r="AC2" s="17"/>
      <c r="AD2" s="256" t="s">
        <v>47</v>
      </c>
    </row>
    <row r="3" spans="1:30" ht="15" x14ac:dyDescent="0.25">
      <c r="A3" s="279" t="s">
        <v>297</v>
      </c>
      <c r="B3" s="279" t="s">
        <v>84</v>
      </c>
      <c r="C3" s="279" t="s">
        <v>84</v>
      </c>
      <c r="D3" s="279" t="s">
        <v>84</v>
      </c>
      <c r="E3" s="279" t="s">
        <v>84</v>
      </c>
      <c r="F3" s="279" t="s">
        <v>84</v>
      </c>
      <c r="G3" s="279" t="s">
        <v>84</v>
      </c>
      <c r="H3" s="279" t="s">
        <v>84</v>
      </c>
      <c r="I3" s="279" t="s">
        <v>84</v>
      </c>
      <c r="J3" s="279" t="s">
        <v>84</v>
      </c>
      <c r="K3" s="279" t="s">
        <v>84</v>
      </c>
      <c r="L3" s="279" t="s">
        <v>84</v>
      </c>
      <c r="M3" s="279" t="s">
        <v>84</v>
      </c>
      <c r="N3" s="279" t="s">
        <v>84</v>
      </c>
      <c r="O3" s="279" t="s">
        <v>84</v>
      </c>
      <c r="P3" s="279" t="s">
        <v>84</v>
      </c>
      <c r="Q3" s="279" t="s">
        <v>84</v>
      </c>
      <c r="R3" s="279" t="s">
        <v>84</v>
      </c>
      <c r="S3" s="279" t="s">
        <v>84</v>
      </c>
      <c r="T3" s="279" t="s">
        <v>84</v>
      </c>
      <c r="U3" s="279" t="s">
        <v>84</v>
      </c>
      <c r="V3" s="279" t="s">
        <v>84</v>
      </c>
      <c r="W3" s="279" t="s">
        <v>84</v>
      </c>
      <c r="X3" s="279" t="s">
        <v>84</v>
      </c>
      <c r="Y3" s="279" t="s">
        <v>84</v>
      </c>
      <c r="Z3" s="279" t="s">
        <v>84</v>
      </c>
      <c r="AA3" s="279" t="s">
        <v>84</v>
      </c>
      <c r="AB3" s="279" t="s">
        <v>84</v>
      </c>
      <c r="AC3" s="17"/>
      <c r="AD3" s="256"/>
    </row>
    <row r="4" spans="1:30" ht="15" x14ac:dyDescent="0.25">
      <c r="A4" s="280" t="s">
        <v>298</v>
      </c>
      <c r="B4" s="280" t="s">
        <v>84</v>
      </c>
      <c r="C4" s="280" t="s">
        <v>84</v>
      </c>
      <c r="D4" s="280" t="s">
        <v>84</v>
      </c>
      <c r="E4" s="280" t="s">
        <v>84</v>
      </c>
      <c r="F4" s="280" t="s">
        <v>84</v>
      </c>
      <c r="G4" s="280" t="s">
        <v>84</v>
      </c>
      <c r="H4" s="280" t="s">
        <v>84</v>
      </c>
      <c r="I4" s="280" t="s">
        <v>84</v>
      </c>
      <c r="J4" s="280" t="s">
        <v>84</v>
      </c>
      <c r="K4" s="280" t="s">
        <v>84</v>
      </c>
      <c r="L4" s="280" t="s">
        <v>84</v>
      </c>
      <c r="M4" s="280" t="s">
        <v>84</v>
      </c>
      <c r="N4" s="280" t="s">
        <v>84</v>
      </c>
      <c r="O4" s="280" t="s">
        <v>84</v>
      </c>
      <c r="P4" s="280" t="s">
        <v>84</v>
      </c>
      <c r="Q4" s="280" t="s">
        <v>84</v>
      </c>
      <c r="R4" s="280" t="s">
        <v>84</v>
      </c>
      <c r="S4" s="280" t="s">
        <v>84</v>
      </c>
      <c r="T4" s="280" t="s">
        <v>84</v>
      </c>
      <c r="U4" s="280" t="s">
        <v>84</v>
      </c>
      <c r="V4" s="280" t="s">
        <v>84</v>
      </c>
      <c r="W4" s="280" t="s">
        <v>84</v>
      </c>
      <c r="X4" s="280" t="s">
        <v>84</v>
      </c>
      <c r="Y4" s="280" t="s">
        <v>84</v>
      </c>
      <c r="Z4" s="280" t="s">
        <v>84</v>
      </c>
      <c r="AA4" s="280" t="s">
        <v>84</v>
      </c>
      <c r="AB4" s="280" t="s">
        <v>84</v>
      </c>
    </row>
    <row r="5" spans="1:30" x14ac:dyDescent="0.2">
      <c r="A5" s="101" t="s">
        <v>84</v>
      </c>
      <c r="B5" s="102" t="s">
        <v>84</v>
      </c>
      <c r="C5" s="102" t="s">
        <v>84</v>
      </c>
      <c r="D5" s="102" t="s">
        <v>84</v>
      </c>
      <c r="E5" s="102" t="s">
        <v>84</v>
      </c>
      <c r="F5" s="102" t="s">
        <v>84</v>
      </c>
      <c r="G5" s="102" t="s">
        <v>84</v>
      </c>
      <c r="H5" s="102" t="s">
        <v>84</v>
      </c>
      <c r="I5" s="102" t="s">
        <v>84</v>
      </c>
      <c r="J5" s="102" t="s">
        <v>84</v>
      </c>
      <c r="K5" s="102" t="s">
        <v>84</v>
      </c>
      <c r="L5" s="102" t="s">
        <v>84</v>
      </c>
      <c r="M5" s="102" t="s">
        <v>84</v>
      </c>
      <c r="N5" s="102" t="s">
        <v>84</v>
      </c>
      <c r="O5" s="102" t="s">
        <v>84</v>
      </c>
      <c r="P5" s="102" t="s">
        <v>84</v>
      </c>
      <c r="Q5" s="102" t="s">
        <v>84</v>
      </c>
      <c r="R5" s="102" t="s">
        <v>84</v>
      </c>
      <c r="S5" s="102" t="s">
        <v>84</v>
      </c>
      <c r="T5" s="102" t="s">
        <v>84</v>
      </c>
      <c r="U5" s="102" t="s">
        <v>84</v>
      </c>
      <c r="V5" s="102" t="s">
        <v>84</v>
      </c>
      <c r="W5" s="102" t="s">
        <v>84</v>
      </c>
      <c r="X5" s="102" t="s">
        <v>84</v>
      </c>
      <c r="Y5" s="102" t="s">
        <v>84</v>
      </c>
      <c r="Z5" s="102" t="s">
        <v>84</v>
      </c>
      <c r="AA5" s="102" t="s">
        <v>84</v>
      </c>
      <c r="AB5" s="102" t="s">
        <v>84</v>
      </c>
    </row>
    <row r="6" spans="1:30" x14ac:dyDescent="0.2">
      <c r="A6" s="283" t="s">
        <v>279</v>
      </c>
      <c r="B6" s="281" t="s">
        <v>89</v>
      </c>
      <c r="C6" s="281"/>
      <c r="D6" s="281"/>
      <c r="E6" s="103"/>
      <c r="F6" s="281" t="s">
        <v>283</v>
      </c>
      <c r="G6" s="281"/>
      <c r="H6" s="281"/>
      <c r="I6" s="103"/>
      <c r="J6" s="281" t="s">
        <v>284</v>
      </c>
      <c r="K6" s="281"/>
      <c r="L6" s="281"/>
      <c r="M6" s="103"/>
      <c r="N6" s="281" t="s">
        <v>285</v>
      </c>
      <c r="O6" s="281"/>
      <c r="P6" s="281"/>
      <c r="Q6" s="103"/>
      <c r="R6" s="281" t="s">
        <v>286</v>
      </c>
      <c r="S6" s="281"/>
      <c r="T6" s="281"/>
      <c r="U6" s="103"/>
      <c r="V6" s="281" t="s">
        <v>287</v>
      </c>
      <c r="W6" s="281"/>
      <c r="X6" s="281"/>
      <c r="Y6" s="103"/>
      <c r="Z6" s="281" t="s">
        <v>299</v>
      </c>
      <c r="AA6" s="281"/>
      <c r="AB6" s="281"/>
    </row>
    <row r="7" spans="1:30" x14ac:dyDescent="0.2">
      <c r="A7" s="283"/>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c r="Y7" s="105"/>
      <c r="Z7" s="104" t="s">
        <v>89</v>
      </c>
      <c r="AA7" s="104" t="s">
        <v>405</v>
      </c>
      <c r="AB7" s="104" t="s">
        <v>406</v>
      </c>
    </row>
    <row r="8" spans="1:30" x14ac:dyDescent="0.2">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row>
    <row r="9" spans="1:30" ht="15" x14ac:dyDescent="0.25">
      <c r="A9" s="282" t="s">
        <v>88</v>
      </c>
      <c r="B9" s="282"/>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row>
    <row r="10" spans="1:30" x14ac:dyDescent="0.2">
      <c r="A10" s="107" t="s">
        <v>89</v>
      </c>
      <c r="B10" s="206">
        <v>717</v>
      </c>
      <c r="C10" s="206">
        <v>339</v>
      </c>
      <c r="D10" s="206">
        <v>378</v>
      </c>
      <c r="E10" s="206"/>
      <c r="F10" s="206">
        <v>306</v>
      </c>
      <c r="G10" s="206">
        <v>169</v>
      </c>
      <c r="H10" s="206">
        <v>137</v>
      </c>
      <c r="I10" s="206"/>
      <c r="J10" s="206">
        <v>200</v>
      </c>
      <c r="K10" s="206">
        <v>76</v>
      </c>
      <c r="L10" s="206">
        <v>124</v>
      </c>
      <c r="M10" s="206"/>
      <c r="N10" s="206">
        <v>75</v>
      </c>
      <c r="O10" s="206">
        <v>32</v>
      </c>
      <c r="P10" s="206">
        <v>43</v>
      </c>
      <c r="Q10" s="206"/>
      <c r="R10" s="206">
        <v>34</v>
      </c>
      <c r="S10" s="206">
        <v>47</v>
      </c>
      <c r="T10" s="206">
        <v>-13</v>
      </c>
      <c r="U10" s="206"/>
      <c r="V10" s="206">
        <v>33</v>
      </c>
      <c r="W10" s="206">
        <v>18</v>
      </c>
      <c r="X10" s="206">
        <v>15</v>
      </c>
      <c r="Y10" s="206"/>
      <c r="Z10" s="206">
        <v>69</v>
      </c>
      <c r="AA10" s="206">
        <v>-3</v>
      </c>
      <c r="AB10" s="206">
        <v>72</v>
      </c>
    </row>
    <row r="11" spans="1:30" x14ac:dyDescent="0.2">
      <c r="A11" s="108" t="s">
        <v>227</v>
      </c>
      <c r="B11" s="207">
        <v>602</v>
      </c>
      <c r="C11" s="207">
        <v>250</v>
      </c>
      <c r="D11" s="207">
        <v>352</v>
      </c>
      <c r="E11" s="208"/>
      <c r="F11" s="208">
        <v>254</v>
      </c>
      <c r="G11" s="208">
        <v>148</v>
      </c>
      <c r="H11" s="208">
        <v>106</v>
      </c>
      <c r="I11" s="208"/>
      <c r="J11" s="208">
        <v>128</v>
      </c>
      <c r="K11" s="208">
        <v>42</v>
      </c>
      <c r="L11" s="208">
        <v>86</v>
      </c>
      <c r="M11" s="208"/>
      <c r="N11" s="208">
        <v>111</v>
      </c>
      <c r="O11" s="208">
        <v>51</v>
      </c>
      <c r="P11" s="208">
        <v>60</v>
      </c>
      <c r="Q11" s="208"/>
      <c r="R11" s="208">
        <v>-29</v>
      </c>
      <c r="S11" s="208">
        <v>-4</v>
      </c>
      <c r="T11" s="208">
        <v>-25</v>
      </c>
      <c r="U11" s="208"/>
      <c r="V11" s="208">
        <v>15</v>
      </c>
      <c r="W11" s="208">
        <v>12</v>
      </c>
      <c r="X11" s="208">
        <v>3</v>
      </c>
      <c r="Y11" s="208"/>
      <c r="Z11" s="208">
        <v>123</v>
      </c>
      <c r="AA11" s="208">
        <v>1</v>
      </c>
      <c r="AB11" s="208">
        <v>122</v>
      </c>
    </row>
    <row r="12" spans="1:30" x14ac:dyDescent="0.2">
      <c r="A12" s="108" t="s">
        <v>228</v>
      </c>
      <c r="B12" s="207">
        <v>94</v>
      </c>
      <c r="C12" s="207">
        <v>71</v>
      </c>
      <c r="D12" s="207">
        <v>23</v>
      </c>
      <c r="E12" s="208"/>
      <c r="F12" s="208">
        <v>58</v>
      </c>
      <c r="G12" s="208">
        <v>19</v>
      </c>
      <c r="H12" s="208">
        <v>39</v>
      </c>
      <c r="I12" s="208"/>
      <c r="J12" s="208">
        <v>50</v>
      </c>
      <c r="K12" s="208">
        <v>25</v>
      </c>
      <c r="L12" s="208">
        <v>25</v>
      </c>
      <c r="M12" s="208"/>
      <c r="N12" s="208">
        <v>-22</v>
      </c>
      <c r="O12" s="208">
        <v>-13</v>
      </c>
      <c r="P12" s="208">
        <v>-9</v>
      </c>
      <c r="Q12" s="208"/>
      <c r="R12" s="208">
        <v>44</v>
      </c>
      <c r="S12" s="208">
        <v>34</v>
      </c>
      <c r="T12" s="208">
        <v>10</v>
      </c>
      <c r="U12" s="208"/>
      <c r="V12" s="208">
        <v>14</v>
      </c>
      <c r="W12" s="208">
        <v>12</v>
      </c>
      <c r="X12" s="208">
        <v>2</v>
      </c>
      <c r="Y12" s="208"/>
      <c r="Z12" s="208">
        <v>-50</v>
      </c>
      <c r="AA12" s="208">
        <v>-6</v>
      </c>
      <c r="AB12" s="208">
        <v>-44</v>
      </c>
    </row>
    <row r="13" spans="1:30" x14ac:dyDescent="0.2">
      <c r="A13" s="108" t="s">
        <v>280</v>
      </c>
      <c r="B13" s="207">
        <v>21</v>
      </c>
      <c r="C13" s="207">
        <v>18</v>
      </c>
      <c r="D13" s="207">
        <v>3</v>
      </c>
      <c r="E13" s="208"/>
      <c r="F13" s="208">
        <v>-6</v>
      </c>
      <c r="G13" s="208">
        <v>2</v>
      </c>
      <c r="H13" s="208">
        <v>-8</v>
      </c>
      <c r="I13" s="208"/>
      <c r="J13" s="208">
        <v>22</v>
      </c>
      <c r="K13" s="208">
        <v>9</v>
      </c>
      <c r="L13" s="208">
        <v>13</v>
      </c>
      <c r="M13" s="208"/>
      <c r="N13" s="208">
        <v>-14</v>
      </c>
      <c r="O13" s="208">
        <v>-6</v>
      </c>
      <c r="P13" s="208">
        <v>-8</v>
      </c>
      <c r="Q13" s="208"/>
      <c r="R13" s="208">
        <v>19</v>
      </c>
      <c r="S13" s="208">
        <v>17</v>
      </c>
      <c r="T13" s="208">
        <v>2</v>
      </c>
      <c r="U13" s="208"/>
      <c r="V13" s="208">
        <v>4</v>
      </c>
      <c r="W13" s="208">
        <v>-6</v>
      </c>
      <c r="X13" s="208">
        <v>10</v>
      </c>
      <c r="Y13" s="208"/>
      <c r="Z13" s="208">
        <v>-4</v>
      </c>
      <c r="AA13" s="208">
        <v>2</v>
      </c>
      <c r="AB13" s="208">
        <v>-6</v>
      </c>
    </row>
    <row r="14" spans="1:30" x14ac:dyDescent="0.2">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row>
    <row r="15" spans="1:30" x14ac:dyDescent="0.2">
      <c r="A15" s="107" t="s">
        <v>281</v>
      </c>
      <c r="B15" s="206">
        <v>715</v>
      </c>
      <c r="C15" s="206">
        <v>359</v>
      </c>
      <c r="D15" s="206">
        <v>356</v>
      </c>
      <c r="E15" s="206"/>
      <c r="F15" s="206">
        <v>219</v>
      </c>
      <c r="G15" s="206">
        <v>131</v>
      </c>
      <c r="H15" s="206">
        <v>88</v>
      </c>
      <c r="I15" s="206"/>
      <c r="J15" s="206">
        <v>261</v>
      </c>
      <c r="K15" s="206">
        <v>101</v>
      </c>
      <c r="L15" s="206">
        <v>160</v>
      </c>
      <c r="M15" s="206"/>
      <c r="N15" s="206">
        <v>71</v>
      </c>
      <c r="O15" s="206">
        <v>30</v>
      </c>
      <c r="P15" s="206">
        <v>41</v>
      </c>
      <c r="Q15" s="206"/>
      <c r="R15" s="206">
        <v>92</v>
      </c>
      <c r="S15" s="206">
        <v>105</v>
      </c>
      <c r="T15" s="206">
        <v>-13</v>
      </c>
      <c r="U15" s="206"/>
      <c r="V15" s="206">
        <v>54</v>
      </c>
      <c r="W15" s="206">
        <v>9</v>
      </c>
      <c r="X15" s="206">
        <v>45</v>
      </c>
      <c r="Y15" s="206"/>
      <c r="Z15" s="206">
        <v>18</v>
      </c>
      <c r="AA15" s="206">
        <v>-17</v>
      </c>
      <c r="AB15" s="206">
        <v>35</v>
      </c>
    </row>
    <row r="16" spans="1:30" x14ac:dyDescent="0.2">
      <c r="A16" s="108" t="s">
        <v>227</v>
      </c>
      <c r="B16" s="207">
        <v>619</v>
      </c>
      <c r="C16" s="207">
        <v>300</v>
      </c>
      <c r="D16" s="207">
        <v>319</v>
      </c>
      <c r="E16" s="207"/>
      <c r="F16" s="207">
        <v>180</v>
      </c>
      <c r="G16" s="207">
        <v>121</v>
      </c>
      <c r="H16" s="208">
        <v>59</v>
      </c>
      <c r="I16" s="207"/>
      <c r="J16" s="208">
        <v>202</v>
      </c>
      <c r="K16" s="208">
        <v>69</v>
      </c>
      <c r="L16" s="208">
        <v>133</v>
      </c>
      <c r="M16" s="208"/>
      <c r="N16" s="208">
        <v>109</v>
      </c>
      <c r="O16" s="208">
        <v>56</v>
      </c>
      <c r="P16" s="208">
        <v>53</v>
      </c>
      <c r="Q16" s="208"/>
      <c r="R16" s="208">
        <v>40</v>
      </c>
      <c r="S16" s="208">
        <v>59</v>
      </c>
      <c r="T16" s="208">
        <v>-19</v>
      </c>
      <c r="U16" s="208"/>
      <c r="V16" s="208">
        <v>30</v>
      </c>
      <c r="W16" s="208">
        <v>13</v>
      </c>
      <c r="X16" s="208">
        <v>17</v>
      </c>
      <c r="Y16" s="208"/>
      <c r="Z16" s="208">
        <v>58</v>
      </c>
      <c r="AA16" s="208">
        <v>-18</v>
      </c>
      <c r="AB16" s="208">
        <v>76</v>
      </c>
    </row>
    <row r="17" spans="1:28" x14ac:dyDescent="0.2">
      <c r="A17" s="108" t="s">
        <v>228</v>
      </c>
      <c r="B17" s="207">
        <v>75</v>
      </c>
      <c r="C17" s="207">
        <v>41</v>
      </c>
      <c r="D17" s="207">
        <v>34</v>
      </c>
      <c r="E17" s="207"/>
      <c r="F17" s="207">
        <v>45</v>
      </c>
      <c r="G17" s="207">
        <v>8</v>
      </c>
      <c r="H17" s="208">
        <v>37</v>
      </c>
      <c r="I17" s="207"/>
      <c r="J17" s="207">
        <v>37</v>
      </c>
      <c r="K17" s="207">
        <v>23</v>
      </c>
      <c r="L17" s="208">
        <v>14</v>
      </c>
      <c r="M17" s="207"/>
      <c r="N17" s="207">
        <v>-24</v>
      </c>
      <c r="O17" s="207">
        <v>-20</v>
      </c>
      <c r="P17" s="208">
        <v>-4</v>
      </c>
      <c r="Q17" s="207"/>
      <c r="R17" s="207">
        <v>33</v>
      </c>
      <c r="S17" s="207">
        <v>29</v>
      </c>
      <c r="T17" s="208">
        <v>4</v>
      </c>
      <c r="U17" s="207"/>
      <c r="V17" s="207">
        <v>20</v>
      </c>
      <c r="W17" s="207">
        <v>2</v>
      </c>
      <c r="X17" s="208">
        <v>18</v>
      </c>
      <c r="Y17" s="207"/>
      <c r="Z17" s="207">
        <v>-36</v>
      </c>
      <c r="AA17" s="207">
        <v>-1</v>
      </c>
      <c r="AB17" s="208">
        <v>-35</v>
      </c>
    </row>
    <row r="18" spans="1:28" x14ac:dyDescent="0.2">
      <c r="A18" s="108" t="s">
        <v>280</v>
      </c>
      <c r="B18" s="207">
        <v>21</v>
      </c>
      <c r="C18" s="207">
        <v>18</v>
      </c>
      <c r="D18" s="207">
        <v>3</v>
      </c>
      <c r="E18" s="207"/>
      <c r="F18" s="207">
        <v>-6</v>
      </c>
      <c r="G18" s="207">
        <v>2</v>
      </c>
      <c r="H18" s="208">
        <v>-8</v>
      </c>
      <c r="I18" s="207"/>
      <c r="J18" s="207">
        <v>22</v>
      </c>
      <c r="K18" s="207">
        <v>9</v>
      </c>
      <c r="L18" s="208">
        <v>13</v>
      </c>
      <c r="M18" s="207"/>
      <c r="N18" s="207">
        <v>-14</v>
      </c>
      <c r="O18" s="207">
        <v>-6</v>
      </c>
      <c r="P18" s="208">
        <v>-8</v>
      </c>
      <c r="Q18" s="207"/>
      <c r="R18" s="207">
        <v>19</v>
      </c>
      <c r="S18" s="207">
        <v>17</v>
      </c>
      <c r="T18" s="208">
        <v>2</v>
      </c>
      <c r="U18" s="207"/>
      <c r="V18" s="207">
        <v>4</v>
      </c>
      <c r="W18" s="207">
        <v>-6</v>
      </c>
      <c r="X18" s="208">
        <v>10</v>
      </c>
      <c r="Y18" s="207"/>
      <c r="Z18" s="207">
        <v>-4</v>
      </c>
      <c r="AA18" s="207">
        <v>2</v>
      </c>
      <c r="AB18" s="208">
        <v>-6</v>
      </c>
    </row>
    <row r="19" spans="1:28" x14ac:dyDescent="0.2">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row>
    <row r="20" spans="1:28" x14ac:dyDescent="0.2">
      <c r="A20" s="109" t="s">
        <v>282</v>
      </c>
      <c r="B20" s="206">
        <v>2</v>
      </c>
      <c r="C20" s="206">
        <v>-20</v>
      </c>
      <c r="D20" s="206">
        <v>22</v>
      </c>
      <c r="E20" s="206"/>
      <c r="F20" s="206">
        <v>87</v>
      </c>
      <c r="G20" s="206">
        <v>38</v>
      </c>
      <c r="H20" s="206">
        <v>49</v>
      </c>
      <c r="I20" s="206"/>
      <c r="J20" s="206">
        <v>-61</v>
      </c>
      <c r="K20" s="206">
        <v>-25</v>
      </c>
      <c r="L20" s="206">
        <v>-36</v>
      </c>
      <c r="M20" s="206"/>
      <c r="N20" s="206">
        <v>4</v>
      </c>
      <c r="O20" s="206">
        <v>2</v>
      </c>
      <c r="P20" s="206">
        <v>2</v>
      </c>
      <c r="Q20" s="206"/>
      <c r="R20" s="206">
        <v>-58</v>
      </c>
      <c r="S20" s="206">
        <v>-58</v>
      </c>
      <c r="T20" s="206">
        <v>0</v>
      </c>
      <c r="U20" s="206"/>
      <c r="V20" s="206">
        <v>-21</v>
      </c>
      <c r="W20" s="206">
        <v>9</v>
      </c>
      <c r="X20" s="206">
        <v>-30</v>
      </c>
      <c r="Y20" s="206"/>
      <c r="Z20" s="206">
        <v>51</v>
      </c>
      <c r="AA20" s="206">
        <v>14</v>
      </c>
      <c r="AB20" s="206">
        <v>37</v>
      </c>
    </row>
    <row r="21" spans="1:28" x14ac:dyDescent="0.2">
      <c r="A21" s="108" t="s">
        <v>227</v>
      </c>
      <c r="B21" s="207">
        <v>-17</v>
      </c>
      <c r="C21" s="207">
        <v>-50</v>
      </c>
      <c r="D21" s="207">
        <v>33</v>
      </c>
      <c r="E21" s="207"/>
      <c r="F21" s="207">
        <v>74</v>
      </c>
      <c r="G21" s="207">
        <v>27</v>
      </c>
      <c r="H21" s="208">
        <v>47</v>
      </c>
      <c r="I21" s="207"/>
      <c r="J21" s="207">
        <v>-74</v>
      </c>
      <c r="K21" s="207">
        <v>-27</v>
      </c>
      <c r="L21" s="208">
        <v>-47</v>
      </c>
      <c r="M21" s="207"/>
      <c r="N21" s="207">
        <v>2</v>
      </c>
      <c r="O21" s="207">
        <v>-5</v>
      </c>
      <c r="P21" s="208">
        <v>7</v>
      </c>
      <c r="Q21" s="207"/>
      <c r="R21" s="207">
        <v>-69</v>
      </c>
      <c r="S21" s="207">
        <v>-63</v>
      </c>
      <c r="T21" s="208">
        <v>-6</v>
      </c>
      <c r="U21" s="207"/>
      <c r="V21" s="207">
        <v>-15</v>
      </c>
      <c r="W21" s="207">
        <v>-1</v>
      </c>
      <c r="X21" s="208">
        <v>-14</v>
      </c>
      <c r="Y21" s="207"/>
      <c r="Z21" s="207">
        <v>65</v>
      </c>
      <c r="AA21" s="207">
        <v>19</v>
      </c>
      <c r="AB21" s="208">
        <v>46</v>
      </c>
    </row>
    <row r="22" spans="1:28" x14ac:dyDescent="0.2">
      <c r="A22" s="108" t="s">
        <v>228</v>
      </c>
      <c r="B22" s="207">
        <v>19</v>
      </c>
      <c r="C22" s="207">
        <v>30</v>
      </c>
      <c r="D22" s="207">
        <v>-11</v>
      </c>
      <c r="E22" s="207"/>
      <c r="F22" s="207">
        <v>13</v>
      </c>
      <c r="G22" s="207">
        <v>11</v>
      </c>
      <c r="H22" s="208">
        <v>2</v>
      </c>
      <c r="I22" s="207"/>
      <c r="J22" s="207">
        <v>13</v>
      </c>
      <c r="K22" s="207">
        <v>2</v>
      </c>
      <c r="L22" s="208">
        <v>11</v>
      </c>
      <c r="M22" s="207"/>
      <c r="N22" s="207">
        <v>2</v>
      </c>
      <c r="O22" s="207">
        <v>7</v>
      </c>
      <c r="P22" s="208">
        <v>-5</v>
      </c>
      <c r="Q22" s="207"/>
      <c r="R22" s="207">
        <v>11</v>
      </c>
      <c r="S22" s="207">
        <v>5</v>
      </c>
      <c r="T22" s="208">
        <v>6</v>
      </c>
      <c r="U22" s="207"/>
      <c r="V22" s="207">
        <v>-6</v>
      </c>
      <c r="W22" s="207">
        <v>10</v>
      </c>
      <c r="X22" s="208">
        <v>-16</v>
      </c>
      <c r="Y22" s="207"/>
      <c r="Z22" s="207">
        <v>-14</v>
      </c>
      <c r="AA22" s="207">
        <v>-5</v>
      </c>
      <c r="AB22" s="208">
        <v>-9</v>
      </c>
    </row>
    <row r="23" spans="1:28" ht="15" customHeight="1" x14ac:dyDescent="0.2">
      <c r="A23" s="108" t="s">
        <v>280</v>
      </c>
      <c r="B23" s="113" t="s">
        <v>92</v>
      </c>
      <c r="C23" s="113" t="s">
        <v>92</v>
      </c>
      <c r="D23" s="113" t="s">
        <v>92</v>
      </c>
      <c r="E23" s="114"/>
      <c r="F23" s="113" t="s">
        <v>92</v>
      </c>
      <c r="G23" s="113" t="s">
        <v>92</v>
      </c>
      <c r="H23" s="113" t="s">
        <v>92</v>
      </c>
      <c r="I23" s="114"/>
      <c r="J23" s="113" t="s">
        <v>92</v>
      </c>
      <c r="K23" s="113" t="s">
        <v>92</v>
      </c>
      <c r="L23" s="113" t="s">
        <v>92</v>
      </c>
      <c r="M23" s="114"/>
      <c r="N23" s="113" t="s">
        <v>92</v>
      </c>
      <c r="O23" s="113" t="s">
        <v>92</v>
      </c>
      <c r="P23" s="113" t="s">
        <v>92</v>
      </c>
      <c r="Q23" s="114"/>
      <c r="R23" s="113" t="s">
        <v>92</v>
      </c>
      <c r="S23" s="113" t="s">
        <v>92</v>
      </c>
      <c r="T23" s="113" t="s">
        <v>92</v>
      </c>
      <c r="U23" s="114"/>
      <c r="V23" s="113" t="s">
        <v>92</v>
      </c>
      <c r="W23" s="113" t="s">
        <v>92</v>
      </c>
      <c r="X23" s="113" t="s">
        <v>92</v>
      </c>
      <c r="Y23" s="114"/>
      <c r="Z23" s="113" t="s">
        <v>92</v>
      </c>
      <c r="AA23" s="113" t="s">
        <v>92</v>
      </c>
      <c r="AB23" s="113" t="s">
        <v>92</v>
      </c>
    </row>
    <row r="24" spans="1:28" x14ac:dyDescent="0.2">
      <c r="A24" s="110"/>
    </row>
    <row r="25" spans="1:28" ht="15.75" x14ac:dyDescent="0.25">
      <c r="A25" s="282" t="s">
        <v>104</v>
      </c>
      <c r="B25" s="282"/>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row>
    <row r="26" spans="1:28" s="75" customFormat="1" x14ac:dyDescent="0.2">
      <c r="A26" s="107" t="s">
        <v>89</v>
      </c>
      <c r="B26" s="223">
        <v>0.15729893378965382</v>
      </c>
      <c r="C26" s="223">
        <v>0.1448266139195892</v>
      </c>
      <c r="D26" s="223">
        <v>0.17046453841540132</v>
      </c>
      <c r="E26" s="224"/>
      <c r="F26" s="223">
        <v>0.42224951358511909</v>
      </c>
      <c r="G26" s="223">
        <v>0.454472113160867</v>
      </c>
      <c r="H26" s="223">
        <v>0.38828897769464049</v>
      </c>
      <c r="I26" s="223"/>
      <c r="J26" s="223">
        <v>0.26390446658309691</v>
      </c>
      <c r="K26" s="223">
        <v>0.19528238861195335</v>
      </c>
      <c r="L26" s="223">
        <v>0.33634415602028916</v>
      </c>
      <c r="M26" s="224"/>
      <c r="N26" s="223">
        <v>0.10421298354824367</v>
      </c>
      <c r="O26" s="223">
        <v>8.6407085381001239E-2</v>
      </c>
      <c r="P26" s="223">
        <v>0.12308925402186981</v>
      </c>
      <c r="Q26" s="224"/>
      <c r="R26" s="224">
        <v>4.0163014588624417E-2</v>
      </c>
      <c r="S26" s="223">
        <v>0.10765495441843419</v>
      </c>
      <c r="T26" s="223">
        <v>-3.1709637290533457E-2</v>
      </c>
      <c r="U26" s="224"/>
      <c r="V26" s="224">
        <v>4.2087542087542083E-2</v>
      </c>
      <c r="W26" s="224">
        <v>4.4971892567145531E-2</v>
      </c>
      <c r="X26" s="224">
        <v>3.9079800953547142E-2</v>
      </c>
      <c r="Y26" s="224"/>
      <c r="Z26" s="223">
        <v>9.512649065968154E-2</v>
      </c>
      <c r="AA26" s="224">
        <v>-8.0532588854289704E-3</v>
      </c>
      <c r="AB26" s="223">
        <v>0.20406428024827822</v>
      </c>
    </row>
    <row r="27" spans="1:28" x14ac:dyDescent="0.2">
      <c r="A27" s="108" t="s">
        <v>227</v>
      </c>
      <c r="B27" s="204">
        <v>0.14636091336989926</v>
      </c>
      <c r="C27" s="204">
        <v>0.11821337040504629</v>
      </c>
      <c r="D27" s="204">
        <v>0.17614972726817796</v>
      </c>
      <c r="E27" s="205"/>
      <c r="F27" s="204">
        <v>0.39413453332298859</v>
      </c>
      <c r="G27" s="204">
        <v>0.44769798535906591</v>
      </c>
      <c r="H27" s="204">
        <v>0.33771943798387866</v>
      </c>
      <c r="I27" s="204"/>
      <c r="J27" s="204">
        <v>0.18763101188818365</v>
      </c>
      <c r="K27" s="204">
        <v>0.11978097193702943</v>
      </c>
      <c r="L27" s="204">
        <v>0.25938772432513946</v>
      </c>
      <c r="M27" s="205"/>
      <c r="N27" s="204">
        <v>0.17155574789032796</v>
      </c>
      <c r="O27" s="204">
        <v>0.15275406595381436</v>
      </c>
      <c r="P27" s="204">
        <v>0.19160146894459523</v>
      </c>
      <c r="Q27" s="205"/>
      <c r="R27" s="205">
        <v>-3.7617392206714055E-2</v>
      </c>
      <c r="S27" s="205">
        <v>-1.0053029731835432E-2</v>
      </c>
      <c r="T27" s="204">
        <v>-6.7018738439267617E-2</v>
      </c>
      <c r="U27" s="205"/>
      <c r="V27" s="205">
        <v>2.1094079594993671E-2</v>
      </c>
      <c r="W27" s="205">
        <v>3.3002392673468828E-2</v>
      </c>
      <c r="X27" s="205">
        <v>8.6333419666752998E-3</v>
      </c>
      <c r="Y27" s="205"/>
      <c r="Z27" s="204">
        <v>0.18708931613531271</v>
      </c>
      <c r="AA27" s="205">
        <v>2.9565680158472048E-3</v>
      </c>
      <c r="AB27" s="204">
        <v>0.38219354030262209</v>
      </c>
    </row>
    <row r="28" spans="1:28" x14ac:dyDescent="0.2">
      <c r="A28" s="108" t="s">
        <v>228</v>
      </c>
      <c r="B28" s="205">
        <v>0.2366744718886119</v>
      </c>
      <c r="C28" s="204">
        <v>0.34882578362975336</v>
      </c>
      <c r="D28" s="204">
        <v>0.11878324639776894</v>
      </c>
      <c r="E28" s="205"/>
      <c r="F28" s="204">
        <v>0.79593797173047898</v>
      </c>
      <c r="G28" s="204">
        <v>0.50518479127891514</v>
      </c>
      <c r="H28" s="204">
        <v>1.1060692002268859</v>
      </c>
      <c r="I28" s="204"/>
      <c r="J28" s="204">
        <v>0.73507791825933544</v>
      </c>
      <c r="K28" s="204">
        <v>0.71387778412335812</v>
      </c>
      <c r="L28" s="204">
        <v>0.75757575757575757</v>
      </c>
      <c r="M28" s="205"/>
      <c r="N28" s="204">
        <v>-0.33846153846153848</v>
      </c>
      <c r="O28" s="204">
        <v>-0.39405880569869656</v>
      </c>
      <c r="P28" s="204">
        <v>-0.28116213683223995</v>
      </c>
      <c r="Q28" s="205"/>
      <c r="R28" s="204">
        <v>0.65272214804925088</v>
      </c>
      <c r="S28" s="204">
        <v>0.97926267281105983</v>
      </c>
      <c r="T28" s="204">
        <v>0.30590394616090549</v>
      </c>
      <c r="U28" s="205"/>
      <c r="V28" s="204">
        <v>0.21916092673763304</v>
      </c>
      <c r="W28" s="204">
        <v>0.36945812807881773</v>
      </c>
      <c r="X28" s="204">
        <v>6.3694267515923567E-2</v>
      </c>
      <c r="Y28" s="205"/>
      <c r="Z28" s="204">
        <v>-0.83347224537422893</v>
      </c>
      <c r="AA28" s="204">
        <v>-0.1953125</v>
      </c>
      <c r="AB28" s="204">
        <v>-1.5032456440040998</v>
      </c>
    </row>
    <row r="29" spans="1:28" x14ac:dyDescent="0.2">
      <c r="A29" s="108" t="s">
        <v>280</v>
      </c>
      <c r="B29" s="204">
        <v>0.43832185347526609</v>
      </c>
      <c r="C29" s="204">
        <v>0.80464908359409915</v>
      </c>
      <c r="D29" s="204">
        <v>0.11746280344557558</v>
      </c>
      <c r="E29" s="205"/>
      <c r="F29" s="204">
        <v>-0.81411126187245586</v>
      </c>
      <c r="G29" s="204">
        <v>0.54495912806539504</v>
      </c>
      <c r="H29" s="204">
        <v>-2.1621621621621623</v>
      </c>
      <c r="I29" s="204"/>
      <c r="J29" s="204">
        <v>2.8795811518324608</v>
      </c>
      <c r="K29" s="204">
        <v>2.5568181818181821</v>
      </c>
      <c r="L29" s="204">
        <v>3.1553398058252426</v>
      </c>
      <c r="M29" s="205"/>
      <c r="N29" s="204">
        <v>-1.8276762402088773</v>
      </c>
      <c r="O29" s="204">
        <v>-1.7241379310344827</v>
      </c>
      <c r="P29" s="204">
        <v>-1.9138755980861244</v>
      </c>
      <c r="Q29" s="205"/>
      <c r="R29" s="204">
        <v>2.3114355231143553</v>
      </c>
      <c r="S29" s="204">
        <v>4.2821158690176322</v>
      </c>
      <c r="T29" s="204">
        <v>0.47058823529411759</v>
      </c>
      <c r="U29" s="205"/>
      <c r="V29" s="204">
        <v>0.43956043956043955</v>
      </c>
      <c r="W29" s="204">
        <v>-1.4423076923076923</v>
      </c>
      <c r="X29" s="204">
        <v>2.0242914979757085</v>
      </c>
      <c r="Y29" s="205"/>
      <c r="Z29" s="204">
        <v>-0.50505050505050508</v>
      </c>
      <c r="AA29" s="204">
        <v>0.56022408963585435</v>
      </c>
      <c r="AB29" s="204">
        <v>-1.3793103448275863</v>
      </c>
    </row>
    <row r="30" spans="1:28" x14ac:dyDescent="0.2">
      <c r="B30" s="205"/>
      <c r="C30" s="205"/>
      <c r="D30" s="205"/>
      <c r="E30" s="205"/>
      <c r="F30" s="204"/>
      <c r="G30" s="204"/>
      <c r="H30" s="204"/>
      <c r="I30" s="204"/>
      <c r="J30" s="204"/>
      <c r="K30" s="204"/>
      <c r="L30" s="204"/>
      <c r="M30" s="205"/>
      <c r="N30" s="204"/>
      <c r="O30" s="204"/>
      <c r="P30" s="204"/>
      <c r="Q30" s="205"/>
      <c r="R30" s="205"/>
      <c r="S30" s="205"/>
      <c r="T30" s="205"/>
      <c r="U30" s="205"/>
      <c r="V30" s="205"/>
      <c r="W30" s="205"/>
      <c r="X30" s="205"/>
      <c r="Y30" s="205"/>
      <c r="Z30" s="205"/>
      <c r="AA30" s="205"/>
      <c r="AB30" s="205"/>
    </row>
    <row r="31" spans="1:28" s="75" customFormat="1" x14ac:dyDescent="0.2">
      <c r="A31" s="107" t="s">
        <v>281</v>
      </c>
      <c r="B31" s="223">
        <v>0.22634747978701178</v>
      </c>
      <c r="C31" s="223">
        <v>0.22180757729283546</v>
      </c>
      <c r="D31" s="223">
        <v>0.23111780515989977</v>
      </c>
      <c r="E31" s="224"/>
      <c r="F31" s="223">
        <v>0.4371431993293145</v>
      </c>
      <c r="G31" s="223">
        <v>0.50992604126119112</v>
      </c>
      <c r="H31" s="223">
        <v>0.36053752867912159</v>
      </c>
      <c r="I31" s="223"/>
      <c r="J31" s="223">
        <v>0.4960939727433426</v>
      </c>
      <c r="K31" s="223">
        <v>0.37507427213309569</v>
      </c>
      <c r="L31" s="223">
        <v>0.62298018144297784</v>
      </c>
      <c r="M31" s="224"/>
      <c r="N31" s="223">
        <v>0.14291753054610601</v>
      </c>
      <c r="O31" s="223">
        <v>0.11735252699108122</v>
      </c>
      <c r="P31" s="223">
        <v>0.17001866058469833</v>
      </c>
      <c r="Q31" s="224"/>
      <c r="R31" s="223">
        <v>0.15705554986513709</v>
      </c>
      <c r="S31" s="223">
        <v>0.34930139720558884</v>
      </c>
      <c r="T31" s="223">
        <v>-4.5585244407041169E-2</v>
      </c>
      <c r="U31" s="224"/>
      <c r="V31" s="224">
        <v>9.9715625807881236E-2</v>
      </c>
      <c r="W31" s="224">
        <v>3.2520325203252029E-2</v>
      </c>
      <c r="X31" s="223">
        <v>0.16994599493938592</v>
      </c>
      <c r="Y31" s="223"/>
      <c r="Z31" s="223">
        <v>3.5456801796477956E-2</v>
      </c>
      <c r="AA31" s="223">
        <v>-6.5548486601118186E-2</v>
      </c>
      <c r="AB31" s="223">
        <v>0.14095284120655632</v>
      </c>
    </row>
    <row r="32" spans="1:28" x14ac:dyDescent="0.2">
      <c r="A32" s="108" t="s">
        <v>227</v>
      </c>
      <c r="B32" s="204">
        <v>0.22608733764810729</v>
      </c>
      <c r="C32" s="204">
        <v>0.21359154177494569</v>
      </c>
      <c r="D32" s="204">
        <v>0.2392505981264953</v>
      </c>
      <c r="E32" s="205"/>
      <c r="F32" s="204">
        <v>0.42310133276919826</v>
      </c>
      <c r="G32" s="204">
        <v>0.55494404696385979</v>
      </c>
      <c r="H32" s="204">
        <v>0.28448816239934427</v>
      </c>
      <c r="I32" s="204"/>
      <c r="J32" s="204">
        <v>0.44428803941406764</v>
      </c>
      <c r="K32" s="204">
        <v>0.29628993473033322</v>
      </c>
      <c r="L32" s="204">
        <v>0.59969338984579312</v>
      </c>
      <c r="M32" s="205"/>
      <c r="N32" s="204">
        <v>0.25450639768375827</v>
      </c>
      <c r="O32" s="204">
        <v>0.253324889170361</v>
      </c>
      <c r="P32" s="204">
        <v>0.25576681787472255</v>
      </c>
      <c r="Q32" s="204"/>
      <c r="R32" s="204">
        <v>7.7796794772055394E-2</v>
      </c>
      <c r="S32" s="204">
        <v>0.22360342605927383</v>
      </c>
      <c r="T32" s="204">
        <v>-7.5908909308829403E-2</v>
      </c>
      <c r="U32" s="204"/>
      <c r="V32" s="204">
        <v>6.3508192556839829E-2</v>
      </c>
      <c r="W32" s="204">
        <v>5.3710130556932731E-2</v>
      </c>
      <c r="X32" s="204">
        <v>7.3803941998784414E-2</v>
      </c>
      <c r="Y32" s="204"/>
      <c r="Z32" s="204">
        <v>0.1309343747883604</v>
      </c>
      <c r="AA32" s="204">
        <v>-7.9410596902986727E-2</v>
      </c>
      <c r="AB32" s="204">
        <v>0.35136384650947761</v>
      </c>
    </row>
    <row r="33" spans="1:28" x14ac:dyDescent="0.2">
      <c r="A33" s="108" t="s">
        <v>228</v>
      </c>
      <c r="B33" s="204">
        <v>0.20103465837510384</v>
      </c>
      <c r="C33" s="204">
        <v>0.21398747390396658</v>
      </c>
      <c r="D33" s="204">
        <v>0.18735879208684633</v>
      </c>
      <c r="E33" s="205"/>
      <c r="F33" s="204">
        <v>0.66001760046934588</v>
      </c>
      <c r="G33" s="204">
        <v>0.22733731173628871</v>
      </c>
      <c r="H33" s="204">
        <v>1.1215519854501363</v>
      </c>
      <c r="I33" s="204"/>
      <c r="J33" s="204">
        <v>0.57984641905657419</v>
      </c>
      <c r="K33" s="204">
        <v>0.6995133819951338</v>
      </c>
      <c r="L33" s="204">
        <v>0.45263498221791143</v>
      </c>
      <c r="M33" s="205"/>
      <c r="N33" s="204">
        <v>-0.39441248972884141</v>
      </c>
      <c r="O33" s="204">
        <v>-0.64308681672025725</v>
      </c>
      <c r="P33" s="204">
        <v>-0.13445378151260504</v>
      </c>
      <c r="Q33" s="204"/>
      <c r="R33" s="204">
        <v>0.52050473186119872</v>
      </c>
      <c r="S33" s="204">
        <v>0.88495575221238942</v>
      </c>
      <c r="T33" s="204">
        <v>0.13059092393078681</v>
      </c>
      <c r="U33" s="204"/>
      <c r="V33" s="204">
        <v>0.33300033300033299</v>
      </c>
      <c r="W33" s="204">
        <v>6.5466448445171854E-2</v>
      </c>
      <c r="X33" s="204">
        <v>0.60996272450016942</v>
      </c>
      <c r="Y33" s="204"/>
      <c r="Z33" s="204">
        <v>-0.63413774881099172</v>
      </c>
      <c r="AA33" s="204">
        <v>-3.4352456200618345E-2</v>
      </c>
      <c r="AB33" s="204">
        <v>-1.2653651482284887</v>
      </c>
    </row>
    <row r="34" spans="1:28" x14ac:dyDescent="0.2">
      <c r="A34" s="108" t="s">
        <v>280</v>
      </c>
      <c r="B34" s="204">
        <v>0.43832185347526609</v>
      </c>
      <c r="C34" s="204">
        <v>0.80464908359409915</v>
      </c>
      <c r="D34" s="204">
        <v>0.11746280344557558</v>
      </c>
      <c r="E34" s="205"/>
      <c r="F34" s="204">
        <v>-0.81411126187245586</v>
      </c>
      <c r="G34" s="204">
        <v>0.54495912806539504</v>
      </c>
      <c r="H34" s="204">
        <v>-2.1621621621621623</v>
      </c>
      <c r="I34" s="204"/>
      <c r="J34" s="204">
        <v>2.8795811518324608</v>
      </c>
      <c r="K34" s="204">
        <v>2.5568181818181821</v>
      </c>
      <c r="L34" s="204">
        <v>3.1553398058252426</v>
      </c>
      <c r="M34" s="205"/>
      <c r="N34" s="204">
        <v>-1.8276762402088773</v>
      </c>
      <c r="O34" s="204">
        <v>-1.7241379310344827</v>
      </c>
      <c r="P34" s="204">
        <v>-1.9138755980861244</v>
      </c>
      <c r="Q34" s="204"/>
      <c r="R34" s="204">
        <v>2.3114355231143553</v>
      </c>
      <c r="S34" s="204">
        <v>4.2821158690176322</v>
      </c>
      <c r="T34" s="204">
        <v>0.47058823529411759</v>
      </c>
      <c r="U34" s="204"/>
      <c r="V34" s="204">
        <v>0.43956043956043955</v>
      </c>
      <c r="W34" s="204">
        <v>-1.4423076923076923</v>
      </c>
      <c r="X34" s="204">
        <v>2.0242914979757085</v>
      </c>
      <c r="Y34" s="204"/>
      <c r="Z34" s="204">
        <v>-0.50505050505050508</v>
      </c>
      <c r="AA34" s="204">
        <v>0.56022408963585435</v>
      </c>
      <c r="AB34" s="204">
        <v>-1.3793103448275863</v>
      </c>
    </row>
    <row r="35" spans="1:28" x14ac:dyDescent="0.2">
      <c r="B35" s="205"/>
      <c r="C35" s="205"/>
      <c r="D35" s="205"/>
      <c r="E35" s="205"/>
      <c r="F35" s="204"/>
      <c r="G35" s="204"/>
      <c r="H35" s="204"/>
      <c r="I35" s="204"/>
      <c r="J35" s="204"/>
      <c r="K35" s="204"/>
      <c r="L35" s="204"/>
      <c r="M35" s="205"/>
      <c r="N35" s="205"/>
      <c r="O35" s="205"/>
      <c r="P35" s="205"/>
      <c r="Q35" s="205"/>
      <c r="R35" s="205"/>
      <c r="S35" s="205"/>
      <c r="T35" s="205"/>
      <c r="U35" s="205"/>
      <c r="V35" s="205"/>
      <c r="W35" s="205"/>
      <c r="X35" s="205"/>
      <c r="Y35" s="205"/>
      <c r="Z35" s="205"/>
      <c r="AA35" s="205"/>
      <c r="AB35" s="205"/>
    </row>
    <row r="36" spans="1:28" s="75" customFormat="1" x14ac:dyDescent="0.2">
      <c r="A36" s="109" t="s">
        <v>282</v>
      </c>
      <c r="B36" s="224">
        <v>1.4292452156016407E-3</v>
      </c>
      <c r="C36" s="224">
        <v>-2.7692776339291899E-2</v>
      </c>
      <c r="D36" s="224">
        <v>3.249006837682572E-2</v>
      </c>
      <c r="E36" s="224"/>
      <c r="F36" s="223">
        <v>0.38889633901032589</v>
      </c>
      <c r="G36" s="223">
        <v>0.33054975643702156</v>
      </c>
      <c r="H36" s="223">
        <v>0.4505747126436781</v>
      </c>
      <c r="I36" s="223"/>
      <c r="J36" s="223">
        <v>-0.26322602917062227</v>
      </c>
      <c r="K36" s="223">
        <v>-0.2085070892410342</v>
      </c>
      <c r="L36" s="223">
        <v>-0.32188841201716739</v>
      </c>
      <c r="M36" s="224"/>
      <c r="N36" s="224">
        <v>1.7946072053479294E-2</v>
      </c>
      <c r="O36" s="224">
        <v>1.743679163034002E-2</v>
      </c>
      <c r="P36" s="224">
        <v>1.8485996857380532E-2</v>
      </c>
      <c r="Q36" s="224"/>
      <c r="R36" s="223">
        <v>-0.22241822295509453</v>
      </c>
      <c r="S36" s="223">
        <v>-0.42653331372260628</v>
      </c>
      <c r="T36" s="224">
        <v>0</v>
      </c>
      <c r="U36" s="223"/>
      <c r="V36" s="223">
        <v>-8.6583656304114784E-2</v>
      </c>
      <c r="W36" s="223">
        <v>7.2874493927125514E-2</v>
      </c>
      <c r="X36" s="223">
        <v>-0.25201612903225806</v>
      </c>
      <c r="Y36" s="223"/>
      <c r="Z36" s="223">
        <v>0.23427810188800588</v>
      </c>
      <c r="AA36" s="223">
        <v>0.12370769638596801</v>
      </c>
      <c r="AB36" s="223">
        <v>0.35399923459624955</v>
      </c>
    </row>
    <row r="37" spans="1:28" x14ac:dyDescent="0.2">
      <c r="A37" s="108" t="s">
        <v>227</v>
      </c>
      <c r="B37" s="205">
        <v>-1.2361478723713678E-2</v>
      </c>
      <c r="C37" s="204">
        <v>-7.0395764990778154E-2</v>
      </c>
      <c r="D37" s="205">
        <v>4.9626298930778828E-2</v>
      </c>
      <c r="E37" s="205"/>
      <c r="F37" s="204">
        <v>0.33786868779106932</v>
      </c>
      <c r="G37" s="204">
        <v>0.23991469699662341</v>
      </c>
      <c r="H37" s="204">
        <v>0.44139744552967691</v>
      </c>
      <c r="I37" s="204"/>
      <c r="J37" s="204">
        <v>-0.32523183755988222</v>
      </c>
      <c r="K37" s="204">
        <v>-0.22927989130434784</v>
      </c>
      <c r="L37" s="204">
        <v>-0.42816798761045821</v>
      </c>
      <c r="M37" s="205"/>
      <c r="N37" s="205">
        <v>9.1432751211483962E-3</v>
      </c>
      <c r="O37" s="205">
        <v>-4.4322311851786186E-2</v>
      </c>
      <c r="P37" s="204">
        <v>6.608137449258944E-2</v>
      </c>
      <c r="Q37" s="205"/>
      <c r="R37" s="204">
        <v>-0.26873344757750428</v>
      </c>
      <c r="S37" s="204">
        <v>-0.47004401999552342</v>
      </c>
      <c r="T37" s="204">
        <v>-4.8887802493277926E-2</v>
      </c>
      <c r="U37" s="204"/>
      <c r="V37" s="204">
        <v>-6.2835120643431636E-2</v>
      </c>
      <c r="W37" s="204">
        <v>-8.2257135806531219E-3</v>
      </c>
      <c r="X37" s="204">
        <v>-0.1195049082373026</v>
      </c>
      <c r="Y37" s="204"/>
      <c r="Z37" s="204">
        <v>0.30307269081922877</v>
      </c>
      <c r="AA37" s="204">
        <v>0.17031193976335604</v>
      </c>
      <c r="AB37" s="204">
        <v>0.44699251773394233</v>
      </c>
    </row>
    <row r="38" spans="1:28" x14ac:dyDescent="0.2">
      <c r="A38" s="108" t="s">
        <v>228</v>
      </c>
      <c r="B38" s="204">
        <v>0.78838174273858919</v>
      </c>
      <c r="C38" s="204">
        <v>2.512562814070352</v>
      </c>
      <c r="D38" s="204">
        <v>-0.9046052631578948</v>
      </c>
      <c r="E38" s="205"/>
      <c r="F38" s="204">
        <v>2.7718550106609809</v>
      </c>
      <c r="G38" s="204">
        <v>4.5454545454545459</v>
      </c>
      <c r="H38" s="204">
        <v>0.88105726872246704</v>
      </c>
      <c r="I38" s="204"/>
      <c r="J38" s="204">
        <v>3.0878859857482186</v>
      </c>
      <c r="K38" s="204">
        <v>0.93457943925233633</v>
      </c>
      <c r="L38" s="204">
        <v>5.3140096618357484</v>
      </c>
      <c r="M38" s="205"/>
      <c r="N38" s="204">
        <v>0.48192771084337355</v>
      </c>
      <c r="O38" s="204">
        <v>3.7037037037037033</v>
      </c>
      <c r="P38" s="204">
        <v>-2.2123893805309733</v>
      </c>
      <c r="Q38" s="205"/>
      <c r="R38" s="204">
        <v>2.7431421446384037</v>
      </c>
      <c r="S38" s="204">
        <v>2.5641025641025639</v>
      </c>
      <c r="T38" s="204">
        <v>2.912621359223301</v>
      </c>
      <c r="U38" s="204"/>
      <c r="V38" s="204">
        <v>-1.5706806282722512</v>
      </c>
      <c r="W38" s="204">
        <v>5.1813471502590671</v>
      </c>
      <c r="X38" s="204">
        <v>-8.4656084656084651</v>
      </c>
      <c r="Y38" s="204"/>
      <c r="Z38" s="204">
        <v>-4.3478260869565215</v>
      </c>
      <c r="AA38" s="204">
        <v>-3.1055900621118013</v>
      </c>
      <c r="AB38" s="204">
        <v>-5.5900621118012426</v>
      </c>
    </row>
    <row r="39" spans="1:28" ht="13.5" thickBot="1" x14ac:dyDescent="0.25">
      <c r="A39" s="111" t="s">
        <v>280</v>
      </c>
      <c r="B39" s="225" t="s">
        <v>92</v>
      </c>
      <c r="C39" s="225" t="s">
        <v>92</v>
      </c>
      <c r="D39" s="225" t="s">
        <v>92</v>
      </c>
      <c r="E39" s="115"/>
      <c r="F39" s="225" t="s">
        <v>92</v>
      </c>
      <c r="G39" s="225" t="s">
        <v>92</v>
      </c>
      <c r="H39" s="225" t="s">
        <v>92</v>
      </c>
      <c r="I39" s="115"/>
      <c r="J39" s="225" t="s">
        <v>92</v>
      </c>
      <c r="K39" s="225" t="s">
        <v>92</v>
      </c>
      <c r="L39" s="225" t="s">
        <v>92</v>
      </c>
      <c r="M39" s="115"/>
      <c r="N39" s="225" t="s">
        <v>92</v>
      </c>
      <c r="O39" s="225" t="s">
        <v>92</v>
      </c>
      <c r="P39" s="225" t="s">
        <v>92</v>
      </c>
      <c r="Q39" s="115"/>
      <c r="R39" s="225" t="s">
        <v>92</v>
      </c>
      <c r="S39" s="225" t="s">
        <v>92</v>
      </c>
      <c r="T39" s="225" t="s">
        <v>92</v>
      </c>
      <c r="U39" s="115"/>
      <c r="V39" s="225" t="s">
        <v>92</v>
      </c>
      <c r="W39" s="225" t="s">
        <v>92</v>
      </c>
      <c r="X39" s="225" t="s">
        <v>92</v>
      </c>
      <c r="Y39" s="115"/>
      <c r="Z39" s="225" t="s">
        <v>92</v>
      </c>
      <c r="AA39" s="225" t="s">
        <v>92</v>
      </c>
      <c r="AB39" s="225" t="s">
        <v>92</v>
      </c>
    </row>
    <row r="40" spans="1:28" x14ac:dyDescent="0.2">
      <c r="A40" s="268" t="s">
        <v>175</v>
      </c>
      <c r="B40" s="268"/>
      <c r="C40" s="268"/>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row>
    <row r="41" spans="1:28" x14ac:dyDescent="0.2">
      <c r="A41" s="269" t="s">
        <v>106</v>
      </c>
      <c r="B41" s="269"/>
      <c r="C41" s="269"/>
      <c r="D41" s="269"/>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row>
  </sheetData>
  <mergeCells count="17">
    <mergeCell ref="A40:AB40"/>
    <mergeCell ref="A41:AB41"/>
    <mergeCell ref="R6:T6"/>
    <mergeCell ref="V6:X6"/>
    <mergeCell ref="Z6:AB6"/>
    <mergeCell ref="A9:AB9"/>
    <mergeCell ref="A25:AB25"/>
    <mergeCell ref="A6:A7"/>
    <mergeCell ref="B6:D6"/>
    <mergeCell ref="F6:H6"/>
    <mergeCell ref="J6:L6"/>
    <mergeCell ref="N6:P6"/>
    <mergeCell ref="AD2:AD3"/>
    <mergeCell ref="A1:AB1"/>
    <mergeCell ref="A2:AB2"/>
    <mergeCell ref="A3:AB3"/>
    <mergeCell ref="A4:AB4"/>
  </mergeCells>
  <hyperlinks>
    <hyperlink ref="AD2" location="INDICE!A1" display="INDICE" xr:uid="{00000000-0004-0000-1700-000000000000}"/>
  </hyperlinks>
  <printOptions horizontalCentered="1"/>
  <pageMargins left="0.70866141732283472" right="0.70866141732283472" top="0.74803149606299213" bottom="0.74803149606299213" header="0.31496062992125984" footer="0.31496062992125984"/>
  <pageSetup scale="89" orientation="landscape"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6">
    <pageSetUpPr fitToPage="1"/>
  </sheetPr>
  <dimension ref="A1:AD38"/>
  <sheetViews>
    <sheetView showGridLines="0" workbookViewId="0">
      <selection activeCell="O14" sqref="O14"/>
    </sheetView>
  </sheetViews>
  <sheetFormatPr baseColWidth="10" defaultColWidth="23.42578125" defaultRowHeight="12.75" x14ac:dyDescent="0.2"/>
  <cols>
    <col min="1" max="1" width="15.5703125" style="116" bestFit="1" customWidth="1"/>
    <col min="2" max="2" width="4.5703125" style="96" bestFit="1" customWidth="1"/>
    <col min="3" max="3" width="6.7109375" style="96" bestFit="1" customWidth="1"/>
    <col min="4" max="4" width="5.140625" style="96" bestFit="1" customWidth="1"/>
    <col min="5" max="5" width="1.42578125" style="96" customWidth="1"/>
    <col min="6" max="6" width="4.5703125" style="96" bestFit="1" customWidth="1"/>
    <col min="7" max="7" width="6.7109375" style="96" bestFit="1" customWidth="1"/>
    <col min="8" max="8" width="5.140625" style="96" bestFit="1" customWidth="1"/>
    <col min="9" max="9" width="1.28515625" style="96" customWidth="1"/>
    <col min="10" max="10" width="4.5703125" style="96" bestFit="1" customWidth="1"/>
    <col min="11" max="11" width="6.7109375" style="96" bestFit="1" customWidth="1"/>
    <col min="12" max="12" width="5.140625" style="96" bestFit="1" customWidth="1"/>
    <col min="13" max="13" width="1.28515625" style="96" customWidth="1"/>
    <col min="14" max="14" width="4.5703125" style="96" bestFit="1" customWidth="1"/>
    <col min="15" max="15" width="6.7109375" style="96" bestFit="1" customWidth="1"/>
    <col min="16" max="16" width="5.140625" style="96" bestFit="1" customWidth="1"/>
    <col min="17" max="17" width="1.28515625" style="96" customWidth="1"/>
    <col min="18" max="18" width="4.5703125" style="96" bestFit="1" customWidth="1"/>
    <col min="19" max="19" width="6.7109375" style="96" bestFit="1" customWidth="1"/>
    <col min="20" max="20" width="5.140625" style="96" bestFit="1" customWidth="1"/>
    <col min="21" max="21" width="1.28515625" style="96" customWidth="1"/>
    <col min="22" max="22" width="4.5703125" style="96" bestFit="1" customWidth="1"/>
    <col min="23" max="23" width="6.7109375" style="96" bestFit="1" customWidth="1"/>
    <col min="24" max="24" width="5.140625" style="96" bestFit="1" customWidth="1"/>
    <col min="25" max="25" width="1.28515625" style="96" customWidth="1"/>
    <col min="26" max="26" width="4.5703125" style="96" bestFit="1" customWidth="1"/>
    <col min="27" max="27" width="6.7109375" style="96" bestFit="1" customWidth="1"/>
    <col min="28" max="28" width="5.140625" style="96" bestFit="1" customWidth="1"/>
    <col min="29" max="29" width="10.7109375" style="6" customWidth="1"/>
    <col min="30" max="30" width="9" style="6" bestFit="1" customWidth="1"/>
    <col min="31" max="116" width="10.7109375" style="6" customWidth="1"/>
    <col min="117" max="16384" width="23.42578125" style="6"/>
  </cols>
  <sheetData>
    <row r="1" spans="1:30" ht="15" x14ac:dyDescent="0.25">
      <c r="A1" s="284" t="s">
        <v>290</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284" t="s">
        <v>84</v>
      </c>
      <c r="V1" s="284" t="s">
        <v>84</v>
      </c>
      <c r="W1" s="284" t="s">
        <v>84</v>
      </c>
      <c r="X1" s="284" t="s">
        <v>84</v>
      </c>
      <c r="Y1" s="284" t="s">
        <v>84</v>
      </c>
      <c r="Z1" s="284" t="s">
        <v>84</v>
      </c>
      <c r="AA1" s="284" t="s">
        <v>84</v>
      </c>
      <c r="AB1" s="284" t="s">
        <v>84</v>
      </c>
      <c r="AC1" s="17"/>
    </row>
    <row r="2" spans="1:30" ht="15" x14ac:dyDescent="0.25">
      <c r="A2" s="285" t="s">
        <v>165</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285" t="s">
        <v>84</v>
      </c>
      <c r="Z2" s="285" t="s">
        <v>84</v>
      </c>
      <c r="AA2" s="285" t="s">
        <v>84</v>
      </c>
      <c r="AB2" s="285" t="s">
        <v>84</v>
      </c>
      <c r="AC2" s="17"/>
      <c r="AD2" s="256" t="s">
        <v>47</v>
      </c>
    </row>
    <row r="3" spans="1:30" ht="15"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285" t="s">
        <v>84</v>
      </c>
      <c r="Z3" s="285" t="s">
        <v>84</v>
      </c>
      <c r="AA3" s="285" t="s">
        <v>84</v>
      </c>
      <c r="AB3" s="285" t="s">
        <v>84</v>
      </c>
      <c r="AC3" s="17"/>
      <c r="AD3" s="256"/>
    </row>
    <row r="4" spans="1:30" ht="15" x14ac:dyDescent="0.25">
      <c r="A4" s="285" t="s">
        <v>166</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c r="Y4" s="285" t="s">
        <v>84</v>
      </c>
      <c r="Z4" s="285" t="s">
        <v>84</v>
      </c>
      <c r="AA4" s="285" t="s">
        <v>84</v>
      </c>
      <c r="AB4" s="285" t="s">
        <v>84</v>
      </c>
    </row>
    <row r="5" spans="1:30" ht="15"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c r="Y5" s="284" t="s">
        <v>84</v>
      </c>
      <c r="Z5" s="284" t="s">
        <v>84</v>
      </c>
      <c r="AA5" s="284" t="s">
        <v>84</v>
      </c>
      <c r="AB5" s="284" t="s">
        <v>84</v>
      </c>
    </row>
    <row r="6" spans="1:30" x14ac:dyDescent="0.2">
      <c r="A6" s="286" t="s">
        <v>243</v>
      </c>
      <c r="B6" s="281" t="s">
        <v>89</v>
      </c>
      <c r="C6" s="281"/>
      <c r="D6" s="281"/>
      <c r="E6" s="103"/>
      <c r="F6" s="281" t="s">
        <v>283</v>
      </c>
      <c r="G6" s="281"/>
      <c r="H6" s="281"/>
      <c r="I6" s="103"/>
      <c r="J6" s="281" t="s">
        <v>284</v>
      </c>
      <c r="K6" s="281"/>
      <c r="L6" s="281"/>
      <c r="M6" s="103"/>
      <c r="N6" s="281" t="s">
        <v>285</v>
      </c>
      <c r="O6" s="281"/>
      <c r="P6" s="281"/>
      <c r="Q6" s="103"/>
      <c r="R6" s="281" t="s">
        <v>286</v>
      </c>
      <c r="S6" s="281"/>
      <c r="T6" s="281"/>
      <c r="U6" s="103"/>
      <c r="V6" s="281" t="s">
        <v>287</v>
      </c>
      <c r="W6" s="281"/>
      <c r="X6" s="281"/>
      <c r="Y6" s="103"/>
      <c r="Z6" s="281" t="s">
        <v>299</v>
      </c>
      <c r="AA6" s="281"/>
      <c r="AB6" s="281"/>
    </row>
    <row r="7" spans="1:30"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c r="Y7" s="105"/>
      <c r="Z7" s="104" t="s">
        <v>89</v>
      </c>
      <c r="AA7" s="104" t="s">
        <v>405</v>
      </c>
      <c r="AB7" s="104" t="s">
        <v>406</v>
      </c>
    </row>
    <row r="8" spans="1:30"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row>
    <row r="9" spans="1:30" x14ac:dyDescent="0.2">
      <c r="A9" s="118" t="s">
        <v>89</v>
      </c>
      <c r="B9" s="209">
        <v>717</v>
      </c>
      <c r="C9" s="209">
        <v>339</v>
      </c>
      <c r="D9" s="209">
        <v>378</v>
      </c>
      <c r="E9" s="209"/>
      <c r="F9" s="209">
        <v>306</v>
      </c>
      <c r="G9" s="209">
        <v>169</v>
      </c>
      <c r="H9" s="209">
        <v>137</v>
      </c>
      <c r="I9" s="209"/>
      <c r="J9" s="209">
        <v>200</v>
      </c>
      <c r="K9" s="209">
        <v>76</v>
      </c>
      <c r="L9" s="209">
        <v>124</v>
      </c>
      <c r="M9" s="209"/>
      <c r="N9" s="209">
        <v>75</v>
      </c>
      <c r="O9" s="209">
        <v>32</v>
      </c>
      <c r="P9" s="209">
        <v>43</v>
      </c>
      <c r="Q9" s="209"/>
      <c r="R9" s="209">
        <v>34</v>
      </c>
      <c r="S9" s="209">
        <v>47</v>
      </c>
      <c r="T9" s="209">
        <v>-13</v>
      </c>
      <c r="U9" s="209"/>
      <c r="V9" s="209">
        <v>33</v>
      </c>
      <c r="W9" s="209">
        <v>18</v>
      </c>
      <c r="X9" s="209">
        <v>15</v>
      </c>
      <c r="Y9" s="209"/>
      <c r="Z9" s="209">
        <v>69</v>
      </c>
      <c r="AA9" s="209">
        <v>-3</v>
      </c>
      <c r="AB9" s="209">
        <v>72</v>
      </c>
    </row>
    <row r="10" spans="1:30" x14ac:dyDescent="0.2">
      <c r="A10" s="94"/>
      <c r="B10" s="210"/>
      <c r="C10" s="210"/>
      <c r="D10" s="210"/>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row>
    <row r="11" spans="1:30" x14ac:dyDescent="0.2">
      <c r="A11" s="95" t="s">
        <v>246</v>
      </c>
      <c r="B11" s="210">
        <v>99</v>
      </c>
      <c r="C11" s="210">
        <v>21</v>
      </c>
      <c r="D11" s="210">
        <v>78</v>
      </c>
      <c r="E11" s="211"/>
      <c r="F11" s="211">
        <v>19</v>
      </c>
      <c r="G11" s="211">
        <v>17</v>
      </c>
      <c r="H11" s="211">
        <v>2</v>
      </c>
      <c r="I11" s="211"/>
      <c r="J11" s="211">
        <v>12</v>
      </c>
      <c r="K11" s="211">
        <v>-11</v>
      </c>
      <c r="L11" s="211">
        <v>23</v>
      </c>
      <c r="M11" s="211"/>
      <c r="N11" s="211">
        <v>34</v>
      </c>
      <c r="O11" s="211">
        <v>24</v>
      </c>
      <c r="P11" s="211">
        <v>10</v>
      </c>
      <c r="Q11" s="211"/>
      <c r="R11" s="211">
        <v>-5</v>
      </c>
      <c r="S11" s="211">
        <v>-8</v>
      </c>
      <c r="T11" s="211">
        <v>3</v>
      </c>
      <c r="U11" s="211"/>
      <c r="V11" s="211">
        <v>13</v>
      </c>
      <c r="W11" s="211">
        <v>17</v>
      </c>
      <c r="X11" s="211">
        <v>-4</v>
      </c>
      <c r="Y11" s="211"/>
      <c r="Z11" s="211">
        <v>26</v>
      </c>
      <c r="AA11" s="211">
        <v>-18</v>
      </c>
      <c r="AB11" s="211">
        <v>44</v>
      </c>
    </row>
    <row r="12" spans="1:30" x14ac:dyDescent="0.2">
      <c r="A12" s="95" t="s">
        <v>247</v>
      </c>
      <c r="B12" s="210">
        <v>61</v>
      </c>
      <c r="C12" s="210">
        <v>23</v>
      </c>
      <c r="D12" s="210">
        <v>38</v>
      </c>
      <c r="E12" s="211"/>
      <c r="F12" s="211">
        <v>-6</v>
      </c>
      <c r="G12" s="211">
        <v>6</v>
      </c>
      <c r="H12" s="211">
        <v>-12</v>
      </c>
      <c r="I12" s="211"/>
      <c r="J12" s="211">
        <v>14</v>
      </c>
      <c r="K12" s="211">
        <v>-3</v>
      </c>
      <c r="L12" s="211">
        <v>17</v>
      </c>
      <c r="M12" s="211"/>
      <c r="N12" s="211">
        <v>14</v>
      </c>
      <c r="O12" s="211">
        <v>-3</v>
      </c>
      <c r="P12" s="211">
        <v>17</v>
      </c>
      <c r="Q12" s="211"/>
      <c r="R12" s="211">
        <v>51</v>
      </c>
      <c r="S12" s="211">
        <v>37</v>
      </c>
      <c r="T12" s="211">
        <v>14</v>
      </c>
      <c r="U12" s="211"/>
      <c r="V12" s="211">
        <v>5</v>
      </c>
      <c r="W12" s="211">
        <v>-4</v>
      </c>
      <c r="X12" s="211">
        <v>9</v>
      </c>
      <c r="Y12" s="211"/>
      <c r="Z12" s="211">
        <v>-17</v>
      </c>
      <c r="AA12" s="211">
        <v>-10</v>
      </c>
      <c r="AB12" s="211">
        <v>-7</v>
      </c>
    </row>
    <row r="13" spans="1:30" x14ac:dyDescent="0.2">
      <c r="A13" s="95" t="s">
        <v>248</v>
      </c>
      <c r="B13" s="210">
        <v>154</v>
      </c>
      <c r="C13" s="210">
        <v>74</v>
      </c>
      <c r="D13" s="210">
        <v>80</v>
      </c>
      <c r="E13" s="211"/>
      <c r="F13" s="211">
        <v>19</v>
      </c>
      <c r="G13" s="211">
        <v>8</v>
      </c>
      <c r="H13" s="211">
        <v>11</v>
      </c>
      <c r="I13" s="211"/>
      <c r="J13" s="211">
        <v>81</v>
      </c>
      <c r="K13" s="211">
        <v>15</v>
      </c>
      <c r="L13" s="211">
        <v>66</v>
      </c>
      <c r="M13" s="211"/>
      <c r="N13" s="211">
        <v>2</v>
      </c>
      <c r="O13" s="211">
        <v>13</v>
      </c>
      <c r="P13" s="211">
        <v>-11</v>
      </c>
      <c r="Q13" s="211"/>
      <c r="R13" s="211">
        <v>26</v>
      </c>
      <c r="S13" s="211">
        <v>28</v>
      </c>
      <c r="T13" s="211">
        <v>-2</v>
      </c>
      <c r="U13" s="211"/>
      <c r="V13" s="211">
        <v>22</v>
      </c>
      <c r="W13" s="211">
        <v>-4</v>
      </c>
      <c r="X13" s="211">
        <v>26</v>
      </c>
      <c r="Y13" s="211"/>
      <c r="Z13" s="211">
        <v>4</v>
      </c>
      <c r="AA13" s="211">
        <v>14</v>
      </c>
      <c r="AB13" s="211">
        <v>-10</v>
      </c>
    </row>
    <row r="14" spans="1:30" x14ac:dyDescent="0.2">
      <c r="A14" s="95" t="s">
        <v>249</v>
      </c>
      <c r="B14" s="210">
        <v>-2</v>
      </c>
      <c r="C14" s="210">
        <v>-39</v>
      </c>
      <c r="D14" s="210">
        <v>37</v>
      </c>
      <c r="E14" s="211"/>
      <c r="F14" s="211">
        <v>38</v>
      </c>
      <c r="G14" s="211">
        <v>10</v>
      </c>
      <c r="H14" s="211">
        <v>28</v>
      </c>
      <c r="I14" s="211"/>
      <c r="J14" s="211">
        <v>19</v>
      </c>
      <c r="K14" s="211">
        <v>3</v>
      </c>
      <c r="L14" s="211">
        <v>16</v>
      </c>
      <c r="M14" s="211"/>
      <c r="N14" s="211">
        <v>-14</v>
      </c>
      <c r="O14" s="211">
        <v>-11</v>
      </c>
      <c r="P14" s="211">
        <v>-3</v>
      </c>
      <c r="Q14" s="211"/>
      <c r="R14" s="211">
        <v>-22</v>
      </c>
      <c r="S14" s="211">
        <v>-17</v>
      </c>
      <c r="T14" s="211">
        <v>-5</v>
      </c>
      <c r="U14" s="211"/>
      <c r="V14" s="211">
        <v>-37</v>
      </c>
      <c r="W14" s="211">
        <v>-30</v>
      </c>
      <c r="X14" s="211">
        <v>-7</v>
      </c>
      <c r="Y14" s="211"/>
      <c r="Z14" s="211">
        <v>14</v>
      </c>
      <c r="AA14" s="211">
        <v>6</v>
      </c>
      <c r="AB14" s="211">
        <v>8</v>
      </c>
    </row>
    <row r="15" spans="1:30" x14ac:dyDescent="0.2">
      <c r="A15" s="95" t="s">
        <v>250</v>
      </c>
      <c r="B15" s="210">
        <v>58</v>
      </c>
      <c r="C15" s="210">
        <v>38</v>
      </c>
      <c r="D15" s="210">
        <v>20</v>
      </c>
      <c r="E15" s="210"/>
      <c r="F15" s="210">
        <v>11</v>
      </c>
      <c r="G15" s="210">
        <v>13</v>
      </c>
      <c r="H15" s="211">
        <v>-2</v>
      </c>
      <c r="I15" s="210"/>
      <c r="J15" s="211">
        <v>22</v>
      </c>
      <c r="K15" s="211">
        <v>-3</v>
      </c>
      <c r="L15" s="211">
        <v>25</v>
      </c>
      <c r="M15" s="211"/>
      <c r="N15" s="211">
        <v>5</v>
      </c>
      <c r="O15" s="211">
        <v>3</v>
      </c>
      <c r="P15" s="211">
        <v>2</v>
      </c>
      <c r="Q15" s="211"/>
      <c r="R15" s="211">
        <v>10</v>
      </c>
      <c r="S15" s="211">
        <v>12</v>
      </c>
      <c r="T15" s="211">
        <v>-2</v>
      </c>
      <c r="U15" s="211"/>
      <c r="V15" s="211">
        <v>10</v>
      </c>
      <c r="W15" s="211">
        <v>7</v>
      </c>
      <c r="X15" s="211">
        <v>3</v>
      </c>
      <c r="Y15" s="211"/>
      <c r="Z15" s="211">
        <v>0</v>
      </c>
      <c r="AA15" s="211">
        <v>6</v>
      </c>
      <c r="AB15" s="211">
        <v>-6</v>
      </c>
    </row>
    <row r="16" spans="1:30" x14ac:dyDescent="0.2">
      <c r="A16" s="95" t="s">
        <v>251</v>
      </c>
      <c r="B16" s="210">
        <v>9</v>
      </c>
      <c r="C16" s="210">
        <v>-78</v>
      </c>
      <c r="D16" s="210">
        <v>87</v>
      </c>
      <c r="E16" s="210"/>
      <c r="F16" s="210">
        <v>0</v>
      </c>
      <c r="G16" s="210">
        <v>-19</v>
      </c>
      <c r="H16" s="211">
        <v>19</v>
      </c>
      <c r="I16" s="210"/>
      <c r="J16" s="210">
        <v>2</v>
      </c>
      <c r="K16" s="210">
        <v>-7</v>
      </c>
      <c r="L16" s="211">
        <v>9</v>
      </c>
      <c r="M16" s="210"/>
      <c r="N16" s="210">
        <v>-23</v>
      </c>
      <c r="O16" s="210">
        <v>-31</v>
      </c>
      <c r="P16" s="211">
        <v>8</v>
      </c>
      <c r="Q16" s="210"/>
      <c r="R16" s="210">
        <v>-9</v>
      </c>
      <c r="S16" s="210">
        <v>-21</v>
      </c>
      <c r="T16" s="211">
        <v>12</v>
      </c>
      <c r="U16" s="210"/>
      <c r="V16" s="210">
        <v>31</v>
      </c>
      <c r="W16" s="210">
        <v>5</v>
      </c>
      <c r="X16" s="211">
        <v>26</v>
      </c>
      <c r="Y16" s="210"/>
      <c r="Z16" s="210">
        <v>8</v>
      </c>
      <c r="AA16" s="210">
        <v>-5</v>
      </c>
      <c r="AB16" s="211">
        <v>13</v>
      </c>
    </row>
    <row r="17" spans="1:28" x14ac:dyDescent="0.2">
      <c r="A17" s="95" t="s">
        <v>252</v>
      </c>
      <c r="B17" s="210">
        <v>21</v>
      </c>
      <c r="C17" s="210">
        <v>11</v>
      </c>
      <c r="D17" s="210">
        <v>10</v>
      </c>
      <c r="E17" s="210"/>
      <c r="F17" s="210">
        <v>-1</v>
      </c>
      <c r="G17" s="210">
        <v>-1</v>
      </c>
      <c r="H17" s="211">
        <v>0</v>
      </c>
      <c r="I17" s="210"/>
      <c r="J17" s="210">
        <v>4</v>
      </c>
      <c r="K17" s="210">
        <v>3</v>
      </c>
      <c r="L17" s="211">
        <v>1</v>
      </c>
      <c r="M17" s="210"/>
      <c r="N17" s="210">
        <v>7</v>
      </c>
      <c r="O17" s="210">
        <v>10</v>
      </c>
      <c r="P17" s="211">
        <v>-3</v>
      </c>
      <c r="Q17" s="210"/>
      <c r="R17" s="210">
        <v>5</v>
      </c>
      <c r="S17" s="210">
        <v>1</v>
      </c>
      <c r="T17" s="211">
        <v>4</v>
      </c>
      <c r="U17" s="210"/>
      <c r="V17" s="210">
        <v>1</v>
      </c>
      <c r="W17" s="210">
        <v>-2</v>
      </c>
      <c r="X17" s="211">
        <v>3</v>
      </c>
      <c r="Y17" s="210"/>
      <c r="Z17" s="210">
        <v>5</v>
      </c>
      <c r="AA17" s="210">
        <v>0</v>
      </c>
      <c r="AB17" s="211">
        <v>5</v>
      </c>
    </row>
    <row r="18" spans="1:28" x14ac:dyDescent="0.2">
      <c r="A18" s="95" t="s">
        <v>253</v>
      </c>
      <c r="B18" s="210">
        <v>49</v>
      </c>
      <c r="C18" s="210">
        <v>39</v>
      </c>
      <c r="D18" s="210">
        <v>10</v>
      </c>
      <c r="E18" s="210"/>
      <c r="F18" s="210">
        <v>39</v>
      </c>
      <c r="G18" s="210">
        <v>28</v>
      </c>
      <c r="H18" s="211">
        <v>11</v>
      </c>
      <c r="I18" s="210"/>
      <c r="J18" s="210">
        <v>49</v>
      </c>
      <c r="K18" s="210">
        <v>33</v>
      </c>
      <c r="L18" s="211">
        <v>16</v>
      </c>
      <c r="M18" s="210"/>
      <c r="N18" s="210">
        <v>-7</v>
      </c>
      <c r="O18" s="210">
        <v>14</v>
      </c>
      <c r="P18" s="211">
        <v>-21</v>
      </c>
      <c r="Q18" s="210"/>
      <c r="R18" s="210">
        <v>-45</v>
      </c>
      <c r="S18" s="210">
        <v>-27</v>
      </c>
      <c r="T18" s="211">
        <v>-18</v>
      </c>
      <c r="U18" s="210"/>
      <c r="V18" s="210">
        <v>12</v>
      </c>
      <c r="W18" s="210">
        <v>20</v>
      </c>
      <c r="X18" s="211">
        <v>-8</v>
      </c>
      <c r="Y18" s="210"/>
      <c r="Z18" s="210">
        <v>1</v>
      </c>
      <c r="AA18" s="210">
        <v>-29</v>
      </c>
      <c r="AB18" s="211">
        <v>30</v>
      </c>
    </row>
    <row r="19" spans="1:28" x14ac:dyDescent="0.2">
      <c r="A19" s="95" t="s">
        <v>254</v>
      </c>
      <c r="B19" s="210">
        <v>49</v>
      </c>
      <c r="C19" s="210">
        <v>13</v>
      </c>
      <c r="D19" s="210">
        <v>36</v>
      </c>
      <c r="E19" s="211"/>
      <c r="F19" s="211">
        <v>17</v>
      </c>
      <c r="G19" s="211">
        <v>2</v>
      </c>
      <c r="H19" s="211">
        <v>15</v>
      </c>
      <c r="I19" s="211"/>
      <c r="J19" s="211">
        <v>-2</v>
      </c>
      <c r="K19" s="211">
        <v>5</v>
      </c>
      <c r="L19" s="211">
        <v>-7</v>
      </c>
      <c r="M19" s="211"/>
      <c r="N19" s="211">
        <v>35</v>
      </c>
      <c r="O19" s="211">
        <v>14</v>
      </c>
      <c r="P19" s="211">
        <v>21</v>
      </c>
      <c r="Q19" s="211"/>
      <c r="R19" s="211">
        <v>-26</v>
      </c>
      <c r="S19" s="211">
        <v>-20</v>
      </c>
      <c r="T19" s="211">
        <v>-6</v>
      </c>
      <c r="U19" s="211"/>
      <c r="V19" s="211">
        <v>4</v>
      </c>
      <c r="W19" s="211">
        <v>-2</v>
      </c>
      <c r="X19" s="211">
        <v>6</v>
      </c>
      <c r="Y19" s="211"/>
      <c r="Z19" s="211">
        <v>21</v>
      </c>
      <c r="AA19" s="211">
        <v>14</v>
      </c>
      <c r="AB19" s="211">
        <v>7</v>
      </c>
    </row>
    <row r="20" spans="1:28" x14ac:dyDescent="0.2">
      <c r="A20" s="95" t="s">
        <v>255</v>
      </c>
      <c r="B20" s="210">
        <v>120</v>
      </c>
      <c r="C20" s="210">
        <v>67</v>
      </c>
      <c r="D20" s="210">
        <v>53</v>
      </c>
      <c r="E20" s="210"/>
      <c r="F20" s="210">
        <v>74</v>
      </c>
      <c r="G20" s="210">
        <v>38</v>
      </c>
      <c r="H20" s="211">
        <v>36</v>
      </c>
      <c r="I20" s="210"/>
      <c r="J20" s="210">
        <v>25</v>
      </c>
      <c r="K20" s="210">
        <v>25</v>
      </c>
      <c r="L20" s="211">
        <v>0</v>
      </c>
      <c r="M20" s="210"/>
      <c r="N20" s="210">
        <v>3</v>
      </c>
      <c r="O20" s="210">
        <v>0</v>
      </c>
      <c r="P20" s="211">
        <v>3</v>
      </c>
      <c r="Q20" s="210"/>
      <c r="R20" s="210">
        <v>33</v>
      </c>
      <c r="S20" s="210">
        <v>11</v>
      </c>
      <c r="T20" s="211">
        <v>22</v>
      </c>
      <c r="U20" s="210"/>
      <c r="V20" s="210">
        <v>-22</v>
      </c>
      <c r="W20" s="210">
        <v>-9</v>
      </c>
      <c r="X20" s="211">
        <v>-13</v>
      </c>
      <c r="Y20" s="210"/>
      <c r="Z20" s="210">
        <v>7</v>
      </c>
      <c r="AA20" s="210">
        <v>2</v>
      </c>
      <c r="AB20" s="211">
        <v>5</v>
      </c>
    </row>
    <row r="21" spans="1:28" x14ac:dyDescent="0.2">
      <c r="A21" s="95" t="s">
        <v>256</v>
      </c>
      <c r="B21" s="210">
        <v>-3</v>
      </c>
      <c r="C21" s="210">
        <v>7</v>
      </c>
      <c r="D21" s="210">
        <v>-10</v>
      </c>
      <c r="E21" s="210"/>
      <c r="F21" s="210">
        <v>6</v>
      </c>
      <c r="G21" s="210">
        <v>11</v>
      </c>
      <c r="H21" s="211">
        <v>-5</v>
      </c>
      <c r="I21" s="210"/>
      <c r="J21" s="210">
        <v>6</v>
      </c>
      <c r="K21" s="210">
        <v>5</v>
      </c>
      <c r="L21" s="211">
        <v>1</v>
      </c>
      <c r="M21" s="210"/>
      <c r="N21" s="210">
        <v>-13</v>
      </c>
      <c r="O21" s="210">
        <v>-12</v>
      </c>
      <c r="P21" s="211">
        <v>-1</v>
      </c>
      <c r="Q21" s="210"/>
      <c r="R21" s="210">
        <v>-13</v>
      </c>
      <c r="S21" s="210">
        <v>-1</v>
      </c>
      <c r="T21" s="211">
        <v>-12</v>
      </c>
      <c r="U21" s="210"/>
      <c r="V21" s="210">
        <v>10</v>
      </c>
      <c r="W21" s="210">
        <v>13</v>
      </c>
      <c r="X21" s="211">
        <v>-3</v>
      </c>
      <c r="Y21" s="210"/>
      <c r="Z21" s="210">
        <v>1</v>
      </c>
      <c r="AA21" s="210">
        <v>-9</v>
      </c>
      <c r="AB21" s="211">
        <v>10</v>
      </c>
    </row>
    <row r="22" spans="1:28" x14ac:dyDescent="0.2">
      <c r="A22" s="97" t="s">
        <v>257</v>
      </c>
      <c r="B22" s="210">
        <v>98</v>
      </c>
      <c r="C22" s="210">
        <v>58</v>
      </c>
      <c r="D22" s="210">
        <v>40</v>
      </c>
      <c r="E22" s="210"/>
      <c r="F22" s="211">
        <v>32</v>
      </c>
      <c r="G22" s="211">
        <v>28</v>
      </c>
      <c r="H22" s="211">
        <v>4</v>
      </c>
      <c r="I22" s="210"/>
      <c r="J22" s="211">
        <v>25</v>
      </c>
      <c r="K22" s="211">
        <v>14</v>
      </c>
      <c r="L22" s="211">
        <v>11</v>
      </c>
      <c r="M22" s="210"/>
      <c r="N22" s="211">
        <v>-10</v>
      </c>
      <c r="O22" s="211">
        <v>-4</v>
      </c>
      <c r="P22" s="211">
        <v>-6</v>
      </c>
      <c r="Q22" s="210"/>
      <c r="R22" s="211">
        <v>39</v>
      </c>
      <c r="S22" s="211">
        <v>28</v>
      </c>
      <c r="T22" s="211">
        <v>11</v>
      </c>
      <c r="U22" s="210"/>
      <c r="V22" s="211">
        <v>4</v>
      </c>
      <c r="W22" s="211">
        <v>-5</v>
      </c>
      <c r="X22" s="211">
        <v>9</v>
      </c>
      <c r="Y22" s="210"/>
      <c r="Z22" s="211">
        <v>8</v>
      </c>
      <c r="AA22" s="211">
        <v>-3</v>
      </c>
      <c r="AB22" s="211">
        <v>11</v>
      </c>
    </row>
    <row r="23" spans="1:28" ht="15" customHeight="1" x14ac:dyDescent="0.2">
      <c r="A23" s="95" t="s">
        <v>258</v>
      </c>
      <c r="B23" s="210">
        <v>-34</v>
      </c>
      <c r="C23" s="210">
        <v>-7</v>
      </c>
      <c r="D23" s="210">
        <v>-27</v>
      </c>
      <c r="E23" s="210"/>
      <c r="F23" s="210">
        <v>-3</v>
      </c>
      <c r="G23" s="210">
        <v>-5</v>
      </c>
      <c r="H23" s="211">
        <v>2</v>
      </c>
      <c r="I23" s="210"/>
      <c r="J23" s="210">
        <v>-21</v>
      </c>
      <c r="K23" s="210">
        <v>-9</v>
      </c>
      <c r="L23" s="211">
        <v>-12</v>
      </c>
      <c r="M23" s="210"/>
      <c r="N23" s="210">
        <v>-4</v>
      </c>
      <c r="O23" s="210">
        <v>3</v>
      </c>
      <c r="P23" s="211">
        <v>-7</v>
      </c>
      <c r="Q23" s="210"/>
      <c r="R23" s="210">
        <v>-16</v>
      </c>
      <c r="S23" s="210">
        <v>-4</v>
      </c>
      <c r="T23" s="211">
        <v>-12</v>
      </c>
      <c r="U23" s="210"/>
      <c r="V23" s="210">
        <v>9</v>
      </c>
      <c r="W23" s="210">
        <v>3</v>
      </c>
      <c r="X23" s="211">
        <v>6</v>
      </c>
      <c r="Y23" s="210"/>
      <c r="Z23" s="210">
        <v>1</v>
      </c>
      <c r="AA23" s="210">
        <v>5</v>
      </c>
      <c r="AB23" s="211">
        <v>-4</v>
      </c>
    </row>
    <row r="24" spans="1:28" x14ac:dyDescent="0.2">
      <c r="A24" s="95" t="s">
        <v>259</v>
      </c>
      <c r="B24" s="210">
        <v>95</v>
      </c>
      <c r="C24" s="210">
        <v>53</v>
      </c>
      <c r="D24" s="210">
        <v>42</v>
      </c>
      <c r="E24" s="210"/>
      <c r="F24" s="210">
        <v>21</v>
      </c>
      <c r="G24" s="210">
        <v>-7</v>
      </c>
      <c r="H24" s="211">
        <v>28</v>
      </c>
      <c r="I24" s="210"/>
      <c r="J24" s="210">
        <v>22</v>
      </c>
      <c r="K24" s="210">
        <v>7</v>
      </c>
      <c r="L24" s="211">
        <v>15</v>
      </c>
      <c r="M24" s="210"/>
      <c r="N24" s="210">
        <v>28</v>
      </c>
      <c r="O24" s="210">
        <v>-4</v>
      </c>
      <c r="P24" s="211">
        <v>32</v>
      </c>
      <c r="Q24" s="210"/>
      <c r="R24" s="210">
        <v>37</v>
      </c>
      <c r="S24" s="210">
        <v>34</v>
      </c>
      <c r="T24" s="211">
        <v>3</v>
      </c>
      <c r="U24" s="210"/>
      <c r="V24" s="210">
        <v>-2</v>
      </c>
      <c r="W24" s="210">
        <v>9</v>
      </c>
      <c r="X24" s="211">
        <v>-11</v>
      </c>
      <c r="Y24" s="210"/>
      <c r="Z24" s="210">
        <v>-11</v>
      </c>
      <c r="AA24" s="210">
        <v>14</v>
      </c>
      <c r="AB24" s="211">
        <v>-25</v>
      </c>
    </row>
    <row r="25" spans="1:28" x14ac:dyDescent="0.2">
      <c r="A25" s="95" t="s">
        <v>260</v>
      </c>
      <c r="B25" s="210">
        <v>30</v>
      </c>
      <c r="C25" s="210">
        <v>35</v>
      </c>
      <c r="D25" s="210">
        <v>-5</v>
      </c>
      <c r="E25" s="210"/>
      <c r="F25" s="210">
        <v>14</v>
      </c>
      <c r="G25" s="210">
        <v>12</v>
      </c>
      <c r="H25" s="211">
        <v>2</v>
      </c>
      <c r="I25" s="210"/>
      <c r="J25" s="210">
        <v>7</v>
      </c>
      <c r="K25" s="210">
        <v>6</v>
      </c>
      <c r="L25" s="211">
        <v>1</v>
      </c>
      <c r="M25" s="210"/>
      <c r="N25" s="210">
        <v>-15</v>
      </c>
      <c r="O25" s="210">
        <v>-13</v>
      </c>
      <c r="P25" s="211">
        <v>-2</v>
      </c>
      <c r="Q25" s="210"/>
      <c r="R25" s="210">
        <v>1</v>
      </c>
      <c r="S25" s="210">
        <v>13</v>
      </c>
      <c r="T25" s="211">
        <v>-12</v>
      </c>
      <c r="U25" s="210"/>
      <c r="V25" s="210">
        <v>9</v>
      </c>
      <c r="W25" s="210">
        <v>12</v>
      </c>
      <c r="X25" s="211">
        <v>-3</v>
      </c>
      <c r="Y25" s="210"/>
      <c r="Z25" s="210">
        <v>14</v>
      </c>
      <c r="AA25" s="210">
        <v>5</v>
      </c>
      <c r="AB25" s="211">
        <v>9</v>
      </c>
    </row>
    <row r="26" spans="1:28" x14ac:dyDescent="0.2">
      <c r="A26" s="95" t="s">
        <v>261</v>
      </c>
      <c r="B26" s="210">
        <v>1</v>
      </c>
      <c r="C26" s="210">
        <v>-1</v>
      </c>
      <c r="D26" s="210">
        <v>2</v>
      </c>
      <c r="E26" s="210"/>
      <c r="F26" s="210">
        <v>-3</v>
      </c>
      <c r="G26" s="210">
        <v>4</v>
      </c>
      <c r="H26" s="211">
        <v>-7</v>
      </c>
      <c r="I26" s="210"/>
      <c r="J26" s="210">
        <v>-1</v>
      </c>
      <c r="K26" s="210">
        <v>-15</v>
      </c>
      <c r="L26" s="211">
        <v>14</v>
      </c>
      <c r="M26" s="210"/>
      <c r="N26" s="210">
        <v>7</v>
      </c>
      <c r="O26" s="210">
        <v>3</v>
      </c>
      <c r="P26" s="211">
        <v>4</v>
      </c>
      <c r="Q26" s="210"/>
      <c r="R26" s="210">
        <v>8</v>
      </c>
      <c r="S26" s="210">
        <v>10</v>
      </c>
      <c r="T26" s="211">
        <v>-2</v>
      </c>
      <c r="U26" s="210"/>
      <c r="V26" s="210">
        <v>-4</v>
      </c>
      <c r="W26" s="210">
        <v>-3</v>
      </c>
      <c r="X26" s="211">
        <v>-1</v>
      </c>
      <c r="Y26" s="210"/>
      <c r="Z26" s="210">
        <v>-6</v>
      </c>
      <c r="AA26" s="210">
        <v>0</v>
      </c>
      <c r="AB26" s="211">
        <v>-6</v>
      </c>
    </row>
    <row r="27" spans="1:28" x14ac:dyDescent="0.2">
      <c r="A27" s="95" t="s">
        <v>262</v>
      </c>
      <c r="B27" s="210">
        <v>-48</v>
      </c>
      <c r="C27" s="210">
        <v>-33</v>
      </c>
      <c r="D27" s="210">
        <v>-15</v>
      </c>
      <c r="E27" s="210"/>
      <c r="F27" s="210">
        <v>-7</v>
      </c>
      <c r="G27" s="210">
        <v>2</v>
      </c>
      <c r="H27" s="211">
        <v>-9</v>
      </c>
      <c r="I27" s="210"/>
      <c r="J27" s="210">
        <v>-22</v>
      </c>
      <c r="K27" s="210">
        <v>-11</v>
      </c>
      <c r="L27" s="211">
        <v>-11</v>
      </c>
      <c r="M27" s="210"/>
      <c r="N27" s="210">
        <v>-12</v>
      </c>
      <c r="O27" s="210">
        <v>-14</v>
      </c>
      <c r="P27" s="211">
        <v>2</v>
      </c>
      <c r="Q27" s="210"/>
      <c r="R27" s="210">
        <v>-9</v>
      </c>
      <c r="S27" s="210">
        <v>-8</v>
      </c>
      <c r="T27" s="211">
        <v>-1</v>
      </c>
      <c r="U27" s="210"/>
      <c r="V27" s="210">
        <v>-5</v>
      </c>
      <c r="W27" s="210">
        <v>-8</v>
      </c>
      <c r="X27" s="211">
        <v>3</v>
      </c>
      <c r="Y27" s="210"/>
      <c r="Z27" s="210">
        <v>7</v>
      </c>
      <c r="AA27" s="210">
        <v>6</v>
      </c>
      <c r="AB27" s="211">
        <v>1</v>
      </c>
    </row>
    <row r="28" spans="1:28" x14ac:dyDescent="0.2">
      <c r="A28" s="95" t="s">
        <v>263</v>
      </c>
      <c r="B28" s="210">
        <v>-23</v>
      </c>
      <c r="C28" s="210">
        <v>6</v>
      </c>
      <c r="D28" s="210">
        <v>-29</v>
      </c>
      <c r="E28" s="210"/>
      <c r="F28" s="210">
        <v>-6</v>
      </c>
      <c r="G28" s="210">
        <v>-6</v>
      </c>
      <c r="H28" s="211">
        <v>0</v>
      </c>
      <c r="I28" s="210"/>
      <c r="J28" s="210">
        <v>4</v>
      </c>
      <c r="K28" s="210">
        <v>-4</v>
      </c>
      <c r="L28" s="211">
        <v>8</v>
      </c>
      <c r="M28" s="210"/>
      <c r="N28" s="210">
        <v>-8</v>
      </c>
      <c r="O28" s="210">
        <v>7</v>
      </c>
      <c r="P28" s="211">
        <v>-15</v>
      </c>
      <c r="Q28" s="210"/>
      <c r="R28" s="210">
        <v>-6</v>
      </c>
      <c r="S28" s="210">
        <v>3</v>
      </c>
      <c r="T28" s="211">
        <v>-9</v>
      </c>
      <c r="U28" s="210"/>
      <c r="V28" s="210">
        <v>4</v>
      </c>
      <c r="W28" s="210">
        <v>12</v>
      </c>
      <c r="X28" s="211">
        <v>-8</v>
      </c>
      <c r="Y28" s="210"/>
      <c r="Z28" s="210">
        <v>-11</v>
      </c>
      <c r="AA28" s="210">
        <v>-6</v>
      </c>
      <c r="AB28" s="211">
        <v>-5</v>
      </c>
    </row>
    <row r="29" spans="1:28" x14ac:dyDescent="0.2">
      <c r="A29" s="95" t="s">
        <v>264</v>
      </c>
      <c r="B29" s="210">
        <v>33</v>
      </c>
      <c r="C29" s="210">
        <v>-14</v>
      </c>
      <c r="D29" s="210">
        <v>47</v>
      </c>
      <c r="E29" s="210"/>
      <c r="F29" s="210">
        <v>20</v>
      </c>
      <c r="G29" s="210">
        <v>0</v>
      </c>
      <c r="H29" s="211">
        <v>20</v>
      </c>
      <c r="I29" s="210"/>
      <c r="J29" s="210">
        <v>0</v>
      </c>
      <c r="K29" s="210">
        <v>6</v>
      </c>
      <c r="L29" s="211">
        <v>-6</v>
      </c>
      <c r="M29" s="210"/>
      <c r="N29" s="210">
        <v>4</v>
      </c>
      <c r="O29" s="210">
        <v>-3</v>
      </c>
      <c r="P29" s="211">
        <v>7</v>
      </c>
      <c r="Q29" s="210"/>
      <c r="R29" s="210">
        <v>4</v>
      </c>
      <c r="S29" s="210">
        <v>-11</v>
      </c>
      <c r="T29" s="211">
        <v>15</v>
      </c>
      <c r="U29" s="210"/>
      <c r="V29" s="210">
        <v>4</v>
      </c>
      <c r="W29" s="210">
        <v>-5</v>
      </c>
      <c r="X29" s="211">
        <v>9</v>
      </c>
      <c r="Y29" s="210"/>
      <c r="Z29" s="210">
        <v>1</v>
      </c>
      <c r="AA29" s="210">
        <v>-1</v>
      </c>
      <c r="AB29" s="211">
        <v>2</v>
      </c>
    </row>
    <row r="30" spans="1:28" x14ac:dyDescent="0.2">
      <c r="A30" s="95" t="s">
        <v>265</v>
      </c>
      <c r="B30" s="210">
        <v>2</v>
      </c>
      <c r="C30" s="210">
        <v>12</v>
      </c>
      <c r="D30" s="210">
        <v>-10</v>
      </c>
      <c r="E30" s="210"/>
      <c r="F30" s="210">
        <v>-2</v>
      </c>
      <c r="G30" s="210">
        <v>4</v>
      </c>
      <c r="H30" s="211">
        <v>-6</v>
      </c>
      <c r="I30" s="210"/>
      <c r="J30" s="210">
        <v>-8</v>
      </c>
      <c r="K30" s="210">
        <v>1</v>
      </c>
      <c r="L30" s="211">
        <v>-9</v>
      </c>
      <c r="M30" s="210"/>
      <c r="N30" s="210">
        <v>21</v>
      </c>
      <c r="O30" s="210">
        <v>15</v>
      </c>
      <c r="P30" s="211">
        <v>6</v>
      </c>
      <c r="Q30" s="210"/>
      <c r="R30" s="210">
        <v>-18</v>
      </c>
      <c r="S30" s="210">
        <v>-7</v>
      </c>
      <c r="T30" s="211">
        <v>-11</v>
      </c>
      <c r="U30" s="210"/>
      <c r="V30" s="210">
        <v>12</v>
      </c>
      <c r="W30" s="210">
        <v>8</v>
      </c>
      <c r="X30" s="211">
        <v>4</v>
      </c>
      <c r="Y30" s="210"/>
      <c r="Z30" s="210">
        <v>-3</v>
      </c>
      <c r="AA30" s="210">
        <v>-9</v>
      </c>
      <c r="AB30" s="211">
        <v>6</v>
      </c>
    </row>
    <row r="31" spans="1:28" x14ac:dyDescent="0.2">
      <c r="A31" s="95" t="s">
        <v>266</v>
      </c>
      <c r="B31" s="210">
        <v>-21</v>
      </c>
      <c r="C31" s="210">
        <v>-24</v>
      </c>
      <c r="D31" s="210">
        <v>3</v>
      </c>
      <c r="E31" s="210"/>
      <c r="F31" s="210">
        <v>-12</v>
      </c>
      <c r="G31" s="210">
        <v>-7</v>
      </c>
      <c r="H31" s="211">
        <v>-5</v>
      </c>
      <c r="I31" s="210"/>
      <c r="J31" s="210">
        <v>3</v>
      </c>
      <c r="K31" s="210">
        <v>5</v>
      </c>
      <c r="L31" s="211">
        <v>-2</v>
      </c>
      <c r="M31" s="210"/>
      <c r="N31" s="210">
        <v>-6</v>
      </c>
      <c r="O31" s="210">
        <v>-1</v>
      </c>
      <c r="P31" s="211">
        <v>-5</v>
      </c>
      <c r="Q31" s="210"/>
      <c r="R31" s="210">
        <v>-6</v>
      </c>
      <c r="S31" s="210">
        <v>-15</v>
      </c>
      <c r="T31" s="211">
        <v>9</v>
      </c>
      <c r="U31" s="210"/>
      <c r="V31" s="210">
        <v>1</v>
      </c>
      <c r="W31" s="210">
        <v>-3</v>
      </c>
      <c r="X31" s="211">
        <v>4</v>
      </c>
      <c r="Y31" s="210"/>
      <c r="Z31" s="210">
        <v>-1</v>
      </c>
      <c r="AA31" s="210">
        <v>-3</v>
      </c>
      <c r="AB31" s="211">
        <v>2</v>
      </c>
    </row>
    <row r="32" spans="1:28" x14ac:dyDescent="0.2">
      <c r="A32" s="95" t="s">
        <v>267</v>
      </c>
      <c r="B32" s="210">
        <v>-29</v>
      </c>
      <c r="C32" s="210">
        <v>12</v>
      </c>
      <c r="D32" s="210">
        <v>-41</v>
      </c>
      <c r="E32" s="210"/>
      <c r="F32" s="210">
        <v>5</v>
      </c>
      <c r="G32" s="210">
        <v>6</v>
      </c>
      <c r="H32" s="211">
        <v>-1</v>
      </c>
      <c r="I32" s="210"/>
      <c r="J32" s="210">
        <v>-15</v>
      </c>
      <c r="K32" s="210">
        <v>0</v>
      </c>
      <c r="L32" s="211">
        <v>-15</v>
      </c>
      <c r="M32" s="210"/>
      <c r="N32" s="210">
        <v>15</v>
      </c>
      <c r="O32" s="210">
        <v>15</v>
      </c>
      <c r="P32" s="211">
        <v>0</v>
      </c>
      <c r="Q32" s="210"/>
      <c r="R32" s="210">
        <v>-10</v>
      </c>
      <c r="S32" s="210">
        <v>-5</v>
      </c>
      <c r="T32" s="211">
        <v>-5</v>
      </c>
      <c r="U32" s="210"/>
      <c r="V32" s="210">
        <v>2</v>
      </c>
      <c r="W32" s="210">
        <v>0</v>
      </c>
      <c r="X32" s="211">
        <v>2</v>
      </c>
      <c r="Y32" s="210"/>
      <c r="Z32" s="210">
        <v>-26</v>
      </c>
      <c r="AA32" s="210">
        <v>-4</v>
      </c>
      <c r="AB32" s="211">
        <v>-22</v>
      </c>
    </row>
    <row r="33" spans="1:28" x14ac:dyDescent="0.2">
      <c r="A33" s="95" t="s">
        <v>268</v>
      </c>
      <c r="B33" s="210">
        <v>-29</v>
      </c>
      <c r="C33" s="210">
        <v>-18</v>
      </c>
      <c r="D33" s="210">
        <v>-11</v>
      </c>
      <c r="E33" s="210"/>
      <c r="F33" s="210">
        <v>5</v>
      </c>
      <c r="G33" s="210">
        <v>-1</v>
      </c>
      <c r="H33" s="211">
        <v>6</v>
      </c>
      <c r="I33" s="210"/>
      <c r="J33" s="210">
        <v>-14</v>
      </c>
      <c r="K33" s="210">
        <v>-9</v>
      </c>
      <c r="L33" s="211">
        <v>-5</v>
      </c>
      <c r="M33" s="210"/>
      <c r="N33" s="210">
        <v>-2</v>
      </c>
      <c r="O33" s="210">
        <v>0</v>
      </c>
      <c r="P33" s="211">
        <v>-2</v>
      </c>
      <c r="Q33" s="210"/>
      <c r="R33" s="210">
        <v>0</v>
      </c>
      <c r="S33" s="210">
        <v>4</v>
      </c>
      <c r="T33" s="211">
        <v>-4</v>
      </c>
      <c r="U33" s="210"/>
      <c r="V33" s="210">
        <v>-13</v>
      </c>
      <c r="W33" s="210">
        <v>-9</v>
      </c>
      <c r="X33" s="211">
        <v>-4</v>
      </c>
      <c r="Y33" s="210"/>
      <c r="Z33" s="210">
        <v>-5</v>
      </c>
      <c r="AA33" s="210">
        <v>-3</v>
      </c>
      <c r="AB33" s="211">
        <v>-2</v>
      </c>
    </row>
    <row r="34" spans="1:28" x14ac:dyDescent="0.2">
      <c r="A34" s="95" t="s">
        <v>269</v>
      </c>
      <c r="B34" s="210">
        <v>0</v>
      </c>
      <c r="C34" s="210">
        <v>12</v>
      </c>
      <c r="D34" s="210">
        <v>-12</v>
      </c>
      <c r="E34" s="210"/>
      <c r="F34" s="210">
        <v>-8</v>
      </c>
      <c r="G34" s="210">
        <v>1</v>
      </c>
      <c r="H34" s="211">
        <v>-9</v>
      </c>
      <c r="I34" s="210"/>
      <c r="J34" s="210">
        <v>14</v>
      </c>
      <c r="K34" s="210">
        <v>4</v>
      </c>
      <c r="L34" s="211">
        <v>10</v>
      </c>
      <c r="M34" s="210"/>
      <c r="N34" s="210">
        <v>6</v>
      </c>
      <c r="O34" s="210">
        <v>1</v>
      </c>
      <c r="P34" s="211">
        <v>5</v>
      </c>
      <c r="Q34" s="210"/>
      <c r="R34" s="210">
        <v>7</v>
      </c>
      <c r="S34" s="210">
        <v>9</v>
      </c>
      <c r="T34" s="211">
        <v>-2</v>
      </c>
      <c r="U34" s="210"/>
      <c r="V34" s="210">
        <v>-14</v>
      </c>
      <c r="W34" s="210">
        <v>-5</v>
      </c>
      <c r="X34" s="211">
        <v>-9</v>
      </c>
      <c r="Y34" s="210"/>
      <c r="Z34" s="210">
        <v>-5</v>
      </c>
      <c r="AA34" s="210">
        <v>2</v>
      </c>
      <c r="AB34" s="211">
        <v>-7</v>
      </c>
    </row>
    <row r="35" spans="1:28" x14ac:dyDescent="0.2">
      <c r="A35" s="95" t="s">
        <v>270</v>
      </c>
      <c r="B35" s="210">
        <v>10</v>
      </c>
      <c r="C35" s="210">
        <v>16</v>
      </c>
      <c r="D35" s="210">
        <v>-6</v>
      </c>
      <c r="E35" s="210"/>
      <c r="F35" s="210">
        <v>19</v>
      </c>
      <c r="G35" s="210">
        <v>15</v>
      </c>
      <c r="H35" s="211">
        <v>4</v>
      </c>
      <c r="I35" s="210"/>
      <c r="J35" s="210">
        <v>-7</v>
      </c>
      <c r="K35" s="210">
        <v>1</v>
      </c>
      <c r="L35" s="211">
        <v>-8</v>
      </c>
      <c r="M35" s="210"/>
      <c r="N35" s="210">
        <v>-35</v>
      </c>
      <c r="O35" s="210">
        <v>-22</v>
      </c>
      <c r="P35" s="211">
        <v>-13</v>
      </c>
      <c r="Q35" s="210"/>
      <c r="R35" s="210">
        <v>14</v>
      </c>
      <c r="S35" s="210">
        <v>6</v>
      </c>
      <c r="T35" s="211">
        <v>8</v>
      </c>
      <c r="U35" s="210"/>
      <c r="V35" s="210">
        <v>-7</v>
      </c>
      <c r="W35" s="210">
        <v>-4</v>
      </c>
      <c r="X35" s="211">
        <v>-3</v>
      </c>
      <c r="Y35" s="210"/>
      <c r="Z35" s="210">
        <v>26</v>
      </c>
      <c r="AA35" s="210">
        <v>20</v>
      </c>
      <c r="AB35" s="211">
        <v>6</v>
      </c>
    </row>
    <row r="36" spans="1:28" x14ac:dyDescent="0.2">
      <c r="A36" s="95" t="s">
        <v>271</v>
      </c>
      <c r="B36" s="210">
        <v>30</v>
      </c>
      <c r="C36" s="210">
        <v>57</v>
      </c>
      <c r="D36" s="210">
        <v>-27</v>
      </c>
      <c r="E36" s="210"/>
      <c r="F36" s="210">
        <v>27</v>
      </c>
      <c r="G36" s="210">
        <v>15</v>
      </c>
      <c r="H36" s="211">
        <v>12</v>
      </c>
      <c r="I36" s="210"/>
      <c r="J36" s="210">
        <v>-15</v>
      </c>
      <c r="K36" s="210">
        <v>15</v>
      </c>
      <c r="L36" s="211">
        <v>-30</v>
      </c>
      <c r="M36" s="210"/>
      <c r="N36" s="210">
        <v>40</v>
      </c>
      <c r="O36" s="210">
        <v>25</v>
      </c>
      <c r="P36" s="211">
        <v>15</v>
      </c>
      <c r="Q36" s="210"/>
      <c r="R36" s="210">
        <v>-5</v>
      </c>
      <c r="S36" s="210">
        <v>0</v>
      </c>
      <c r="T36" s="211">
        <v>-5</v>
      </c>
      <c r="U36" s="210"/>
      <c r="V36" s="210">
        <v>-24</v>
      </c>
      <c r="W36" s="210">
        <v>1</v>
      </c>
      <c r="X36" s="211">
        <v>-25</v>
      </c>
      <c r="Y36" s="210"/>
      <c r="Z36" s="210">
        <v>7</v>
      </c>
      <c r="AA36" s="210">
        <v>1</v>
      </c>
      <c r="AB36" s="211">
        <v>6</v>
      </c>
    </row>
    <row r="37" spans="1:28" ht="13.5" thickBot="1" x14ac:dyDescent="0.25">
      <c r="A37" s="98" t="s">
        <v>272</v>
      </c>
      <c r="B37" s="212">
        <v>-13</v>
      </c>
      <c r="C37" s="212">
        <v>-1</v>
      </c>
      <c r="D37" s="212">
        <v>-12</v>
      </c>
      <c r="E37" s="212"/>
      <c r="F37" s="212">
        <v>-12</v>
      </c>
      <c r="G37" s="212">
        <v>-5</v>
      </c>
      <c r="H37" s="213">
        <v>-7</v>
      </c>
      <c r="I37" s="212"/>
      <c r="J37" s="212">
        <v>-4</v>
      </c>
      <c r="K37" s="212">
        <v>0</v>
      </c>
      <c r="L37" s="213">
        <v>-4</v>
      </c>
      <c r="M37" s="212"/>
      <c r="N37" s="212">
        <v>3</v>
      </c>
      <c r="O37" s="212">
        <v>3</v>
      </c>
      <c r="P37" s="213">
        <v>0</v>
      </c>
      <c r="Q37" s="212"/>
      <c r="R37" s="212">
        <v>-11</v>
      </c>
      <c r="S37" s="212">
        <v>-5</v>
      </c>
      <c r="T37" s="213">
        <v>-6</v>
      </c>
      <c r="U37" s="212"/>
      <c r="V37" s="212">
        <v>8</v>
      </c>
      <c r="W37" s="212">
        <v>4</v>
      </c>
      <c r="X37" s="213">
        <v>4</v>
      </c>
      <c r="Y37" s="212"/>
      <c r="Z37" s="212">
        <v>3</v>
      </c>
      <c r="AA37" s="212">
        <v>2</v>
      </c>
      <c r="AB37" s="213">
        <v>1</v>
      </c>
    </row>
    <row r="38" spans="1:28" x14ac:dyDescent="0.2">
      <c r="A38" s="269" t="s">
        <v>106</v>
      </c>
      <c r="B38" s="269"/>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1800-000000000000}"/>
  </hyperlinks>
  <printOptions horizontalCentered="1"/>
  <pageMargins left="0.70866141732283472" right="0.70866141732283472" top="0.74803149606299213" bottom="0.74803149606299213" header="0.31496062992125984" footer="0.31496062992125984"/>
  <pageSetup scale="9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3">
    <pageSetUpPr fitToPage="1"/>
  </sheetPr>
  <dimension ref="A1:N67"/>
  <sheetViews>
    <sheetView showGridLines="0" topLeftCell="A11" zoomScaleNormal="100" workbookViewId="0">
      <selection sqref="A1:B1"/>
    </sheetView>
  </sheetViews>
  <sheetFormatPr baseColWidth="10" defaultRowHeight="15" x14ac:dyDescent="0.25"/>
  <cols>
    <col min="1" max="1" width="8.5703125" style="34" customWidth="1"/>
    <col min="2" max="2" width="139.7109375" style="12" customWidth="1"/>
    <col min="3" max="16384" width="11.42578125" style="12"/>
  </cols>
  <sheetData>
    <row r="1" spans="1:14" s="1" customFormat="1" ht="25.5" thickBot="1" x14ac:dyDescent="0.3">
      <c r="A1" s="254" t="s">
        <v>0</v>
      </c>
      <c r="B1" s="255"/>
    </row>
    <row r="2" spans="1:14" s="1" customFormat="1" x14ac:dyDescent="0.25">
      <c r="A2" s="29"/>
      <c r="B2" s="48" t="s">
        <v>1</v>
      </c>
    </row>
    <row r="3" spans="1:14" s="1" customFormat="1" x14ac:dyDescent="0.25">
      <c r="A3" s="30"/>
      <c r="B3" s="8" t="s">
        <v>2</v>
      </c>
      <c r="C3" s="2"/>
      <c r="D3" s="2"/>
    </row>
    <row r="4" spans="1:14" s="1" customFormat="1" ht="30" x14ac:dyDescent="0.25">
      <c r="A4" s="30" t="s">
        <v>4</v>
      </c>
      <c r="B4" s="7"/>
      <c r="C4" s="9"/>
      <c r="D4" s="10"/>
    </row>
    <row r="5" spans="1:14" s="1" customFormat="1" x14ac:dyDescent="0.25">
      <c r="A5" s="31" t="s">
        <v>6</v>
      </c>
      <c r="B5" s="13" t="s">
        <v>108</v>
      </c>
      <c r="C5" s="9"/>
      <c r="D5" s="10"/>
      <c r="E5" s="10"/>
      <c r="F5" s="10"/>
      <c r="G5" s="10"/>
      <c r="H5" s="10"/>
      <c r="I5" s="10"/>
      <c r="J5" s="10"/>
      <c r="K5" s="10"/>
      <c r="L5" s="10"/>
      <c r="M5" s="10"/>
      <c r="N5" s="10"/>
    </row>
    <row r="6" spans="1:14" s="1" customFormat="1" x14ac:dyDescent="0.25">
      <c r="A6" s="32" t="s">
        <v>3</v>
      </c>
      <c r="B6" s="16" t="s">
        <v>109</v>
      </c>
      <c r="D6" s="11"/>
      <c r="E6" s="10"/>
      <c r="F6" s="10"/>
      <c r="G6" s="10"/>
      <c r="H6" s="10"/>
      <c r="I6" s="10"/>
      <c r="J6" s="10"/>
      <c r="K6" s="10"/>
      <c r="L6" s="10"/>
      <c r="M6" s="10"/>
      <c r="N6" s="10"/>
    </row>
    <row r="7" spans="1:14" s="1" customFormat="1" x14ac:dyDescent="0.25">
      <c r="A7" s="32" t="s">
        <v>5</v>
      </c>
      <c r="B7" s="14" t="s">
        <v>176</v>
      </c>
      <c r="E7" s="10"/>
      <c r="F7" s="10"/>
      <c r="G7" s="10"/>
      <c r="H7" s="10"/>
      <c r="I7" s="10"/>
      <c r="J7" s="10"/>
      <c r="K7" s="10"/>
      <c r="L7" s="10"/>
      <c r="M7" s="10"/>
    </row>
    <row r="8" spans="1:14" s="1" customFormat="1" x14ac:dyDescent="0.25">
      <c r="A8" s="32" t="s">
        <v>7</v>
      </c>
      <c r="B8" s="14" t="s">
        <v>110</v>
      </c>
      <c r="E8" s="10"/>
      <c r="F8" s="10"/>
      <c r="G8" s="10"/>
      <c r="H8" s="10"/>
      <c r="I8" s="10"/>
      <c r="J8" s="10"/>
      <c r="K8" s="10"/>
      <c r="L8" s="10"/>
      <c r="M8" s="10"/>
    </row>
    <row r="9" spans="1:14" s="1" customFormat="1" ht="30" x14ac:dyDescent="0.25">
      <c r="A9" s="32" t="s">
        <v>9</v>
      </c>
      <c r="B9" s="14" t="s">
        <v>200</v>
      </c>
      <c r="E9" s="10"/>
      <c r="F9" s="10"/>
      <c r="G9" s="10"/>
      <c r="H9" s="10"/>
      <c r="I9" s="10"/>
      <c r="J9" s="10"/>
      <c r="K9" s="10"/>
      <c r="L9" s="10"/>
      <c r="M9" s="10"/>
    </row>
    <row r="10" spans="1:14" s="1" customFormat="1" ht="30" x14ac:dyDescent="0.25">
      <c r="A10" s="49" t="s">
        <v>11</v>
      </c>
      <c r="B10" s="14" t="s">
        <v>201</v>
      </c>
      <c r="E10" s="10"/>
      <c r="F10" s="10"/>
      <c r="G10" s="10"/>
      <c r="H10" s="10"/>
      <c r="I10" s="10"/>
      <c r="J10" s="10"/>
      <c r="K10" s="10"/>
      <c r="L10" s="10"/>
      <c r="M10" s="10"/>
    </row>
    <row r="11" spans="1:14" s="1" customFormat="1" ht="30" x14ac:dyDescent="0.25">
      <c r="A11" s="32" t="s">
        <v>13</v>
      </c>
      <c r="B11" s="14" t="s">
        <v>202</v>
      </c>
      <c r="E11" s="10"/>
      <c r="F11" s="10"/>
      <c r="G11" s="10"/>
      <c r="H11" s="10"/>
      <c r="I11" s="10"/>
      <c r="J11" s="10"/>
      <c r="K11" s="10"/>
      <c r="L11" s="10"/>
      <c r="M11" s="10"/>
    </row>
    <row r="12" spans="1:14" s="1" customFormat="1" ht="30" x14ac:dyDescent="0.25">
      <c r="A12" s="32" t="s">
        <v>14</v>
      </c>
      <c r="B12" s="15" t="s">
        <v>203</v>
      </c>
    </row>
    <row r="13" spans="1:14" s="1" customFormat="1" ht="30" x14ac:dyDescent="0.25">
      <c r="A13" s="32" t="s">
        <v>15</v>
      </c>
      <c r="B13" s="15" t="s">
        <v>204</v>
      </c>
    </row>
    <row r="14" spans="1:14" s="1" customFormat="1" x14ac:dyDescent="0.25">
      <c r="A14" s="33" t="s">
        <v>8</v>
      </c>
      <c r="B14" s="13" t="s">
        <v>111</v>
      </c>
    </row>
    <row r="15" spans="1:14" s="1" customFormat="1" x14ac:dyDescent="0.25">
      <c r="A15" s="32" t="s">
        <v>16</v>
      </c>
      <c r="B15" s="15" t="s">
        <v>112</v>
      </c>
    </row>
    <row r="16" spans="1:14" s="1" customFormat="1" ht="30" x14ac:dyDescent="0.25">
      <c r="A16" s="32" t="s">
        <v>17</v>
      </c>
      <c r="B16" s="15" t="s">
        <v>113</v>
      </c>
    </row>
    <row r="17" spans="1:2" s="1" customFormat="1" ht="30" x14ac:dyDescent="0.25">
      <c r="A17" s="32" t="s">
        <v>18</v>
      </c>
      <c r="B17" s="15" t="s">
        <v>114</v>
      </c>
    </row>
    <row r="18" spans="1:2" s="1" customFormat="1" x14ac:dyDescent="0.25">
      <c r="A18" s="33" t="s">
        <v>10</v>
      </c>
      <c r="B18" s="13" t="s">
        <v>161</v>
      </c>
    </row>
    <row r="19" spans="1:2" s="1" customFormat="1" x14ac:dyDescent="0.25">
      <c r="A19" s="32" t="s">
        <v>19</v>
      </c>
      <c r="B19" s="15" t="s">
        <v>115</v>
      </c>
    </row>
    <row r="20" spans="1:2" s="1" customFormat="1" ht="30" x14ac:dyDescent="0.25">
      <c r="A20" s="32" t="s">
        <v>20</v>
      </c>
      <c r="B20" s="15" t="s">
        <v>116</v>
      </c>
    </row>
    <row r="21" spans="1:2" s="1" customFormat="1" ht="30" x14ac:dyDescent="0.25">
      <c r="A21" s="32" t="s">
        <v>21</v>
      </c>
      <c r="B21" s="15" t="s">
        <v>117</v>
      </c>
    </row>
    <row r="22" spans="1:2" s="1" customFormat="1" x14ac:dyDescent="0.25">
      <c r="A22" s="32" t="s">
        <v>22</v>
      </c>
      <c r="B22" s="15" t="s">
        <v>118</v>
      </c>
    </row>
    <row r="23" spans="1:2" s="1" customFormat="1" ht="15" customHeight="1" x14ac:dyDescent="0.25">
      <c r="A23" s="32" t="s">
        <v>23</v>
      </c>
      <c r="B23" s="15" t="s">
        <v>119</v>
      </c>
    </row>
    <row r="24" spans="1:2" s="1" customFormat="1" x14ac:dyDescent="0.25">
      <c r="A24" s="32" t="s">
        <v>24</v>
      </c>
      <c r="B24" s="15" t="s">
        <v>407</v>
      </c>
    </row>
    <row r="25" spans="1:2" s="1" customFormat="1" x14ac:dyDescent="0.25">
      <c r="A25" s="220" t="s">
        <v>12</v>
      </c>
      <c r="B25" s="28" t="s">
        <v>120</v>
      </c>
    </row>
    <row r="26" spans="1:2" s="1" customFormat="1" x14ac:dyDescent="0.25">
      <c r="A26" s="32" t="s">
        <v>25</v>
      </c>
      <c r="B26" s="14" t="s">
        <v>121</v>
      </c>
    </row>
    <row r="27" spans="1:2" s="2" customFormat="1" x14ac:dyDescent="0.25">
      <c r="A27" s="33" t="s">
        <v>74</v>
      </c>
      <c r="B27" s="28" t="s">
        <v>122</v>
      </c>
    </row>
    <row r="28" spans="1:2" s="1" customFormat="1" x14ac:dyDescent="0.25">
      <c r="A28" s="32" t="s">
        <v>26</v>
      </c>
      <c r="B28" s="14" t="s">
        <v>123</v>
      </c>
    </row>
    <row r="29" spans="1:2" s="1" customFormat="1" ht="30" x14ac:dyDescent="0.25">
      <c r="A29" s="32" t="s">
        <v>27</v>
      </c>
      <c r="B29" s="14" t="s">
        <v>124</v>
      </c>
    </row>
    <row r="30" spans="1:2" s="1" customFormat="1" ht="30" x14ac:dyDescent="0.25">
      <c r="A30" s="32" t="s">
        <v>28</v>
      </c>
      <c r="B30" s="14" t="s">
        <v>125</v>
      </c>
    </row>
    <row r="31" spans="1:2" s="1" customFormat="1" ht="30" x14ac:dyDescent="0.25">
      <c r="A31" s="32" t="s">
        <v>29</v>
      </c>
      <c r="B31" s="14" t="s">
        <v>126</v>
      </c>
    </row>
    <row r="32" spans="1:2" s="1" customFormat="1" ht="30" x14ac:dyDescent="0.25">
      <c r="A32" s="32" t="s">
        <v>30</v>
      </c>
      <c r="B32" s="14" t="s">
        <v>127</v>
      </c>
    </row>
    <row r="33" spans="1:2" s="2" customFormat="1" x14ac:dyDescent="0.25">
      <c r="A33" s="33" t="s">
        <v>75</v>
      </c>
      <c r="B33" s="28" t="s">
        <v>128</v>
      </c>
    </row>
    <row r="34" spans="1:2" s="1" customFormat="1" x14ac:dyDescent="0.25">
      <c r="A34" s="32" t="s">
        <v>31</v>
      </c>
      <c r="B34" s="14" t="s">
        <v>129</v>
      </c>
    </row>
    <row r="35" spans="1:2" s="1" customFormat="1" ht="30" x14ac:dyDescent="0.25">
      <c r="A35" s="32" t="s">
        <v>32</v>
      </c>
      <c r="B35" s="14" t="s">
        <v>130</v>
      </c>
    </row>
    <row r="36" spans="1:2" s="1" customFormat="1" ht="30" x14ac:dyDescent="0.25">
      <c r="A36" s="32" t="s">
        <v>33</v>
      </c>
      <c r="B36" s="14" t="s">
        <v>131</v>
      </c>
    </row>
    <row r="37" spans="1:2" s="1" customFormat="1" ht="30" x14ac:dyDescent="0.25">
      <c r="A37" s="32" t="s">
        <v>34</v>
      </c>
      <c r="B37" s="14" t="s">
        <v>132</v>
      </c>
    </row>
    <row r="38" spans="1:2" s="1" customFormat="1" ht="30" x14ac:dyDescent="0.25">
      <c r="A38" s="32" t="s">
        <v>35</v>
      </c>
      <c r="B38" s="14" t="s">
        <v>133</v>
      </c>
    </row>
    <row r="39" spans="1:2" s="2" customFormat="1" x14ac:dyDescent="0.25">
      <c r="A39" s="50" t="s">
        <v>78</v>
      </c>
      <c r="B39" s="28" t="s">
        <v>134</v>
      </c>
    </row>
    <row r="40" spans="1:2" s="1" customFormat="1" x14ac:dyDescent="0.25">
      <c r="A40" s="32" t="s">
        <v>36</v>
      </c>
      <c r="B40" s="14" t="s">
        <v>135</v>
      </c>
    </row>
    <row r="41" spans="1:2" s="1" customFormat="1" ht="30" x14ac:dyDescent="0.25">
      <c r="A41" s="32" t="s">
        <v>37</v>
      </c>
      <c r="B41" s="14" t="s">
        <v>136</v>
      </c>
    </row>
    <row r="42" spans="1:2" s="1" customFormat="1" ht="30" x14ac:dyDescent="0.25">
      <c r="A42" s="32" t="s">
        <v>38</v>
      </c>
      <c r="B42" s="14" t="s">
        <v>137</v>
      </c>
    </row>
    <row r="43" spans="1:2" s="1" customFormat="1" ht="30" x14ac:dyDescent="0.25">
      <c r="A43" s="32" t="s">
        <v>39</v>
      </c>
      <c r="B43" s="14" t="s">
        <v>138</v>
      </c>
    </row>
    <row r="44" spans="1:2" s="1" customFormat="1" ht="30" x14ac:dyDescent="0.25">
      <c r="A44" s="32" t="s">
        <v>40</v>
      </c>
      <c r="B44" s="14" t="s">
        <v>139</v>
      </c>
    </row>
    <row r="45" spans="1:2" s="2" customFormat="1" x14ac:dyDescent="0.25">
      <c r="A45" s="50" t="s">
        <v>79</v>
      </c>
      <c r="B45" s="28" t="s">
        <v>140</v>
      </c>
    </row>
    <row r="46" spans="1:2" s="1" customFormat="1" x14ac:dyDescent="0.25">
      <c r="A46" s="32" t="s">
        <v>41</v>
      </c>
      <c r="B46" s="14" t="s">
        <v>141</v>
      </c>
    </row>
    <row r="47" spans="1:2" s="1" customFormat="1" ht="30" x14ac:dyDescent="0.25">
      <c r="A47" s="32" t="s">
        <v>42</v>
      </c>
      <c r="B47" s="15" t="s">
        <v>142</v>
      </c>
    </row>
    <row r="48" spans="1:2" s="1" customFormat="1" ht="30" x14ac:dyDescent="0.25">
      <c r="A48" s="32" t="s">
        <v>43</v>
      </c>
      <c r="B48" s="14" t="s">
        <v>143</v>
      </c>
    </row>
    <row r="49" spans="1:2" s="1" customFormat="1" ht="30" x14ac:dyDescent="0.25">
      <c r="A49" s="32" t="s">
        <v>44</v>
      </c>
      <c r="B49" s="14" t="s">
        <v>144</v>
      </c>
    </row>
    <row r="50" spans="1:2" s="1" customFormat="1" ht="30" x14ac:dyDescent="0.25">
      <c r="A50" s="32" t="s">
        <v>45</v>
      </c>
      <c r="B50" s="14" t="s">
        <v>145</v>
      </c>
    </row>
    <row r="51" spans="1:2" s="2" customFormat="1" x14ac:dyDescent="0.25">
      <c r="A51" s="50" t="s">
        <v>80</v>
      </c>
      <c r="B51" s="28" t="s">
        <v>146</v>
      </c>
    </row>
    <row r="52" spans="1:2" s="1" customFormat="1" x14ac:dyDescent="0.25">
      <c r="A52" s="32" t="s">
        <v>46</v>
      </c>
      <c r="B52" s="14" t="s">
        <v>147</v>
      </c>
    </row>
    <row r="53" spans="1:2" s="1" customFormat="1" ht="30" x14ac:dyDescent="0.25">
      <c r="A53" s="32" t="s">
        <v>59</v>
      </c>
      <c r="B53" s="14" t="s">
        <v>148</v>
      </c>
    </row>
    <row r="54" spans="1:2" s="1" customFormat="1" ht="30" x14ac:dyDescent="0.25">
      <c r="A54" s="32" t="s">
        <v>61</v>
      </c>
      <c r="B54" s="14" t="s">
        <v>149</v>
      </c>
    </row>
    <row r="55" spans="1:2" s="1" customFormat="1" ht="30" x14ac:dyDescent="0.25">
      <c r="A55" s="32" t="s">
        <v>62</v>
      </c>
      <c r="B55" s="14" t="s">
        <v>150</v>
      </c>
    </row>
    <row r="56" spans="1:2" s="1" customFormat="1" ht="30" x14ac:dyDescent="0.25">
      <c r="A56" s="32" t="s">
        <v>63</v>
      </c>
      <c r="B56" s="14" t="s">
        <v>151</v>
      </c>
    </row>
    <row r="57" spans="1:2" s="2" customFormat="1" x14ac:dyDescent="0.25">
      <c r="A57" s="50" t="s">
        <v>81</v>
      </c>
      <c r="B57" s="28" t="s">
        <v>152</v>
      </c>
    </row>
    <row r="58" spans="1:2" s="1" customFormat="1" ht="30" x14ac:dyDescent="0.25">
      <c r="A58" s="32" t="s">
        <v>64</v>
      </c>
      <c r="B58" s="14" t="s">
        <v>153</v>
      </c>
    </row>
    <row r="59" spans="1:2" s="1" customFormat="1" ht="30" x14ac:dyDescent="0.25">
      <c r="A59" s="32" t="s">
        <v>65</v>
      </c>
      <c r="B59" s="14" t="s">
        <v>154</v>
      </c>
    </row>
    <row r="60" spans="1:2" s="1" customFormat="1" ht="30" x14ac:dyDescent="0.25">
      <c r="A60" s="32" t="s">
        <v>66</v>
      </c>
      <c r="B60" s="14" t="s">
        <v>155</v>
      </c>
    </row>
    <row r="61" spans="1:2" s="1" customFormat="1" ht="30" x14ac:dyDescent="0.25">
      <c r="A61" s="32" t="s">
        <v>67</v>
      </c>
      <c r="B61" s="14" t="s">
        <v>156</v>
      </c>
    </row>
    <row r="62" spans="1:2" s="1" customFormat="1" ht="30" x14ac:dyDescent="0.25">
      <c r="A62" s="32" t="s">
        <v>68</v>
      </c>
      <c r="B62" s="14" t="s">
        <v>157</v>
      </c>
    </row>
    <row r="63" spans="1:2" s="2" customFormat="1" ht="30" x14ac:dyDescent="0.25">
      <c r="A63" s="32" t="s">
        <v>69</v>
      </c>
      <c r="B63" s="14" t="s">
        <v>158</v>
      </c>
    </row>
    <row r="64" spans="1:2" s="1" customFormat="1" ht="30" x14ac:dyDescent="0.25">
      <c r="A64" s="32" t="s">
        <v>70</v>
      </c>
      <c r="B64" s="14" t="s">
        <v>163</v>
      </c>
    </row>
    <row r="65" spans="1:2" s="1" customFormat="1" ht="30" x14ac:dyDescent="0.25">
      <c r="A65" s="32" t="s">
        <v>71</v>
      </c>
      <c r="B65" s="14" t="s">
        <v>159</v>
      </c>
    </row>
    <row r="66" spans="1:2" s="1" customFormat="1" ht="30" x14ac:dyDescent="0.25">
      <c r="A66" s="32" t="s">
        <v>72</v>
      </c>
      <c r="B66" s="14" t="s">
        <v>162</v>
      </c>
    </row>
    <row r="67" spans="1:2" s="1" customFormat="1" ht="30.75" thickBot="1" x14ac:dyDescent="0.3">
      <c r="A67" s="221" t="s">
        <v>73</v>
      </c>
      <c r="B67" s="222" t="s">
        <v>160</v>
      </c>
    </row>
  </sheetData>
  <sortState xmlns:xlrd2="http://schemas.microsoft.com/office/spreadsheetml/2017/richdata2" ref="A24:A25">
    <sortCondition ref="A23:A25"/>
  </sortState>
  <mergeCells count="1">
    <mergeCell ref="A1:B1"/>
  </mergeCells>
  <phoneticPr fontId="23" type="noConversion"/>
  <hyperlinks>
    <hyperlink ref="A6" location="'C1'!A1" display="C1" xr:uid="{00000000-0004-0000-0100-000000000000}"/>
    <hyperlink ref="A7" location="'C2'!A1" display="C2" xr:uid="{00000000-0004-0000-0100-000001000000}"/>
    <hyperlink ref="A8" location="'C3'!A1" display="C3" xr:uid="{00000000-0004-0000-0100-000002000000}"/>
    <hyperlink ref="A9" location="'C4'!A1" display="C4" xr:uid="{00000000-0004-0000-0100-000003000000}"/>
    <hyperlink ref="A10" location="'C5'!A1" display="C5" xr:uid="{00000000-0004-0000-0100-000004000000}"/>
    <hyperlink ref="A12" location="'C7'!A1" display="C7" xr:uid="{00000000-0004-0000-0100-000005000000}"/>
    <hyperlink ref="A13" location="'C8'!A1" display="C8" xr:uid="{00000000-0004-0000-0100-000006000000}"/>
    <hyperlink ref="A15" location="'C9'!A1" display="C9" xr:uid="{00000000-0004-0000-0100-000007000000}"/>
    <hyperlink ref="A16" location="'C10'!A1" display="C10" xr:uid="{00000000-0004-0000-0100-000008000000}"/>
    <hyperlink ref="A17" location="'C11'!A1" display="C11" xr:uid="{00000000-0004-0000-0100-000009000000}"/>
    <hyperlink ref="A19" location="'C12'!A1" display="C12" xr:uid="{00000000-0004-0000-0100-00000A000000}"/>
    <hyperlink ref="A20" location="'C13'!A1" display="C13" xr:uid="{00000000-0004-0000-0100-00000B000000}"/>
    <hyperlink ref="A21" location="'C14'!A1" display="C14" xr:uid="{00000000-0004-0000-0100-00000C000000}"/>
    <hyperlink ref="A22" location="'C15'!A1" display="C15" xr:uid="{00000000-0004-0000-0100-00000D000000}"/>
    <hyperlink ref="A23" location="'C16'!A1" display="C16" xr:uid="{00000000-0004-0000-0100-00000E000000}"/>
    <hyperlink ref="A24" location="'C17'!A1" display="C17" xr:uid="{00000000-0004-0000-0100-00000F000000}"/>
    <hyperlink ref="A26" location="'C18'!A1" display="C18" xr:uid="{00000000-0004-0000-0100-000010000000}"/>
    <hyperlink ref="A28" location="'C19'!A1" display="C19" xr:uid="{00000000-0004-0000-0100-000011000000}"/>
    <hyperlink ref="A29" location="'C20'!A1" display="C20" xr:uid="{00000000-0004-0000-0100-000012000000}"/>
    <hyperlink ref="A30" location="'C21'!A1" display="C21" xr:uid="{00000000-0004-0000-0100-000013000000}"/>
    <hyperlink ref="A31" location="'C22'!A1" display="C22" xr:uid="{00000000-0004-0000-0100-000014000000}"/>
    <hyperlink ref="A32" location="'C23'!A1" display="C23" xr:uid="{00000000-0004-0000-0100-000015000000}"/>
    <hyperlink ref="A34" location="'C24'!A1" display="C24" xr:uid="{00000000-0004-0000-0100-000016000000}"/>
    <hyperlink ref="A35" location="'C25'!A1" display="C25" xr:uid="{00000000-0004-0000-0100-000017000000}"/>
    <hyperlink ref="A36" location="'C26'!A1" display="C26" xr:uid="{00000000-0004-0000-0100-000018000000}"/>
    <hyperlink ref="A37" location="'C27'!A1" display="C27" xr:uid="{00000000-0004-0000-0100-000019000000}"/>
    <hyperlink ref="A38" location="'C28'!A1" display="C28" xr:uid="{00000000-0004-0000-0100-00001A000000}"/>
    <hyperlink ref="A40" location="'C29'!A1" display="C29" xr:uid="{00000000-0004-0000-0100-00001B000000}"/>
    <hyperlink ref="A41" location="'C30'!A1" display="C30" xr:uid="{00000000-0004-0000-0100-00001C000000}"/>
    <hyperlink ref="A42" location="'C31'!A1" display="C31" xr:uid="{00000000-0004-0000-0100-00001D000000}"/>
    <hyperlink ref="A43" location="'C32'!A1" display="C32" xr:uid="{00000000-0004-0000-0100-00001E000000}"/>
    <hyperlink ref="A44" location="'C33'!A1" display="C33" xr:uid="{00000000-0004-0000-0100-00001F000000}"/>
    <hyperlink ref="A46" location="'C34'!A1" display="C34" xr:uid="{00000000-0004-0000-0100-000020000000}"/>
    <hyperlink ref="A47" location="'C35'!A1" display="C35" xr:uid="{00000000-0004-0000-0100-000021000000}"/>
    <hyperlink ref="A48" location="'C36'!A1" display="C36" xr:uid="{00000000-0004-0000-0100-000022000000}"/>
    <hyperlink ref="A49" location="'C37'!A1" display="C37" xr:uid="{00000000-0004-0000-0100-000023000000}"/>
    <hyperlink ref="A50" location="'C38'!A1" display="C38" xr:uid="{00000000-0004-0000-0100-000024000000}"/>
    <hyperlink ref="A52" location="'C39'!A1" display="C39" xr:uid="{00000000-0004-0000-0100-000025000000}"/>
    <hyperlink ref="A5" location="'D1'!A1" display="D1" xr:uid="{00000000-0004-0000-0100-000026000000}"/>
    <hyperlink ref="A14" location="'D2'!A1" display="D2" xr:uid="{00000000-0004-0000-0100-000027000000}"/>
    <hyperlink ref="A18" location="'D3'!A1" display="D3" xr:uid="{00000000-0004-0000-0100-000028000000}"/>
    <hyperlink ref="A25" location="'D4'!A1" display="D4" xr:uid="{00000000-0004-0000-0100-000029000000}"/>
    <hyperlink ref="B2" r:id="rId1" location="'PORTADA '!A1" xr:uid="{00000000-0004-0000-0100-00002A000000}"/>
    <hyperlink ref="B3" location="FUNCIONARIOS!A1" display="Funcionarios que participaron en la publicación" xr:uid="{00000000-0004-0000-0100-00002B000000}"/>
    <hyperlink ref="A11" location="'C6'!A1" display="C6" xr:uid="{00000000-0004-0000-0100-00002C000000}"/>
    <hyperlink ref="A53" location="'C40'!A1" display="C40" xr:uid="{00000000-0004-0000-0100-00002D000000}"/>
    <hyperlink ref="A54:A67" location="'C40'!A1" display="C40" xr:uid="{00000000-0004-0000-0100-00002E000000}"/>
    <hyperlink ref="A54" location="'C41'!A1" display="C41" xr:uid="{00000000-0004-0000-0100-00002F000000}"/>
    <hyperlink ref="A55" location="'C42'!A1" display="C42" xr:uid="{00000000-0004-0000-0100-000030000000}"/>
    <hyperlink ref="A56" location="'C43'!A1" display="C43" xr:uid="{00000000-0004-0000-0100-000031000000}"/>
    <hyperlink ref="A58" location="'C44'!A1" display="C44" xr:uid="{00000000-0004-0000-0100-000032000000}"/>
    <hyperlink ref="A59" location="'C45'!A1" display="C45" xr:uid="{00000000-0004-0000-0100-000033000000}"/>
    <hyperlink ref="A60" location="'C46'!A1" display="C46" xr:uid="{00000000-0004-0000-0100-000034000000}"/>
    <hyperlink ref="A61" location="'C47'!A1" display="C47" xr:uid="{00000000-0004-0000-0100-000035000000}"/>
    <hyperlink ref="A62" location="'C48'!A1" display="C48" xr:uid="{00000000-0004-0000-0100-000036000000}"/>
    <hyperlink ref="A63" location="'C49'!A1" display="C49" xr:uid="{00000000-0004-0000-0100-000037000000}"/>
    <hyperlink ref="A64" location="'C50'!A1" display="C50" xr:uid="{00000000-0004-0000-0100-000038000000}"/>
    <hyperlink ref="A65" location="'C51'!A1" display="C51" xr:uid="{00000000-0004-0000-0100-000039000000}"/>
    <hyperlink ref="A66" location="'C52'!A1" display="C52" xr:uid="{00000000-0004-0000-0100-00003A000000}"/>
    <hyperlink ref="A67" location="'C53'!A1" display="C53" xr:uid="{00000000-0004-0000-0100-00003B000000}"/>
    <hyperlink ref="A27" location="'D5'!A1" display="D5" xr:uid="{00000000-0004-0000-0100-000041000000}"/>
    <hyperlink ref="A33" location="'D6'!A1" display="D6" xr:uid="{00000000-0004-0000-0100-000042000000}"/>
    <hyperlink ref="A39" location="'D7'!A1" display="D7" xr:uid="{00000000-0004-0000-0100-000043000000}"/>
    <hyperlink ref="A45" location="'D8'!A1" display="D8" xr:uid="{00000000-0004-0000-0100-000044000000}"/>
    <hyperlink ref="A51" location="'D9'!A1" display="D9" xr:uid="{00000000-0004-0000-0100-000045000000}"/>
    <hyperlink ref="A57" location="'D10'!A1" display="D10" xr:uid="{00000000-0004-0000-0100-000046000000}"/>
  </hyperlinks>
  <printOptions horizontalCentered="1"/>
  <pageMargins left="0.70866141732283472" right="0.70866141732283472" top="0.74803149606299213" bottom="0.74803149606299213" header="0.31496062992125984" footer="0.31496062992125984"/>
  <pageSetup scale="42" fitToHeight="4"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D39"/>
  <sheetViews>
    <sheetView showGridLines="0" workbookViewId="0">
      <selection activeCell="O14" sqref="O14"/>
    </sheetView>
  </sheetViews>
  <sheetFormatPr baseColWidth="10" defaultColWidth="23.42578125" defaultRowHeight="12.75" x14ac:dyDescent="0.2"/>
  <cols>
    <col min="1" max="1" width="15.5703125" style="116" bestFit="1" customWidth="1"/>
    <col min="2" max="2" width="4.5703125" style="96" bestFit="1" customWidth="1"/>
    <col min="3" max="3" width="6.7109375" style="96" bestFit="1" customWidth="1"/>
    <col min="4" max="4" width="5.140625" style="96" bestFit="1" customWidth="1"/>
    <col min="5" max="5" width="1.42578125" style="96" customWidth="1"/>
    <col min="6" max="6" width="4.5703125" style="96" bestFit="1" customWidth="1"/>
    <col min="7" max="7" width="6.7109375" style="96" bestFit="1" customWidth="1"/>
    <col min="8" max="8" width="5.140625" style="96" bestFit="1" customWidth="1"/>
    <col min="9" max="9" width="1.28515625" style="96" customWidth="1"/>
    <col min="10" max="10" width="4.5703125" style="96" bestFit="1" customWidth="1"/>
    <col min="11" max="11" width="6.7109375" style="96" bestFit="1" customWidth="1"/>
    <col min="12" max="12" width="5.140625" style="96" bestFit="1" customWidth="1"/>
    <col min="13" max="13" width="1.28515625" style="96" customWidth="1"/>
    <col min="14" max="14" width="4.5703125" style="96" bestFit="1" customWidth="1"/>
    <col min="15" max="15" width="6.7109375" style="96" bestFit="1" customWidth="1"/>
    <col min="16" max="16" width="5.140625" style="96" bestFit="1" customWidth="1"/>
    <col min="17" max="17" width="1.28515625" style="96" customWidth="1"/>
    <col min="18" max="18" width="4.5703125" style="96" bestFit="1" customWidth="1"/>
    <col min="19" max="19" width="6.7109375" style="96" bestFit="1" customWidth="1"/>
    <col min="20" max="20" width="5.140625" style="96" bestFit="1" customWidth="1"/>
    <col min="21" max="21" width="1.28515625" style="96" customWidth="1"/>
    <col min="22" max="22" width="4.5703125" style="96" bestFit="1" customWidth="1"/>
    <col min="23" max="23" width="6.7109375" style="96" bestFit="1" customWidth="1"/>
    <col min="24" max="24" width="5.140625" style="96" bestFit="1" customWidth="1"/>
    <col min="25" max="25" width="1.28515625" style="96" customWidth="1"/>
    <col min="26" max="26" width="4.5703125" style="96" bestFit="1" customWidth="1"/>
    <col min="27" max="27" width="6.7109375" style="96" bestFit="1" customWidth="1"/>
    <col min="28" max="28" width="5.140625" style="96" bestFit="1" customWidth="1"/>
    <col min="29" max="29" width="10.7109375" style="6" customWidth="1"/>
    <col min="30" max="30" width="9" style="6" bestFit="1" customWidth="1"/>
    <col min="31" max="116" width="10.7109375" style="6" customWidth="1"/>
    <col min="117" max="16384" width="23.42578125" style="6"/>
  </cols>
  <sheetData>
    <row r="1" spans="1:30" ht="15" x14ac:dyDescent="0.25">
      <c r="A1" s="284" t="s">
        <v>291</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284" t="s">
        <v>84</v>
      </c>
      <c r="V1" s="284" t="s">
        <v>84</v>
      </c>
      <c r="W1" s="284" t="s">
        <v>84</v>
      </c>
      <c r="X1" s="284" t="s">
        <v>84</v>
      </c>
      <c r="Y1" s="284" t="s">
        <v>84</v>
      </c>
      <c r="Z1" s="284" t="s">
        <v>84</v>
      </c>
      <c r="AA1" s="284" t="s">
        <v>84</v>
      </c>
      <c r="AB1" s="284" t="s">
        <v>84</v>
      </c>
      <c r="AC1" s="17"/>
    </row>
    <row r="2" spans="1:30" ht="15" x14ac:dyDescent="0.25">
      <c r="A2" s="285" t="s">
        <v>303</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285" t="s">
        <v>84</v>
      </c>
      <c r="Z2" s="285" t="s">
        <v>84</v>
      </c>
      <c r="AA2" s="285" t="s">
        <v>84</v>
      </c>
      <c r="AB2" s="285" t="s">
        <v>84</v>
      </c>
      <c r="AC2" s="17"/>
      <c r="AD2" s="256" t="s">
        <v>47</v>
      </c>
    </row>
    <row r="3" spans="1:30" ht="15"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285" t="s">
        <v>84</v>
      </c>
      <c r="Z3" s="285" t="s">
        <v>84</v>
      </c>
      <c r="AA3" s="285" t="s">
        <v>84</v>
      </c>
      <c r="AB3" s="285" t="s">
        <v>84</v>
      </c>
      <c r="AC3" s="17"/>
      <c r="AD3" s="256"/>
    </row>
    <row r="4" spans="1:30" ht="15" x14ac:dyDescent="0.25">
      <c r="A4" s="285" t="s">
        <v>166</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c r="Y4" s="285" t="s">
        <v>84</v>
      </c>
      <c r="Z4" s="285" t="s">
        <v>84</v>
      </c>
      <c r="AA4" s="285" t="s">
        <v>84</v>
      </c>
      <c r="AB4" s="285" t="s">
        <v>84</v>
      </c>
    </row>
    <row r="5" spans="1:30" ht="15"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c r="Y5" s="284" t="s">
        <v>84</v>
      </c>
      <c r="Z5" s="284" t="s">
        <v>84</v>
      </c>
      <c r="AA5" s="284" t="s">
        <v>84</v>
      </c>
      <c r="AB5" s="284" t="s">
        <v>84</v>
      </c>
    </row>
    <row r="6" spans="1:30" x14ac:dyDescent="0.2">
      <c r="A6" s="286" t="s">
        <v>243</v>
      </c>
      <c r="B6" s="281" t="s">
        <v>89</v>
      </c>
      <c r="C6" s="281"/>
      <c r="D6" s="281"/>
      <c r="E6" s="103"/>
      <c r="F6" s="281" t="s">
        <v>283</v>
      </c>
      <c r="G6" s="281"/>
      <c r="H6" s="281"/>
      <c r="I6" s="103"/>
      <c r="J6" s="281" t="s">
        <v>284</v>
      </c>
      <c r="K6" s="281"/>
      <c r="L6" s="281"/>
      <c r="M6" s="103"/>
      <c r="N6" s="281" t="s">
        <v>285</v>
      </c>
      <c r="O6" s="281"/>
      <c r="P6" s="281"/>
      <c r="Q6" s="103"/>
      <c r="R6" s="281" t="s">
        <v>286</v>
      </c>
      <c r="S6" s="281"/>
      <c r="T6" s="281"/>
      <c r="U6" s="103"/>
      <c r="V6" s="281" t="s">
        <v>287</v>
      </c>
      <c r="W6" s="281"/>
      <c r="X6" s="281"/>
      <c r="Y6" s="103"/>
      <c r="Z6" s="281" t="s">
        <v>299</v>
      </c>
      <c r="AA6" s="281"/>
      <c r="AB6" s="281"/>
    </row>
    <row r="7" spans="1:30"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c r="Y7" s="105"/>
      <c r="Z7" s="104" t="s">
        <v>89</v>
      </c>
      <c r="AA7" s="104" t="s">
        <v>405</v>
      </c>
      <c r="AB7" s="104" t="s">
        <v>406</v>
      </c>
    </row>
    <row r="8" spans="1:30"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row>
    <row r="9" spans="1:30" x14ac:dyDescent="0.2">
      <c r="A9" s="118" t="s">
        <v>89</v>
      </c>
      <c r="B9" s="214">
        <v>0.15729893378965382</v>
      </c>
      <c r="C9" s="214">
        <v>0.1448266139195892</v>
      </c>
      <c r="D9" s="214">
        <v>0.17046453841540132</v>
      </c>
      <c r="E9" s="214"/>
      <c r="F9" s="214">
        <v>0.42224951358511909</v>
      </c>
      <c r="G9" s="214">
        <v>0.454472113160867</v>
      </c>
      <c r="H9" s="214">
        <v>0.38828897769464049</v>
      </c>
      <c r="I9" s="214"/>
      <c r="J9" s="214">
        <v>0.26390446658309691</v>
      </c>
      <c r="K9" s="214">
        <v>0.19528238861195335</v>
      </c>
      <c r="L9" s="214">
        <v>0.33634415602028916</v>
      </c>
      <c r="M9" s="214"/>
      <c r="N9" s="214">
        <v>0.10421298354824367</v>
      </c>
      <c r="O9" s="214">
        <v>8.6407085381001239E-2</v>
      </c>
      <c r="P9" s="214">
        <v>0.12308925402186981</v>
      </c>
      <c r="Q9" s="214"/>
      <c r="R9" s="214">
        <v>4.0163014588624417E-2</v>
      </c>
      <c r="S9" s="214">
        <v>0.10765495441843419</v>
      </c>
      <c r="T9" s="214">
        <v>-3.1709637290533457E-2</v>
      </c>
      <c r="U9" s="214"/>
      <c r="V9" s="214">
        <v>4.2087542087542083E-2</v>
      </c>
      <c r="W9" s="214">
        <v>4.4971892567145531E-2</v>
      </c>
      <c r="X9" s="214">
        <v>3.9079800953547142E-2</v>
      </c>
      <c r="Y9" s="214"/>
      <c r="Z9" s="214">
        <v>9.512649065968154E-2</v>
      </c>
      <c r="AA9" s="214">
        <v>-8.0532588854289704E-3</v>
      </c>
      <c r="AB9" s="214">
        <v>0.20406428024827822</v>
      </c>
    </row>
    <row r="10" spans="1:30" x14ac:dyDescent="0.2">
      <c r="A10" s="94"/>
      <c r="B10" s="215"/>
      <c r="C10" s="215"/>
      <c r="D10" s="215"/>
      <c r="E10" s="216"/>
      <c r="F10" s="216"/>
      <c r="G10" s="216"/>
      <c r="H10" s="216"/>
      <c r="I10" s="216"/>
      <c r="J10" s="216"/>
      <c r="K10" s="216"/>
      <c r="L10" s="216"/>
      <c r="M10" s="216"/>
      <c r="N10" s="216"/>
      <c r="O10" s="216"/>
      <c r="P10" s="216"/>
      <c r="Q10" s="216"/>
      <c r="R10" s="216"/>
      <c r="S10" s="216"/>
      <c r="T10" s="216"/>
      <c r="U10" s="216"/>
      <c r="V10" s="216"/>
      <c r="W10" s="216"/>
      <c r="X10" s="216"/>
      <c r="Y10" s="216"/>
      <c r="Z10" s="216"/>
      <c r="AA10" s="216"/>
      <c r="AB10" s="216"/>
    </row>
    <row r="11" spans="1:30" x14ac:dyDescent="0.2">
      <c r="A11" s="95" t="s">
        <v>246</v>
      </c>
      <c r="B11" s="215">
        <v>0.36164383561643837</v>
      </c>
      <c r="C11" s="215">
        <v>0.15013941517123042</v>
      </c>
      <c r="D11" s="215">
        <v>0.58261129369584708</v>
      </c>
      <c r="E11" s="216"/>
      <c r="F11" s="216">
        <v>0.44114232644532159</v>
      </c>
      <c r="G11" s="216">
        <v>0.76267384477344102</v>
      </c>
      <c r="H11" s="216">
        <v>9.6246390760346495E-2</v>
      </c>
      <c r="I11" s="216"/>
      <c r="J11" s="216">
        <v>0.26058631921824105</v>
      </c>
      <c r="K11" s="216">
        <v>-0.47454702329594478</v>
      </c>
      <c r="L11" s="216">
        <v>1.0056843025797988</v>
      </c>
      <c r="M11" s="216"/>
      <c r="N11" s="216">
        <v>0.76818798011748757</v>
      </c>
      <c r="O11" s="216">
        <v>1.0394110004330879</v>
      </c>
      <c r="P11" s="216">
        <v>0.47236655644780345</v>
      </c>
      <c r="Q11" s="216"/>
      <c r="R11" s="216">
        <v>-9.8463962189838522E-2</v>
      </c>
      <c r="S11" s="216">
        <v>-0.30983733539891561</v>
      </c>
      <c r="T11" s="216">
        <v>0.1201923076923077</v>
      </c>
      <c r="U11" s="216"/>
      <c r="V11" s="216">
        <v>0.28672254080282311</v>
      </c>
      <c r="W11" s="216">
        <v>0.73784722222222221</v>
      </c>
      <c r="X11" s="216">
        <v>-0.17937219730941703</v>
      </c>
      <c r="Y11" s="216"/>
      <c r="Z11" s="216">
        <v>0.58757062146892647</v>
      </c>
      <c r="AA11" s="216">
        <v>-0.80178173719376389</v>
      </c>
      <c r="AB11" s="216">
        <v>2.0183486238532113</v>
      </c>
    </row>
    <row r="12" spans="1:30" x14ac:dyDescent="0.2">
      <c r="A12" s="95" t="s">
        <v>247</v>
      </c>
      <c r="B12" s="215">
        <v>0.2284387522001273</v>
      </c>
      <c r="C12" s="215">
        <v>0.16919229071649255</v>
      </c>
      <c r="D12" s="215">
        <v>0.28987718361431081</v>
      </c>
      <c r="E12" s="216"/>
      <c r="F12" s="216">
        <v>-0.1388888888888889</v>
      </c>
      <c r="G12" s="216">
        <v>0.26737967914438499</v>
      </c>
      <c r="H12" s="216">
        <v>-0.57803468208092479</v>
      </c>
      <c r="I12" s="216"/>
      <c r="J12" s="216">
        <v>0.31868882312770314</v>
      </c>
      <c r="K12" s="216">
        <v>-0.1358695652173913</v>
      </c>
      <c r="L12" s="216">
        <v>0.77803203661327236</v>
      </c>
      <c r="M12" s="216"/>
      <c r="N12" s="216">
        <v>0.33540967896502155</v>
      </c>
      <c r="O12" s="216">
        <v>-0.14071294559099437</v>
      </c>
      <c r="P12" s="216">
        <v>0.83251714005876598</v>
      </c>
      <c r="Q12" s="216"/>
      <c r="R12" s="216">
        <v>1.0273972602739725</v>
      </c>
      <c r="S12" s="216">
        <v>1.4717581543357201</v>
      </c>
      <c r="T12" s="216">
        <v>0.5714285714285714</v>
      </c>
      <c r="U12" s="216"/>
      <c r="V12" s="216">
        <v>0.1094331363536879</v>
      </c>
      <c r="W12" s="216">
        <v>-0.17174753112924002</v>
      </c>
      <c r="X12" s="216">
        <v>0.40178571428571425</v>
      </c>
      <c r="Y12" s="216"/>
      <c r="Z12" s="216">
        <v>-0.39691804809712822</v>
      </c>
      <c r="AA12" s="216">
        <v>-0.46146746654360865</v>
      </c>
      <c r="AB12" s="216">
        <v>-0.33081285444234404</v>
      </c>
    </row>
    <row r="13" spans="1:30" x14ac:dyDescent="0.2">
      <c r="A13" s="95" t="s">
        <v>248</v>
      </c>
      <c r="B13" s="215">
        <v>0.62217194570135748</v>
      </c>
      <c r="C13" s="215">
        <v>0.58267716535433067</v>
      </c>
      <c r="D13" s="215">
        <v>0.66379024228343841</v>
      </c>
      <c r="E13" s="216"/>
      <c r="F13" s="216">
        <v>0.48419979612640163</v>
      </c>
      <c r="G13" s="216">
        <v>0.40650406504065045</v>
      </c>
      <c r="H13" s="216">
        <v>0.56237218813905931</v>
      </c>
      <c r="I13" s="216"/>
      <c r="J13" s="216">
        <v>1.9121813031161474</v>
      </c>
      <c r="K13" s="216">
        <v>0.67628494138863837</v>
      </c>
      <c r="L13" s="216">
        <v>3.2705649157581762</v>
      </c>
      <c r="M13" s="216"/>
      <c r="N13" s="216">
        <v>4.9726504226752857E-2</v>
      </c>
      <c r="O13" s="216">
        <v>0.62680810028929601</v>
      </c>
      <c r="P13" s="216">
        <v>-0.56468172484599588</v>
      </c>
      <c r="Q13" s="216"/>
      <c r="R13" s="216">
        <v>0.58256777952050187</v>
      </c>
      <c r="S13" s="216">
        <v>1.2095032397408207</v>
      </c>
      <c r="T13" s="216">
        <v>-9.3109869646182494E-2</v>
      </c>
      <c r="U13" s="216"/>
      <c r="V13" s="216">
        <v>0.52961001444390954</v>
      </c>
      <c r="W13" s="216">
        <v>-0.18814675446848542</v>
      </c>
      <c r="X13" s="216">
        <v>1.2820512820512819</v>
      </c>
      <c r="Y13" s="216"/>
      <c r="Z13" s="216">
        <v>0.10118897040222614</v>
      </c>
      <c r="AA13" s="216">
        <v>0.70035017508754382</v>
      </c>
      <c r="AB13" s="216">
        <v>-0.51177072671443202</v>
      </c>
    </row>
    <row r="14" spans="1:30" x14ac:dyDescent="0.2">
      <c r="A14" s="95" t="s">
        <v>249</v>
      </c>
      <c r="B14" s="215">
        <v>-7.8076202373516552E-3</v>
      </c>
      <c r="C14" s="215">
        <v>-0.30020783619428837</v>
      </c>
      <c r="D14" s="215">
        <v>0.29306930693069305</v>
      </c>
      <c r="E14" s="216"/>
      <c r="F14" s="216">
        <v>0.97786927431806492</v>
      </c>
      <c r="G14" s="216">
        <v>0.51282051282051277</v>
      </c>
      <c r="H14" s="216">
        <v>1.4462809917355373</v>
      </c>
      <c r="I14" s="216"/>
      <c r="J14" s="216">
        <v>0.44747998115873761</v>
      </c>
      <c r="K14" s="216">
        <v>0.13780431786862654</v>
      </c>
      <c r="L14" s="216">
        <v>0.77332044465925565</v>
      </c>
      <c r="M14" s="216"/>
      <c r="N14" s="216">
        <v>-0.34398034398034399</v>
      </c>
      <c r="O14" s="216">
        <v>-0.53606237816764124</v>
      </c>
      <c r="P14" s="216">
        <v>-0.14866204162537167</v>
      </c>
      <c r="Q14" s="216"/>
      <c r="R14" s="216">
        <v>-0.45155993431855496</v>
      </c>
      <c r="S14" s="216">
        <v>-0.68081698037645177</v>
      </c>
      <c r="T14" s="216">
        <v>-0.21052631578947367</v>
      </c>
      <c r="U14" s="216"/>
      <c r="V14" s="216">
        <v>-0.83502595350936593</v>
      </c>
      <c r="W14" s="216">
        <v>-1.3250883392226149</v>
      </c>
      <c r="X14" s="216">
        <v>-0.32302722658052607</v>
      </c>
      <c r="Y14" s="216"/>
      <c r="Z14" s="216">
        <v>0.34054974458769155</v>
      </c>
      <c r="AA14" s="216">
        <v>0.29254022428083865</v>
      </c>
      <c r="AB14" s="216">
        <v>0.38834951456310679</v>
      </c>
    </row>
    <row r="15" spans="1:30" x14ac:dyDescent="0.2">
      <c r="A15" s="95" t="s">
        <v>250</v>
      </c>
      <c r="B15" s="215">
        <v>0.94110011358104817</v>
      </c>
      <c r="C15" s="215">
        <v>1.1908492635537449</v>
      </c>
      <c r="D15" s="215">
        <v>0.67294751009421261</v>
      </c>
      <c r="E15" s="215"/>
      <c r="F15" s="215">
        <v>1.1802575107296138</v>
      </c>
      <c r="G15" s="215">
        <v>2.6748971193415638</v>
      </c>
      <c r="H15" s="216">
        <v>-0.44843049327354262</v>
      </c>
      <c r="I15" s="215"/>
      <c r="J15" s="216">
        <v>2.1999999999999997</v>
      </c>
      <c r="K15" s="216">
        <v>-0.6</v>
      </c>
      <c r="L15" s="216">
        <v>5</v>
      </c>
      <c r="M15" s="216"/>
      <c r="N15" s="216">
        <v>0.50200803212851408</v>
      </c>
      <c r="O15" s="216">
        <v>0.58708414872798431</v>
      </c>
      <c r="P15" s="216">
        <v>0.41237113402061859</v>
      </c>
      <c r="Q15" s="216"/>
      <c r="R15" s="216">
        <v>0.88652482269503552</v>
      </c>
      <c r="S15" s="216">
        <v>2.0066889632107023</v>
      </c>
      <c r="T15" s="216">
        <v>-0.37735849056603776</v>
      </c>
      <c r="U15" s="216"/>
      <c r="V15" s="216">
        <v>0.90497737556561098</v>
      </c>
      <c r="W15" s="216">
        <v>1.2635379061371841</v>
      </c>
      <c r="X15" s="216">
        <v>0.54446460980036293</v>
      </c>
      <c r="Y15" s="216"/>
      <c r="Z15" s="216">
        <v>0</v>
      </c>
      <c r="AA15" s="216">
        <v>1.107011070110701</v>
      </c>
      <c r="AB15" s="216">
        <v>-1.3043478260869565</v>
      </c>
    </row>
    <row r="16" spans="1:30" x14ac:dyDescent="0.2">
      <c r="A16" s="95" t="s">
        <v>251</v>
      </c>
      <c r="B16" s="215">
        <v>6.0289389067524124E-2</v>
      </c>
      <c r="C16" s="215">
        <v>-1.0348945203661934</v>
      </c>
      <c r="D16" s="215">
        <v>1.1771072926532269</v>
      </c>
      <c r="E16" s="215"/>
      <c r="F16" s="215">
        <v>0</v>
      </c>
      <c r="G16" s="215">
        <v>-1.6435986159169549</v>
      </c>
      <c r="H16" s="216">
        <v>1.6281062553556127</v>
      </c>
      <c r="I16" s="215"/>
      <c r="J16" s="215">
        <v>7.9176563737133804E-2</v>
      </c>
      <c r="K16" s="215">
        <v>-0.55555555555555558</v>
      </c>
      <c r="L16" s="216">
        <v>0.7109004739336493</v>
      </c>
      <c r="M16" s="215"/>
      <c r="N16" s="215">
        <v>-1.0608856088560885</v>
      </c>
      <c r="O16" s="215">
        <v>-2.7953110910730388</v>
      </c>
      <c r="P16" s="216">
        <v>0.75542965061378664</v>
      </c>
      <c r="Q16" s="215"/>
      <c r="R16" s="215">
        <v>-0.32234957020057309</v>
      </c>
      <c r="S16" s="215">
        <v>-1.430517711171662</v>
      </c>
      <c r="T16" s="216">
        <v>0.90634441087613304</v>
      </c>
      <c r="U16" s="215"/>
      <c r="V16" s="215">
        <v>1.1524163568773234</v>
      </c>
      <c r="W16" s="215">
        <v>0.37174721189591076</v>
      </c>
      <c r="X16" s="216">
        <v>1.9330855018587361</v>
      </c>
      <c r="Y16" s="215"/>
      <c r="Z16" s="215">
        <v>0.32935364347468093</v>
      </c>
      <c r="AA16" s="215">
        <v>-0.4170141784820684</v>
      </c>
      <c r="AB16" s="216">
        <v>1.056910569105691</v>
      </c>
    </row>
    <row r="17" spans="1:28" x14ac:dyDescent="0.2">
      <c r="A17" s="95" t="s">
        <v>252</v>
      </c>
      <c r="B17" s="215">
        <v>0.58365758754863817</v>
      </c>
      <c r="C17" s="215">
        <v>0.60273972602739723</v>
      </c>
      <c r="D17" s="215">
        <v>0.56401579244218836</v>
      </c>
      <c r="E17" s="215"/>
      <c r="F17" s="215">
        <v>-0.17636684303350969</v>
      </c>
      <c r="G17" s="215">
        <v>-0.35211267605633806</v>
      </c>
      <c r="H17" s="216">
        <v>0</v>
      </c>
      <c r="I17" s="215"/>
      <c r="J17" s="215">
        <v>0.6932409012131715</v>
      </c>
      <c r="K17" s="215">
        <v>0.98684210526315785</v>
      </c>
      <c r="L17" s="216">
        <v>0.36630036630036628</v>
      </c>
      <c r="M17" s="215"/>
      <c r="N17" s="215">
        <v>1.2195121951219512</v>
      </c>
      <c r="O17" s="215">
        <v>3.3557046979865772</v>
      </c>
      <c r="P17" s="216">
        <v>-1.0869565217391304</v>
      </c>
      <c r="Q17" s="215"/>
      <c r="R17" s="215">
        <v>0.74183976261127604</v>
      </c>
      <c r="S17" s="215">
        <v>0.29498525073746312</v>
      </c>
      <c r="T17" s="216">
        <v>1.1940298507462688</v>
      </c>
      <c r="U17" s="215"/>
      <c r="V17" s="215">
        <v>0.1564945226917058</v>
      </c>
      <c r="W17" s="215">
        <v>-0.65146579804560267</v>
      </c>
      <c r="X17" s="216">
        <v>0.90361445783132521</v>
      </c>
      <c r="Y17" s="215"/>
      <c r="Z17" s="215">
        <v>0.88183421516754845</v>
      </c>
      <c r="AA17" s="215">
        <v>0</v>
      </c>
      <c r="AB17" s="216">
        <v>1.824817518248175</v>
      </c>
    </row>
    <row r="18" spans="1:28" x14ac:dyDescent="0.2">
      <c r="A18" s="95" t="s">
        <v>253</v>
      </c>
      <c r="B18" s="215">
        <v>0.11877348200218156</v>
      </c>
      <c r="C18" s="215">
        <v>0.18363311046237876</v>
      </c>
      <c r="D18" s="215">
        <v>4.9957536094319833E-2</v>
      </c>
      <c r="E18" s="215"/>
      <c r="F18" s="215">
        <v>0.57598582188746128</v>
      </c>
      <c r="G18" s="215">
        <v>0.79772079772079774</v>
      </c>
      <c r="H18" s="216">
        <v>0.33731984053971176</v>
      </c>
      <c r="I18" s="215"/>
      <c r="J18" s="215">
        <v>0.69920091324200906</v>
      </c>
      <c r="K18" s="215">
        <v>0.91743119266055051</v>
      </c>
      <c r="L18" s="216">
        <v>0.46907065376722368</v>
      </c>
      <c r="M18" s="215"/>
      <c r="N18" s="215">
        <v>-0.10866190624029803</v>
      </c>
      <c r="O18" s="215">
        <v>0.42656916514320536</v>
      </c>
      <c r="P18" s="216">
        <v>-0.66455696202531644</v>
      </c>
      <c r="Q18" s="215"/>
      <c r="R18" s="215">
        <v>-0.60136308966991847</v>
      </c>
      <c r="S18" s="215">
        <v>-0.69515962924819774</v>
      </c>
      <c r="T18" s="216">
        <v>-0.50013892747985544</v>
      </c>
      <c r="U18" s="215"/>
      <c r="V18" s="215">
        <v>0.17474879860200962</v>
      </c>
      <c r="W18" s="215">
        <v>0.56689342403628118</v>
      </c>
      <c r="X18" s="216">
        <v>-0.23959269242288112</v>
      </c>
      <c r="Y18" s="215"/>
      <c r="Z18" s="215">
        <v>1.4961101137043686E-2</v>
      </c>
      <c r="AA18" s="215">
        <v>-0.8437590922315974</v>
      </c>
      <c r="AB18" s="216">
        <v>0.92392978133661841</v>
      </c>
    </row>
    <row r="19" spans="1:28" x14ac:dyDescent="0.2">
      <c r="A19" s="95" t="s">
        <v>254</v>
      </c>
      <c r="B19" s="215">
        <v>0.2615984197319951</v>
      </c>
      <c r="C19" s="215">
        <v>0.13564273789649417</v>
      </c>
      <c r="D19" s="215">
        <v>0.3935716628402755</v>
      </c>
      <c r="E19" s="216"/>
      <c r="F19" s="216">
        <v>0.56534752244762221</v>
      </c>
      <c r="G19" s="216">
        <v>0.13280212483399734</v>
      </c>
      <c r="H19" s="216">
        <v>0.99933377748167884</v>
      </c>
      <c r="I19" s="216"/>
      <c r="J19" s="216">
        <v>-6.3795853269537475E-2</v>
      </c>
      <c r="K19" s="216">
        <v>0.31036623215394166</v>
      </c>
      <c r="L19" s="216">
        <v>-0.45931758530183725</v>
      </c>
      <c r="M19" s="216"/>
      <c r="N19" s="216">
        <v>1.1848341232227488</v>
      </c>
      <c r="O19" s="216">
        <v>0.89228808158062467</v>
      </c>
      <c r="P19" s="216">
        <v>1.5162454873646209</v>
      </c>
      <c r="Q19" s="216"/>
      <c r="R19" s="216">
        <v>-0.76425631981187536</v>
      </c>
      <c r="S19" s="216">
        <v>-1.1661807580174928</v>
      </c>
      <c r="T19" s="216">
        <v>-0.35566093657379966</v>
      </c>
      <c r="U19" s="216"/>
      <c r="V19" s="216">
        <v>0.12372409526755336</v>
      </c>
      <c r="W19" s="216">
        <v>-0.12437810945273632</v>
      </c>
      <c r="X19" s="216">
        <v>0.3692307692307692</v>
      </c>
      <c r="Y19" s="216"/>
      <c r="Z19" s="216">
        <v>0.70000000000000007</v>
      </c>
      <c r="AA19" s="216">
        <v>0.88888888888888884</v>
      </c>
      <c r="AB19" s="216">
        <v>0.49122807017543862</v>
      </c>
    </row>
    <row r="20" spans="1:28" x14ac:dyDescent="0.2">
      <c r="A20" s="95" t="s">
        <v>255</v>
      </c>
      <c r="B20" s="215">
        <v>0.42774648891423683</v>
      </c>
      <c r="C20" s="215">
        <v>0.46437482672581093</v>
      </c>
      <c r="D20" s="215">
        <v>0.38896227799794508</v>
      </c>
      <c r="E20" s="215"/>
      <c r="F20" s="215">
        <v>1.6444444444444446</v>
      </c>
      <c r="G20" s="215">
        <v>1.6528925619834711</v>
      </c>
      <c r="H20" s="216">
        <v>1.635620172648796</v>
      </c>
      <c r="I20" s="215"/>
      <c r="J20" s="215">
        <v>0.51770552909505074</v>
      </c>
      <c r="K20" s="215">
        <v>1.0088781275221952</v>
      </c>
      <c r="L20" s="216">
        <v>0</v>
      </c>
      <c r="M20" s="215"/>
      <c r="N20" s="215">
        <v>6.6283694211224042E-2</v>
      </c>
      <c r="O20" s="215">
        <v>0</v>
      </c>
      <c r="P20" s="216">
        <v>0.13471037269869782</v>
      </c>
      <c r="Q20" s="215"/>
      <c r="R20" s="215">
        <v>0.65050266114725019</v>
      </c>
      <c r="S20" s="215">
        <v>0.41777440182301556</v>
      </c>
      <c r="T20" s="216">
        <v>0.90163934426229519</v>
      </c>
      <c r="U20" s="215"/>
      <c r="V20" s="215">
        <v>-0.46092604232139112</v>
      </c>
      <c r="W20" s="215">
        <v>-0.36749693752552065</v>
      </c>
      <c r="X20" s="216">
        <v>-0.55938037865748713</v>
      </c>
      <c r="Y20" s="215"/>
      <c r="Z20" s="215">
        <v>0.16080863772111187</v>
      </c>
      <c r="AA20" s="215">
        <v>8.8105726872246701E-2</v>
      </c>
      <c r="AB20" s="216">
        <v>0.2400384061449832</v>
      </c>
    </row>
    <row r="21" spans="1:28" x14ac:dyDescent="0.2">
      <c r="A21" s="95" t="s">
        <v>256</v>
      </c>
      <c r="B21" s="215">
        <v>-3.2569753555531433E-2</v>
      </c>
      <c r="C21" s="215">
        <v>0.14435966178593523</v>
      </c>
      <c r="D21" s="215">
        <v>-0.22925263640531865</v>
      </c>
      <c r="E21" s="215"/>
      <c r="F21" s="215">
        <v>0.40160642570281119</v>
      </c>
      <c r="G21" s="215">
        <v>1.3630731102850062</v>
      </c>
      <c r="H21" s="216">
        <v>-0.72780203784570596</v>
      </c>
      <c r="I21" s="215"/>
      <c r="J21" s="215">
        <v>0.37546933667083854</v>
      </c>
      <c r="K21" s="215">
        <v>0.60386473429951693</v>
      </c>
      <c r="L21" s="216">
        <v>0.12987012987012986</v>
      </c>
      <c r="M21" s="215"/>
      <c r="N21" s="215">
        <v>-0.90090090090090091</v>
      </c>
      <c r="O21" s="215">
        <v>-1.5978695073235687</v>
      </c>
      <c r="P21" s="216">
        <v>-0.1445086705202312</v>
      </c>
      <c r="Q21" s="215"/>
      <c r="R21" s="215">
        <v>-0.771513353115727</v>
      </c>
      <c r="S21" s="215">
        <v>-0.10893246187363835</v>
      </c>
      <c r="T21" s="216">
        <v>-1.5645371577574969</v>
      </c>
      <c r="U21" s="215"/>
      <c r="V21" s="215">
        <v>0.65146579804560267</v>
      </c>
      <c r="W21" s="215">
        <v>1.6581632653061225</v>
      </c>
      <c r="X21" s="216">
        <v>-0.39946737683089217</v>
      </c>
      <c r="Y21" s="215"/>
      <c r="Z21" s="215">
        <v>6.8681318681318687E-2</v>
      </c>
      <c r="AA21" s="215">
        <v>-1.1826544021024967</v>
      </c>
      <c r="AB21" s="216">
        <v>1.4388489208633095</v>
      </c>
    </row>
    <row r="22" spans="1:28" x14ac:dyDescent="0.2">
      <c r="A22" s="97" t="s">
        <v>257</v>
      </c>
      <c r="B22" s="215">
        <v>0.26759871115722789</v>
      </c>
      <c r="C22" s="215">
        <v>0.30691078420996931</v>
      </c>
      <c r="D22" s="215">
        <v>0.22568269013766643</v>
      </c>
      <c r="E22" s="215"/>
      <c r="F22" s="216">
        <v>0.56298381421534127</v>
      </c>
      <c r="G22" s="216">
        <v>0.95791994526171742</v>
      </c>
      <c r="H22" s="216">
        <v>0.14487504527345166</v>
      </c>
      <c r="I22" s="215"/>
      <c r="J22" s="216">
        <v>0.41666666666666669</v>
      </c>
      <c r="K22" s="216">
        <v>0.45074050225370249</v>
      </c>
      <c r="L22" s="216">
        <v>0.38009675190048375</v>
      </c>
      <c r="M22" s="215"/>
      <c r="N22" s="216">
        <v>-0.1815211472136504</v>
      </c>
      <c r="O22" s="216">
        <v>-0.14316392269148173</v>
      </c>
      <c r="P22" s="216">
        <v>-0.22099447513812157</v>
      </c>
      <c r="Q22" s="215"/>
      <c r="R22" s="216">
        <v>0.5397176861334072</v>
      </c>
      <c r="S22" s="216">
        <v>0.75087154733172434</v>
      </c>
      <c r="T22" s="216">
        <v>0.31455533314269374</v>
      </c>
      <c r="U22" s="215"/>
      <c r="V22" s="216">
        <v>6.537015852263442E-2</v>
      </c>
      <c r="W22" s="216">
        <v>-0.15743073047858944</v>
      </c>
      <c r="X22" s="216">
        <v>0.3058103975535168</v>
      </c>
      <c r="Y22" s="215"/>
      <c r="Z22" s="216">
        <v>0.13149243918474687</v>
      </c>
      <c r="AA22" s="216">
        <v>-9.4637223974763401E-2</v>
      </c>
      <c r="AB22" s="216">
        <v>0.3774879890185312</v>
      </c>
    </row>
    <row r="23" spans="1:28" ht="15" customHeight="1" x14ac:dyDescent="0.2">
      <c r="A23" s="95" t="s">
        <v>258</v>
      </c>
      <c r="B23" s="215">
        <v>-0.34811098597317497</v>
      </c>
      <c r="C23" s="215">
        <v>-0.13955342902711323</v>
      </c>
      <c r="D23" s="215">
        <v>-0.56830141022942537</v>
      </c>
      <c r="E23" s="215"/>
      <c r="F23" s="215">
        <v>-0.19659239842726078</v>
      </c>
      <c r="G23" s="215">
        <v>-0.64350064350064351</v>
      </c>
      <c r="H23" s="216">
        <v>0.26702269692923897</v>
      </c>
      <c r="I23" s="215"/>
      <c r="J23" s="215">
        <v>-1.3401403956604978</v>
      </c>
      <c r="K23" s="215">
        <v>-1.1207970112079702</v>
      </c>
      <c r="L23" s="216">
        <v>-1.5706806282722512</v>
      </c>
      <c r="M23" s="215"/>
      <c r="N23" s="215">
        <v>-0.2526847757422615</v>
      </c>
      <c r="O23" s="215">
        <v>0.36945812807881773</v>
      </c>
      <c r="P23" s="216">
        <v>-0.9079118028534372</v>
      </c>
      <c r="Q23" s="215"/>
      <c r="R23" s="215">
        <v>-0.86956521739130432</v>
      </c>
      <c r="S23" s="215">
        <v>-0.4206098843322818</v>
      </c>
      <c r="T23" s="216">
        <v>-1.3498312710911136</v>
      </c>
      <c r="U23" s="215"/>
      <c r="V23" s="215">
        <v>0.5325443786982248</v>
      </c>
      <c r="W23" s="215">
        <v>0.34965034965034963</v>
      </c>
      <c r="X23" s="216">
        <v>0.72115384615384615</v>
      </c>
      <c r="Y23" s="215"/>
      <c r="Z23" s="215">
        <v>6.4061499039077513E-2</v>
      </c>
      <c r="AA23" s="215">
        <v>0.61349693251533743</v>
      </c>
      <c r="AB23" s="216">
        <v>-0.53619302949061665</v>
      </c>
    </row>
    <row r="24" spans="1:28" x14ac:dyDescent="0.2">
      <c r="A24" s="95" t="s">
        <v>259</v>
      </c>
      <c r="B24" s="215">
        <v>0.28241029757127145</v>
      </c>
      <c r="C24" s="215">
        <v>0.31043167574532887</v>
      </c>
      <c r="D24" s="215">
        <v>0.25353132922854038</v>
      </c>
      <c r="E24" s="215"/>
      <c r="F24" s="215">
        <v>0.38781163434903049</v>
      </c>
      <c r="G24" s="215">
        <v>-0.25225225225225223</v>
      </c>
      <c r="H24" s="216">
        <v>1.0606060606060608</v>
      </c>
      <c r="I24" s="215"/>
      <c r="J24" s="215">
        <v>0.39589706676264169</v>
      </c>
      <c r="K24" s="215">
        <v>0.25170801869830994</v>
      </c>
      <c r="L24" s="216">
        <v>0.54034582132564846</v>
      </c>
      <c r="M24" s="215"/>
      <c r="N24" s="215">
        <v>0.52248553834670652</v>
      </c>
      <c r="O24" s="215">
        <v>-0.14471780028943559</v>
      </c>
      <c r="P24" s="216">
        <v>1.2331406551059731</v>
      </c>
      <c r="Q24" s="215"/>
      <c r="R24" s="215">
        <v>0.59199999999999997</v>
      </c>
      <c r="S24" s="215">
        <v>1.0776545166402536</v>
      </c>
      <c r="T24" s="216">
        <v>9.6930533117932149E-2</v>
      </c>
      <c r="U24" s="215"/>
      <c r="V24" s="215">
        <v>-3.54295837023915E-2</v>
      </c>
      <c r="W24" s="215">
        <v>0.31326139923424989</v>
      </c>
      <c r="X24" s="216">
        <v>-0.3968253968253968</v>
      </c>
      <c r="Y24" s="215"/>
      <c r="Z24" s="215">
        <v>-0.20321448365047109</v>
      </c>
      <c r="AA24" s="215">
        <v>0.51376146788990829</v>
      </c>
      <c r="AB24" s="216">
        <v>-0.93005952380952384</v>
      </c>
    </row>
    <row r="25" spans="1:28" x14ac:dyDescent="0.2">
      <c r="A25" s="95" t="s">
        <v>260</v>
      </c>
      <c r="B25" s="215">
        <v>0.35161744022503516</v>
      </c>
      <c r="C25" s="215">
        <v>0.78563411896745239</v>
      </c>
      <c r="D25" s="215">
        <v>-0.12263919548687761</v>
      </c>
      <c r="E25" s="215"/>
      <c r="F25" s="215">
        <v>1.002865329512894</v>
      </c>
      <c r="G25" s="215">
        <v>1.6574585635359116</v>
      </c>
      <c r="H25" s="216">
        <v>0.29761904761904762</v>
      </c>
      <c r="I25" s="215"/>
      <c r="J25" s="215">
        <v>0.51470588235294112</v>
      </c>
      <c r="K25" s="215">
        <v>0.82079343365253077</v>
      </c>
      <c r="L25" s="216">
        <v>0.1589825119236884</v>
      </c>
      <c r="M25" s="215"/>
      <c r="N25" s="215">
        <v>-1.1432926829268293</v>
      </c>
      <c r="O25" s="215">
        <v>-1.8813314037626629</v>
      </c>
      <c r="P25" s="216">
        <v>-0.322061191626409</v>
      </c>
      <c r="Q25" s="215"/>
      <c r="R25" s="215">
        <v>6.4143681847338027E-2</v>
      </c>
      <c r="S25" s="215">
        <v>1.5950920245398774</v>
      </c>
      <c r="T25" s="216">
        <v>-1.6129032258064515</v>
      </c>
      <c r="U25" s="215"/>
      <c r="V25" s="215">
        <v>0.57952350289761745</v>
      </c>
      <c r="W25" s="215">
        <v>1.5345268542199488</v>
      </c>
      <c r="X25" s="216">
        <v>-0.38910505836575876</v>
      </c>
      <c r="Y25" s="215"/>
      <c r="Z25" s="215">
        <v>1.0355029585798818</v>
      </c>
      <c r="AA25" s="215">
        <v>0.70224719101123589</v>
      </c>
      <c r="AB25" s="216">
        <v>1.40625</v>
      </c>
    </row>
    <row r="26" spans="1:28" x14ac:dyDescent="0.2">
      <c r="A26" s="95" t="s">
        <v>261</v>
      </c>
      <c r="B26" s="215">
        <v>7.6341705473700287E-3</v>
      </c>
      <c r="C26" s="215">
        <v>-1.4945449110745777E-2</v>
      </c>
      <c r="D26" s="215">
        <v>3.1210986267166042E-2</v>
      </c>
      <c r="E26" s="215"/>
      <c r="F26" s="215">
        <v>-0.14457831325301204</v>
      </c>
      <c r="G26" s="215">
        <v>0.37878787878787878</v>
      </c>
      <c r="H26" s="216">
        <v>-0.6869479882237487</v>
      </c>
      <c r="I26" s="215"/>
      <c r="J26" s="215">
        <v>-4.5310376076121435E-2</v>
      </c>
      <c r="K26" s="215">
        <v>-1.3550135501355014</v>
      </c>
      <c r="L26" s="216">
        <v>1.2727272727272727</v>
      </c>
      <c r="M26" s="215"/>
      <c r="N26" s="215">
        <v>0.33898305084745761</v>
      </c>
      <c r="O26" s="215">
        <v>0.28790786948176583</v>
      </c>
      <c r="P26" s="216">
        <v>0.39100684261974583</v>
      </c>
      <c r="Q26" s="215"/>
      <c r="R26" s="215">
        <v>0.33085194375516958</v>
      </c>
      <c r="S26" s="215">
        <v>0.80580177276389997</v>
      </c>
      <c r="T26" s="216">
        <v>-0.16992353440951571</v>
      </c>
      <c r="U26" s="215"/>
      <c r="V26" s="215">
        <v>-0.17652250661959401</v>
      </c>
      <c r="W26" s="215">
        <v>-0.25817555938037867</v>
      </c>
      <c r="X26" s="216">
        <v>-9.0579710144927536E-2</v>
      </c>
      <c r="Y26" s="215"/>
      <c r="Z26" s="215">
        <v>-0.29013539651837528</v>
      </c>
      <c r="AA26" s="215">
        <v>0</v>
      </c>
      <c r="AB26" s="216">
        <v>-0.60913705583756339</v>
      </c>
    </row>
    <row r="27" spans="1:28" x14ac:dyDescent="0.2">
      <c r="A27" s="95" t="s">
        <v>262</v>
      </c>
      <c r="B27" s="215">
        <v>-0.6324110671936759</v>
      </c>
      <c r="C27" s="215">
        <v>-0.84832904884318761</v>
      </c>
      <c r="D27" s="215">
        <v>-0.40540540540540543</v>
      </c>
      <c r="E27" s="215"/>
      <c r="F27" s="215">
        <v>-0.57660626029654038</v>
      </c>
      <c r="G27" s="215">
        <v>0.30816640986132515</v>
      </c>
      <c r="H27" s="216">
        <v>-1.5929203539823009</v>
      </c>
      <c r="I27" s="215"/>
      <c r="J27" s="215">
        <v>-1.8106995884773662</v>
      </c>
      <c r="K27" s="215">
        <v>-1.7915309446254073</v>
      </c>
      <c r="L27" s="216">
        <v>-1.8302828618968388</v>
      </c>
      <c r="M27" s="215"/>
      <c r="N27" s="215">
        <v>-1.0135135135135136</v>
      </c>
      <c r="O27" s="215">
        <v>-2.2950819672131146</v>
      </c>
      <c r="P27" s="216">
        <v>0.34843205574912894</v>
      </c>
      <c r="Q27" s="215"/>
      <c r="R27" s="215">
        <v>-0.67014147431124349</v>
      </c>
      <c r="S27" s="215">
        <v>-1.228878648233487</v>
      </c>
      <c r="T27" s="216">
        <v>-0.1445086705202312</v>
      </c>
      <c r="U27" s="215"/>
      <c r="V27" s="215">
        <v>-0.35511363636363635</v>
      </c>
      <c r="W27" s="215">
        <v>-1.084010840108401</v>
      </c>
      <c r="X27" s="216">
        <v>0.44776119402985076</v>
      </c>
      <c r="Y27" s="215"/>
      <c r="Z27" s="215">
        <v>0.5709624796084829</v>
      </c>
      <c r="AA27" s="215">
        <v>0.95541401273885351</v>
      </c>
      <c r="AB27" s="216">
        <v>0.16722408026755853</v>
      </c>
    </row>
    <row r="28" spans="1:28" x14ac:dyDescent="0.2">
      <c r="A28" s="95" t="s">
        <v>263</v>
      </c>
      <c r="B28" s="215">
        <v>-0.194898737395136</v>
      </c>
      <c r="C28" s="215">
        <v>9.8993565418247803E-2</v>
      </c>
      <c r="D28" s="215">
        <v>-0.50522648083623689</v>
      </c>
      <c r="E28" s="215"/>
      <c r="F28" s="215">
        <v>-0.31023784901758011</v>
      </c>
      <c r="G28" s="215">
        <v>-0.5988023952095809</v>
      </c>
      <c r="H28" s="216">
        <v>0</v>
      </c>
      <c r="I28" s="215"/>
      <c r="J28" s="215">
        <v>0.20397756246812851</v>
      </c>
      <c r="K28" s="215">
        <v>-0.40404040404040403</v>
      </c>
      <c r="L28" s="216">
        <v>0.82389289392378984</v>
      </c>
      <c r="M28" s="215"/>
      <c r="N28" s="215">
        <v>-0.4206098843322818</v>
      </c>
      <c r="O28" s="215">
        <v>0.70921985815602839</v>
      </c>
      <c r="P28" s="216">
        <v>-1.639344262295082</v>
      </c>
      <c r="Q28" s="215"/>
      <c r="R28" s="215">
        <v>-0.29469548133595286</v>
      </c>
      <c r="S28" s="215">
        <v>0.2808988764044944</v>
      </c>
      <c r="T28" s="216">
        <v>-0.92975206611570249</v>
      </c>
      <c r="U28" s="215"/>
      <c r="V28" s="215">
        <v>0.18770530267480057</v>
      </c>
      <c r="W28" s="215">
        <v>1.1183597390493942</v>
      </c>
      <c r="X28" s="216">
        <v>-0.75614366729678639</v>
      </c>
      <c r="Y28" s="215"/>
      <c r="Z28" s="215">
        <v>-0.5988023952095809</v>
      </c>
      <c r="AA28" s="215">
        <v>-0.6376195536663124</v>
      </c>
      <c r="AB28" s="216">
        <v>-0.5580357142857143</v>
      </c>
    </row>
    <row r="29" spans="1:28" x14ac:dyDescent="0.2">
      <c r="A29" s="95" t="s">
        <v>264</v>
      </c>
      <c r="B29" s="215">
        <v>0.47930283224400871</v>
      </c>
      <c r="C29" s="215">
        <v>-0.40137614678899086</v>
      </c>
      <c r="D29" s="215">
        <v>1.38357374153665</v>
      </c>
      <c r="E29" s="215"/>
      <c r="F29" s="215">
        <v>1.8399264029438822</v>
      </c>
      <c r="G29" s="215">
        <v>0</v>
      </c>
      <c r="H29" s="216">
        <v>3.6900369003690034</v>
      </c>
      <c r="I29" s="215"/>
      <c r="J29" s="215">
        <v>0</v>
      </c>
      <c r="K29" s="215">
        <v>1.0169491525423728</v>
      </c>
      <c r="L29" s="216">
        <v>-1.1009174311926606</v>
      </c>
      <c r="M29" s="215"/>
      <c r="N29" s="215">
        <v>0.36764705882352938</v>
      </c>
      <c r="O29" s="215">
        <v>-0.53380782918149472</v>
      </c>
      <c r="P29" s="216">
        <v>1.3307984790874523</v>
      </c>
      <c r="Q29" s="215"/>
      <c r="R29" s="215">
        <v>0.30418250950570341</v>
      </c>
      <c r="S29" s="215">
        <v>-1.6616314199395772</v>
      </c>
      <c r="T29" s="216">
        <v>2.2970903522205206</v>
      </c>
      <c r="U29" s="215"/>
      <c r="V29" s="215">
        <v>0.33557046979865773</v>
      </c>
      <c r="W29" s="215">
        <v>-0.87873462214411258</v>
      </c>
      <c r="X29" s="216">
        <v>1.4446227929373996</v>
      </c>
      <c r="Y29" s="215"/>
      <c r="Z29" s="215">
        <v>9.3632958801498134E-2</v>
      </c>
      <c r="AA29" s="215">
        <v>-0.17857142857142858</v>
      </c>
      <c r="AB29" s="216">
        <v>0.39370078740157477</v>
      </c>
    </row>
    <row r="30" spans="1:28" x14ac:dyDescent="0.2">
      <c r="A30" s="95" t="s">
        <v>265</v>
      </c>
      <c r="B30" s="215">
        <v>1.3883104262113009E-2</v>
      </c>
      <c r="C30" s="215">
        <v>0.15968063872255489</v>
      </c>
      <c r="D30" s="215">
        <v>-0.14511681903932666</v>
      </c>
      <c r="E30" s="215"/>
      <c r="F30" s="215">
        <v>-8.6021505376344093E-2</v>
      </c>
      <c r="G30" s="215">
        <v>0.32258064516129031</v>
      </c>
      <c r="H30" s="216">
        <v>-0.55299539170506917</v>
      </c>
      <c r="I30" s="215"/>
      <c r="J30" s="215">
        <v>-0.32948929159802309</v>
      </c>
      <c r="K30" s="215">
        <v>7.7760497667185069E-2</v>
      </c>
      <c r="L30" s="216">
        <v>-0.78809106830122588</v>
      </c>
      <c r="M30" s="215"/>
      <c r="N30" s="215">
        <v>0.91264667535853972</v>
      </c>
      <c r="O30" s="215">
        <v>1.2583892617449663</v>
      </c>
      <c r="P30" s="216">
        <v>0.54102795311091079</v>
      </c>
      <c r="Q30" s="215"/>
      <c r="R30" s="215">
        <v>-0.66864784546805345</v>
      </c>
      <c r="S30" s="215">
        <v>-0.49226441631504925</v>
      </c>
      <c r="T30" s="216">
        <v>-0.86614173228346458</v>
      </c>
      <c r="U30" s="215"/>
      <c r="V30" s="215">
        <v>0.48840048840048839</v>
      </c>
      <c r="W30" s="215">
        <v>0.63141278610891871</v>
      </c>
      <c r="X30" s="216">
        <v>0.33613445378151263</v>
      </c>
      <c r="Y30" s="215"/>
      <c r="Z30" s="215">
        <v>-0.13617793917385385</v>
      </c>
      <c r="AA30" s="215">
        <v>-0.81227436823104682</v>
      </c>
      <c r="AB30" s="216">
        <v>0.54794520547945202</v>
      </c>
    </row>
    <row r="31" spans="1:28" x14ac:dyDescent="0.2">
      <c r="A31" s="95" t="s">
        <v>266</v>
      </c>
      <c r="B31" s="215">
        <v>-0.14493753882255503</v>
      </c>
      <c r="C31" s="215">
        <v>-0.32072698115728987</v>
      </c>
      <c r="D31" s="215">
        <v>4.2820439623180134E-2</v>
      </c>
      <c r="E31" s="215"/>
      <c r="F31" s="215">
        <v>-0.54151624548736454</v>
      </c>
      <c r="G31" s="215">
        <v>-0.63006300630063006</v>
      </c>
      <c r="H31" s="216">
        <v>-0.45248868778280549</v>
      </c>
      <c r="I31" s="215"/>
      <c r="J31" s="215">
        <v>0.12610340479192939</v>
      </c>
      <c r="K31" s="215">
        <v>0.40290088638194999</v>
      </c>
      <c r="L31" s="216">
        <v>-0.17574692442882248</v>
      </c>
      <c r="M31" s="215"/>
      <c r="N31" s="215">
        <v>-0.27161611588954282</v>
      </c>
      <c r="O31" s="215">
        <v>-8.6956521739130432E-2</v>
      </c>
      <c r="P31" s="216">
        <v>-0.47214353163361661</v>
      </c>
      <c r="Q31" s="215"/>
      <c r="R31" s="215">
        <v>-0.21052631578947367</v>
      </c>
      <c r="S31" s="215">
        <v>-1.0128291694800811</v>
      </c>
      <c r="T31" s="216">
        <v>0.65741417092768439</v>
      </c>
      <c r="U31" s="215"/>
      <c r="V31" s="215">
        <v>3.8729666924864452E-2</v>
      </c>
      <c r="W31" s="215">
        <v>-0.22935779816513763</v>
      </c>
      <c r="X31" s="216">
        <v>0.31397174254317112</v>
      </c>
      <c r="Y31" s="215"/>
      <c r="Z31" s="215">
        <v>-4.4385264092321346E-2</v>
      </c>
      <c r="AA31" s="215">
        <v>-0.25167785234899326</v>
      </c>
      <c r="AB31" s="216">
        <v>0.1885014137606032</v>
      </c>
    </row>
    <row r="32" spans="1:28" x14ac:dyDescent="0.2">
      <c r="A32" s="95" t="s">
        <v>267</v>
      </c>
      <c r="B32" s="215">
        <v>-0.34614466459775606</v>
      </c>
      <c r="C32" s="215">
        <v>0.27297543221110104</v>
      </c>
      <c r="D32" s="215">
        <v>-1.029633350075339</v>
      </c>
      <c r="E32" s="215"/>
      <c r="F32" s="215">
        <v>0.38167938931297707</v>
      </c>
      <c r="G32" s="215">
        <v>0.89418777943368111</v>
      </c>
      <c r="H32" s="216">
        <v>-0.1564945226917058</v>
      </c>
      <c r="I32" s="215"/>
      <c r="J32" s="215">
        <v>-1.085383502170767</v>
      </c>
      <c r="K32" s="215">
        <v>0</v>
      </c>
      <c r="L32" s="216">
        <v>-2.3112480739599381</v>
      </c>
      <c r="M32" s="215"/>
      <c r="N32" s="215">
        <v>1.0737294201861132</v>
      </c>
      <c r="O32" s="215">
        <v>1.95822454308094</v>
      </c>
      <c r="P32" s="216">
        <v>0</v>
      </c>
      <c r="Q32" s="215"/>
      <c r="R32" s="215">
        <v>-0.65530799475753598</v>
      </c>
      <c r="S32" s="215">
        <v>-0.63532401524777637</v>
      </c>
      <c r="T32" s="216">
        <v>-0.67658998646820023</v>
      </c>
      <c r="U32" s="215"/>
      <c r="V32" s="215">
        <v>0.13149243918474687</v>
      </c>
      <c r="W32" s="215">
        <v>0</v>
      </c>
      <c r="X32" s="216">
        <v>0.28011204481792717</v>
      </c>
      <c r="Y32" s="215"/>
      <c r="Z32" s="215">
        <v>-2.0933977455716586</v>
      </c>
      <c r="AA32" s="215">
        <v>-0.63291139240506333</v>
      </c>
      <c r="AB32" s="216">
        <v>-3.6065573770491808</v>
      </c>
    </row>
    <row r="33" spans="1:28" x14ac:dyDescent="0.2">
      <c r="A33" s="95" t="s">
        <v>268</v>
      </c>
      <c r="B33" s="215">
        <v>-0.32657657657657657</v>
      </c>
      <c r="C33" s="215">
        <v>-0.3869303525365434</v>
      </c>
      <c r="D33" s="215">
        <v>-0.26017029328287611</v>
      </c>
      <c r="E33" s="215"/>
      <c r="F33" s="215">
        <v>0.36791758646063283</v>
      </c>
      <c r="G33" s="215">
        <v>-0.13698630136986301</v>
      </c>
      <c r="H33" s="216">
        <v>0.95389507154213027</v>
      </c>
      <c r="I33" s="215"/>
      <c r="J33" s="215">
        <v>-0.96885813148788924</v>
      </c>
      <c r="K33" s="215">
        <v>-1.1811023622047243</v>
      </c>
      <c r="L33" s="216">
        <v>-0.7320644216691069</v>
      </c>
      <c r="M33" s="215"/>
      <c r="N33" s="215">
        <v>-0.14903129657228018</v>
      </c>
      <c r="O33" s="215">
        <v>0</v>
      </c>
      <c r="P33" s="216">
        <v>-0.30627871362940279</v>
      </c>
      <c r="Q33" s="215"/>
      <c r="R33" s="215">
        <v>0</v>
      </c>
      <c r="S33" s="215">
        <v>0.44395116537180912</v>
      </c>
      <c r="T33" s="216">
        <v>-0.50632911392405067</v>
      </c>
      <c r="U33" s="215"/>
      <c r="V33" s="215">
        <v>-0.7897934386391251</v>
      </c>
      <c r="W33" s="215">
        <v>-1.0638297872340425</v>
      </c>
      <c r="X33" s="216">
        <v>-0.5</v>
      </c>
      <c r="Y33" s="215"/>
      <c r="Z33" s="215">
        <v>-0.35790980672870437</v>
      </c>
      <c r="AA33" s="215">
        <v>-0.4143646408839779</v>
      </c>
      <c r="AB33" s="216">
        <v>-0.29717682020802377</v>
      </c>
    </row>
    <row r="34" spans="1:28" x14ac:dyDescent="0.2">
      <c r="A34" s="95" t="s">
        <v>269</v>
      </c>
      <c r="B34" s="215">
        <v>0</v>
      </c>
      <c r="C34" s="215">
        <v>0.70963926670609112</v>
      </c>
      <c r="D34" s="215">
        <v>-0.78074170461938841</v>
      </c>
      <c r="E34" s="215"/>
      <c r="F34" s="215">
        <v>-1.4545454545454546</v>
      </c>
      <c r="G34" s="215">
        <v>0.3546099290780142</v>
      </c>
      <c r="H34" s="216">
        <v>-3.3582089552238807</v>
      </c>
      <c r="I34" s="215"/>
      <c r="J34" s="215">
        <v>2.5641025641025639</v>
      </c>
      <c r="K34" s="215">
        <v>1.3468013468013467</v>
      </c>
      <c r="L34" s="216">
        <v>4.0160642570281126</v>
      </c>
      <c r="M34" s="215"/>
      <c r="N34" s="215">
        <v>1.1450381679389312</v>
      </c>
      <c r="O34" s="215">
        <v>0.390625</v>
      </c>
      <c r="P34" s="216">
        <v>1.8656716417910446</v>
      </c>
      <c r="Q34" s="215"/>
      <c r="R34" s="215">
        <v>1.1725293132328307</v>
      </c>
      <c r="S34" s="215">
        <v>2.7190332326283988</v>
      </c>
      <c r="T34" s="216">
        <v>-0.75187969924812026</v>
      </c>
      <c r="U34" s="215"/>
      <c r="V34" s="215">
        <v>-2.5594149908592323</v>
      </c>
      <c r="W34" s="215">
        <v>-1.7793594306049825</v>
      </c>
      <c r="X34" s="216">
        <v>-3.3834586466165413</v>
      </c>
      <c r="Y34" s="215"/>
      <c r="Z34" s="215">
        <v>-1.0775862068965518</v>
      </c>
      <c r="AA34" s="215">
        <v>0.81967213114754101</v>
      </c>
      <c r="AB34" s="216">
        <v>-3.1818181818181817</v>
      </c>
    </row>
    <row r="35" spans="1:28" x14ac:dyDescent="0.2">
      <c r="A35" s="95" t="s">
        <v>270</v>
      </c>
      <c r="B35" s="215">
        <v>3.7370604282671249E-2</v>
      </c>
      <c r="C35" s="215">
        <v>0.11558188253991188</v>
      </c>
      <c r="D35" s="215">
        <v>-4.6454010529575721E-2</v>
      </c>
      <c r="E35" s="215"/>
      <c r="F35" s="215">
        <v>0.44454843238184372</v>
      </c>
      <c r="G35" s="215">
        <v>0.68461889548151522</v>
      </c>
      <c r="H35" s="216">
        <v>0.19203072491598655</v>
      </c>
      <c r="I35" s="215"/>
      <c r="J35" s="215">
        <v>-0.1625638643752903</v>
      </c>
      <c r="K35" s="215">
        <v>4.3975373790677223E-2</v>
      </c>
      <c r="L35" s="216">
        <v>-0.39370078740157477</v>
      </c>
      <c r="M35" s="215"/>
      <c r="N35" s="215">
        <v>-0.80663747407236697</v>
      </c>
      <c r="O35" s="215">
        <v>-0.97951914514692784</v>
      </c>
      <c r="P35" s="216">
        <v>-0.6211180124223602</v>
      </c>
      <c r="Q35" s="215"/>
      <c r="R35" s="215">
        <v>0.27949690556997403</v>
      </c>
      <c r="S35" s="215">
        <v>0.2324680356450988</v>
      </c>
      <c r="T35" s="216">
        <v>0.32948929159802309</v>
      </c>
      <c r="U35" s="215"/>
      <c r="V35" s="215">
        <v>-0.14687368862778011</v>
      </c>
      <c r="W35" s="215">
        <v>-0.16273393002441008</v>
      </c>
      <c r="X35" s="216">
        <v>-0.12998266897746968</v>
      </c>
      <c r="Y35" s="215"/>
      <c r="Z35" s="215">
        <v>0.63960639606396064</v>
      </c>
      <c r="AA35" s="215">
        <v>0.95556617295747737</v>
      </c>
      <c r="AB35" s="216">
        <v>0.3042596348884381</v>
      </c>
    </row>
    <row r="36" spans="1:28" x14ac:dyDescent="0.2">
      <c r="A36" s="95" t="s">
        <v>271</v>
      </c>
      <c r="B36" s="215">
        <v>0.14023278642546627</v>
      </c>
      <c r="C36" s="215">
        <v>0.51893663510560817</v>
      </c>
      <c r="D36" s="215">
        <v>-0.2593909117110193</v>
      </c>
      <c r="E36" s="215"/>
      <c r="F36" s="215">
        <v>0.79341757272994407</v>
      </c>
      <c r="G36" s="215">
        <v>0.86206896551724133</v>
      </c>
      <c r="H36" s="216">
        <v>0.72158749248346366</v>
      </c>
      <c r="I36" s="215"/>
      <c r="J36" s="215">
        <v>-0.42589437819420783</v>
      </c>
      <c r="K36" s="215">
        <v>0.83333333333333337</v>
      </c>
      <c r="L36" s="216">
        <v>-1.7421602787456445</v>
      </c>
      <c r="M36" s="215"/>
      <c r="N36" s="215">
        <v>1.1961722488038278</v>
      </c>
      <c r="O36" s="215">
        <v>1.4611338398597311</v>
      </c>
      <c r="P36" s="216">
        <v>0.91855480710349058</v>
      </c>
      <c r="Q36" s="215"/>
      <c r="R36" s="215">
        <v>-0.12761613067891781</v>
      </c>
      <c r="S36" s="215">
        <v>0</v>
      </c>
      <c r="T36" s="216">
        <v>-0.26260504201680673</v>
      </c>
      <c r="U36" s="215"/>
      <c r="V36" s="215">
        <v>-0.64085447263017348</v>
      </c>
      <c r="W36" s="215">
        <v>5.1921079958463137E-2</v>
      </c>
      <c r="X36" s="216">
        <v>-1.3743815283122593</v>
      </c>
      <c r="Y36" s="215"/>
      <c r="Z36" s="215">
        <v>0.20225368390638546</v>
      </c>
      <c r="AA36" s="215">
        <v>5.5772448410485224E-2</v>
      </c>
      <c r="AB36" s="216">
        <v>0.35971223021582738</v>
      </c>
    </row>
    <row r="37" spans="1:28" ht="13.5" thickBot="1" x14ac:dyDescent="0.25">
      <c r="A37" s="98" t="s">
        <v>272</v>
      </c>
      <c r="B37" s="219">
        <v>-0.32778618255168934</v>
      </c>
      <c r="C37" s="219">
        <v>-4.967709885742673E-2</v>
      </c>
      <c r="D37" s="219">
        <v>-0.61443932411674351</v>
      </c>
      <c r="E37" s="219"/>
      <c r="F37" s="219">
        <v>-1.791044776119403</v>
      </c>
      <c r="G37" s="219">
        <v>-1.5105740181268883</v>
      </c>
      <c r="H37" s="218">
        <v>-2.0648967551622417</v>
      </c>
      <c r="I37" s="219"/>
      <c r="J37" s="219">
        <v>-0.64308681672025725</v>
      </c>
      <c r="K37" s="219">
        <v>0</v>
      </c>
      <c r="L37" s="218">
        <v>-1.257861635220126</v>
      </c>
      <c r="M37" s="219"/>
      <c r="N37" s="219">
        <v>0.41958041958041958</v>
      </c>
      <c r="O37" s="219">
        <v>0.7978723404255319</v>
      </c>
      <c r="P37" s="218">
        <v>0</v>
      </c>
      <c r="Q37" s="219"/>
      <c r="R37" s="219">
        <v>-1.4267185473411155</v>
      </c>
      <c r="S37" s="219">
        <v>-1.2315270935960592</v>
      </c>
      <c r="T37" s="218">
        <v>-1.6438356164383561</v>
      </c>
      <c r="U37" s="219"/>
      <c r="V37" s="219">
        <v>1.3114754098360655</v>
      </c>
      <c r="W37" s="219">
        <v>1.3201320132013201</v>
      </c>
      <c r="X37" s="218">
        <v>1.3029315960912053</v>
      </c>
      <c r="Y37" s="219"/>
      <c r="Z37" s="219">
        <v>0.51903114186851207</v>
      </c>
      <c r="AA37" s="219">
        <v>0.68259385665529015</v>
      </c>
      <c r="AB37" s="218">
        <v>0.35087719298245612</v>
      </c>
    </row>
    <row r="38" spans="1:28" x14ac:dyDescent="0.2">
      <c r="A38" s="269" t="s">
        <v>175</v>
      </c>
      <c r="B38" s="269"/>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row>
    <row r="39" spans="1:28" x14ac:dyDescent="0.2">
      <c r="A39" s="116" t="s">
        <v>106</v>
      </c>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1900-000000000000}"/>
  </hyperlinks>
  <printOptions horizontalCentered="1"/>
  <pageMargins left="0.70866141732283472" right="0.70866141732283472" top="0.74803149606299213" bottom="0.74803149606299213" header="0.31496062992125984" footer="0.31496062992125984"/>
  <pageSetup scale="9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D38"/>
  <sheetViews>
    <sheetView showGridLines="0" workbookViewId="0">
      <selection activeCell="O14" sqref="O14"/>
    </sheetView>
  </sheetViews>
  <sheetFormatPr baseColWidth="10" defaultColWidth="23.42578125" defaultRowHeight="12.75" x14ac:dyDescent="0.2"/>
  <cols>
    <col min="1" max="1" width="15.5703125" style="116" bestFit="1" customWidth="1"/>
    <col min="2" max="2" width="4.5703125" style="96" bestFit="1" customWidth="1"/>
    <col min="3" max="3" width="6.7109375" style="96" bestFit="1" customWidth="1"/>
    <col min="4" max="4" width="5.140625" style="96" bestFit="1" customWidth="1"/>
    <col min="5" max="5" width="1.42578125" style="96" customWidth="1"/>
    <col min="6" max="6" width="4.5703125" style="96" bestFit="1" customWidth="1"/>
    <col min="7" max="7" width="6.7109375" style="96" bestFit="1" customWidth="1"/>
    <col min="8" max="8" width="5.140625" style="96" bestFit="1" customWidth="1"/>
    <col min="9" max="9" width="1.28515625" style="96" customWidth="1"/>
    <col min="10" max="10" width="4.5703125" style="96" bestFit="1" customWidth="1"/>
    <col min="11" max="11" width="6.7109375" style="96" bestFit="1" customWidth="1"/>
    <col min="12" max="12" width="5.140625" style="96" bestFit="1" customWidth="1"/>
    <col min="13" max="13" width="1.28515625" style="96" customWidth="1"/>
    <col min="14" max="14" width="4.5703125" style="96" bestFit="1" customWidth="1"/>
    <col min="15" max="15" width="6.7109375" style="96" bestFit="1" customWidth="1"/>
    <col min="16" max="16" width="5.140625" style="96" bestFit="1" customWidth="1"/>
    <col min="17" max="17" width="1.28515625" style="96" customWidth="1"/>
    <col min="18" max="18" width="4.5703125" style="96" bestFit="1" customWidth="1"/>
    <col min="19" max="19" width="6.7109375" style="96" bestFit="1" customWidth="1"/>
    <col min="20" max="20" width="5.140625" style="96" bestFit="1" customWidth="1"/>
    <col min="21" max="21" width="1.28515625" style="96" customWidth="1"/>
    <col min="22" max="22" width="4.5703125" style="96" bestFit="1" customWidth="1"/>
    <col min="23" max="23" width="6.7109375" style="96" bestFit="1" customWidth="1"/>
    <col min="24" max="24" width="5.140625" style="96" bestFit="1" customWidth="1"/>
    <col min="25" max="25" width="1.28515625" style="96" customWidth="1"/>
    <col min="26" max="26" width="4.5703125" style="96" bestFit="1" customWidth="1"/>
    <col min="27" max="27" width="6.7109375" style="96" bestFit="1" customWidth="1"/>
    <col min="28" max="28" width="5.140625" style="96" bestFit="1" customWidth="1"/>
    <col min="29" max="29" width="10.7109375" style="6" customWidth="1"/>
    <col min="30" max="30" width="9" style="6" bestFit="1" customWidth="1"/>
    <col min="31" max="116" width="10.7109375" style="6" customWidth="1"/>
    <col min="117" max="16384" width="23.42578125" style="6"/>
  </cols>
  <sheetData>
    <row r="1" spans="1:30" ht="15" x14ac:dyDescent="0.25">
      <c r="A1" s="284" t="s">
        <v>293</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284" t="s">
        <v>84</v>
      </c>
      <c r="V1" s="284" t="s">
        <v>84</v>
      </c>
      <c r="W1" s="284" t="s">
        <v>84</v>
      </c>
      <c r="X1" s="284" t="s">
        <v>84</v>
      </c>
      <c r="Y1" s="284" t="s">
        <v>84</v>
      </c>
      <c r="Z1" s="284" t="s">
        <v>84</v>
      </c>
      <c r="AA1" s="284" t="s">
        <v>84</v>
      </c>
      <c r="AB1" s="284" t="s">
        <v>84</v>
      </c>
      <c r="AC1" s="17"/>
    </row>
    <row r="2" spans="1:30" ht="15" x14ac:dyDescent="0.25">
      <c r="A2" s="285" t="s">
        <v>165</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285" t="s">
        <v>84</v>
      </c>
      <c r="Z2" s="285" t="s">
        <v>84</v>
      </c>
      <c r="AA2" s="285" t="s">
        <v>84</v>
      </c>
      <c r="AB2" s="285" t="s">
        <v>84</v>
      </c>
      <c r="AC2" s="17"/>
      <c r="AD2" s="256" t="s">
        <v>47</v>
      </c>
    </row>
    <row r="3" spans="1:30" ht="15"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285" t="s">
        <v>84</v>
      </c>
      <c r="Z3" s="285" t="s">
        <v>84</v>
      </c>
      <c r="AA3" s="285" t="s">
        <v>84</v>
      </c>
      <c r="AB3" s="285" t="s">
        <v>84</v>
      </c>
      <c r="AC3" s="17"/>
      <c r="AD3" s="256"/>
    </row>
    <row r="4" spans="1:30" ht="15" x14ac:dyDescent="0.25">
      <c r="A4" s="285" t="s">
        <v>180</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c r="Y4" s="285" t="s">
        <v>84</v>
      </c>
      <c r="Z4" s="285" t="s">
        <v>84</v>
      </c>
      <c r="AA4" s="285" t="s">
        <v>84</v>
      </c>
      <c r="AB4" s="285" t="s">
        <v>84</v>
      </c>
    </row>
    <row r="5" spans="1:30" ht="15"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c r="Y5" s="284" t="s">
        <v>84</v>
      </c>
      <c r="Z5" s="284" t="s">
        <v>84</v>
      </c>
      <c r="AA5" s="284" t="s">
        <v>84</v>
      </c>
      <c r="AB5" s="284" t="s">
        <v>84</v>
      </c>
    </row>
    <row r="6" spans="1:30" x14ac:dyDescent="0.2">
      <c r="A6" s="286" t="s">
        <v>243</v>
      </c>
      <c r="B6" s="281" t="s">
        <v>89</v>
      </c>
      <c r="C6" s="281"/>
      <c r="D6" s="281"/>
      <c r="E6" s="103"/>
      <c r="F6" s="281" t="s">
        <v>283</v>
      </c>
      <c r="G6" s="281"/>
      <c r="H6" s="281"/>
      <c r="I6" s="103"/>
      <c r="J6" s="281" t="s">
        <v>284</v>
      </c>
      <c r="K6" s="281"/>
      <c r="L6" s="281"/>
      <c r="M6" s="103"/>
      <c r="N6" s="281" t="s">
        <v>285</v>
      </c>
      <c r="O6" s="281"/>
      <c r="P6" s="281"/>
      <c r="Q6" s="103"/>
      <c r="R6" s="281" t="s">
        <v>286</v>
      </c>
      <c r="S6" s="281"/>
      <c r="T6" s="281"/>
      <c r="U6" s="103"/>
      <c r="V6" s="281" t="s">
        <v>287</v>
      </c>
      <c r="W6" s="281"/>
      <c r="X6" s="281"/>
      <c r="Y6" s="103"/>
      <c r="Z6" s="281" t="s">
        <v>299</v>
      </c>
      <c r="AA6" s="281"/>
      <c r="AB6" s="281"/>
    </row>
    <row r="7" spans="1:30"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c r="Y7" s="105"/>
      <c r="Z7" s="104" t="s">
        <v>89</v>
      </c>
      <c r="AA7" s="104" t="s">
        <v>405</v>
      </c>
      <c r="AB7" s="104" t="s">
        <v>406</v>
      </c>
    </row>
    <row r="8" spans="1:30"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row>
    <row r="9" spans="1:30" x14ac:dyDescent="0.2">
      <c r="A9" s="118" t="s">
        <v>89</v>
      </c>
      <c r="B9" s="209">
        <v>602</v>
      </c>
      <c r="C9" s="209">
        <v>250</v>
      </c>
      <c r="D9" s="209">
        <v>352</v>
      </c>
      <c r="E9" s="209"/>
      <c r="F9" s="209">
        <v>254</v>
      </c>
      <c r="G9" s="209">
        <v>148</v>
      </c>
      <c r="H9" s="209">
        <v>106</v>
      </c>
      <c r="I9" s="209"/>
      <c r="J9" s="209">
        <v>128</v>
      </c>
      <c r="K9" s="209">
        <v>42</v>
      </c>
      <c r="L9" s="209">
        <v>86</v>
      </c>
      <c r="M9" s="209"/>
      <c r="N9" s="209">
        <v>111</v>
      </c>
      <c r="O9" s="209">
        <v>51</v>
      </c>
      <c r="P9" s="209">
        <v>60</v>
      </c>
      <c r="Q9" s="209"/>
      <c r="R9" s="209">
        <v>-29</v>
      </c>
      <c r="S9" s="209">
        <v>-4</v>
      </c>
      <c r="T9" s="209">
        <v>-25</v>
      </c>
      <c r="U9" s="209"/>
      <c r="V9" s="209">
        <v>15</v>
      </c>
      <c r="W9" s="209">
        <v>12</v>
      </c>
      <c r="X9" s="209">
        <v>3</v>
      </c>
      <c r="Y9" s="209"/>
      <c r="Z9" s="209">
        <v>123</v>
      </c>
      <c r="AA9" s="209">
        <v>1</v>
      </c>
      <c r="AB9" s="209">
        <v>122</v>
      </c>
    </row>
    <row r="10" spans="1:30" x14ac:dyDescent="0.2">
      <c r="A10" s="94"/>
      <c r="B10" s="210"/>
      <c r="C10" s="210"/>
      <c r="D10" s="210"/>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row>
    <row r="11" spans="1:30" x14ac:dyDescent="0.2">
      <c r="A11" s="95" t="s">
        <v>246</v>
      </c>
      <c r="B11" s="210">
        <v>119</v>
      </c>
      <c r="C11" s="210">
        <v>30</v>
      </c>
      <c r="D11" s="210">
        <v>89</v>
      </c>
      <c r="E11" s="211"/>
      <c r="F11" s="211">
        <v>22</v>
      </c>
      <c r="G11" s="211">
        <v>19</v>
      </c>
      <c r="H11" s="211">
        <v>3</v>
      </c>
      <c r="I11" s="211"/>
      <c r="J11" s="211">
        <v>10</v>
      </c>
      <c r="K11" s="211">
        <v>-14</v>
      </c>
      <c r="L11" s="211">
        <v>24</v>
      </c>
      <c r="M11" s="211"/>
      <c r="N11" s="211">
        <v>33</v>
      </c>
      <c r="O11" s="211">
        <v>19</v>
      </c>
      <c r="P11" s="211">
        <v>14</v>
      </c>
      <c r="Q11" s="211"/>
      <c r="R11" s="211">
        <v>0</v>
      </c>
      <c r="S11" s="211">
        <v>-5</v>
      </c>
      <c r="T11" s="211">
        <v>5</v>
      </c>
      <c r="U11" s="211"/>
      <c r="V11" s="211">
        <v>12</v>
      </c>
      <c r="W11" s="211">
        <v>16</v>
      </c>
      <c r="X11" s="211">
        <v>-4</v>
      </c>
      <c r="Y11" s="211"/>
      <c r="Z11" s="211">
        <v>42</v>
      </c>
      <c r="AA11" s="211">
        <v>-5</v>
      </c>
      <c r="AB11" s="211">
        <v>47</v>
      </c>
    </row>
    <row r="12" spans="1:30" x14ac:dyDescent="0.2">
      <c r="A12" s="95" t="s">
        <v>247</v>
      </c>
      <c r="B12" s="210">
        <v>57</v>
      </c>
      <c r="C12" s="210">
        <v>27</v>
      </c>
      <c r="D12" s="210">
        <v>30</v>
      </c>
      <c r="E12" s="211"/>
      <c r="F12" s="211">
        <v>13</v>
      </c>
      <c r="G12" s="211">
        <v>11</v>
      </c>
      <c r="H12" s="211">
        <v>2</v>
      </c>
      <c r="I12" s="211"/>
      <c r="J12" s="211">
        <v>-13</v>
      </c>
      <c r="K12" s="211">
        <v>-11</v>
      </c>
      <c r="L12" s="211">
        <v>-2</v>
      </c>
      <c r="M12" s="211"/>
      <c r="N12" s="211">
        <v>35</v>
      </c>
      <c r="O12" s="211">
        <v>11</v>
      </c>
      <c r="P12" s="211">
        <v>24</v>
      </c>
      <c r="Q12" s="211"/>
      <c r="R12" s="211">
        <v>33</v>
      </c>
      <c r="S12" s="211">
        <v>15</v>
      </c>
      <c r="T12" s="211">
        <v>18</v>
      </c>
      <c r="U12" s="211"/>
      <c r="V12" s="211">
        <v>-4</v>
      </c>
      <c r="W12" s="211">
        <v>3</v>
      </c>
      <c r="X12" s="211">
        <v>-7</v>
      </c>
      <c r="Y12" s="211"/>
      <c r="Z12" s="211">
        <v>-7</v>
      </c>
      <c r="AA12" s="211">
        <v>-2</v>
      </c>
      <c r="AB12" s="211">
        <v>-5</v>
      </c>
    </row>
    <row r="13" spans="1:30" x14ac:dyDescent="0.2">
      <c r="A13" s="95" t="s">
        <v>248</v>
      </c>
      <c r="B13" s="210">
        <v>174</v>
      </c>
      <c r="C13" s="210">
        <v>78</v>
      </c>
      <c r="D13" s="210">
        <v>96</v>
      </c>
      <c r="E13" s="211"/>
      <c r="F13" s="211">
        <v>23</v>
      </c>
      <c r="G13" s="211">
        <v>11</v>
      </c>
      <c r="H13" s="211">
        <v>12</v>
      </c>
      <c r="I13" s="211"/>
      <c r="J13" s="211">
        <v>77</v>
      </c>
      <c r="K13" s="211">
        <v>14</v>
      </c>
      <c r="L13" s="211">
        <v>63</v>
      </c>
      <c r="M13" s="211"/>
      <c r="N13" s="211">
        <v>34</v>
      </c>
      <c r="O13" s="211">
        <v>26</v>
      </c>
      <c r="P13" s="211">
        <v>8</v>
      </c>
      <c r="Q13" s="211"/>
      <c r="R13" s="211">
        <v>13</v>
      </c>
      <c r="S13" s="211">
        <v>20</v>
      </c>
      <c r="T13" s="211">
        <v>-7</v>
      </c>
      <c r="U13" s="211"/>
      <c r="V13" s="211">
        <v>21</v>
      </c>
      <c r="W13" s="211">
        <v>9</v>
      </c>
      <c r="X13" s="211">
        <v>12</v>
      </c>
      <c r="Y13" s="211"/>
      <c r="Z13" s="211">
        <v>6</v>
      </c>
      <c r="AA13" s="211">
        <v>-2</v>
      </c>
      <c r="AB13" s="211">
        <v>8</v>
      </c>
    </row>
    <row r="14" spans="1:30" x14ac:dyDescent="0.2">
      <c r="A14" s="95" t="s">
        <v>249</v>
      </c>
      <c r="B14" s="210">
        <v>-8</v>
      </c>
      <c r="C14" s="210">
        <v>-31</v>
      </c>
      <c r="D14" s="210">
        <v>23</v>
      </c>
      <c r="E14" s="211"/>
      <c r="F14" s="211">
        <v>32</v>
      </c>
      <c r="G14" s="211">
        <v>11</v>
      </c>
      <c r="H14" s="211">
        <v>21</v>
      </c>
      <c r="I14" s="211"/>
      <c r="J14" s="211">
        <v>23</v>
      </c>
      <c r="K14" s="211">
        <v>8</v>
      </c>
      <c r="L14" s="211">
        <v>15</v>
      </c>
      <c r="M14" s="211"/>
      <c r="N14" s="211">
        <v>-12</v>
      </c>
      <c r="O14" s="211">
        <v>-5</v>
      </c>
      <c r="P14" s="211">
        <v>-7</v>
      </c>
      <c r="Q14" s="211"/>
      <c r="R14" s="211">
        <v>-24</v>
      </c>
      <c r="S14" s="211">
        <v>-19</v>
      </c>
      <c r="T14" s="211">
        <v>-5</v>
      </c>
      <c r="U14" s="211"/>
      <c r="V14" s="211">
        <v>-36</v>
      </c>
      <c r="W14" s="211">
        <v>-29</v>
      </c>
      <c r="X14" s="211">
        <v>-7</v>
      </c>
      <c r="Y14" s="211"/>
      <c r="Z14" s="211">
        <v>9</v>
      </c>
      <c r="AA14" s="211">
        <v>3</v>
      </c>
      <c r="AB14" s="211">
        <v>6</v>
      </c>
    </row>
    <row r="15" spans="1:30" x14ac:dyDescent="0.2">
      <c r="A15" s="95" t="s">
        <v>250</v>
      </c>
      <c r="B15" s="210">
        <v>59</v>
      </c>
      <c r="C15" s="210">
        <v>39</v>
      </c>
      <c r="D15" s="210">
        <v>20</v>
      </c>
      <c r="E15" s="210"/>
      <c r="F15" s="210">
        <v>13</v>
      </c>
      <c r="G15" s="210">
        <v>15</v>
      </c>
      <c r="H15" s="211">
        <v>-2</v>
      </c>
      <c r="I15" s="210"/>
      <c r="J15" s="211">
        <v>21</v>
      </c>
      <c r="K15" s="211">
        <v>-3</v>
      </c>
      <c r="L15" s="211">
        <v>24</v>
      </c>
      <c r="M15" s="211"/>
      <c r="N15" s="211">
        <v>5</v>
      </c>
      <c r="O15" s="211">
        <v>3</v>
      </c>
      <c r="P15" s="211">
        <v>2</v>
      </c>
      <c r="Q15" s="211"/>
      <c r="R15" s="211">
        <v>9</v>
      </c>
      <c r="S15" s="211">
        <v>11</v>
      </c>
      <c r="T15" s="211">
        <v>-2</v>
      </c>
      <c r="U15" s="211"/>
      <c r="V15" s="211">
        <v>11</v>
      </c>
      <c r="W15" s="211">
        <v>7</v>
      </c>
      <c r="X15" s="211">
        <v>4</v>
      </c>
      <c r="Y15" s="211"/>
      <c r="Z15" s="211">
        <v>0</v>
      </c>
      <c r="AA15" s="211">
        <v>6</v>
      </c>
      <c r="AB15" s="211">
        <v>-6</v>
      </c>
    </row>
    <row r="16" spans="1:30" x14ac:dyDescent="0.2">
      <c r="A16" s="95" t="s">
        <v>251</v>
      </c>
      <c r="B16" s="210">
        <v>8</v>
      </c>
      <c r="C16" s="210">
        <v>-76</v>
      </c>
      <c r="D16" s="210">
        <v>84</v>
      </c>
      <c r="E16" s="210"/>
      <c r="F16" s="210">
        <v>-1</v>
      </c>
      <c r="G16" s="210">
        <v>-19</v>
      </c>
      <c r="H16" s="211">
        <v>18</v>
      </c>
      <c r="I16" s="210"/>
      <c r="J16" s="210">
        <v>2</v>
      </c>
      <c r="K16" s="210">
        <v>-8</v>
      </c>
      <c r="L16" s="211">
        <v>10</v>
      </c>
      <c r="M16" s="210"/>
      <c r="N16" s="210">
        <v>-24</v>
      </c>
      <c r="O16" s="210">
        <v>-31</v>
      </c>
      <c r="P16" s="211">
        <v>7</v>
      </c>
      <c r="Q16" s="210"/>
      <c r="R16" s="210">
        <v>-8</v>
      </c>
      <c r="S16" s="210">
        <v>-19</v>
      </c>
      <c r="T16" s="211">
        <v>11</v>
      </c>
      <c r="U16" s="210"/>
      <c r="V16" s="210">
        <v>30</v>
      </c>
      <c r="W16" s="210">
        <v>5</v>
      </c>
      <c r="X16" s="211">
        <v>25</v>
      </c>
      <c r="Y16" s="210"/>
      <c r="Z16" s="210">
        <v>9</v>
      </c>
      <c r="AA16" s="210">
        <v>-4</v>
      </c>
      <c r="AB16" s="211">
        <v>13</v>
      </c>
    </row>
    <row r="17" spans="1:28" x14ac:dyDescent="0.2">
      <c r="A17" s="95" t="s">
        <v>252</v>
      </c>
      <c r="B17" s="210">
        <v>21</v>
      </c>
      <c r="C17" s="210">
        <v>11</v>
      </c>
      <c r="D17" s="210">
        <v>10</v>
      </c>
      <c r="E17" s="210"/>
      <c r="F17" s="210">
        <v>-1</v>
      </c>
      <c r="G17" s="210">
        <v>-1</v>
      </c>
      <c r="H17" s="211">
        <v>0</v>
      </c>
      <c r="I17" s="210"/>
      <c r="J17" s="210">
        <v>4</v>
      </c>
      <c r="K17" s="210">
        <v>3</v>
      </c>
      <c r="L17" s="211">
        <v>1</v>
      </c>
      <c r="M17" s="210"/>
      <c r="N17" s="210">
        <v>7</v>
      </c>
      <c r="O17" s="210">
        <v>10</v>
      </c>
      <c r="P17" s="211">
        <v>-3</v>
      </c>
      <c r="Q17" s="210"/>
      <c r="R17" s="210">
        <v>5</v>
      </c>
      <c r="S17" s="210">
        <v>1</v>
      </c>
      <c r="T17" s="211">
        <v>4</v>
      </c>
      <c r="U17" s="210"/>
      <c r="V17" s="210">
        <v>1</v>
      </c>
      <c r="W17" s="210">
        <v>-2</v>
      </c>
      <c r="X17" s="211">
        <v>3</v>
      </c>
      <c r="Y17" s="210"/>
      <c r="Z17" s="210">
        <v>5</v>
      </c>
      <c r="AA17" s="210">
        <v>0</v>
      </c>
      <c r="AB17" s="211">
        <v>5</v>
      </c>
    </row>
    <row r="18" spans="1:28" x14ac:dyDescent="0.2">
      <c r="A18" s="95" t="s">
        <v>253</v>
      </c>
      <c r="B18" s="210">
        <v>17</v>
      </c>
      <c r="C18" s="210">
        <v>23</v>
      </c>
      <c r="D18" s="210">
        <v>-6</v>
      </c>
      <c r="E18" s="210"/>
      <c r="F18" s="210">
        <v>28</v>
      </c>
      <c r="G18" s="210">
        <v>22</v>
      </c>
      <c r="H18" s="211">
        <v>6</v>
      </c>
      <c r="I18" s="210"/>
      <c r="J18" s="210">
        <v>40</v>
      </c>
      <c r="K18" s="210">
        <v>27</v>
      </c>
      <c r="L18" s="211">
        <v>13</v>
      </c>
      <c r="M18" s="210"/>
      <c r="N18" s="210">
        <v>-8</v>
      </c>
      <c r="O18" s="210">
        <v>17</v>
      </c>
      <c r="P18" s="211">
        <v>-25</v>
      </c>
      <c r="Q18" s="210"/>
      <c r="R18" s="210">
        <v>-52</v>
      </c>
      <c r="S18" s="210">
        <v>-30</v>
      </c>
      <c r="T18" s="211">
        <v>-22</v>
      </c>
      <c r="U18" s="210"/>
      <c r="V18" s="210">
        <v>4</v>
      </c>
      <c r="W18" s="210">
        <v>17</v>
      </c>
      <c r="X18" s="211">
        <v>-13</v>
      </c>
      <c r="Y18" s="210"/>
      <c r="Z18" s="210">
        <v>5</v>
      </c>
      <c r="AA18" s="210">
        <v>-30</v>
      </c>
      <c r="AB18" s="211">
        <v>35</v>
      </c>
    </row>
    <row r="19" spans="1:28" x14ac:dyDescent="0.2">
      <c r="A19" s="95" t="s">
        <v>254</v>
      </c>
      <c r="B19" s="210">
        <v>36</v>
      </c>
      <c r="C19" s="210">
        <v>5</v>
      </c>
      <c r="D19" s="210">
        <v>31</v>
      </c>
      <c r="E19" s="211"/>
      <c r="F19" s="211">
        <v>15</v>
      </c>
      <c r="G19" s="211">
        <v>-2</v>
      </c>
      <c r="H19" s="211">
        <v>17</v>
      </c>
      <c r="I19" s="211"/>
      <c r="J19" s="211">
        <v>-2</v>
      </c>
      <c r="K19" s="211">
        <v>5</v>
      </c>
      <c r="L19" s="211">
        <v>-7</v>
      </c>
      <c r="M19" s="211"/>
      <c r="N19" s="211">
        <v>28</v>
      </c>
      <c r="O19" s="211">
        <v>10</v>
      </c>
      <c r="P19" s="211">
        <v>18</v>
      </c>
      <c r="Q19" s="211"/>
      <c r="R19" s="211">
        <v>-27</v>
      </c>
      <c r="S19" s="211">
        <v>-21</v>
      </c>
      <c r="T19" s="211">
        <v>-6</v>
      </c>
      <c r="U19" s="211"/>
      <c r="V19" s="211">
        <v>3</v>
      </c>
      <c r="W19" s="211">
        <v>0</v>
      </c>
      <c r="X19" s="211">
        <v>3</v>
      </c>
      <c r="Y19" s="211"/>
      <c r="Z19" s="211">
        <v>19</v>
      </c>
      <c r="AA19" s="211">
        <v>13</v>
      </c>
      <c r="AB19" s="211">
        <v>6</v>
      </c>
    </row>
    <row r="20" spans="1:28" x14ac:dyDescent="0.2">
      <c r="A20" s="95" t="s">
        <v>255</v>
      </c>
      <c r="B20" s="210">
        <v>99</v>
      </c>
      <c r="C20" s="210">
        <v>43</v>
      </c>
      <c r="D20" s="210">
        <v>56</v>
      </c>
      <c r="E20" s="210"/>
      <c r="F20" s="210">
        <v>64</v>
      </c>
      <c r="G20" s="210">
        <v>33</v>
      </c>
      <c r="H20" s="211">
        <v>31</v>
      </c>
      <c r="I20" s="210"/>
      <c r="J20" s="210">
        <v>20</v>
      </c>
      <c r="K20" s="210">
        <v>18</v>
      </c>
      <c r="L20" s="211">
        <v>2</v>
      </c>
      <c r="M20" s="210"/>
      <c r="N20" s="210">
        <v>-2</v>
      </c>
      <c r="O20" s="210">
        <v>-6</v>
      </c>
      <c r="P20" s="211">
        <v>4</v>
      </c>
      <c r="Q20" s="210"/>
      <c r="R20" s="210">
        <v>33</v>
      </c>
      <c r="S20" s="210">
        <v>8</v>
      </c>
      <c r="T20" s="211">
        <v>25</v>
      </c>
      <c r="U20" s="210"/>
      <c r="V20" s="210">
        <v>-25</v>
      </c>
      <c r="W20" s="210">
        <v>-11</v>
      </c>
      <c r="X20" s="211">
        <v>-14</v>
      </c>
      <c r="Y20" s="210"/>
      <c r="Z20" s="210">
        <v>9</v>
      </c>
      <c r="AA20" s="210">
        <v>1</v>
      </c>
      <c r="AB20" s="211">
        <v>8</v>
      </c>
    </row>
    <row r="21" spans="1:28" x14ac:dyDescent="0.2">
      <c r="A21" s="95" t="s">
        <v>256</v>
      </c>
      <c r="B21" s="210">
        <v>-3</v>
      </c>
      <c r="C21" s="210">
        <v>7</v>
      </c>
      <c r="D21" s="210">
        <v>-10</v>
      </c>
      <c r="E21" s="210"/>
      <c r="F21" s="210">
        <v>6</v>
      </c>
      <c r="G21" s="210">
        <v>11</v>
      </c>
      <c r="H21" s="211">
        <v>-5</v>
      </c>
      <c r="I21" s="210"/>
      <c r="J21" s="210">
        <v>6</v>
      </c>
      <c r="K21" s="210">
        <v>5</v>
      </c>
      <c r="L21" s="211">
        <v>1</v>
      </c>
      <c r="M21" s="210"/>
      <c r="N21" s="210">
        <v>-13</v>
      </c>
      <c r="O21" s="210">
        <v>-12</v>
      </c>
      <c r="P21" s="211">
        <v>-1</v>
      </c>
      <c r="Q21" s="210"/>
      <c r="R21" s="210">
        <v>-13</v>
      </c>
      <c r="S21" s="210">
        <v>-1</v>
      </c>
      <c r="T21" s="211">
        <v>-12</v>
      </c>
      <c r="U21" s="210"/>
      <c r="V21" s="210">
        <v>10</v>
      </c>
      <c r="W21" s="210">
        <v>13</v>
      </c>
      <c r="X21" s="211">
        <v>-3</v>
      </c>
      <c r="Y21" s="210"/>
      <c r="Z21" s="210">
        <v>1</v>
      </c>
      <c r="AA21" s="210">
        <v>-9</v>
      </c>
      <c r="AB21" s="211">
        <v>10</v>
      </c>
    </row>
    <row r="22" spans="1:28" x14ac:dyDescent="0.2">
      <c r="A22" s="97" t="s">
        <v>257</v>
      </c>
      <c r="B22" s="210">
        <v>84</v>
      </c>
      <c r="C22" s="210">
        <v>52</v>
      </c>
      <c r="D22" s="210">
        <v>32</v>
      </c>
      <c r="E22" s="210"/>
      <c r="F22" s="211">
        <v>21</v>
      </c>
      <c r="G22" s="211">
        <v>23</v>
      </c>
      <c r="H22" s="211">
        <v>-2</v>
      </c>
      <c r="I22" s="210"/>
      <c r="J22" s="211">
        <v>25</v>
      </c>
      <c r="K22" s="211">
        <v>12</v>
      </c>
      <c r="L22" s="211">
        <v>13</v>
      </c>
      <c r="M22" s="210"/>
      <c r="N22" s="211">
        <v>-11</v>
      </c>
      <c r="O22" s="211">
        <v>-3</v>
      </c>
      <c r="P22" s="211">
        <v>-8</v>
      </c>
      <c r="Q22" s="210"/>
      <c r="R22" s="211">
        <v>36</v>
      </c>
      <c r="S22" s="211">
        <v>26</v>
      </c>
      <c r="T22" s="211">
        <v>10</v>
      </c>
      <c r="U22" s="210"/>
      <c r="V22" s="211">
        <v>8</v>
      </c>
      <c r="W22" s="211">
        <v>-3</v>
      </c>
      <c r="X22" s="211">
        <v>11</v>
      </c>
      <c r="Y22" s="210"/>
      <c r="Z22" s="211">
        <v>5</v>
      </c>
      <c r="AA22" s="211">
        <v>-3</v>
      </c>
      <c r="AB22" s="211">
        <v>8</v>
      </c>
    </row>
    <row r="23" spans="1:28" ht="15" customHeight="1" x14ac:dyDescent="0.2">
      <c r="A23" s="95" t="s">
        <v>258</v>
      </c>
      <c r="B23" s="210">
        <v>-37</v>
      </c>
      <c r="C23" s="210">
        <v>-4</v>
      </c>
      <c r="D23" s="210">
        <v>-33</v>
      </c>
      <c r="E23" s="210"/>
      <c r="F23" s="210">
        <v>-4</v>
      </c>
      <c r="G23" s="210">
        <v>-4</v>
      </c>
      <c r="H23" s="211">
        <v>0</v>
      </c>
      <c r="I23" s="210"/>
      <c r="J23" s="210">
        <v>-19</v>
      </c>
      <c r="K23" s="210">
        <v>-7</v>
      </c>
      <c r="L23" s="211">
        <v>-12</v>
      </c>
      <c r="M23" s="210"/>
      <c r="N23" s="210">
        <v>-9</v>
      </c>
      <c r="O23" s="210">
        <v>1</v>
      </c>
      <c r="P23" s="211">
        <v>-10</v>
      </c>
      <c r="Q23" s="210"/>
      <c r="R23" s="210">
        <v>-16</v>
      </c>
      <c r="S23" s="210">
        <v>-4</v>
      </c>
      <c r="T23" s="211">
        <v>-12</v>
      </c>
      <c r="U23" s="210"/>
      <c r="V23" s="210">
        <v>9</v>
      </c>
      <c r="W23" s="210">
        <v>2</v>
      </c>
      <c r="X23" s="211">
        <v>7</v>
      </c>
      <c r="Y23" s="210"/>
      <c r="Z23" s="210">
        <v>2</v>
      </c>
      <c r="AA23" s="210">
        <v>8</v>
      </c>
      <c r="AB23" s="211">
        <v>-6</v>
      </c>
    </row>
    <row r="24" spans="1:28" x14ac:dyDescent="0.2">
      <c r="A24" s="95" t="s">
        <v>259</v>
      </c>
      <c r="B24" s="210">
        <v>80</v>
      </c>
      <c r="C24" s="210">
        <v>28</v>
      </c>
      <c r="D24" s="210">
        <v>52</v>
      </c>
      <c r="E24" s="210"/>
      <c r="F24" s="210">
        <v>24</v>
      </c>
      <c r="G24" s="210">
        <v>2</v>
      </c>
      <c r="H24" s="211">
        <v>22</v>
      </c>
      <c r="I24" s="210"/>
      <c r="J24" s="210">
        <v>11</v>
      </c>
      <c r="K24" s="210">
        <v>1</v>
      </c>
      <c r="L24" s="211">
        <v>10</v>
      </c>
      <c r="M24" s="210"/>
      <c r="N24" s="210">
        <v>22</v>
      </c>
      <c r="O24" s="210">
        <v>-8</v>
      </c>
      <c r="P24" s="211">
        <v>30</v>
      </c>
      <c r="Q24" s="210"/>
      <c r="R24" s="210">
        <v>23</v>
      </c>
      <c r="S24" s="210">
        <v>23</v>
      </c>
      <c r="T24" s="211">
        <v>0</v>
      </c>
      <c r="U24" s="210"/>
      <c r="V24" s="210">
        <v>2</v>
      </c>
      <c r="W24" s="210">
        <v>-1</v>
      </c>
      <c r="X24" s="211">
        <v>3</v>
      </c>
      <c r="Y24" s="210"/>
      <c r="Z24" s="210">
        <v>-2</v>
      </c>
      <c r="AA24" s="210">
        <v>11</v>
      </c>
      <c r="AB24" s="211">
        <v>-13</v>
      </c>
    </row>
    <row r="25" spans="1:28" x14ac:dyDescent="0.2">
      <c r="A25" s="95" t="s">
        <v>260</v>
      </c>
      <c r="B25" s="210">
        <v>33</v>
      </c>
      <c r="C25" s="210">
        <v>37</v>
      </c>
      <c r="D25" s="210">
        <v>-4</v>
      </c>
      <c r="E25" s="210"/>
      <c r="F25" s="210">
        <v>15</v>
      </c>
      <c r="G25" s="210">
        <v>13</v>
      </c>
      <c r="H25" s="211">
        <v>2</v>
      </c>
      <c r="I25" s="210"/>
      <c r="J25" s="210">
        <v>7</v>
      </c>
      <c r="K25" s="210">
        <v>6</v>
      </c>
      <c r="L25" s="211">
        <v>1</v>
      </c>
      <c r="M25" s="210"/>
      <c r="N25" s="210">
        <v>-15</v>
      </c>
      <c r="O25" s="210">
        <v>-13</v>
      </c>
      <c r="P25" s="211">
        <v>-2</v>
      </c>
      <c r="Q25" s="210"/>
      <c r="R25" s="210">
        <v>1</v>
      </c>
      <c r="S25" s="210">
        <v>13</v>
      </c>
      <c r="T25" s="211">
        <v>-12</v>
      </c>
      <c r="U25" s="210"/>
      <c r="V25" s="210">
        <v>10</v>
      </c>
      <c r="W25" s="210">
        <v>12</v>
      </c>
      <c r="X25" s="211">
        <v>-2</v>
      </c>
      <c r="Y25" s="210"/>
      <c r="Z25" s="210">
        <v>15</v>
      </c>
      <c r="AA25" s="210">
        <v>6</v>
      </c>
      <c r="AB25" s="211">
        <v>9</v>
      </c>
    </row>
    <row r="26" spans="1:28" x14ac:dyDescent="0.2">
      <c r="A26" s="95" t="s">
        <v>261</v>
      </c>
      <c r="B26" s="210">
        <v>6</v>
      </c>
      <c r="C26" s="210">
        <v>1</v>
      </c>
      <c r="D26" s="210">
        <v>5</v>
      </c>
      <c r="E26" s="210"/>
      <c r="F26" s="210">
        <v>-3</v>
      </c>
      <c r="G26" s="210">
        <v>4</v>
      </c>
      <c r="H26" s="211">
        <v>-7</v>
      </c>
      <c r="I26" s="210"/>
      <c r="J26" s="210">
        <v>-2</v>
      </c>
      <c r="K26" s="210">
        <v>-16</v>
      </c>
      <c r="L26" s="211">
        <v>14</v>
      </c>
      <c r="M26" s="210"/>
      <c r="N26" s="210">
        <v>9</v>
      </c>
      <c r="O26" s="210">
        <v>4</v>
      </c>
      <c r="P26" s="211">
        <v>5</v>
      </c>
      <c r="Q26" s="210"/>
      <c r="R26" s="210">
        <v>8</v>
      </c>
      <c r="S26" s="210">
        <v>10</v>
      </c>
      <c r="T26" s="211">
        <v>-2</v>
      </c>
      <c r="U26" s="210"/>
      <c r="V26" s="210">
        <v>-3</v>
      </c>
      <c r="W26" s="210">
        <v>-2</v>
      </c>
      <c r="X26" s="211">
        <v>-1</v>
      </c>
      <c r="Y26" s="210"/>
      <c r="Z26" s="210">
        <v>-3</v>
      </c>
      <c r="AA26" s="210">
        <v>1</v>
      </c>
      <c r="AB26" s="211">
        <v>-4</v>
      </c>
    </row>
    <row r="27" spans="1:28" x14ac:dyDescent="0.2">
      <c r="A27" s="95" t="s">
        <v>262</v>
      </c>
      <c r="B27" s="210">
        <v>-47</v>
      </c>
      <c r="C27" s="210">
        <v>-30</v>
      </c>
      <c r="D27" s="210">
        <v>-17</v>
      </c>
      <c r="E27" s="210"/>
      <c r="F27" s="210">
        <v>-8</v>
      </c>
      <c r="G27" s="210">
        <v>2</v>
      </c>
      <c r="H27" s="211">
        <v>-10</v>
      </c>
      <c r="I27" s="210"/>
      <c r="J27" s="210">
        <v>-23</v>
      </c>
      <c r="K27" s="210">
        <v>-11</v>
      </c>
      <c r="L27" s="211">
        <v>-12</v>
      </c>
      <c r="M27" s="210"/>
      <c r="N27" s="210">
        <v>-10</v>
      </c>
      <c r="O27" s="210">
        <v>-12</v>
      </c>
      <c r="P27" s="211">
        <v>2</v>
      </c>
      <c r="Q27" s="210"/>
      <c r="R27" s="210">
        <v>-10</v>
      </c>
      <c r="S27" s="210">
        <v>-8</v>
      </c>
      <c r="T27" s="211">
        <v>-2</v>
      </c>
      <c r="U27" s="210"/>
      <c r="V27" s="210">
        <v>-3</v>
      </c>
      <c r="W27" s="210">
        <v>-6</v>
      </c>
      <c r="X27" s="211">
        <v>3</v>
      </c>
      <c r="Y27" s="210"/>
      <c r="Z27" s="210">
        <v>7</v>
      </c>
      <c r="AA27" s="210">
        <v>5</v>
      </c>
      <c r="AB27" s="211">
        <v>2</v>
      </c>
    </row>
    <row r="28" spans="1:28" x14ac:dyDescent="0.2">
      <c r="A28" s="95" t="s">
        <v>263</v>
      </c>
      <c r="B28" s="210">
        <v>-34</v>
      </c>
      <c r="C28" s="210">
        <v>-11</v>
      </c>
      <c r="D28" s="210">
        <v>-23</v>
      </c>
      <c r="E28" s="210"/>
      <c r="F28" s="210">
        <v>-18</v>
      </c>
      <c r="G28" s="210">
        <v>-19</v>
      </c>
      <c r="H28" s="211">
        <v>1</v>
      </c>
      <c r="I28" s="210"/>
      <c r="J28" s="210">
        <v>-1</v>
      </c>
      <c r="K28" s="210">
        <v>-4</v>
      </c>
      <c r="L28" s="211">
        <v>3</v>
      </c>
      <c r="M28" s="210"/>
      <c r="N28" s="210">
        <v>-4</v>
      </c>
      <c r="O28" s="210">
        <v>9</v>
      </c>
      <c r="P28" s="211">
        <v>-13</v>
      </c>
      <c r="Q28" s="210"/>
      <c r="R28" s="210">
        <v>-9</v>
      </c>
      <c r="S28" s="210">
        <v>2</v>
      </c>
      <c r="T28" s="211">
        <v>-11</v>
      </c>
      <c r="U28" s="210"/>
      <c r="V28" s="210">
        <v>1</v>
      </c>
      <c r="W28" s="210">
        <v>-1</v>
      </c>
      <c r="X28" s="211">
        <v>2</v>
      </c>
      <c r="Y28" s="210"/>
      <c r="Z28" s="210">
        <v>-3</v>
      </c>
      <c r="AA28" s="210">
        <v>2</v>
      </c>
      <c r="AB28" s="211">
        <v>-5</v>
      </c>
    </row>
    <row r="29" spans="1:28" x14ac:dyDescent="0.2">
      <c r="A29" s="95" t="s">
        <v>264</v>
      </c>
      <c r="B29" s="210">
        <v>27</v>
      </c>
      <c r="C29" s="210">
        <v>-18</v>
      </c>
      <c r="D29" s="210">
        <v>45</v>
      </c>
      <c r="E29" s="210"/>
      <c r="F29" s="210">
        <v>17</v>
      </c>
      <c r="G29" s="210">
        <v>-1</v>
      </c>
      <c r="H29" s="211">
        <v>18</v>
      </c>
      <c r="I29" s="210"/>
      <c r="J29" s="210">
        <v>0</v>
      </c>
      <c r="K29" s="210">
        <v>5</v>
      </c>
      <c r="L29" s="211">
        <v>-5</v>
      </c>
      <c r="M29" s="210"/>
      <c r="N29" s="210">
        <v>5</v>
      </c>
      <c r="O29" s="210">
        <v>-3</v>
      </c>
      <c r="P29" s="211">
        <v>8</v>
      </c>
      <c r="Q29" s="210"/>
      <c r="R29" s="210">
        <v>3</v>
      </c>
      <c r="S29" s="210">
        <v>-12</v>
      </c>
      <c r="T29" s="211">
        <v>15</v>
      </c>
      <c r="U29" s="210"/>
      <c r="V29" s="210">
        <v>0</v>
      </c>
      <c r="W29" s="210">
        <v>-6</v>
      </c>
      <c r="X29" s="211">
        <v>6</v>
      </c>
      <c r="Y29" s="210"/>
      <c r="Z29" s="210">
        <v>2</v>
      </c>
      <c r="AA29" s="210">
        <v>-1</v>
      </c>
      <c r="AB29" s="211">
        <v>3</v>
      </c>
    </row>
    <row r="30" spans="1:28" x14ac:dyDescent="0.2">
      <c r="A30" s="95" t="s">
        <v>265</v>
      </c>
      <c r="B30" s="210">
        <v>-14</v>
      </c>
      <c r="C30" s="210">
        <v>-1</v>
      </c>
      <c r="D30" s="210">
        <v>-13</v>
      </c>
      <c r="E30" s="210"/>
      <c r="F30" s="210">
        <v>-12</v>
      </c>
      <c r="G30" s="210">
        <v>-3</v>
      </c>
      <c r="H30" s="211">
        <v>-9</v>
      </c>
      <c r="I30" s="210"/>
      <c r="J30" s="210">
        <v>-15</v>
      </c>
      <c r="K30" s="210">
        <v>-4</v>
      </c>
      <c r="L30" s="211">
        <v>-11</v>
      </c>
      <c r="M30" s="210"/>
      <c r="N30" s="210">
        <v>27</v>
      </c>
      <c r="O30" s="210">
        <v>17</v>
      </c>
      <c r="P30" s="211">
        <v>10</v>
      </c>
      <c r="Q30" s="210"/>
      <c r="R30" s="210">
        <v>-21</v>
      </c>
      <c r="S30" s="210">
        <v>-7</v>
      </c>
      <c r="T30" s="211">
        <v>-14</v>
      </c>
      <c r="U30" s="210"/>
      <c r="V30" s="210">
        <v>8</v>
      </c>
      <c r="W30" s="210">
        <v>5</v>
      </c>
      <c r="X30" s="211">
        <v>3</v>
      </c>
      <c r="Y30" s="210"/>
      <c r="Z30" s="210">
        <v>-1</v>
      </c>
      <c r="AA30" s="210">
        <v>-9</v>
      </c>
      <c r="AB30" s="211">
        <v>8</v>
      </c>
    </row>
    <row r="31" spans="1:28" x14ac:dyDescent="0.2">
      <c r="A31" s="95" t="s">
        <v>266</v>
      </c>
      <c r="B31" s="210">
        <v>-30</v>
      </c>
      <c r="C31" s="210">
        <v>-25</v>
      </c>
      <c r="D31" s="210">
        <v>-5</v>
      </c>
      <c r="E31" s="210"/>
      <c r="F31" s="210">
        <v>-12</v>
      </c>
      <c r="G31" s="210">
        <v>-7</v>
      </c>
      <c r="H31" s="211">
        <v>-5</v>
      </c>
      <c r="I31" s="210"/>
      <c r="J31" s="210">
        <v>1</v>
      </c>
      <c r="K31" s="210">
        <v>4</v>
      </c>
      <c r="L31" s="211">
        <v>-3</v>
      </c>
      <c r="M31" s="210"/>
      <c r="N31" s="210">
        <v>-6</v>
      </c>
      <c r="O31" s="210">
        <v>-1</v>
      </c>
      <c r="P31" s="211">
        <v>-5</v>
      </c>
      <c r="Q31" s="210"/>
      <c r="R31" s="210">
        <v>-10</v>
      </c>
      <c r="S31" s="210">
        <v>-16</v>
      </c>
      <c r="T31" s="211">
        <v>6</v>
      </c>
      <c r="U31" s="210"/>
      <c r="V31" s="210">
        <v>-2</v>
      </c>
      <c r="W31" s="210">
        <v>-3</v>
      </c>
      <c r="X31" s="211">
        <v>1</v>
      </c>
      <c r="Y31" s="210"/>
      <c r="Z31" s="210">
        <v>-1</v>
      </c>
      <c r="AA31" s="210">
        <v>-2</v>
      </c>
      <c r="AB31" s="211">
        <v>1</v>
      </c>
    </row>
    <row r="32" spans="1:28" x14ac:dyDescent="0.2">
      <c r="A32" s="95" t="s">
        <v>267</v>
      </c>
      <c r="B32" s="210">
        <v>-25</v>
      </c>
      <c r="C32" s="210">
        <v>9</v>
      </c>
      <c r="D32" s="210">
        <v>-34</v>
      </c>
      <c r="E32" s="210"/>
      <c r="F32" s="210">
        <v>4</v>
      </c>
      <c r="G32" s="210">
        <v>4</v>
      </c>
      <c r="H32" s="211">
        <v>0</v>
      </c>
      <c r="I32" s="210"/>
      <c r="J32" s="210">
        <v>-14</v>
      </c>
      <c r="K32" s="210">
        <v>1</v>
      </c>
      <c r="L32" s="211">
        <v>-15</v>
      </c>
      <c r="M32" s="210"/>
      <c r="N32" s="210">
        <v>14</v>
      </c>
      <c r="O32" s="210">
        <v>14</v>
      </c>
      <c r="P32" s="211">
        <v>0</v>
      </c>
      <c r="Q32" s="210"/>
      <c r="R32" s="210">
        <v>-6</v>
      </c>
      <c r="S32" s="210">
        <v>-6</v>
      </c>
      <c r="T32" s="211">
        <v>0</v>
      </c>
      <c r="U32" s="210"/>
      <c r="V32" s="210">
        <v>3</v>
      </c>
      <c r="W32" s="210">
        <v>0</v>
      </c>
      <c r="X32" s="211">
        <v>3</v>
      </c>
      <c r="Y32" s="210"/>
      <c r="Z32" s="210">
        <v>-26</v>
      </c>
      <c r="AA32" s="210">
        <v>-4</v>
      </c>
      <c r="AB32" s="211">
        <v>-22</v>
      </c>
    </row>
    <row r="33" spans="1:28" x14ac:dyDescent="0.2">
      <c r="A33" s="95" t="s">
        <v>268</v>
      </c>
      <c r="B33" s="210">
        <v>-28</v>
      </c>
      <c r="C33" s="210">
        <v>-21</v>
      </c>
      <c r="D33" s="210">
        <v>-7</v>
      </c>
      <c r="E33" s="210"/>
      <c r="F33" s="210">
        <v>0</v>
      </c>
      <c r="G33" s="210">
        <v>-2</v>
      </c>
      <c r="H33" s="211">
        <v>2</v>
      </c>
      <c r="I33" s="210"/>
      <c r="J33" s="210">
        <v>-11</v>
      </c>
      <c r="K33" s="210">
        <v>-7</v>
      </c>
      <c r="L33" s="211">
        <v>-4</v>
      </c>
      <c r="M33" s="210"/>
      <c r="N33" s="210">
        <v>-3</v>
      </c>
      <c r="O33" s="210">
        <v>-1</v>
      </c>
      <c r="P33" s="211">
        <v>-2</v>
      </c>
      <c r="Q33" s="210"/>
      <c r="R33" s="210">
        <v>1</v>
      </c>
      <c r="S33" s="210">
        <v>4</v>
      </c>
      <c r="T33" s="211">
        <v>-3</v>
      </c>
      <c r="U33" s="210"/>
      <c r="V33" s="210">
        <v>-15</v>
      </c>
      <c r="W33" s="210">
        <v>-11</v>
      </c>
      <c r="X33" s="211">
        <v>-4</v>
      </c>
      <c r="Y33" s="210"/>
      <c r="Z33" s="210">
        <v>0</v>
      </c>
      <c r="AA33" s="210">
        <v>-4</v>
      </c>
      <c r="AB33" s="211">
        <v>4</v>
      </c>
    </row>
    <row r="34" spans="1:28" x14ac:dyDescent="0.2">
      <c r="A34" s="95" t="s">
        <v>269</v>
      </c>
      <c r="B34" s="210">
        <v>-8</v>
      </c>
      <c r="C34" s="210">
        <v>10</v>
      </c>
      <c r="D34" s="210">
        <v>-18</v>
      </c>
      <c r="E34" s="210"/>
      <c r="F34" s="210">
        <v>-8</v>
      </c>
      <c r="G34" s="210">
        <v>2</v>
      </c>
      <c r="H34" s="211">
        <v>-10</v>
      </c>
      <c r="I34" s="210"/>
      <c r="J34" s="210">
        <v>13</v>
      </c>
      <c r="K34" s="210">
        <v>3</v>
      </c>
      <c r="L34" s="211">
        <v>10</v>
      </c>
      <c r="M34" s="210"/>
      <c r="N34" s="210">
        <v>3</v>
      </c>
      <c r="O34" s="210">
        <v>0</v>
      </c>
      <c r="P34" s="211">
        <v>3</v>
      </c>
      <c r="Q34" s="210"/>
      <c r="R34" s="210">
        <v>6</v>
      </c>
      <c r="S34" s="210">
        <v>9</v>
      </c>
      <c r="T34" s="211">
        <v>-3</v>
      </c>
      <c r="U34" s="210"/>
      <c r="V34" s="210">
        <v>-16</v>
      </c>
      <c r="W34" s="210">
        <v>-5</v>
      </c>
      <c r="X34" s="211">
        <v>-11</v>
      </c>
      <c r="Y34" s="210"/>
      <c r="Z34" s="210">
        <v>-6</v>
      </c>
      <c r="AA34" s="210">
        <v>1</v>
      </c>
      <c r="AB34" s="211">
        <v>-7</v>
      </c>
    </row>
    <row r="35" spans="1:28" x14ac:dyDescent="0.2">
      <c r="A35" s="95" t="s">
        <v>270</v>
      </c>
      <c r="B35" s="210">
        <v>-7</v>
      </c>
      <c r="C35" s="210">
        <v>6</v>
      </c>
      <c r="D35" s="210">
        <v>-13</v>
      </c>
      <c r="E35" s="210"/>
      <c r="F35" s="210">
        <v>14</v>
      </c>
      <c r="G35" s="210">
        <v>14</v>
      </c>
      <c r="H35" s="211">
        <v>0</v>
      </c>
      <c r="I35" s="210"/>
      <c r="J35" s="210">
        <v>-14</v>
      </c>
      <c r="K35" s="210">
        <v>-3</v>
      </c>
      <c r="L35" s="211">
        <v>-11</v>
      </c>
      <c r="M35" s="210"/>
      <c r="N35" s="210">
        <v>-36</v>
      </c>
      <c r="O35" s="210">
        <v>-22</v>
      </c>
      <c r="P35" s="211">
        <v>-14</v>
      </c>
      <c r="Q35" s="210"/>
      <c r="R35" s="210">
        <v>8</v>
      </c>
      <c r="S35" s="210">
        <v>4</v>
      </c>
      <c r="T35" s="211">
        <v>4</v>
      </c>
      <c r="U35" s="210"/>
      <c r="V35" s="210">
        <v>-5</v>
      </c>
      <c r="W35" s="210">
        <v>-4</v>
      </c>
      <c r="X35" s="211">
        <v>-1</v>
      </c>
      <c r="Y35" s="210"/>
      <c r="Z35" s="210">
        <v>26</v>
      </c>
      <c r="AA35" s="210">
        <v>17</v>
      </c>
      <c r="AB35" s="211">
        <v>9</v>
      </c>
    </row>
    <row r="36" spans="1:28" x14ac:dyDescent="0.2">
      <c r="A36" s="95" t="s">
        <v>271</v>
      </c>
      <c r="B36" s="210">
        <v>36</v>
      </c>
      <c r="C36" s="210">
        <v>62</v>
      </c>
      <c r="D36" s="210">
        <v>-26</v>
      </c>
      <c r="E36" s="210"/>
      <c r="F36" s="210">
        <v>22</v>
      </c>
      <c r="G36" s="210">
        <v>14</v>
      </c>
      <c r="H36" s="211">
        <v>8</v>
      </c>
      <c r="I36" s="210"/>
      <c r="J36" s="210">
        <v>-14</v>
      </c>
      <c r="K36" s="210">
        <v>18</v>
      </c>
      <c r="L36" s="211">
        <v>-32</v>
      </c>
      <c r="M36" s="210"/>
      <c r="N36" s="210">
        <v>39</v>
      </c>
      <c r="O36" s="210">
        <v>24</v>
      </c>
      <c r="P36" s="211">
        <v>15</v>
      </c>
      <c r="Q36" s="210"/>
      <c r="R36" s="210">
        <v>-1</v>
      </c>
      <c r="S36" s="210">
        <v>3</v>
      </c>
      <c r="T36" s="211">
        <v>-4</v>
      </c>
      <c r="U36" s="210"/>
      <c r="V36" s="210">
        <v>-17</v>
      </c>
      <c r="W36" s="210">
        <v>3</v>
      </c>
      <c r="X36" s="211">
        <v>-20</v>
      </c>
      <c r="Y36" s="210"/>
      <c r="Z36" s="210">
        <v>7</v>
      </c>
      <c r="AA36" s="210">
        <v>0</v>
      </c>
      <c r="AB36" s="211">
        <v>7</v>
      </c>
    </row>
    <row r="37" spans="1:28" ht="13.5" thickBot="1" x14ac:dyDescent="0.25">
      <c r="A37" s="98" t="s">
        <v>272</v>
      </c>
      <c r="B37" s="212">
        <v>-13</v>
      </c>
      <c r="C37" s="212">
        <v>-1</v>
      </c>
      <c r="D37" s="212">
        <v>-12</v>
      </c>
      <c r="E37" s="212"/>
      <c r="F37" s="212">
        <v>-12</v>
      </c>
      <c r="G37" s="212">
        <v>-5</v>
      </c>
      <c r="H37" s="213">
        <v>-7</v>
      </c>
      <c r="I37" s="212"/>
      <c r="J37" s="212">
        <v>-4</v>
      </c>
      <c r="K37" s="212">
        <v>0</v>
      </c>
      <c r="L37" s="213">
        <v>-4</v>
      </c>
      <c r="M37" s="212"/>
      <c r="N37" s="212">
        <v>3</v>
      </c>
      <c r="O37" s="212">
        <v>3</v>
      </c>
      <c r="P37" s="213">
        <v>0</v>
      </c>
      <c r="Q37" s="212"/>
      <c r="R37" s="212">
        <v>-11</v>
      </c>
      <c r="S37" s="212">
        <v>-5</v>
      </c>
      <c r="T37" s="213">
        <v>-6</v>
      </c>
      <c r="U37" s="212"/>
      <c r="V37" s="212">
        <v>8</v>
      </c>
      <c r="W37" s="212">
        <v>4</v>
      </c>
      <c r="X37" s="213">
        <v>4</v>
      </c>
      <c r="Y37" s="212"/>
      <c r="Z37" s="212">
        <v>3</v>
      </c>
      <c r="AA37" s="212">
        <v>2</v>
      </c>
      <c r="AB37" s="213">
        <v>1</v>
      </c>
    </row>
    <row r="38" spans="1:28" x14ac:dyDescent="0.2">
      <c r="A38" s="269" t="s">
        <v>106</v>
      </c>
      <c r="B38" s="269"/>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1A00-000000000000}"/>
  </hyperlinks>
  <printOptions horizontalCentered="1"/>
  <pageMargins left="0.70866141732283472" right="0.70866141732283472" top="0.74803149606299213" bottom="0.74803149606299213" header="0.31496062992125984" footer="0.31496062992125984"/>
  <pageSetup scale="9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D361"/>
  <sheetViews>
    <sheetView showGridLines="0" workbookViewId="0">
      <selection activeCell="O14" sqref="O14"/>
    </sheetView>
  </sheetViews>
  <sheetFormatPr baseColWidth="10" defaultColWidth="23.42578125" defaultRowHeight="12.75" x14ac:dyDescent="0.2"/>
  <cols>
    <col min="1" max="1" width="15.5703125" style="116" bestFit="1" customWidth="1"/>
    <col min="2" max="2" width="4.5703125" style="96" bestFit="1" customWidth="1"/>
    <col min="3" max="3" width="6.7109375" style="96" bestFit="1" customWidth="1"/>
    <col min="4" max="4" width="5.140625" style="96" bestFit="1" customWidth="1"/>
    <col min="5" max="5" width="1.42578125" style="96" customWidth="1"/>
    <col min="6" max="6" width="4.5703125" style="96" bestFit="1" customWidth="1"/>
    <col min="7" max="7" width="6.7109375" style="96" bestFit="1" customWidth="1"/>
    <col min="8" max="8" width="5.140625" style="96" bestFit="1" customWidth="1"/>
    <col min="9" max="9" width="1.28515625" style="96" customWidth="1"/>
    <col min="10" max="10" width="4.5703125" style="96" bestFit="1" customWidth="1"/>
    <col min="11" max="11" width="6.7109375" style="96" bestFit="1" customWidth="1"/>
    <col min="12" max="12" width="5.140625" style="96" bestFit="1" customWidth="1"/>
    <col min="13" max="13" width="1.28515625" style="96" customWidth="1"/>
    <col min="14" max="14" width="4.5703125" style="96" bestFit="1" customWidth="1"/>
    <col min="15" max="15" width="6.7109375" style="96" bestFit="1" customWidth="1"/>
    <col min="16" max="16" width="5.140625" style="96" bestFit="1" customWidth="1"/>
    <col min="17" max="17" width="1.28515625" style="96" customWidth="1"/>
    <col min="18" max="18" width="4.5703125" style="96" bestFit="1" customWidth="1"/>
    <col min="19" max="19" width="6.7109375" style="96" bestFit="1" customWidth="1"/>
    <col min="20" max="20" width="5.140625" style="96" bestFit="1" customWidth="1"/>
    <col min="21" max="21" width="1.28515625" style="96" customWidth="1"/>
    <col min="22" max="22" width="4.5703125" style="96" bestFit="1" customWidth="1"/>
    <col min="23" max="23" width="6.7109375" style="96" bestFit="1" customWidth="1"/>
    <col min="24" max="24" width="5.140625" style="96" bestFit="1" customWidth="1"/>
    <col min="25" max="25" width="1.28515625" style="96" customWidth="1"/>
    <col min="26" max="26" width="4.5703125" style="96" bestFit="1" customWidth="1"/>
    <col min="27" max="27" width="6.7109375" style="96" bestFit="1" customWidth="1"/>
    <col min="28" max="28" width="5.140625" style="96" bestFit="1" customWidth="1"/>
    <col min="29" max="29" width="10.7109375" style="6" customWidth="1"/>
    <col min="30" max="30" width="9" style="6" bestFit="1" customWidth="1"/>
    <col min="31" max="116" width="10.7109375" style="6" customWidth="1"/>
    <col min="117" max="16384" width="23.42578125" style="6"/>
  </cols>
  <sheetData>
    <row r="1" spans="1:30" ht="15" x14ac:dyDescent="0.25">
      <c r="A1" s="284" t="s">
        <v>294</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284" t="s">
        <v>84</v>
      </c>
      <c r="V1" s="284" t="s">
        <v>84</v>
      </c>
      <c r="W1" s="284" t="s">
        <v>84</v>
      </c>
      <c r="X1" s="284" t="s">
        <v>84</v>
      </c>
      <c r="Y1" s="284" t="s">
        <v>84</v>
      </c>
      <c r="Z1" s="284" t="s">
        <v>84</v>
      </c>
      <c r="AA1" s="284" t="s">
        <v>84</v>
      </c>
      <c r="AB1" s="284" t="s">
        <v>84</v>
      </c>
      <c r="AC1" s="17"/>
    </row>
    <row r="2" spans="1:30" ht="15" x14ac:dyDescent="0.25">
      <c r="A2" s="285" t="s">
        <v>303</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285" t="s">
        <v>84</v>
      </c>
      <c r="Z2" s="285" t="s">
        <v>84</v>
      </c>
      <c r="AA2" s="285" t="s">
        <v>84</v>
      </c>
      <c r="AB2" s="285" t="s">
        <v>84</v>
      </c>
      <c r="AC2" s="17"/>
      <c r="AD2" s="256"/>
    </row>
    <row r="3" spans="1:30" ht="15"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285" t="s">
        <v>84</v>
      </c>
      <c r="Z3" s="285" t="s">
        <v>84</v>
      </c>
      <c r="AA3" s="285" t="s">
        <v>84</v>
      </c>
      <c r="AB3" s="285" t="s">
        <v>84</v>
      </c>
      <c r="AC3" s="17"/>
      <c r="AD3" s="256"/>
    </row>
    <row r="4" spans="1:30" ht="15" x14ac:dyDescent="0.25">
      <c r="A4" s="285" t="s">
        <v>180</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c r="Y4" s="285" t="s">
        <v>84</v>
      </c>
      <c r="Z4" s="285" t="s">
        <v>84</v>
      </c>
      <c r="AA4" s="285" t="s">
        <v>84</v>
      </c>
      <c r="AB4" s="285" t="s">
        <v>84</v>
      </c>
    </row>
    <row r="5" spans="1:30" ht="15"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c r="Y5" s="284" t="s">
        <v>84</v>
      </c>
      <c r="Z5" s="284" t="s">
        <v>84</v>
      </c>
      <c r="AA5" s="284" t="s">
        <v>84</v>
      </c>
      <c r="AB5" s="284" t="s">
        <v>84</v>
      </c>
    </row>
    <row r="6" spans="1:30" x14ac:dyDescent="0.2">
      <c r="A6" s="286" t="s">
        <v>243</v>
      </c>
      <c r="B6" s="281" t="s">
        <v>89</v>
      </c>
      <c r="C6" s="281"/>
      <c r="D6" s="281"/>
      <c r="E6" s="103"/>
      <c r="F6" s="281" t="s">
        <v>283</v>
      </c>
      <c r="G6" s="281"/>
      <c r="H6" s="281"/>
      <c r="I6" s="103"/>
      <c r="J6" s="281" t="s">
        <v>284</v>
      </c>
      <c r="K6" s="281"/>
      <c r="L6" s="281"/>
      <c r="M6" s="103"/>
      <c r="N6" s="281" t="s">
        <v>285</v>
      </c>
      <c r="O6" s="281"/>
      <c r="P6" s="281"/>
      <c r="Q6" s="103"/>
      <c r="R6" s="281" t="s">
        <v>286</v>
      </c>
      <c r="S6" s="281"/>
      <c r="T6" s="281"/>
      <c r="U6" s="103"/>
      <c r="V6" s="281" t="s">
        <v>287</v>
      </c>
      <c r="W6" s="281"/>
      <c r="X6" s="281"/>
      <c r="Y6" s="103"/>
      <c r="Z6" s="281" t="s">
        <v>299</v>
      </c>
      <c r="AA6" s="281"/>
      <c r="AB6" s="281"/>
    </row>
    <row r="7" spans="1:30"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c r="Y7" s="105"/>
      <c r="Z7" s="104" t="s">
        <v>89</v>
      </c>
      <c r="AA7" s="104" t="s">
        <v>405</v>
      </c>
      <c r="AB7" s="104" t="s">
        <v>406</v>
      </c>
    </row>
    <row r="8" spans="1:30"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row>
    <row r="9" spans="1:30" x14ac:dyDescent="0.2">
      <c r="A9" s="118" t="s">
        <v>89</v>
      </c>
      <c r="B9" s="214">
        <v>0.14636091336989926</v>
      </c>
      <c r="C9" s="214">
        <v>0.11821337040504629</v>
      </c>
      <c r="D9" s="214">
        <v>0.17614972726817796</v>
      </c>
      <c r="E9" s="214"/>
      <c r="F9" s="214">
        <v>0.39413453332298859</v>
      </c>
      <c r="G9" s="214">
        <v>0.44769798535906591</v>
      </c>
      <c r="H9" s="214">
        <v>0.33771943798387866</v>
      </c>
      <c r="I9" s="214"/>
      <c r="J9" s="214">
        <v>0.18763101188818365</v>
      </c>
      <c r="K9" s="214">
        <v>0.11978097193702943</v>
      </c>
      <c r="L9" s="214">
        <v>0.25938772432513946</v>
      </c>
      <c r="M9" s="214"/>
      <c r="N9" s="214">
        <v>0.17155574789032796</v>
      </c>
      <c r="O9" s="214">
        <v>0.15275406595381436</v>
      </c>
      <c r="P9" s="214">
        <v>0.19160146894459523</v>
      </c>
      <c r="Q9" s="214"/>
      <c r="R9" s="214">
        <v>-3.7617392206714055E-2</v>
      </c>
      <c r="S9" s="214">
        <v>-1.0053029731835432E-2</v>
      </c>
      <c r="T9" s="214">
        <v>-6.7018738439267617E-2</v>
      </c>
      <c r="U9" s="214"/>
      <c r="V9" s="214">
        <v>2.1094079594993671E-2</v>
      </c>
      <c r="W9" s="214">
        <v>3.3002392673468828E-2</v>
      </c>
      <c r="X9" s="214">
        <v>8.6333419666752998E-3</v>
      </c>
      <c r="Y9" s="214"/>
      <c r="Z9" s="214">
        <v>0.18708931613531271</v>
      </c>
      <c r="AA9" s="214">
        <v>2.9565680158472048E-3</v>
      </c>
      <c r="AB9" s="214">
        <v>0.38219354030262209</v>
      </c>
    </row>
    <row r="10" spans="1:30" x14ac:dyDescent="0.2">
      <c r="A10" s="94"/>
      <c r="B10" s="215"/>
      <c r="C10" s="215"/>
      <c r="D10" s="215"/>
      <c r="E10" s="216"/>
      <c r="F10" s="216"/>
      <c r="G10" s="216"/>
      <c r="H10" s="216"/>
      <c r="I10" s="216"/>
      <c r="J10" s="216"/>
      <c r="K10" s="216"/>
      <c r="L10" s="216"/>
      <c r="M10" s="216"/>
      <c r="N10" s="216"/>
      <c r="O10" s="216"/>
      <c r="P10" s="216"/>
      <c r="Q10" s="216"/>
      <c r="R10" s="216"/>
      <c r="S10" s="216"/>
      <c r="T10" s="216"/>
      <c r="U10" s="216"/>
      <c r="V10" s="216"/>
      <c r="W10" s="216"/>
      <c r="X10" s="216"/>
      <c r="Y10" s="216"/>
      <c r="Z10" s="216"/>
      <c r="AA10" s="216"/>
      <c r="AB10" s="216"/>
    </row>
    <row r="11" spans="1:30" x14ac:dyDescent="0.2">
      <c r="A11" s="95" t="s">
        <v>246</v>
      </c>
      <c r="B11" s="215">
        <v>0.52757581131406284</v>
      </c>
      <c r="C11" s="215">
        <v>0.26043927424255575</v>
      </c>
      <c r="D11" s="215">
        <v>0.80637854489444605</v>
      </c>
      <c r="E11" s="216"/>
      <c r="F11" s="216">
        <v>0.63055316709658926</v>
      </c>
      <c r="G11" s="216">
        <v>1.0491441192711208</v>
      </c>
      <c r="H11" s="216">
        <v>0.17878426698450536</v>
      </c>
      <c r="I11" s="216"/>
      <c r="J11" s="216">
        <v>0.26483050847457623</v>
      </c>
      <c r="K11" s="216">
        <v>-0.74986609534011783</v>
      </c>
      <c r="L11" s="216">
        <v>1.2572027239392352</v>
      </c>
      <c r="M11" s="216"/>
      <c r="N11" s="216">
        <v>0.90163934426229519</v>
      </c>
      <c r="O11" s="216">
        <v>0.989068193649141</v>
      </c>
      <c r="P11" s="216">
        <v>0.80506037952846476</v>
      </c>
      <c r="Q11" s="216"/>
      <c r="R11" s="216">
        <v>0</v>
      </c>
      <c r="S11" s="216">
        <v>-0.23277467411545624</v>
      </c>
      <c r="T11" s="216">
        <v>0.23866348448687352</v>
      </c>
      <c r="U11" s="216"/>
      <c r="V11" s="216">
        <v>0.32240730789897903</v>
      </c>
      <c r="W11" s="216">
        <v>0.83989501312335957</v>
      </c>
      <c r="X11" s="216">
        <v>-0.22014309301045679</v>
      </c>
      <c r="Y11" s="216"/>
      <c r="Z11" s="216">
        <v>1.1456628477905073</v>
      </c>
      <c r="AA11" s="216">
        <v>-0.26780931976432781</v>
      </c>
      <c r="AB11" s="216">
        <v>2.6125625347415231</v>
      </c>
    </row>
    <row r="12" spans="1:30" x14ac:dyDescent="0.2">
      <c r="A12" s="95" t="s">
        <v>247</v>
      </c>
      <c r="B12" s="215">
        <v>0.30269236896606655</v>
      </c>
      <c r="C12" s="215">
        <v>0.28034472017443668</v>
      </c>
      <c r="D12" s="215">
        <v>0.32608695652173914</v>
      </c>
      <c r="E12" s="216"/>
      <c r="F12" s="216">
        <v>0.44398907103825136</v>
      </c>
      <c r="G12" s="216">
        <v>0.71521456436931075</v>
      </c>
      <c r="H12" s="216">
        <v>0.14388489208633093</v>
      </c>
      <c r="I12" s="216"/>
      <c r="J12" s="216">
        <v>-0.42057586541572306</v>
      </c>
      <c r="K12" s="216">
        <v>-0.69885641677255406</v>
      </c>
      <c r="L12" s="216">
        <v>-0.13183915622940012</v>
      </c>
      <c r="M12" s="216"/>
      <c r="N12" s="216">
        <v>1.2031625988312133</v>
      </c>
      <c r="O12" s="216">
        <v>0.72847682119205304</v>
      </c>
      <c r="P12" s="216">
        <v>1.7155110793423873</v>
      </c>
      <c r="Q12" s="216"/>
      <c r="R12" s="216">
        <v>0.90609555189456337</v>
      </c>
      <c r="S12" s="216">
        <v>0.81877729257641918</v>
      </c>
      <c r="T12" s="216">
        <v>0.99447513812154686</v>
      </c>
      <c r="U12" s="216"/>
      <c r="V12" s="216">
        <v>-0.12449424214130098</v>
      </c>
      <c r="W12" s="216">
        <v>0.18303843807199513</v>
      </c>
      <c r="X12" s="216">
        <v>-0.44472681067344344</v>
      </c>
      <c r="Y12" s="216"/>
      <c r="Z12" s="216">
        <v>-0.22965879265091863</v>
      </c>
      <c r="AA12" s="216">
        <v>-0.13003901170351106</v>
      </c>
      <c r="AB12" s="216">
        <v>-0.33112582781456956</v>
      </c>
    </row>
    <row r="13" spans="1:30" x14ac:dyDescent="0.2">
      <c r="A13" s="95" t="s">
        <v>248</v>
      </c>
      <c r="B13" s="215">
        <v>0.89797182226350836</v>
      </c>
      <c r="C13" s="215">
        <v>0.77766699900299108</v>
      </c>
      <c r="D13" s="215">
        <v>1.0270675082914305</v>
      </c>
      <c r="E13" s="216"/>
      <c r="F13" s="216">
        <v>0.76108537392455322</v>
      </c>
      <c r="G13" s="216">
        <v>0.72225869993434011</v>
      </c>
      <c r="H13" s="216">
        <v>0.80053368912608414</v>
      </c>
      <c r="I13" s="216"/>
      <c r="J13" s="216">
        <v>2.3199758963543236</v>
      </c>
      <c r="K13" s="216">
        <v>0.79726651480637822</v>
      </c>
      <c r="L13" s="216">
        <v>4.0307101727447217</v>
      </c>
      <c r="M13" s="216"/>
      <c r="N13" s="216">
        <v>1.0722169662567014</v>
      </c>
      <c r="O13" s="216">
        <v>1.582471089470481</v>
      </c>
      <c r="P13" s="216">
        <v>0.52356020942408377</v>
      </c>
      <c r="Q13" s="216"/>
      <c r="R13" s="216">
        <v>0.36578503095104103</v>
      </c>
      <c r="S13" s="216">
        <v>1.0770059235325793</v>
      </c>
      <c r="T13" s="216">
        <v>-0.41249263406010606</v>
      </c>
      <c r="U13" s="216"/>
      <c r="V13" s="216">
        <v>0.64575645756457567</v>
      </c>
      <c r="W13" s="216">
        <v>0.53285968028419184</v>
      </c>
      <c r="X13" s="216">
        <v>0.76775431861804222</v>
      </c>
      <c r="Y13" s="216"/>
      <c r="Z13" s="216">
        <v>0.19614253023864009</v>
      </c>
      <c r="AA13" s="216">
        <v>-0.12804097311139565</v>
      </c>
      <c r="AB13" s="216">
        <v>0.53440213760855049</v>
      </c>
    </row>
    <row r="14" spans="1:30" x14ac:dyDescent="0.2">
      <c r="A14" s="95" t="s">
        <v>249</v>
      </c>
      <c r="B14" s="215">
        <v>-3.358381260232568E-2</v>
      </c>
      <c r="C14" s="215">
        <v>-0.25715470759021153</v>
      </c>
      <c r="D14" s="215">
        <v>0.1954784973652898</v>
      </c>
      <c r="E14" s="216"/>
      <c r="F14" s="216">
        <v>0.89235917456776359</v>
      </c>
      <c r="G14" s="216">
        <v>0.6138392857142857</v>
      </c>
      <c r="H14" s="216">
        <v>1.1705685618729096</v>
      </c>
      <c r="I14" s="216"/>
      <c r="J14" s="216">
        <v>0.58316430020283971</v>
      </c>
      <c r="K14" s="216">
        <v>0.39662865642042633</v>
      </c>
      <c r="L14" s="216">
        <v>0.77841203943954329</v>
      </c>
      <c r="M14" s="216"/>
      <c r="N14" s="216">
        <v>-0.31974420463629094</v>
      </c>
      <c r="O14" s="216">
        <v>-0.26455026455026454</v>
      </c>
      <c r="P14" s="216">
        <v>-0.37573805689747719</v>
      </c>
      <c r="Q14" s="216"/>
      <c r="R14" s="216">
        <v>-0.52596975673898749</v>
      </c>
      <c r="S14" s="216">
        <v>-0.81266039349871688</v>
      </c>
      <c r="T14" s="216">
        <v>-0.22471910112359553</v>
      </c>
      <c r="U14" s="216"/>
      <c r="V14" s="216">
        <v>-0.87061668681983084</v>
      </c>
      <c r="W14" s="216">
        <v>-1.3763644992880872</v>
      </c>
      <c r="X14" s="216">
        <v>-0.34516765285996054</v>
      </c>
      <c r="Y14" s="216"/>
      <c r="Z14" s="216">
        <v>0.234375</v>
      </c>
      <c r="AA14" s="216">
        <v>0.15698587127158556</v>
      </c>
      <c r="AB14" s="216">
        <v>0.31104199066874028</v>
      </c>
    </row>
    <row r="15" spans="1:30" x14ac:dyDescent="0.2">
      <c r="A15" s="95" t="s">
        <v>250</v>
      </c>
      <c r="B15" s="215">
        <v>1.0034013605442178</v>
      </c>
      <c r="C15" s="215">
        <v>1.2774320340648542</v>
      </c>
      <c r="D15" s="215">
        <v>0.70746374248319777</v>
      </c>
      <c r="E15" s="215"/>
      <c r="F15" s="215">
        <v>1.4976958525345621</v>
      </c>
      <c r="G15" s="215">
        <v>3.2822757111597372</v>
      </c>
      <c r="H15" s="216">
        <v>-0.48661800486618007</v>
      </c>
      <c r="I15" s="215"/>
      <c r="J15" s="216">
        <v>2.2222222222222223</v>
      </c>
      <c r="K15" s="216">
        <v>-0.62370062370062374</v>
      </c>
      <c r="L15" s="216">
        <v>5.1724137931034484</v>
      </c>
      <c r="M15" s="216"/>
      <c r="N15" s="216">
        <v>0.52576235541535232</v>
      </c>
      <c r="O15" s="216">
        <v>0.61855670103092786</v>
      </c>
      <c r="P15" s="216">
        <v>0.42918454935622319</v>
      </c>
      <c r="Q15" s="216"/>
      <c r="R15" s="216">
        <v>0.8310249307479225</v>
      </c>
      <c r="S15" s="216">
        <v>1.9130434782608694</v>
      </c>
      <c r="T15" s="216">
        <v>-0.39370078740157477</v>
      </c>
      <c r="U15" s="216"/>
      <c r="V15" s="216">
        <v>1.0357815442561207</v>
      </c>
      <c r="W15" s="216">
        <v>1.3282732447817838</v>
      </c>
      <c r="X15" s="216">
        <v>0.74766355140186924</v>
      </c>
      <c r="Y15" s="216"/>
      <c r="Z15" s="216">
        <v>0</v>
      </c>
      <c r="AA15" s="216">
        <v>1.1363636363636365</v>
      </c>
      <c r="AB15" s="216">
        <v>-1.3544018058690745</v>
      </c>
    </row>
    <row r="16" spans="1:30" x14ac:dyDescent="0.2">
      <c r="A16" s="95" t="s">
        <v>251</v>
      </c>
      <c r="B16" s="215">
        <v>5.5741360089186176E-2</v>
      </c>
      <c r="C16" s="215">
        <v>-1.0488545404361027</v>
      </c>
      <c r="D16" s="215">
        <v>1.182099634112018</v>
      </c>
      <c r="E16" s="215"/>
      <c r="F16" s="215">
        <v>-4.4782803403493054E-2</v>
      </c>
      <c r="G16" s="215">
        <v>-1.7132551848512172</v>
      </c>
      <c r="H16" s="216">
        <v>1.6014234875444839</v>
      </c>
      <c r="I16" s="215"/>
      <c r="J16" s="215">
        <v>8.2953131480713385E-2</v>
      </c>
      <c r="K16" s="215">
        <v>-0.67001675041876052</v>
      </c>
      <c r="L16" s="216">
        <v>0.82169268693508635</v>
      </c>
      <c r="M16" s="215"/>
      <c r="N16" s="215">
        <v>-1.1527377521613833</v>
      </c>
      <c r="O16" s="215">
        <v>-2.9162746942615239</v>
      </c>
      <c r="P16" s="216">
        <v>0.6869479882237487</v>
      </c>
      <c r="Q16" s="215"/>
      <c r="R16" s="215">
        <v>-0.29795158286778395</v>
      </c>
      <c r="S16" s="215">
        <v>-1.3399153737658673</v>
      </c>
      <c r="T16" s="216">
        <v>0.86819258089976326</v>
      </c>
      <c r="U16" s="215"/>
      <c r="V16" s="215">
        <v>1.1551790527531767</v>
      </c>
      <c r="W16" s="215">
        <v>0.38520801232665641</v>
      </c>
      <c r="X16" s="216">
        <v>1.9245573518090839</v>
      </c>
      <c r="Y16" s="215"/>
      <c r="Z16" s="215">
        <v>0.38395904436860068</v>
      </c>
      <c r="AA16" s="215">
        <v>-0.3436426116838488</v>
      </c>
      <c r="AB16" s="216">
        <v>1.1016949152542372</v>
      </c>
    </row>
    <row r="17" spans="1:28" x14ac:dyDescent="0.2">
      <c r="A17" s="95" t="s">
        <v>252</v>
      </c>
      <c r="B17" s="215">
        <v>0.58365758754863817</v>
      </c>
      <c r="C17" s="215">
        <v>0.60273972602739723</v>
      </c>
      <c r="D17" s="215">
        <v>0.56401579244218836</v>
      </c>
      <c r="E17" s="215"/>
      <c r="F17" s="215">
        <v>-0.17636684303350969</v>
      </c>
      <c r="G17" s="215">
        <v>-0.35211267605633806</v>
      </c>
      <c r="H17" s="216">
        <v>0</v>
      </c>
      <c r="I17" s="215"/>
      <c r="J17" s="215">
        <v>0.6932409012131715</v>
      </c>
      <c r="K17" s="215">
        <v>0.98684210526315785</v>
      </c>
      <c r="L17" s="216">
        <v>0.36630036630036628</v>
      </c>
      <c r="M17" s="215"/>
      <c r="N17" s="215">
        <v>1.2195121951219512</v>
      </c>
      <c r="O17" s="215">
        <v>3.3557046979865772</v>
      </c>
      <c r="P17" s="216">
        <v>-1.0869565217391304</v>
      </c>
      <c r="Q17" s="215"/>
      <c r="R17" s="215">
        <v>0.74183976261127604</v>
      </c>
      <c r="S17" s="215">
        <v>0.29498525073746312</v>
      </c>
      <c r="T17" s="216">
        <v>1.1940298507462688</v>
      </c>
      <c r="U17" s="215"/>
      <c r="V17" s="215">
        <v>0.1564945226917058</v>
      </c>
      <c r="W17" s="215">
        <v>-0.65146579804560267</v>
      </c>
      <c r="X17" s="216">
        <v>0.90361445783132521</v>
      </c>
      <c r="Y17" s="215"/>
      <c r="Z17" s="215">
        <v>0.88183421516754845</v>
      </c>
      <c r="AA17" s="215">
        <v>0</v>
      </c>
      <c r="AB17" s="216">
        <v>1.824817518248175</v>
      </c>
    </row>
    <row r="18" spans="1:28" x14ac:dyDescent="0.2">
      <c r="A18" s="95" t="s">
        <v>253</v>
      </c>
      <c r="B18" s="215">
        <v>4.6512900489753477E-2</v>
      </c>
      <c r="C18" s="215">
        <v>0.12195768598547113</v>
      </c>
      <c r="D18" s="215">
        <v>-3.3917467495760321E-2</v>
      </c>
      <c r="E18" s="215"/>
      <c r="F18" s="215">
        <v>0.48010973936899864</v>
      </c>
      <c r="G18" s="215">
        <v>0.72920119323831623</v>
      </c>
      <c r="H18" s="216">
        <v>0.21314387211367672</v>
      </c>
      <c r="I18" s="215"/>
      <c r="J18" s="215">
        <v>0.64557779212395094</v>
      </c>
      <c r="K18" s="215">
        <v>0.85146641438032178</v>
      </c>
      <c r="L18" s="216">
        <v>0.42975206611570249</v>
      </c>
      <c r="M18" s="215"/>
      <c r="N18" s="215">
        <v>-0.1408698714562423</v>
      </c>
      <c r="O18" s="215">
        <v>0.58020477815699656</v>
      </c>
      <c r="P18" s="216">
        <v>-0.90942160785740267</v>
      </c>
      <c r="Q18" s="215"/>
      <c r="R18" s="215">
        <v>-0.77519379844961245</v>
      </c>
      <c r="S18" s="215">
        <v>-0.8653014133256417</v>
      </c>
      <c r="T18" s="216">
        <v>-0.67880283863005242</v>
      </c>
      <c r="U18" s="215"/>
      <c r="V18" s="215">
        <v>6.5252854812398037E-2</v>
      </c>
      <c r="W18" s="215">
        <v>0.53341700658926894</v>
      </c>
      <c r="X18" s="216">
        <v>-0.44172612979952425</v>
      </c>
      <c r="Y18" s="215"/>
      <c r="Z18" s="215">
        <v>8.3277814790139904E-2</v>
      </c>
      <c r="AA18" s="215">
        <v>-0.97181729834791064</v>
      </c>
      <c r="AB18" s="216">
        <v>1.1998628728145355</v>
      </c>
    </row>
    <row r="19" spans="1:28" x14ac:dyDescent="0.2">
      <c r="A19" s="95" t="s">
        <v>254</v>
      </c>
      <c r="B19" s="215">
        <v>0.20599679560540171</v>
      </c>
      <c r="C19" s="215">
        <v>5.5878408582923554E-2</v>
      </c>
      <c r="D19" s="215">
        <v>0.3635084427767355</v>
      </c>
      <c r="E19" s="216"/>
      <c r="F19" s="216">
        <v>0.54015124234785739</v>
      </c>
      <c r="G19" s="216">
        <v>-0.14388489208633093</v>
      </c>
      <c r="H19" s="216">
        <v>1.2256669069935111</v>
      </c>
      <c r="I19" s="216"/>
      <c r="J19" s="216">
        <v>-6.8728522336769765E-2</v>
      </c>
      <c r="K19" s="216">
        <v>0.33244680851063829</v>
      </c>
      <c r="L19" s="216">
        <v>-0.49786628733997151</v>
      </c>
      <c r="M19" s="216"/>
      <c r="N19" s="216">
        <v>1.0260168559912055</v>
      </c>
      <c r="O19" s="216">
        <v>0.69204152249134954</v>
      </c>
      <c r="P19" s="216">
        <v>1.4018691588785046</v>
      </c>
      <c r="Q19" s="216"/>
      <c r="R19" s="216">
        <v>-0.84059775840597761</v>
      </c>
      <c r="S19" s="216">
        <v>-1.2995049504950495</v>
      </c>
      <c r="T19" s="216">
        <v>-0.37593984962406013</v>
      </c>
      <c r="U19" s="216"/>
      <c r="V19" s="216">
        <v>9.8651759289707333E-2</v>
      </c>
      <c r="W19" s="216">
        <v>0</v>
      </c>
      <c r="X19" s="216">
        <v>0.19646365422396855</v>
      </c>
      <c r="Y19" s="216"/>
      <c r="Z19" s="216">
        <v>0.67687923049519061</v>
      </c>
      <c r="AA19" s="216">
        <v>0.87897227856659899</v>
      </c>
      <c r="AB19" s="216">
        <v>0.45180722891566261</v>
      </c>
    </row>
    <row r="20" spans="1:28" x14ac:dyDescent="0.2">
      <c r="A20" s="95" t="s">
        <v>255</v>
      </c>
      <c r="B20" s="215">
        <v>0.3661242603550296</v>
      </c>
      <c r="C20" s="215">
        <v>0.30868628858578606</v>
      </c>
      <c r="D20" s="215">
        <v>0.42715484363081613</v>
      </c>
      <c r="E20" s="215"/>
      <c r="F20" s="215">
        <v>1.4849187935034802</v>
      </c>
      <c r="G20" s="215">
        <v>1.49118843199277</v>
      </c>
      <c r="H20" s="216">
        <v>1.4783023366714354</v>
      </c>
      <c r="I20" s="215"/>
      <c r="J20" s="215">
        <v>0.43103448275862066</v>
      </c>
      <c r="K20" s="215">
        <v>0.75566750629722923</v>
      </c>
      <c r="L20" s="216">
        <v>8.8573959255978746E-2</v>
      </c>
      <c r="M20" s="215"/>
      <c r="N20" s="215">
        <v>-4.57351932311914E-2</v>
      </c>
      <c r="O20" s="215">
        <v>-0.26893769610040341</v>
      </c>
      <c r="P20" s="216">
        <v>0.18674136321195145</v>
      </c>
      <c r="Q20" s="215"/>
      <c r="R20" s="215">
        <v>0.672782874617737</v>
      </c>
      <c r="S20" s="215">
        <v>0.31446540880503149</v>
      </c>
      <c r="T20" s="216">
        <v>1.058873358746294</v>
      </c>
      <c r="U20" s="215"/>
      <c r="V20" s="215">
        <v>-0.54359643400739288</v>
      </c>
      <c r="W20" s="215">
        <v>-0.46491969568892644</v>
      </c>
      <c r="X20" s="216">
        <v>-0.62695924764890276</v>
      </c>
      <c r="Y20" s="215"/>
      <c r="Z20" s="215">
        <v>0.21362449560882982</v>
      </c>
      <c r="AA20" s="215">
        <v>4.5578851412944391E-2</v>
      </c>
      <c r="AB20" s="216">
        <v>0.39623576027736501</v>
      </c>
    </row>
    <row r="21" spans="1:28" x14ac:dyDescent="0.2">
      <c r="A21" s="95" t="s">
        <v>256</v>
      </c>
      <c r="B21" s="215">
        <v>-3.2569753555531433E-2</v>
      </c>
      <c r="C21" s="215">
        <v>0.14435966178593523</v>
      </c>
      <c r="D21" s="215">
        <v>-0.22925263640531865</v>
      </c>
      <c r="E21" s="215"/>
      <c r="F21" s="215">
        <v>0.40160642570281119</v>
      </c>
      <c r="G21" s="215">
        <v>1.3630731102850062</v>
      </c>
      <c r="H21" s="216">
        <v>-0.72780203784570596</v>
      </c>
      <c r="I21" s="215"/>
      <c r="J21" s="215">
        <v>0.37546933667083854</v>
      </c>
      <c r="K21" s="215">
        <v>0.60386473429951693</v>
      </c>
      <c r="L21" s="216">
        <v>0.12987012987012986</v>
      </c>
      <c r="M21" s="215"/>
      <c r="N21" s="215">
        <v>-0.90090090090090091</v>
      </c>
      <c r="O21" s="215">
        <v>-1.5978695073235687</v>
      </c>
      <c r="P21" s="216">
        <v>-0.1445086705202312</v>
      </c>
      <c r="Q21" s="215"/>
      <c r="R21" s="215">
        <v>-0.771513353115727</v>
      </c>
      <c r="S21" s="215">
        <v>-0.10893246187363835</v>
      </c>
      <c r="T21" s="216">
        <v>-1.5645371577574969</v>
      </c>
      <c r="U21" s="215"/>
      <c r="V21" s="215">
        <v>0.65146579804560267</v>
      </c>
      <c r="W21" s="215">
        <v>1.6581632653061225</v>
      </c>
      <c r="X21" s="216">
        <v>-0.39946737683089217</v>
      </c>
      <c r="Y21" s="215"/>
      <c r="Z21" s="215">
        <v>6.8681318681318687E-2</v>
      </c>
      <c r="AA21" s="215">
        <v>-1.1826544021024967</v>
      </c>
      <c r="AB21" s="216">
        <v>1.4388489208633095</v>
      </c>
    </row>
    <row r="22" spans="1:28" x14ac:dyDescent="0.2">
      <c r="A22" s="97" t="s">
        <v>257</v>
      </c>
      <c r="B22" s="215">
        <v>0.24965078610277289</v>
      </c>
      <c r="C22" s="215">
        <v>0.29957368360410186</v>
      </c>
      <c r="D22" s="215">
        <v>0.19645159309963781</v>
      </c>
      <c r="E22" s="215"/>
      <c r="F22" s="216">
        <v>0.41015625</v>
      </c>
      <c r="G22" s="216">
        <v>0.87253414264036422</v>
      </c>
      <c r="H22" s="216">
        <v>-8.0515297906602251E-2</v>
      </c>
      <c r="I22" s="215"/>
      <c r="J22" s="216">
        <v>0.45347360783602397</v>
      </c>
      <c r="K22" s="216">
        <v>0.42105263157894735</v>
      </c>
      <c r="L22" s="216">
        <v>0.48817123544874202</v>
      </c>
      <c r="M22" s="215"/>
      <c r="N22" s="216">
        <v>-0.21995600879824037</v>
      </c>
      <c r="O22" s="216">
        <v>-0.11848341232227488</v>
      </c>
      <c r="P22" s="216">
        <v>-0.32401782098015391</v>
      </c>
      <c r="Q22" s="215"/>
      <c r="R22" s="216">
        <v>0.53659263675659563</v>
      </c>
      <c r="S22" s="216">
        <v>0.75144508670520227</v>
      </c>
      <c r="T22" s="216">
        <v>0.30778701138811942</v>
      </c>
      <c r="U22" s="215"/>
      <c r="V22" s="216">
        <v>0.14074595355383532</v>
      </c>
      <c r="W22" s="216">
        <v>-0.10193679918450561</v>
      </c>
      <c r="X22" s="216">
        <v>0.40131338927398763</v>
      </c>
      <c r="Y22" s="215"/>
      <c r="Z22" s="216">
        <v>8.8967971530249101E-2</v>
      </c>
      <c r="AA22" s="216">
        <v>-0.10214504596527069</v>
      </c>
      <c r="AB22" s="216">
        <v>0.29817368617219531</v>
      </c>
    </row>
    <row r="23" spans="1:28" ht="15" customHeight="1" x14ac:dyDescent="0.2">
      <c r="A23" s="95" t="s">
        <v>258</v>
      </c>
      <c r="B23" s="215">
        <v>-0.40030293194850158</v>
      </c>
      <c r="C23" s="215">
        <v>-8.4033613445378158E-2</v>
      </c>
      <c r="D23" s="215">
        <v>-0.73611420923488735</v>
      </c>
      <c r="E23" s="215"/>
      <c r="F23" s="215">
        <v>-0.27758501040943789</v>
      </c>
      <c r="G23" s="215">
        <v>-0.54421768707482987</v>
      </c>
      <c r="H23" s="216">
        <v>0</v>
      </c>
      <c r="I23" s="215"/>
      <c r="J23" s="215">
        <v>-1.2846517917511833</v>
      </c>
      <c r="K23" s="215">
        <v>-0.91623036649214651</v>
      </c>
      <c r="L23" s="216">
        <v>-1.6783216783216783</v>
      </c>
      <c r="M23" s="215"/>
      <c r="N23" s="215">
        <v>-0.60120240480961928</v>
      </c>
      <c r="O23" s="215">
        <v>0.13020833333333331</v>
      </c>
      <c r="P23" s="216">
        <v>-1.3717421124828533</v>
      </c>
      <c r="Q23" s="215"/>
      <c r="R23" s="215">
        <v>-0.91376356367789835</v>
      </c>
      <c r="S23" s="215">
        <v>-0.44052863436123352</v>
      </c>
      <c r="T23" s="216">
        <v>-1.4234875444839856</v>
      </c>
      <c r="U23" s="215"/>
      <c r="V23" s="215">
        <v>0.56390977443609014</v>
      </c>
      <c r="W23" s="215">
        <v>0.2472187886279357</v>
      </c>
      <c r="X23" s="216">
        <v>0.88945362134688688</v>
      </c>
      <c r="Y23" s="215"/>
      <c r="Z23" s="215">
        <v>0.13522650439486139</v>
      </c>
      <c r="AA23" s="215">
        <v>1.0309278350515463</v>
      </c>
      <c r="AB23" s="216">
        <v>-0.85348506401137991</v>
      </c>
    </row>
    <row r="24" spans="1:28" x14ac:dyDescent="0.2">
      <c r="A24" s="95" t="s">
        <v>259</v>
      </c>
      <c r="B24" s="215">
        <v>0.29470271863257941</v>
      </c>
      <c r="C24" s="215">
        <v>0.20378457059679767</v>
      </c>
      <c r="D24" s="215">
        <v>0.38788602118454424</v>
      </c>
      <c r="E24" s="215"/>
      <c r="F24" s="215">
        <v>0.5631159080244017</v>
      </c>
      <c r="G24" s="215">
        <v>9.2421441774491686E-2</v>
      </c>
      <c r="H24" s="216">
        <v>1.0486177311725453</v>
      </c>
      <c r="I24" s="215"/>
      <c r="J24" s="215">
        <v>0.24658148397220356</v>
      </c>
      <c r="K24" s="215">
        <v>4.4883303411131059E-2</v>
      </c>
      <c r="L24" s="216">
        <v>0.44782803403493054</v>
      </c>
      <c r="M24" s="215"/>
      <c r="N24" s="215">
        <v>0.51534317170297494</v>
      </c>
      <c r="O24" s="215">
        <v>-0.36380172805820826</v>
      </c>
      <c r="P24" s="216">
        <v>1.4492753623188406</v>
      </c>
      <c r="Q24" s="215"/>
      <c r="R24" s="215">
        <v>0.45071526553008034</v>
      </c>
      <c r="S24" s="215">
        <v>0.89251067132324402</v>
      </c>
      <c r="T24" s="216">
        <v>0</v>
      </c>
      <c r="U24" s="215"/>
      <c r="V24" s="215">
        <v>4.3516100957354219E-2</v>
      </c>
      <c r="W24" s="215">
        <v>-4.2643923240938165E-2</v>
      </c>
      <c r="X24" s="216">
        <v>0.13327410039982232</v>
      </c>
      <c r="Y24" s="215"/>
      <c r="Z24" s="215">
        <v>-4.4893378226711564E-2</v>
      </c>
      <c r="AA24" s="215">
        <v>0.49393803322855862</v>
      </c>
      <c r="AB24" s="216">
        <v>-0.58348294434470371</v>
      </c>
    </row>
    <row r="25" spans="1:28" x14ac:dyDescent="0.2">
      <c r="A25" s="95" t="s">
        <v>260</v>
      </c>
      <c r="B25" s="215">
        <v>0.38887579542776335</v>
      </c>
      <c r="C25" s="215">
        <v>0.83559168925022576</v>
      </c>
      <c r="D25" s="215">
        <v>-9.8570724494825041E-2</v>
      </c>
      <c r="E25" s="215"/>
      <c r="F25" s="215">
        <v>1.0783608914450036</v>
      </c>
      <c r="G25" s="215">
        <v>1.8080667593880391</v>
      </c>
      <c r="H25" s="216">
        <v>0.29761904761904762</v>
      </c>
      <c r="I25" s="215"/>
      <c r="J25" s="215">
        <v>0.51736881005173685</v>
      </c>
      <c r="K25" s="215">
        <v>0.82644628099173556</v>
      </c>
      <c r="L25" s="216">
        <v>0.15948963317384371</v>
      </c>
      <c r="M25" s="215"/>
      <c r="N25" s="215">
        <v>-1.1503067484662577</v>
      </c>
      <c r="O25" s="215">
        <v>-1.8922852983988356</v>
      </c>
      <c r="P25" s="216">
        <v>-0.32414910858995138</v>
      </c>
      <c r="Q25" s="215"/>
      <c r="R25" s="215">
        <v>6.4557779212395083E-2</v>
      </c>
      <c r="S25" s="215">
        <v>1.608910891089109</v>
      </c>
      <c r="T25" s="216">
        <v>-1.6194331983805668</v>
      </c>
      <c r="U25" s="215"/>
      <c r="V25" s="215">
        <v>0.64850843060959795</v>
      </c>
      <c r="W25" s="215">
        <v>1.5404364569961491</v>
      </c>
      <c r="X25" s="216">
        <v>-0.26212319790301442</v>
      </c>
      <c r="Y25" s="215"/>
      <c r="Z25" s="215">
        <v>1.1135857461024499</v>
      </c>
      <c r="AA25" s="215">
        <v>0.84626234132581102</v>
      </c>
      <c r="AB25" s="216">
        <v>1.4106583072100314</v>
      </c>
    </row>
    <row r="26" spans="1:28" x14ac:dyDescent="0.2">
      <c r="A26" s="95" t="s">
        <v>261</v>
      </c>
      <c r="B26" s="215">
        <v>4.8383194903636802E-2</v>
      </c>
      <c r="C26" s="215">
        <v>1.5718327569946556E-2</v>
      </c>
      <c r="D26" s="215">
        <v>8.2795164762377874E-2</v>
      </c>
      <c r="E26" s="215"/>
      <c r="F26" s="215">
        <v>-0.15511892450879006</v>
      </c>
      <c r="G26" s="215">
        <v>0.4028197381671702</v>
      </c>
      <c r="H26" s="216">
        <v>-0.74388947927736448</v>
      </c>
      <c r="I26" s="215"/>
      <c r="J26" s="215">
        <v>-9.5785440613026809E-2</v>
      </c>
      <c r="K26" s="215">
        <v>-1.5223596574690772</v>
      </c>
      <c r="L26" s="216">
        <v>1.3500482160077145</v>
      </c>
      <c r="M26" s="215"/>
      <c r="N26" s="215">
        <v>0.45894951555328911</v>
      </c>
      <c r="O26" s="215">
        <v>0.4020100502512563</v>
      </c>
      <c r="P26" s="216">
        <v>0.51759834368530022</v>
      </c>
      <c r="Q26" s="215"/>
      <c r="R26" s="215">
        <v>0.34677069787602949</v>
      </c>
      <c r="S26" s="215">
        <v>0.83542188805346695</v>
      </c>
      <c r="T26" s="216">
        <v>-0.18018018018018017</v>
      </c>
      <c r="U26" s="215"/>
      <c r="V26" s="215">
        <v>-0.14005602240896359</v>
      </c>
      <c r="W26" s="215">
        <v>-0.18298261665141813</v>
      </c>
      <c r="X26" s="216">
        <v>-9.532888465204957E-2</v>
      </c>
      <c r="Y26" s="215"/>
      <c r="Z26" s="215">
        <v>-0.15236160487557138</v>
      </c>
      <c r="AA26" s="215">
        <v>9.6805421103581799E-2</v>
      </c>
      <c r="AB26" s="216">
        <v>-0.42735042735042739</v>
      </c>
    </row>
    <row r="27" spans="1:28" x14ac:dyDescent="0.2">
      <c r="A27" s="95" t="s">
        <v>262</v>
      </c>
      <c r="B27" s="215">
        <v>-0.67133266676189118</v>
      </c>
      <c r="C27" s="215">
        <v>-0.83333333333333337</v>
      </c>
      <c r="D27" s="215">
        <v>-0.49985298441634812</v>
      </c>
      <c r="E27" s="215"/>
      <c r="F27" s="215">
        <v>-0.71684587813620071</v>
      </c>
      <c r="G27" s="215">
        <v>0.33557046979865773</v>
      </c>
      <c r="H27" s="216">
        <v>-1.9230769230769231</v>
      </c>
      <c r="I27" s="215"/>
      <c r="J27" s="215">
        <v>-2.0572450805008944</v>
      </c>
      <c r="K27" s="215">
        <v>-1.936619718309859</v>
      </c>
      <c r="L27" s="216">
        <v>-2.1818181818181821</v>
      </c>
      <c r="M27" s="215"/>
      <c r="N27" s="215">
        <v>-0.91911764705882359</v>
      </c>
      <c r="O27" s="215">
        <v>-2.1314387211367674</v>
      </c>
      <c r="P27" s="216">
        <v>0.38095238095238093</v>
      </c>
      <c r="Q27" s="215"/>
      <c r="R27" s="215">
        <v>-0.80515297906602246</v>
      </c>
      <c r="S27" s="215">
        <v>-1.3157894736842104</v>
      </c>
      <c r="T27" s="216">
        <v>-0.31545741324921134</v>
      </c>
      <c r="U27" s="215"/>
      <c r="V27" s="215">
        <v>-0.22692889561270801</v>
      </c>
      <c r="W27" s="215">
        <v>-0.86330935251798557</v>
      </c>
      <c r="X27" s="216">
        <v>0.4784688995215311</v>
      </c>
      <c r="Y27" s="215"/>
      <c r="Z27" s="215">
        <v>0.62780269058295957</v>
      </c>
      <c r="AA27" s="215">
        <v>0.8771929824561403</v>
      </c>
      <c r="AB27" s="216">
        <v>0.3669724770642202</v>
      </c>
    </row>
    <row r="28" spans="1:28" x14ac:dyDescent="0.2">
      <c r="A28" s="95" t="s">
        <v>263</v>
      </c>
      <c r="B28" s="215">
        <v>-0.31876992312019498</v>
      </c>
      <c r="C28" s="215">
        <v>-0.2011704462326262</v>
      </c>
      <c r="D28" s="215">
        <v>-0.44247787610619471</v>
      </c>
      <c r="E28" s="215"/>
      <c r="F28" s="215">
        <v>-1.0526315789473684</v>
      </c>
      <c r="G28" s="215">
        <v>-2.1839080459770113</v>
      </c>
      <c r="H28" s="216">
        <v>0.11904761904761905</v>
      </c>
      <c r="I28" s="215"/>
      <c r="J28" s="215">
        <v>-5.6306306306306307E-2</v>
      </c>
      <c r="K28" s="215">
        <v>-0.44345898004434592</v>
      </c>
      <c r="L28" s="216">
        <v>0.34324942791762014</v>
      </c>
      <c r="M28" s="215"/>
      <c r="N28" s="215">
        <v>-0.23201856148491878</v>
      </c>
      <c r="O28" s="215">
        <v>1.005586592178771</v>
      </c>
      <c r="P28" s="216">
        <v>-1.5681544028950543</v>
      </c>
      <c r="Q28" s="215"/>
      <c r="R28" s="215">
        <v>-0.48886474741988045</v>
      </c>
      <c r="S28" s="215">
        <v>0.2074688796680498</v>
      </c>
      <c r="T28" s="216">
        <v>-1.2542759407069555</v>
      </c>
      <c r="U28" s="215"/>
      <c r="V28" s="215">
        <v>5.1840331778123382E-2</v>
      </c>
      <c r="W28" s="215">
        <v>-0.10362694300518134</v>
      </c>
      <c r="X28" s="216">
        <v>0.2074688796680498</v>
      </c>
      <c r="Y28" s="215"/>
      <c r="Z28" s="215">
        <v>-0.1779359430604982</v>
      </c>
      <c r="AA28" s="215">
        <v>0.22935779816513763</v>
      </c>
      <c r="AB28" s="216">
        <v>-0.61425061425061422</v>
      </c>
    </row>
    <row r="29" spans="1:28" x14ac:dyDescent="0.2">
      <c r="A29" s="95" t="s">
        <v>264</v>
      </c>
      <c r="B29" s="215">
        <v>0.40662650602409633</v>
      </c>
      <c r="C29" s="215">
        <v>-0.53523639607493301</v>
      </c>
      <c r="D29" s="215">
        <v>1.3732072017088801</v>
      </c>
      <c r="E29" s="215"/>
      <c r="F29" s="215">
        <v>1.6472868217054266</v>
      </c>
      <c r="G29" s="215">
        <v>-0.19379844961240311</v>
      </c>
      <c r="H29" s="216">
        <v>3.4883720930232558</v>
      </c>
      <c r="I29" s="215"/>
      <c r="J29" s="215">
        <v>0</v>
      </c>
      <c r="K29" s="215">
        <v>0.86655112651646449</v>
      </c>
      <c r="L29" s="216">
        <v>-0.95057034220532322</v>
      </c>
      <c r="M29" s="215"/>
      <c r="N29" s="215">
        <v>0.47258979206049151</v>
      </c>
      <c r="O29" s="215">
        <v>-0.55045871559633031</v>
      </c>
      <c r="P29" s="216">
        <v>1.5594541910331383</v>
      </c>
      <c r="Q29" s="215"/>
      <c r="R29" s="215">
        <v>0.23547880690737832</v>
      </c>
      <c r="S29" s="215">
        <v>-1.8662519440124419</v>
      </c>
      <c r="T29" s="216">
        <v>2.3771790808240887</v>
      </c>
      <c r="U29" s="215"/>
      <c r="V29" s="215">
        <v>0</v>
      </c>
      <c r="W29" s="215">
        <v>-1.1152416356877324</v>
      </c>
      <c r="X29" s="216">
        <v>0.99833610648918469</v>
      </c>
      <c r="Y29" s="215"/>
      <c r="Z29" s="215">
        <v>0.19342359767891684</v>
      </c>
      <c r="AA29" s="215">
        <v>-0.18382352941176469</v>
      </c>
      <c r="AB29" s="216">
        <v>0.61224489795918369</v>
      </c>
    </row>
    <row r="30" spans="1:28" x14ac:dyDescent="0.2">
      <c r="A30" s="95" t="s">
        <v>265</v>
      </c>
      <c r="B30" s="215">
        <v>-0.10610079575596816</v>
      </c>
      <c r="C30" s="215">
        <v>-1.4594279042615295E-2</v>
      </c>
      <c r="D30" s="215">
        <v>-0.2049503389563298</v>
      </c>
      <c r="E30" s="215"/>
      <c r="F30" s="215">
        <v>-0.57416267942583732</v>
      </c>
      <c r="G30" s="215">
        <v>-0.27149321266968324</v>
      </c>
      <c r="H30" s="216">
        <v>-0.91370558375634525</v>
      </c>
      <c r="I30" s="215"/>
      <c r="J30" s="215">
        <v>-0.675371454299865</v>
      </c>
      <c r="K30" s="215">
        <v>-0.34188034188034189</v>
      </c>
      <c r="L30" s="216">
        <v>-1.0466222645099905</v>
      </c>
      <c r="M30" s="215"/>
      <c r="N30" s="215">
        <v>1.2814428096820123</v>
      </c>
      <c r="O30" s="215">
        <v>1.574074074074074</v>
      </c>
      <c r="P30" s="216">
        <v>0.97370983446932824</v>
      </c>
      <c r="Q30" s="215"/>
      <c r="R30" s="215">
        <v>-0.84269662921348309</v>
      </c>
      <c r="S30" s="215">
        <v>-0.53394355453852027</v>
      </c>
      <c r="T30" s="216">
        <v>-1.1854360711261642</v>
      </c>
      <c r="U30" s="215"/>
      <c r="V30" s="215">
        <v>0.35366931918656053</v>
      </c>
      <c r="W30" s="215">
        <v>0.42844901456726653</v>
      </c>
      <c r="X30" s="216">
        <v>0.27397260273972601</v>
      </c>
      <c r="Y30" s="215"/>
      <c r="Z30" s="215">
        <v>-4.9431537320810674E-2</v>
      </c>
      <c r="AA30" s="215">
        <v>-0.88321884200196277</v>
      </c>
      <c r="AB30" s="216">
        <v>0.79681274900398402</v>
      </c>
    </row>
    <row r="31" spans="1:28" x14ac:dyDescent="0.2">
      <c r="A31" s="95" t="s">
        <v>266</v>
      </c>
      <c r="B31" s="215">
        <v>-0.2098489087856743</v>
      </c>
      <c r="C31" s="215">
        <v>-0.33824922202678931</v>
      </c>
      <c r="D31" s="215">
        <v>-7.2411296162201294E-2</v>
      </c>
      <c r="E31" s="215"/>
      <c r="F31" s="215">
        <v>-0.54995417048579287</v>
      </c>
      <c r="G31" s="215">
        <v>-0.64043915827996334</v>
      </c>
      <c r="H31" s="216">
        <v>-0.4591368227731864</v>
      </c>
      <c r="I31" s="215"/>
      <c r="J31" s="215">
        <v>4.2517006802721087E-2</v>
      </c>
      <c r="K31" s="215">
        <v>0.32546786004882017</v>
      </c>
      <c r="L31" s="216">
        <v>-0.26714158504007124</v>
      </c>
      <c r="M31" s="215"/>
      <c r="N31" s="215">
        <v>-0.27459954233409611</v>
      </c>
      <c r="O31" s="215">
        <v>-8.7873462214411238E-2</v>
      </c>
      <c r="P31" s="216">
        <v>-0.47755491881566381</v>
      </c>
      <c r="Q31" s="215"/>
      <c r="R31" s="215">
        <v>-0.35574528637495556</v>
      </c>
      <c r="S31" s="215">
        <v>-1.0936431989063569</v>
      </c>
      <c r="T31" s="216">
        <v>0.44510385756676557</v>
      </c>
      <c r="U31" s="215"/>
      <c r="V31" s="215">
        <v>-7.8585461689587424E-2</v>
      </c>
      <c r="W31" s="215">
        <v>-0.23255813953488372</v>
      </c>
      <c r="X31" s="216">
        <v>7.9681274900398405E-2</v>
      </c>
      <c r="Y31" s="215"/>
      <c r="Z31" s="215">
        <v>-4.5024763619990991E-2</v>
      </c>
      <c r="AA31" s="215">
        <v>-0.1697792869269949</v>
      </c>
      <c r="AB31" s="216">
        <v>9.5877277085330767E-2</v>
      </c>
    </row>
    <row r="32" spans="1:28" x14ac:dyDescent="0.2">
      <c r="A32" s="95" t="s">
        <v>267</v>
      </c>
      <c r="B32" s="215">
        <v>-0.31758130081300812</v>
      </c>
      <c r="C32" s="215">
        <v>0.21686746987951808</v>
      </c>
      <c r="D32" s="215">
        <v>-0.91348737238044064</v>
      </c>
      <c r="E32" s="215"/>
      <c r="F32" s="215">
        <v>0.33030553261767132</v>
      </c>
      <c r="G32" s="215">
        <v>0.64412238325281801</v>
      </c>
      <c r="H32" s="216">
        <v>0</v>
      </c>
      <c r="I32" s="215"/>
      <c r="J32" s="215">
        <v>-1.0744435917114352</v>
      </c>
      <c r="K32" s="215">
        <v>0.14347202295552369</v>
      </c>
      <c r="L32" s="216">
        <v>-2.4752475247524752</v>
      </c>
      <c r="M32" s="215"/>
      <c r="N32" s="215">
        <v>1.0719754977029097</v>
      </c>
      <c r="O32" s="215">
        <v>1.9444444444444444</v>
      </c>
      <c r="P32" s="216">
        <v>0</v>
      </c>
      <c r="Q32" s="215"/>
      <c r="R32" s="215">
        <v>-0.41637751561415681</v>
      </c>
      <c r="S32" s="215">
        <v>-0.80536912751677858</v>
      </c>
      <c r="T32" s="216">
        <v>0</v>
      </c>
      <c r="U32" s="215"/>
      <c r="V32" s="215">
        <v>0.20804438280166435</v>
      </c>
      <c r="W32" s="215">
        <v>0</v>
      </c>
      <c r="X32" s="216">
        <v>0.44444444444444442</v>
      </c>
      <c r="Y32" s="215"/>
      <c r="Z32" s="215">
        <v>-2.2241231822070144</v>
      </c>
      <c r="AA32" s="215">
        <v>-0.66666666666666674</v>
      </c>
      <c r="AB32" s="216">
        <v>-3.8664323374340945</v>
      </c>
    </row>
    <row r="33" spans="1:28" x14ac:dyDescent="0.2">
      <c r="A33" s="95" t="s">
        <v>268</v>
      </c>
      <c r="B33" s="215">
        <v>-0.32084335968832361</v>
      </c>
      <c r="C33" s="215">
        <v>-0.45831514622435615</v>
      </c>
      <c r="D33" s="215">
        <v>-0.16887816646562123</v>
      </c>
      <c r="E33" s="215"/>
      <c r="F33" s="215">
        <v>0</v>
      </c>
      <c r="G33" s="215">
        <v>-0.27816411682892905</v>
      </c>
      <c r="H33" s="216">
        <v>0.32733224222585927</v>
      </c>
      <c r="I33" s="215"/>
      <c r="J33" s="215">
        <v>-0.77628793225123505</v>
      </c>
      <c r="K33" s="215">
        <v>-0.9320905459387484</v>
      </c>
      <c r="L33" s="216">
        <v>-0.60060060060060061</v>
      </c>
      <c r="M33" s="215"/>
      <c r="N33" s="215">
        <v>-0.22796352583586624</v>
      </c>
      <c r="O33" s="215">
        <v>-0.14771048744460857</v>
      </c>
      <c r="P33" s="216">
        <v>-0.3129890453834116</v>
      </c>
      <c r="Q33" s="215"/>
      <c r="R33" s="215">
        <v>6.0096153846153848E-2</v>
      </c>
      <c r="S33" s="215">
        <v>0.44943820224719105</v>
      </c>
      <c r="T33" s="216">
        <v>-0.38759689922480622</v>
      </c>
      <c r="U33" s="215"/>
      <c r="V33" s="215">
        <v>-0.92478421701602964</v>
      </c>
      <c r="W33" s="215">
        <v>-1.3268998793727382</v>
      </c>
      <c r="X33" s="216">
        <v>-0.50441361916771754</v>
      </c>
      <c r="Y33" s="215"/>
      <c r="Z33" s="215">
        <v>0</v>
      </c>
      <c r="AA33" s="215">
        <v>-0.55865921787709494</v>
      </c>
      <c r="AB33" s="216">
        <v>0.60422960725075525</v>
      </c>
    </row>
    <row r="34" spans="1:28" x14ac:dyDescent="0.2">
      <c r="A34" s="95" t="s">
        <v>269</v>
      </c>
      <c r="B34" s="215">
        <v>-0.26666666666666666</v>
      </c>
      <c r="C34" s="215">
        <v>0.6337135614702154</v>
      </c>
      <c r="D34" s="215">
        <v>-1.2658227848101267</v>
      </c>
      <c r="E34" s="215"/>
      <c r="F34" s="215">
        <v>-1.5968063872255487</v>
      </c>
      <c r="G34" s="215">
        <v>0.76628352490421447</v>
      </c>
      <c r="H34" s="216">
        <v>-4.1666666666666661</v>
      </c>
      <c r="I34" s="215"/>
      <c r="J34" s="215">
        <v>2.5691699604743086</v>
      </c>
      <c r="K34" s="215">
        <v>1.079136690647482</v>
      </c>
      <c r="L34" s="216">
        <v>4.3859649122807012</v>
      </c>
      <c r="M34" s="215"/>
      <c r="N34" s="215">
        <v>0.61855670103092786</v>
      </c>
      <c r="O34" s="215">
        <v>0</v>
      </c>
      <c r="P34" s="216">
        <v>1.2096774193548387</v>
      </c>
      <c r="Q34" s="215"/>
      <c r="R34" s="215">
        <v>1.0714285714285714</v>
      </c>
      <c r="S34" s="215">
        <v>2.903225806451613</v>
      </c>
      <c r="T34" s="216">
        <v>-1.2</v>
      </c>
      <c r="U34" s="215"/>
      <c r="V34" s="215">
        <v>-3.1128404669260701</v>
      </c>
      <c r="W34" s="215">
        <v>-1.8796992481203008</v>
      </c>
      <c r="X34" s="216">
        <v>-4.435483870967742</v>
      </c>
      <c r="Y34" s="215"/>
      <c r="Z34" s="215">
        <v>-1.3824884792626728</v>
      </c>
      <c r="AA34" s="215">
        <v>0.44247787610619471</v>
      </c>
      <c r="AB34" s="216">
        <v>-3.3653846153846154</v>
      </c>
    </row>
    <row r="35" spans="1:28" x14ac:dyDescent="0.2">
      <c r="A35" s="95" t="s">
        <v>270</v>
      </c>
      <c r="B35" s="215">
        <v>-2.7073019801980201E-2</v>
      </c>
      <c r="C35" s="215">
        <v>4.486987735566856E-2</v>
      </c>
      <c r="D35" s="215">
        <v>-0.10413329061198333</v>
      </c>
      <c r="E35" s="215"/>
      <c r="F35" s="215">
        <v>0.3399708596406022</v>
      </c>
      <c r="G35" s="215">
        <v>0.66445182724252494</v>
      </c>
      <c r="H35" s="216">
        <v>0</v>
      </c>
      <c r="I35" s="215"/>
      <c r="J35" s="215">
        <v>-0.33645758231194423</v>
      </c>
      <c r="K35" s="215">
        <v>-0.13692377909630307</v>
      </c>
      <c r="L35" s="216">
        <v>-0.55837563451776651</v>
      </c>
      <c r="M35" s="215"/>
      <c r="N35" s="215">
        <v>-0.8614501076812634</v>
      </c>
      <c r="O35" s="215">
        <v>-1.0142923005993545</v>
      </c>
      <c r="P35" s="216">
        <v>-0.69651741293532343</v>
      </c>
      <c r="Q35" s="215"/>
      <c r="R35" s="215">
        <v>0.16494845360824742</v>
      </c>
      <c r="S35" s="215">
        <v>0.15968063872255489</v>
      </c>
      <c r="T35" s="216">
        <v>0.17057569296375266</v>
      </c>
      <c r="U35" s="215"/>
      <c r="V35" s="215">
        <v>-0.10834236186348861</v>
      </c>
      <c r="W35" s="215">
        <v>-0.16820857863751051</v>
      </c>
      <c r="X35" s="216">
        <v>-4.4702726866338846E-2</v>
      </c>
      <c r="Y35" s="215"/>
      <c r="Z35" s="215">
        <v>0.66107297228578688</v>
      </c>
      <c r="AA35" s="215">
        <v>0.84075173095944611</v>
      </c>
      <c r="AB35" s="216">
        <v>0.47095761381475665</v>
      </c>
    </row>
    <row r="36" spans="1:28" x14ac:dyDescent="0.2">
      <c r="A36" s="95" t="s">
        <v>271</v>
      </c>
      <c r="B36" s="215">
        <v>0.17578983348796329</v>
      </c>
      <c r="C36" s="215">
        <v>0.58935361216730042</v>
      </c>
      <c r="D36" s="215">
        <v>-0.26107038859323223</v>
      </c>
      <c r="E36" s="215"/>
      <c r="F36" s="215">
        <v>0.68090374497059736</v>
      </c>
      <c r="G36" s="215">
        <v>0.84797092671108421</v>
      </c>
      <c r="H36" s="216">
        <v>0.50632911392405067</v>
      </c>
      <c r="I36" s="215"/>
      <c r="J36" s="215">
        <v>-0.41928721174004197</v>
      </c>
      <c r="K36" s="215">
        <v>1.0588235294117647</v>
      </c>
      <c r="L36" s="216">
        <v>-1.9524100061012812</v>
      </c>
      <c r="M36" s="215"/>
      <c r="N36" s="215">
        <v>1.2252591894439209</v>
      </c>
      <c r="O36" s="215">
        <v>1.464307504575961</v>
      </c>
      <c r="P36" s="216">
        <v>0.97150259067357514</v>
      </c>
      <c r="Q36" s="215"/>
      <c r="R36" s="215">
        <v>-2.6504108136761195E-2</v>
      </c>
      <c r="S36" s="215">
        <v>0.15447991761071062</v>
      </c>
      <c r="T36" s="216">
        <v>-0.21845985800109227</v>
      </c>
      <c r="U36" s="215"/>
      <c r="V36" s="215">
        <v>-0.46896551724137936</v>
      </c>
      <c r="W36" s="215">
        <v>0.16034206306787815</v>
      </c>
      <c r="X36" s="216">
        <v>-1.1402508551881414</v>
      </c>
      <c r="Y36" s="215"/>
      <c r="Z36" s="215">
        <v>0.21033653846153846</v>
      </c>
      <c r="AA36" s="215">
        <v>0</v>
      </c>
      <c r="AB36" s="216">
        <v>0.4345127250155183</v>
      </c>
    </row>
    <row r="37" spans="1:28" ht="13.5" thickBot="1" x14ac:dyDescent="0.25">
      <c r="A37" s="98" t="s">
        <v>272</v>
      </c>
      <c r="B37" s="219">
        <v>-0.32778618255168934</v>
      </c>
      <c r="C37" s="219">
        <v>-4.967709885742673E-2</v>
      </c>
      <c r="D37" s="219">
        <v>-0.61443932411674351</v>
      </c>
      <c r="E37" s="219"/>
      <c r="F37" s="219">
        <v>-1.791044776119403</v>
      </c>
      <c r="G37" s="219">
        <v>-1.5105740181268883</v>
      </c>
      <c r="H37" s="218">
        <v>-2.0648967551622417</v>
      </c>
      <c r="I37" s="219"/>
      <c r="J37" s="219">
        <v>-0.64308681672025725</v>
      </c>
      <c r="K37" s="219">
        <v>0</v>
      </c>
      <c r="L37" s="218">
        <v>-1.257861635220126</v>
      </c>
      <c r="M37" s="219"/>
      <c r="N37" s="219">
        <v>0.41958041958041958</v>
      </c>
      <c r="O37" s="219">
        <v>0.7978723404255319</v>
      </c>
      <c r="P37" s="218">
        <v>0</v>
      </c>
      <c r="Q37" s="219"/>
      <c r="R37" s="219">
        <v>-1.4267185473411155</v>
      </c>
      <c r="S37" s="219">
        <v>-1.2315270935960592</v>
      </c>
      <c r="T37" s="218">
        <v>-1.6438356164383561</v>
      </c>
      <c r="U37" s="219"/>
      <c r="V37" s="219">
        <v>1.3114754098360655</v>
      </c>
      <c r="W37" s="219">
        <v>1.3201320132013201</v>
      </c>
      <c r="X37" s="218">
        <v>1.3029315960912053</v>
      </c>
      <c r="Y37" s="219"/>
      <c r="Z37" s="219">
        <v>0.51903114186851207</v>
      </c>
      <c r="AA37" s="219">
        <v>0.68259385665529015</v>
      </c>
      <c r="AB37" s="218">
        <v>0.35087719298245612</v>
      </c>
    </row>
    <row r="38" spans="1:28" x14ac:dyDescent="0.2">
      <c r="A38" s="269" t="s">
        <v>175</v>
      </c>
      <c r="B38" s="269"/>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row>
    <row r="39" spans="1:28" x14ac:dyDescent="0.2">
      <c r="A39" s="116" t="s">
        <v>106</v>
      </c>
    </row>
    <row r="293" spans="1:28" x14ac:dyDescent="0.2">
      <c r="A293" s="116" t="s">
        <v>292</v>
      </c>
      <c r="B293" s="96" t="s">
        <v>89</v>
      </c>
      <c r="F293" s="96" t="s">
        <v>283</v>
      </c>
      <c r="J293" s="96" t="s">
        <v>284</v>
      </c>
      <c r="N293" s="96" t="s">
        <v>285</v>
      </c>
      <c r="R293" s="96" t="s">
        <v>286</v>
      </c>
      <c r="V293" s="96" t="s">
        <v>287</v>
      </c>
      <c r="Z293" s="96" t="s">
        <v>299</v>
      </c>
    </row>
    <row r="294" spans="1:28" x14ac:dyDescent="0.2">
      <c r="B294" s="96" t="s">
        <v>89</v>
      </c>
      <c r="C294" s="96" t="s">
        <v>288</v>
      </c>
      <c r="D294" s="96" t="s">
        <v>289</v>
      </c>
      <c r="F294" s="96" t="s">
        <v>89</v>
      </c>
      <c r="G294" s="96" t="s">
        <v>288</v>
      </c>
      <c r="H294" s="96" t="s">
        <v>289</v>
      </c>
      <c r="J294" s="96" t="s">
        <v>89</v>
      </c>
      <c r="K294" s="96" t="s">
        <v>288</v>
      </c>
      <c r="L294" s="96" t="s">
        <v>289</v>
      </c>
      <c r="N294" s="96" t="s">
        <v>89</v>
      </c>
      <c r="O294" s="96" t="s">
        <v>288</v>
      </c>
      <c r="P294" s="96" t="s">
        <v>289</v>
      </c>
      <c r="R294" s="96" t="s">
        <v>89</v>
      </c>
      <c r="S294" s="96" t="s">
        <v>288</v>
      </c>
      <c r="T294" s="96" t="s">
        <v>289</v>
      </c>
      <c r="V294" s="96" t="s">
        <v>89</v>
      </c>
      <c r="W294" s="96" t="s">
        <v>288</v>
      </c>
      <c r="X294" s="96" t="s">
        <v>289</v>
      </c>
      <c r="Z294" s="96" t="s">
        <v>89</v>
      </c>
      <c r="AA294" s="96" t="s">
        <v>288</v>
      </c>
      <c r="AB294" s="96" t="s">
        <v>289</v>
      </c>
    </row>
    <row r="296" spans="1:28" x14ac:dyDescent="0.2">
      <c r="A296" s="116" t="s">
        <v>89</v>
      </c>
      <c r="B296" s="96">
        <v>411312</v>
      </c>
      <c r="C296" s="96">
        <v>211482</v>
      </c>
      <c r="D296" s="96">
        <v>199830</v>
      </c>
      <c r="F296" s="96">
        <v>64445</v>
      </c>
      <c r="G296" s="96">
        <v>33058</v>
      </c>
      <c r="H296" s="96">
        <v>31387</v>
      </c>
      <c r="J296" s="96">
        <v>68219</v>
      </c>
      <c r="K296" s="96">
        <v>35064</v>
      </c>
      <c r="L296" s="96">
        <v>33155</v>
      </c>
      <c r="N296" s="96">
        <v>64702</v>
      </c>
      <c r="O296" s="96">
        <v>33387</v>
      </c>
      <c r="P296" s="96">
        <v>31315</v>
      </c>
      <c r="R296" s="96">
        <v>77092</v>
      </c>
      <c r="S296" s="96">
        <v>39789</v>
      </c>
      <c r="T296" s="96">
        <v>37303</v>
      </c>
      <c r="V296" s="96">
        <v>71110</v>
      </c>
      <c r="W296" s="96">
        <v>36361</v>
      </c>
      <c r="X296" s="96">
        <v>34749</v>
      </c>
      <c r="Z296" s="96">
        <v>65744</v>
      </c>
      <c r="AA296" s="96">
        <v>33823</v>
      </c>
      <c r="AB296" s="96">
        <v>31921</v>
      </c>
    </row>
    <row r="298" spans="1:28" x14ac:dyDescent="0.2">
      <c r="A298" s="116" t="s">
        <v>246</v>
      </c>
      <c r="B298" s="96">
        <v>22556</v>
      </c>
      <c r="C298" s="96">
        <v>11519</v>
      </c>
      <c r="D298" s="96">
        <v>11037</v>
      </c>
      <c r="F298" s="96">
        <v>3489</v>
      </c>
      <c r="G298" s="96">
        <v>1811</v>
      </c>
      <c r="H298" s="96">
        <v>1678</v>
      </c>
      <c r="J298" s="96">
        <v>3776</v>
      </c>
      <c r="K298" s="96">
        <v>1867</v>
      </c>
      <c r="L298" s="96">
        <v>1909</v>
      </c>
      <c r="N298" s="96">
        <v>3660</v>
      </c>
      <c r="O298" s="96">
        <v>1921</v>
      </c>
      <c r="P298" s="96">
        <v>1739</v>
      </c>
      <c r="R298" s="96">
        <v>4243</v>
      </c>
      <c r="S298" s="96">
        <v>2148</v>
      </c>
      <c r="T298" s="96">
        <v>2095</v>
      </c>
      <c r="V298" s="96">
        <v>3722</v>
      </c>
      <c r="W298" s="96">
        <v>1905</v>
      </c>
      <c r="X298" s="96">
        <v>1817</v>
      </c>
      <c r="Z298" s="96">
        <v>3666</v>
      </c>
      <c r="AA298" s="96">
        <v>1867</v>
      </c>
      <c r="AB298" s="96">
        <v>1799</v>
      </c>
    </row>
    <row r="299" spans="1:28" x14ac:dyDescent="0.2">
      <c r="A299" s="116" t="s">
        <v>247</v>
      </c>
      <c r="B299" s="96">
        <v>18831</v>
      </c>
      <c r="C299" s="96">
        <v>9631</v>
      </c>
      <c r="D299" s="96">
        <v>9200</v>
      </c>
      <c r="F299" s="96">
        <v>2928</v>
      </c>
      <c r="G299" s="96">
        <v>1538</v>
      </c>
      <c r="H299" s="96">
        <v>1390</v>
      </c>
      <c r="J299" s="96">
        <v>3091</v>
      </c>
      <c r="K299" s="96">
        <v>1574</v>
      </c>
      <c r="L299" s="96">
        <v>1517</v>
      </c>
      <c r="N299" s="96">
        <v>2909</v>
      </c>
      <c r="O299" s="96">
        <v>1510</v>
      </c>
      <c r="P299" s="96">
        <v>1399</v>
      </c>
      <c r="R299" s="96">
        <v>3642</v>
      </c>
      <c r="S299" s="96">
        <v>1832</v>
      </c>
      <c r="T299" s="96">
        <v>1810</v>
      </c>
      <c r="V299" s="96">
        <v>3213</v>
      </c>
      <c r="W299" s="96">
        <v>1639</v>
      </c>
      <c r="X299" s="96">
        <v>1574</v>
      </c>
      <c r="Z299" s="96">
        <v>3048</v>
      </c>
      <c r="AA299" s="96">
        <v>1538</v>
      </c>
      <c r="AB299" s="96">
        <v>1510</v>
      </c>
    </row>
    <row r="300" spans="1:28" x14ac:dyDescent="0.2">
      <c r="A300" s="116" t="s">
        <v>248</v>
      </c>
      <c r="B300" s="96">
        <v>19377</v>
      </c>
      <c r="C300" s="96">
        <v>10030</v>
      </c>
      <c r="D300" s="96">
        <v>9347</v>
      </c>
      <c r="F300" s="96">
        <v>3022</v>
      </c>
      <c r="G300" s="96">
        <v>1523</v>
      </c>
      <c r="H300" s="96">
        <v>1499</v>
      </c>
      <c r="J300" s="96">
        <v>3319</v>
      </c>
      <c r="K300" s="96">
        <v>1756</v>
      </c>
      <c r="L300" s="96">
        <v>1563</v>
      </c>
      <c r="N300" s="96">
        <v>3171</v>
      </c>
      <c r="O300" s="96">
        <v>1643</v>
      </c>
      <c r="P300" s="96">
        <v>1528</v>
      </c>
      <c r="R300" s="96">
        <v>3554</v>
      </c>
      <c r="S300" s="96">
        <v>1857</v>
      </c>
      <c r="T300" s="96">
        <v>1697</v>
      </c>
      <c r="V300" s="96">
        <v>3252</v>
      </c>
      <c r="W300" s="96">
        <v>1689</v>
      </c>
      <c r="X300" s="96">
        <v>1563</v>
      </c>
      <c r="Z300" s="96">
        <v>3059</v>
      </c>
      <c r="AA300" s="96">
        <v>1562</v>
      </c>
      <c r="AB300" s="96">
        <v>1497</v>
      </c>
    </row>
    <row r="301" spans="1:28" x14ac:dyDescent="0.2">
      <c r="A301" s="116" t="s">
        <v>249</v>
      </c>
      <c r="B301" s="96">
        <v>23821</v>
      </c>
      <c r="C301" s="96">
        <v>12055</v>
      </c>
      <c r="D301" s="96">
        <v>11766</v>
      </c>
      <c r="F301" s="96">
        <v>3586</v>
      </c>
      <c r="G301" s="96">
        <v>1792</v>
      </c>
      <c r="H301" s="96">
        <v>1794</v>
      </c>
      <c r="J301" s="96">
        <v>3944</v>
      </c>
      <c r="K301" s="96">
        <v>2017</v>
      </c>
      <c r="L301" s="96">
        <v>1927</v>
      </c>
      <c r="N301" s="96">
        <v>3753</v>
      </c>
      <c r="O301" s="96">
        <v>1890</v>
      </c>
      <c r="P301" s="96">
        <v>1863</v>
      </c>
      <c r="R301" s="96">
        <v>4563</v>
      </c>
      <c r="S301" s="96">
        <v>2338</v>
      </c>
      <c r="T301" s="96">
        <v>2225</v>
      </c>
      <c r="V301" s="96">
        <v>4135</v>
      </c>
      <c r="W301" s="96">
        <v>2107</v>
      </c>
      <c r="X301" s="96">
        <v>2028</v>
      </c>
      <c r="Z301" s="96">
        <v>3840</v>
      </c>
      <c r="AA301" s="96">
        <v>1911</v>
      </c>
      <c r="AB301" s="96">
        <v>1929</v>
      </c>
    </row>
    <row r="302" spans="1:28" x14ac:dyDescent="0.2">
      <c r="A302" s="116" t="s">
        <v>250</v>
      </c>
      <c r="B302" s="96">
        <v>5880</v>
      </c>
      <c r="C302" s="96">
        <v>3053</v>
      </c>
      <c r="D302" s="96">
        <v>2827</v>
      </c>
      <c r="F302" s="96">
        <v>868</v>
      </c>
      <c r="G302" s="96">
        <v>457</v>
      </c>
      <c r="H302" s="96">
        <v>411</v>
      </c>
      <c r="J302" s="96">
        <v>945</v>
      </c>
      <c r="K302" s="96">
        <v>481</v>
      </c>
      <c r="L302" s="96">
        <v>464</v>
      </c>
      <c r="N302" s="96">
        <v>951</v>
      </c>
      <c r="O302" s="96">
        <v>485</v>
      </c>
      <c r="P302" s="96">
        <v>466</v>
      </c>
      <c r="R302" s="96">
        <v>1083</v>
      </c>
      <c r="S302" s="96">
        <v>575</v>
      </c>
      <c r="T302" s="96">
        <v>508</v>
      </c>
      <c r="V302" s="96">
        <v>1062</v>
      </c>
      <c r="W302" s="96">
        <v>527</v>
      </c>
      <c r="X302" s="96">
        <v>535</v>
      </c>
      <c r="Z302" s="96">
        <v>971</v>
      </c>
      <c r="AA302" s="96">
        <v>528</v>
      </c>
      <c r="AB302" s="96">
        <v>443</v>
      </c>
    </row>
    <row r="303" spans="1:28" x14ac:dyDescent="0.2">
      <c r="A303" s="116" t="s">
        <v>251</v>
      </c>
      <c r="B303" s="96">
        <v>14352</v>
      </c>
      <c r="C303" s="96">
        <v>7246</v>
      </c>
      <c r="D303" s="96">
        <v>7106</v>
      </c>
      <c r="F303" s="96">
        <v>2233</v>
      </c>
      <c r="G303" s="96">
        <v>1109</v>
      </c>
      <c r="H303" s="96">
        <v>1124</v>
      </c>
      <c r="J303" s="96">
        <v>2411</v>
      </c>
      <c r="K303" s="96">
        <v>1194</v>
      </c>
      <c r="L303" s="96">
        <v>1217</v>
      </c>
      <c r="N303" s="96">
        <v>2082</v>
      </c>
      <c r="O303" s="96">
        <v>1063</v>
      </c>
      <c r="P303" s="96">
        <v>1019</v>
      </c>
      <c r="R303" s="96">
        <v>2685</v>
      </c>
      <c r="S303" s="96">
        <v>1418</v>
      </c>
      <c r="T303" s="96">
        <v>1267</v>
      </c>
      <c r="V303" s="96">
        <v>2597</v>
      </c>
      <c r="W303" s="96">
        <v>1298</v>
      </c>
      <c r="X303" s="96">
        <v>1299</v>
      </c>
      <c r="Z303" s="96">
        <v>2344</v>
      </c>
      <c r="AA303" s="96">
        <v>1164</v>
      </c>
      <c r="AB303" s="96">
        <v>1180</v>
      </c>
    </row>
    <row r="304" spans="1:28" x14ac:dyDescent="0.2">
      <c r="A304" s="116" t="s">
        <v>252</v>
      </c>
      <c r="B304" s="96">
        <v>3598</v>
      </c>
      <c r="C304" s="96">
        <v>1825</v>
      </c>
      <c r="D304" s="96">
        <v>1773</v>
      </c>
      <c r="F304" s="96">
        <v>567</v>
      </c>
      <c r="G304" s="96">
        <v>284</v>
      </c>
      <c r="H304" s="96">
        <v>283</v>
      </c>
      <c r="J304" s="96">
        <v>577</v>
      </c>
      <c r="K304" s="96">
        <v>304</v>
      </c>
      <c r="L304" s="96">
        <v>273</v>
      </c>
      <c r="N304" s="96">
        <v>574</v>
      </c>
      <c r="O304" s="96">
        <v>298</v>
      </c>
      <c r="P304" s="96">
        <v>276</v>
      </c>
      <c r="R304" s="96">
        <v>674</v>
      </c>
      <c r="S304" s="96">
        <v>339</v>
      </c>
      <c r="T304" s="96">
        <v>335</v>
      </c>
      <c r="V304" s="96">
        <v>639</v>
      </c>
      <c r="W304" s="96">
        <v>307</v>
      </c>
      <c r="X304" s="96">
        <v>332</v>
      </c>
      <c r="Z304" s="96">
        <v>567</v>
      </c>
      <c r="AA304" s="96">
        <v>293</v>
      </c>
      <c r="AB304" s="96">
        <v>274</v>
      </c>
    </row>
    <row r="305" spans="1:28" x14ac:dyDescent="0.2">
      <c r="A305" s="116" t="s">
        <v>253</v>
      </c>
      <c r="B305" s="96">
        <v>36549</v>
      </c>
      <c r="C305" s="96">
        <v>18859</v>
      </c>
      <c r="D305" s="96">
        <v>17690</v>
      </c>
      <c r="F305" s="96">
        <v>5832</v>
      </c>
      <c r="G305" s="96">
        <v>3017</v>
      </c>
      <c r="H305" s="96">
        <v>2815</v>
      </c>
      <c r="J305" s="96">
        <v>6196</v>
      </c>
      <c r="K305" s="96">
        <v>3171</v>
      </c>
      <c r="L305" s="96">
        <v>3025</v>
      </c>
      <c r="N305" s="96">
        <v>5679</v>
      </c>
      <c r="O305" s="96">
        <v>2930</v>
      </c>
      <c r="P305" s="96">
        <v>2749</v>
      </c>
      <c r="R305" s="96">
        <v>6708</v>
      </c>
      <c r="S305" s="96">
        <v>3467</v>
      </c>
      <c r="T305" s="96">
        <v>3241</v>
      </c>
      <c r="V305" s="96">
        <v>6130</v>
      </c>
      <c r="W305" s="96">
        <v>3187</v>
      </c>
      <c r="X305" s="96">
        <v>2943</v>
      </c>
      <c r="Z305" s="96">
        <v>6004</v>
      </c>
      <c r="AA305" s="96">
        <v>3087</v>
      </c>
      <c r="AB305" s="96">
        <v>2917</v>
      </c>
    </row>
    <row r="306" spans="1:28" x14ac:dyDescent="0.2">
      <c r="A306" s="116" t="s">
        <v>254</v>
      </c>
      <c r="B306" s="96">
        <v>17476</v>
      </c>
      <c r="C306" s="96">
        <v>8948</v>
      </c>
      <c r="D306" s="96">
        <v>8528</v>
      </c>
      <c r="F306" s="96">
        <v>2777</v>
      </c>
      <c r="G306" s="96">
        <v>1390</v>
      </c>
      <c r="H306" s="96">
        <v>1387</v>
      </c>
      <c r="J306" s="96">
        <v>2910</v>
      </c>
      <c r="K306" s="96">
        <v>1504</v>
      </c>
      <c r="L306" s="96">
        <v>1406</v>
      </c>
      <c r="N306" s="96">
        <v>2729</v>
      </c>
      <c r="O306" s="96">
        <v>1445</v>
      </c>
      <c r="P306" s="96">
        <v>1284</v>
      </c>
      <c r="R306" s="96">
        <v>3212</v>
      </c>
      <c r="S306" s="96">
        <v>1616</v>
      </c>
      <c r="T306" s="96">
        <v>1596</v>
      </c>
      <c r="V306" s="96">
        <v>3041</v>
      </c>
      <c r="W306" s="96">
        <v>1514</v>
      </c>
      <c r="X306" s="96">
        <v>1527</v>
      </c>
      <c r="Z306" s="96">
        <v>2807</v>
      </c>
      <c r="AA306" s="96">
        <v>1479</v>
      </c>
      <c r="AB306" s="96">
        <v>1328</v>
      </c>
    </row>
    <row r="307" spans="1:28" x14ac:dyDescent="0.2">
      <c r="A307" s="116" t="s">
        <v>255</v>
      </c>
      <c r="B307" s="96">
        <v>27040</v>
      </c>
      <c r="C307" s="96">
        <v>13930</v>
      </c>
      <c r="D307" s="96">
        <v>13110</v>
      </c>
      <c r="F307" s="96">
        <v>4310</v>
      </c>
      <c r="G307" s="96">
        <v>2213</v>
      </c>
      <c r="H307" s="96">
        <v>2097</v>
      </c>
      <c r="J307" s="96">
        <v>4640</v>
      </c>
      <c r="K307" s="96">
        <v>2382</v>
      </c>
      <c r="L307" s="96">
        <v>2258</v>
      </c>
      <c r="N307" s="96">
        <v>4373</v>
      </c>
      <c r="O307" s="96">
        <v>2231</v>
      </c>
      <c r="P307" s="96">
        <v>2142</v>
      </c>
      <c r="R307" s="96">
        <v>4905</v>
      </c>
      <c r="S307" s="96">
        <v>2544</v>
      </c>
      <c r="T307" s="96">
        <v>2361</v>
      </c>
      <c r="V307" s="96">
        <v>4599</v>
      </c>
      <c r="W307" s="96">
        <v>2366</v>
      </c>
      <c r="X307" s="96">
        <v>2233</v>
      </c>
      <c r="Z307" s="96">
        <v>4213</v>
      </c>
      <c r="AA307" s="96">
        <v>2194</v>
      </c>
      <c r="AB307" s="96">
        <v>2019</v>
      </c>
    </row>
    <row r="308" spans="1:28" x14ac:dyDescent="0.2">
      <c r="A308" s="116" t="s">
        <v>256</v>
      </c>
      <c r="B308" s="96">
        <v>9211</v>
      </c>
      <c r="C308" s="96">
        <v>4849</v>
      </c>
      <c r="D308" s="96">
        <v>4362</v>
      </c>
      <c r="F308" s="96">
        <v>1494</v>
      </c>
      <c r="G308" s="96">
        <v>807</v>
      </c>
      <c r="H308" s="96">
        <v>687</v>
      </c>
      <c r="J308" s="96">
        <v>1598</v>
      </c>
      <c r="K308" s="96">
        <v>828</v>
      </c>
      <c r="L308" s="96">
        <v>770</v>
      </c>
      <c r="N308" s="96">
        <v>1443</v>
      </c>
      <c r="O308" s="96">
        <v>751</v>
      </c>
      <c r="P308" s="96">
        <v>692</v>
      </c>
      <c r="R308" s="96">
        <v>1685</v>
      </c>
      <c r="S308" s="96">
        <v>918</v>
      </c>
      <c r="T308" s="96">
        <v>767</v>
      </c>
      <c r="V308" s="96">
        <v>1535</v>
      </c>
      <c r="W308" s="96">
        <v>784</v>
      </c>
      <c r="X308" s="96">
        <v>751</v>
      </c>
      <c r="Z308" s="96">
        <v>1456</v>
      </c>
      <c r="AA308" s="96">
        <v>761</v>
      </c>
      <c r="AB308" s="96">
        <v>695</v>
      </c>
    </row>
    <row r="309" spans="1:28" x14ac:dyDescent="0.2">
      <c r="A309" s="116" t="s">
        <v>257</v>
      </c>
      <c r="B309" s="96">
        <v>33647</v>
      </c>
      <c r="C309" s="96">
        <v>17358</v>
      </c>
      <c r="D309" s="96">
        <v>16289</v>
      </c>
      <c r="F309" s="96">
        <v>5120</v>
      </c>
      <c r="G309" s="96">
        <v>2636</v>
      </c>
      <c r="H309" s="96">
        <v>2484</v>
      </c>
      <c r="J309" s="96">
        <v>5513</v>
      </c>
      <c r="K309" s="96">
        <v>2850</v>
      </c>
      <c r="L309" s="96">
        <v>2663</v>
      </c>
      <c r="N309" s="96">
        <v>5001</v>
      </c>
      <c r="O309" s="96">
        <v>2532</v>
      </c>
      <c r="P309" s="96">
        <v>2469</v>
      </c>
      <c r="R309" s="96">
        <v>6709</v>
      </c>
      <c r="S309" s="96">
        <v>3460</v>
      </c>
      <c r="T309" s="96">
        <v>3249</v>
      </c>
      <c r="V309" s="96">
        <v>5684</v>
      </c>
      <c r="W309" s="96">
        <v>2943</v>
      </c>
      <c r="X309" s="96">
        <v>2741</v>
      </c>
      <c r="Z309" s="96">
        <v>5620</v>
      </c>
      <c r="AA309" s="96">
        <v>2937</v>
      </c>
      <c r="AB309" s="96">
        <v>2683</v>
      </c>
    </row>
    <row r="310" spans="1:28" x14ac:dyDescent="0.2">
      <c r="A310" s="116" t="s">
        <v>258</v>
      </c>
      <c r="B310" s="96">
        <v>9243</v>
      </c>
      <c r="C310" s="96">
        <v>4760</v>
      </c>
      <c r="D310" s="96">
        <v>4483</v>
      </c>
      <c r="F310" s="96">
        <v>1441</v>
      </c>
      <c r="G310" s="96">
        <v>735</v>
      </c>
      <c r="H310" s="96">
        <v>706</v>
      </c>
      <c r="J310" s="96">
        <v>1479</v>
      </c>
      <c r="K310" s="96">
        <v>764</v>
      </c>
      <c r="L310" s="96">
        <v>715</v>
      </c>
      <c r="N310" s="96">
        <v>1497</v>
      </c>
      <c r="O310" s="96">
        <v>768</v>
      </c>
      <c r="P310" s="96">
        <v>729</v>
      </c>
      <c r="R310" s="96">
        <v>1751</v>
      </c>
      <c r="S310" s="96">
        <v>908</v>
      </c>
      <c r="T310" s="96">
        <v>843</v>
      </c>
      <c r="V310" s="96">
        <v>1596</v>
      </c>
      <c r="W310" s="96">
        <v>809</v>
      </c>
      <c r="X310" s="96">
        <v>787</v>
      </c>
      <c r="Z310" s="96">
        <v>1479</v>
      </c>
      <c r="AA310" s="96">
        <v>776</v>
      </c>
      <c r="AB310" s="96">
        <v>703</v>
      </c>
    </row>
    <row r="311" spans="1:28" x14ac:dyDescent="0.2">
      <c r="A311" s="116" t="s">
        <v>259</v>
      </c>
      <c r="B311" s="96">
        <v>27146</v>
      </c>
      <c r="C311" s="96">
        <v>13740</v>
      </c>
      <c r="D311" s="96">
        <v>13406</v>
      </c>
      <c r="F311" s="96">
        <v>4262</v>
      </c>
      <c r="G311" s="96">
        <v>2164</v>
      </c>
      <c r="H311" s="96">
        <v>2098</v>
      </c>
      <c r="J311" s="96">
        <v>4461</v>
      </c>
      <c r="K311" s="96">
        <v>2228</v>
      </c>
      <c r="L311" s="96">
        <v>2233</v>
      </c>
      <c r="N311" s="96">
        <v>4269</v>
      </c>
      <c r="O311" s="96">
        <v>2199</v>
      </c>
      <c r="P311" s="96">
        <v>2070</v>
      </c>
      <c r="R311" s="96">
        <v>5103</v>
      </c>
      <c r="S311" s="96">
        <v>2577</v>
      </c>
      <c r="T311" s="96">
        <v>2526</v>
      </c>
      <c r="V311" s="96">
        <v>4596</v>
      </c>
      <c r="W311" s="96">
        <v>2345</v>
      </c>
      <c r="X311" s="96">
        <v>2251</v>
      </c>
      <c r="Z311" s="96">
        <v>4455</v>
      </c>
      <c r="AA311" s="96">
        <v>2227</v>
      </c>
      <c r="AB311" s="96">
        <v>2228</v>
      </c>
    </row>
    <row r="312" spans="1:28" x14ac:dyDescent="0.2">
      <c r="A312" s="116" t="s">
        <v>260</v>
      </c>
      <c r="B312" s="96">
        <v>8486</v>
      </c>
      <c r="C312" s="96">
        <v>4428</v>
      </c>
      <c r="D312" s="96">
        <v>4058</v>
      </c>
      <c r="F312" s="96">
        <v>1391</v>
      </c>
      <c r="G312" s="96">
        <v>719</v>
      </c>
      <c r="H312" s="96">
        <v>672</v>
      </c>
      <c r="J312" s="96">
        <v>1353</v>
      </c>
      <c r="K312" s="96">
        <v>726</v>
      </c>
      <c r="L312" s="96">
        <v>627</v>
      </c>
      <c r="N312" s="96">
        <v>1304</v>
      </c>
      <c r="O312" s="96">
        <v>687</v>
      </c>
      <c r="P312" s="96">
        <v>617</v>
      </c>
      <c r="R312" s="96">
        <v>1549</v>
      </c>
      <c r="S312" s="96">
        <v>808</v>
      </c>
      <c r="T312" s="96">
        <v>741</v>
      </c>
      <c r="V312" s="96">
        <v>1542</v>
      </c>
      <c r="W312" s="96">
        <v>779</v>
      </c>
      <c r="X312" s="96">
        <v>763</v>
      </c>
      <c r="Z312" s="96">
        <v>1347</v>
      </c>
      <c r="AA312" s="96">
        <v>709</v>
      </c>
      <c r="AB312" s="96">
        <v>638</v>
      </c>
    </row>
    <row r="313" spans="1:28" x14ac:dyDescent="0.2">
      <c r="A313" s="116" t="s">
        <v>261</v>
      </c>
      <c r="B313" s="96">
        <v>12401</v>
      </c>
      <c r="C313" s="96">
        <v>6362</v>
      </c>
      <c r="D313" s="96">
        <v>6039</v>
      </c>
      <c r="F313" s="96">
        <v>1934</v>
      </c>
      <c r="G313" s="96">
        <v>993</v>
      </c>
      <c r="H313" s="96">
        <v>941</v>
      </c>
      <c r="J313" s="96">
        <v>2088</v>
      </c>
      <c r="K313" s="96">
        <v>1051</v>
      </c>
      <c r="L313" s="96">
        <v>1037</v>
      </c>
      <c r="N313" s="96">
        <v>1961</v>
      </c>
      <c r="O313" s="96">
        <v>995</v>
      </c>
      <c r="P313" s="96">
        <v>966</v>
      </c>
      <c r="R313" s="96">
        <v>2307</v>
      </c>
      <c r="S313" s="96">
        <v>1197</v>
      </c>
      <c r="T313" s="96">
        <v>1110</v>
      </c>
      <c r="V313" s="96">
        <v>2142</v>
      </c>
      <c r="W313" s="96">
        <v>1093</v>
      </c>
      <c r="X313" s="96">
        <v>1049</v>
      </c>
      <c r="Z313" s="96">
        <v>1969</v>
      </c>
      <c r="AA313" s="96">
        <v>1033</v>
      </c>
      <c r="AB313" s="96">
        <v>936</v>
      </c>
    </row>
    <row r="314" spans="1:28" x14ac:dyDescent="0.2">
      <c r="A314" s="116" t="s">
        <v>262</v>
      </c>
      <c r="B314" s="96">
        <v>7001</v>
      </c>
      <c r="C314" s="96">
        <v>3600</v>
      </c>
      <c r="D314" s="96">
        <v>3401</v>
      </c>
      <c r="F314" s="96">
        <v>1116</v>
      </c>
      <c r="G314" s="96">
        <v>596</v>
      </c>
      <c r="H314" s="96">
        <v>520</v>
      </c>
      <c r="J314" s="96">
        <v>1118</v>
      </c>
      <c r="K314" s="96">
        <v>568</v>
      </c>
      <c r="L314" s="96">
        <v>550</v>
      </c>
      <c r="N314" s="96">
        <v>1088</v>
      </c>
      <c r="O314" s="96">
        <v>563</v>
      </c>
      <c r="P314" s="96">
        <v>525</v>
      </c>
      <c r="R314" s="96">
        <v>1242</v>
      </c>
      <c r="S314" s="96">
        <v>608</v>
      </c>
      <c r="T314" s="96">
        <v>634</v>
      </c>
      <c r="V314" s="96">
        <v>1322</v>
      </c>
      <c r="W314" s="96">
        <v>695</v>
      </c>
      <c r="X314" s="96">
        <v>627</v>
      </c>
      <c r="Z314" s="96">
        <v>1115</v>
      </c>
      <c r="AA314" s="96">
        <v>570</v>
      </c>
      <c r="AB314" s="96">
        <v>545</v>
      </c>
    </row>
    <row r="315" spans="1:28" x14ac:dyDescent="0.2">
      <c r="A315" s="116" t="s">
        <v>263</v>
      </c>
      <c r="B315" s="96">
        <v>10666</v>
      </c>
      <c r="C315" s="96">
        <v>5468</v>
      </c>
      <c r="D315" s="96">
        <v>5198</v>
      </c>
      <c r="F315" s="96">
        <v>1710</v>
      </c>
      <c r="G315" s="96">
        <v>870</v>
      </c>
      <c r="H315" s="96">
        <v>840</v>
      </c>
      <c r="J315" s="96">
        <v>1776</v>
      </c>
      <c r="K315" s="96">
        <v>902</v>
      </c>
      <c r="L315" s="96">
        <v>874</v>
      </c>
      <c r="N315" s="96">
        <v>1724</v>
      </c>
      <c r="O315" s="96">
        <v>895</v>
      </c>
      <c r="P315" s="96">
        <v>829</v>
      </c>
      <c r="R315" s="96">
        <v>1841</v>
      </c>
      <c r="S315" s="96">
        <v>964</v>
      </c>
      <c r="T315" s="96">
        <v>877</v>
      </c>
      <c r="V315" s="96">
        <v>1929</v>
      </c>
      <c r="W315" s="96">
        <v>965</v>
      </c>
      <c r="X315" s="96">
        <v>964</v>
      </c>
      <c r="Z315" s="96">
        <v>1686</v>
      </c>
      <c r="AA315" s="96">
        <v>872</v>
      </c>
      <c r="AB315" s="96">
        <v>814</v>
      </c>
    </row>
    <row r="316" spans="1:28" x14ac:dyDescent="0.2">
      <c r="A316" s="116" t="s">
        <v>264</v>
      </c>
      <c r="B316" s="96">
        <v>6640</v>
      </c>
      <c r="C316" s="96">
        <v>3363</v>
      </c>
      <c r="D316" s="96">
        <v>3277</v>
      </c>
      <c r="F316" s="96">
        <v>1032</v>
      </c>
      <c r="G316" s="96">
        <v>516</v>
      </c>
      <c r="H316" s="96">
        <v>516</v>
      </c>
      <c r="J316" s="96">
        <v>1103</v>
      </c>
      <c r="K316" s="96">
        <v>577</v>
      </c>
      <c r="L316" s="96">
        <v>526</v>
      </c>
      <c r="N316" s="96">
        <v>1058</v>
      </c>
      <c r="O316" s="96">
        <v>545</v>
      </c>
      <c r="P316" s="96">
        <v>513</v>
      </c>
      <c r="R316" s="96">
        <v>1274</v>
      </c>
      <c r="S316" s="96">
        <v>643</v>
      </c>
      <c r="T316" s="96">
        <v>631</v>
      </c>
      <c r="V316" s="96">
        <v>1139</v>
      </c>
      <c r="W316" s="96">
        <v>538</v>
      </c>
      <c r="X316" s="96">
        <v>601</v>
      </c>
      <c r="Z316" s="96">
        <v>1034</v>
      </c>
      <c r="AA316" s="96">
        <v>544</v>
      </c>
      <c r="AB316" s="96">
        <v>490</v>
      </c>
    </row>
    <row r="317" spans="1:28" x14ac:dyDescent="0.2">
      <c r="A317" s="116" t="s">
        <v>265</v>
      </c>
      <c r="B317" s="96">
        <v>13195</v>
      </c>
      <c r="C317" s="96">
        <v>6852</v>
      </c>
      <c r="D317" s="96">
        <v>6343</v>
      </c>
      <c r="F317" s="96">
        <v>2090</v>
      </c>
      <c r="G317" s="96">
        <v>1105</v>
      </c>
      <c r="H317" s="96">
        <v>985</v>
      </c>
      <c r="J317" s="96">
        <v>2221</v>
      </c>
      <c r="K317" s="96">
        <v>1170</v>
      </c>
      <c r="L317" s="96">
        <v>1051</v>
      </c>
      <c r="N317" s="96">
        <v>2107</v>
      </c>
      <c r="O317" s="96">
        <v>1080</v>
      </c>
      <c r="P317" s="96">
        <v>1027</v>
      </c>
      <c r="R317" s="96">
        <v>2492</v>
      </c>
      <c r="S317" s="96">
        <v>1311</v>
      </c>
      <c r="T317" s="96">
        <v>1181</v>
      </c>
      <c r="V317" s="96">
        <v>2262</v>
      </c>
      <c r="W317" s="96">
        <v>1167</v>
      </c>
      <c r="X317" s="96">
        <v>1095</v>
      </c>
      <c r="Z317" s="96">
        <v>2023</v>
      </c>
      <c r="AA317" s="96">
        <v>1019</v>
      </c>
      <c r="AB317" s="96">
        <v>1004</v>
      </c>
    </row>
    <row r="318" spans="1:28" x14ac:dyDescent="0.2">
      <c r="A318" s="116" t="s">
        <v>266</v>
      </c>
      <c r="B318" s="96">
        <v>14296</v>
      </c>
      <c r="C318" s="96">
        <v>7391</v>
      </c>
      <c r="D318" s="96">
        <v>6905</v>
      </c>
      <c r="F318" s="96">
        <v>2182</v>
      </c>
      <c r="G318" s="96">
        <v>1093</v>
      </c>
      <c r="H318" s="96">
        <v>1089</v>
      </c>
      <c r="J318" s="96">
        <v>2352</v>
      </c>
      <c r="K318" s="96">
        <v>1229</v>
      </c>
      <c r="L318" s="96">
        <v>1123</v>
      </c>
      <c r="N318" s="96">
        <v>2185</v>
      </c>
      <c r="O318" s="96">
        <v>1138</v>
      </c>
      <c r="P318" s="96">
        <v>1047</v>
      </c>
      <c r="R318" s="96">
        <v>2811</v>
      </c>
      <c r="S318" s="96">
        <v>1463</v>
      </c>
      <c r="T318" s="96">
        <v>1348</v>
      </c>
      <c r="V318" s="96">
        <v>2545</v>
      </c>
      <c r="W318" s="96">
        <v>1290</v>
      </c>
      <c r="X318" s="96">
        <v>1255</v>
      </c>
      <c r="Z318" s="96">
        <v>2221</v>
      </c>
      <c r="AA318" s="96">
        <v>1178</v>
      </c>
      <c r="AB318" s="96">
        <v>1043</v>
      </c>
    </row>
    <row r="319" spans="1:28" x14ac:dyDescent="0.2">
      <c r="A319" s="116" t="s">
        <v>267</v>
      </c>
      <c r="B319" s="96">
        <v>7872</v>
      </c>
      <c r="C319" s="96">
        <v>4150</v>
      </c>
      <c r="D319" s="96">
        <v>3722</v>
      </c>
      <c r="F319" s="96">
        <v>1211</v>
      </c>
      <c r="G319" s="96">
        <v>621</v>
      </c>
      <c r="H319" s="96">
        <v>590</v>
      </c>
      <c r="J319" s="96">
        <v>1303</v>
      </c>
      <c r="K319" s="96">
        <v>697</v>
      </c>
      <c r="L319" s="96">
        <v>606</v>
      </c>
      <c r="N319" s="96">
        <v>1306</v>
      </c>
      <c r="O319" s="96">
        <v>720</v>
      </c>
      <c r="P319" s="96">
        <v>586</v>
      </c>
      <c r="R319" s="96">
        <v>1441</v>
      </c>
      <c r="S319" s="96">
        <v>745</v>
      </c>
      <c r="T319" s="96">
        <v>696</v>
      </c>
      <c r="V319" s="96">
        <v>1442</v>
      </c>
      <c r="W319" s="96">
        <v>767</v>
      </c>
      <c r="X319" s="96">
        <v>675</v>
      </c>
      <c r="Z319" s="96">
        <v>1169</v>
      </c>
      <c r="AA319" s="96">
        <v>600</v>
      </c>
      <c r="AB319" s="96">
        <v>569</v>
      </c>
    </row>
    <row r="320" spans="1:28" x14ac:dyDescent="0.2">
      <c r="A320" s="116" t="s">
        <v>268</v>
      </c>
      <c r="B320" s="96">
        <v>8727</v>
      </c>
      <c r="C320" s="96">
        <v>4582</v>
      </c>
      <c r="D320" s="96">
        <v>4145</v>
      </c>
      <c r="F320" s="96">
        <v>1330</v>
      </c>
      <c r="G320" s="96">
        <v>719</v>
      </c>
      <c r="H320" s="96">
        <v>611</v>
      </c>
      <c r="J320" s="96">
        <v>1417</v>
      </c>
      <c r="K320" s="96">
        <v>751</v>
      </c>
      <c r="L320" s="96">
        <v>666</v>
      </c>
      <c r="N320" s="96">
        <v>1316</v>
      </c>
      <c r="O320" s="96">
        <v>677</v>
      </c>
      <c r="P320" s="96">
        <v>639</v>
      </c>
      <c r="R320" s="96">
        <v>1664</v>
      </c>
      <c r="S320" s="96">
        <v>890</v>
      </c>
      <c r="T320" s="96">
        <v>774</v>
      </c>
      <c r="V320" s="96">
        <v>1622</v>
      </c>
      <c r="W320" s="96">
        <v>829</v>
      </c>
      <c r="X320" s="96">
        <v>793</v>
      </c>
      <c r="Z320" s="96">
        <v>1378</v>
      </c>
      <c r="AA320" s="96">
        <v>716</v>
      </c>
      <c r="AB320" s="96">
        <v>662</v>
      </c>
    </row>
    <row r="321" spans="1:28" x14ac:dyDescent="0.2">
      <c r="A321" s="116" t="s">
        <v>269</v>
      </c>
      <c r="B321" s="96">
        <v>3000</v>
      </c>
      <c r="C321" s="96">
        <v>1578</v>
      </c>
      <c r="D321" s="96">
        <v>1422</v>
      </c>
      <c r="F321" s="96">
        <v>501</v>
      </c>
      <c r="G321" s="96">
        <v>261</v>
      </c>
      <c r="H321" s="96">
        <v>240</v>
      </c>
      <c r="J321" s="96">
        <v>506</v>
      </c>
      <c r="K321" s="96">
        <v>278</v>
      </c>
      <c r="L321" s="96">
        <v>228</v>
      </c>
      <c r="N321" s="96">
        <v>485</v>
      </c>
      <c r="O321" s="96">
        <v>237</v>
      </c>
      <c r="P321" s="96">
        <v>248</v>
      </c>
      <c r="R321" s="96">
        <v>560</v>
      </c>
      <c r="S321" s="96">
        <v>310</v>
      </c>
      <c r="T321" s="96">
        <v>250</v>
      </c>
      <c r="V321" s="96">
        <v>514</v>
      </c>
      <c r="W321" s="96">
        <v>266</v>
      </c>
      <c r="X321" s="96">
        <v>248</v>
      </c>
      <c r="Z321" s="96">
        <v>434</v>
      </c>
      <c r="AA321" s="96">
        <v>226</v>
      </c>
      <c r="AB321" s="96">
        <v>208</v>
      </c>
    </row>
    <row r="322" spans="1:28" x14ac:dyDescent="0.2">
      <c r="A322" s="116" t="s">
        <v>270</v>
      </c>
      <c r="B322" s="96">
        <v>25856</v>
      </c>
      <c r="C322" s="96">
        <v>13372</v>
      </c>
      <c r="D322" s="96">
        <v>12484</v>
      </c>
      <c r="F322" s="96">
        <v>4118</v>
      </c>
      <c r="G322" s="96">
        <v>2107</v>
      </c>
      <c r="H322" s="96">
        <v>2011</v>
      </c>
      <c r="J322" s="96">
        <v>4161</v>
      </c>
      <c r="K322" s="96">
        <v>2191</v>
      </c>
      <c r="L322" s="96">
        <v>1970</v>
      </c>
      <c r="N322" s="96">
        <v>4179</v>
      </c>
      <c r="O322" s="96">
        <v>2169</v>
      </c>
      <c r="P322" s="96">
        <v>2010</v>
      </c>
      <c r="R322" s="96">
        <v>4850</v>
      </c>
      <c r="S322" s="96">
        <v>2505</v>
      </c>
      <c r="T322" s="96">
        <v>2345</v>
      </c>
      <c r="V322" s="96">
        <v>4615</v>
      </c>
      <c r="W322" s="96">
        <v>2378</v>
      </c>
      <c r="X322" s="96">
        <v>2237</v>
      </c>
      <c r="Z322" s="96">
        <v>3933</v>
      </c>
      <c r="AA322" s="96">
        <v>2022</v>
      </c>
      <c r="AB322" s="96">
        <v>1911</v>
      </c>
    </row>
    <row r="323" spans="1:28" x14ac:dyDescent="0.2">
      <c r="A323" s="116" t="s">
        <v>271</v>
      </c>
      <c r="B323" s="96">
        <v>20479</v>
      </c>
      <c r="C323" s="96">
        <v>10520</v>
      </c>
      <c r="D323" s="96">
        <v>9959</v>
      </c>
      <c r="F323" s="96">
        <v>3231</v>
      </c>
      <c r="G323" s="96">
        <v>1651</v>
      </c>
      <c r="H323" s="96">
        <v>1580</v>
      </c>
      <c r="J323" s="96">
        <v>3339</v>
      </c>
      <c r="K323" s="96">
        <v>1700</v>
      </c>
      <c r="L323" s="96">
        <v>1639</v>
      </c>
      <c r="N323" s="96">
        <v>3183</v>
      </c>
      <c r="O323" s="96">
        <v>1639</v>
      </c>
      <c r="P323" s="96">
        <v>1544</v>
      </c>
      <c r="R323" s="96">
        <v>3773</v>
      </c>
      <c r="S323" s="96">
        <v>1942</v>
      </c>
      <c r="T323" s="96">
        <v>1831</v>
      </c>
      <c r="V323" s="96">
        <v>3625</v>
      </c>
      <c r="W323" s="96">
        <v>1871</v>
      </c>
      <c r="X323" s="96">
        <v>1754</v>
      </c>
      <c r="Z323" s="96">
        <v>3328</v>
      </c>
      <c r="AA323" s="96">
        <v>1717</v>
      </c>
      <c r="AB323" s="96">
        <v>1611</v>
      </c>
    </row>
    <row r="324" spans="1:28" x14ac:dyDescent="0.2">
      <c r="A324" s="116" t="s">
        <v>272</v>
      </c>
      <c r="B324" s="96">
        <v>3966</v>
      </c>
      <c r="C324" s="96">
        <v>2013</v>
      </c>
      <c r="D324" s="96">
        <v>1953</v>
      </c>
      <c r="F324" s="96">
        <v>670</v>
      </c>
      <c r="G324" s="96">
        <v>331</v>
      </c>
      <c r="H324" s="96">
        <v>339</v>
      </c>
      <c r="J324" s="96">
        <v>622</v>
      </c>
      <c r="K324" s="96">
        <v>304</v>
      </c>
      <c r="L324" s="96">
        <v>318</v>
      </c>
      <c r="N324" s="96">
        <v>715</v>
      </c>
      <c r="O324" s="96">
        <v>376</v>
      </c>
      <c r="P324" s="96">
        <v>339</v>
      </c>
      <c r="R324" s="96">
        <v>771</v>
      </c>
      <c r="S324" s="96">
        <v>406</v>
      </c>
      <c r="T324" s="96">
        <v>365</v>
      </c>
      <c r="V324" s="96">
        <v>610</v>
      </c>
      <c r="W324" s="96">
        <v>303</v>
      </c>
      <c r="X324" s="96">
        <v>307</v>
      </c>
      <c r="Z324" s="96">
        <v>578</v>
      </c>
      <c r="AA324" s="96">
        <v>293</v>
      </c>
      <c r="AB324" s="96">
        <v>285</v>
      </c>
    </row>
    <row r="333" spans="1:28" x14ac:dyDescent="0.2">
      <c r="A333" s="116" t="s">
        <v>89</v>
      </c>
      <c r="B333" s="96">
        <f>ROUND(B9,1)</f>
        <v>0.1</v>
      </c>
      <c r="C333" s="96">
        <f t="shared" ref="C333:D333" si="0">ROUND(C9,1)</f>
        <v>0.1</v>
      </c>
      <c r="D333" s="96">
        <f t="shared" si="0"/>
        <v>0.2</v>
      </c>
      <c r="F333" s="96">
        <f t="shared" ref="F333:L333" si="1">ROUND(F9,1)</f>
        <v>0.4</v>
      </c>
      <c r="G333" s="96">
        <f t="shared" si="1"/>
        <v>0.4</v>
      </c>
      <c r="H333" s="96">
        <f t="shared" si="1"/>
        <v>0.3</v>
      </c>
      <c r="I333" s="96">
        <f t="shared" si="1"/>
        <v>0</v>
      </c>
      <c r="J333" s="96">
        <f t="shared" si="1"/>
        <v>0.2</v>
      </c>
      <c r="K333" s="96">
        <f t="shared" si="1"/>
        <v>0.1</v>
      </c>
      <c r="L333" s="96">
        <f t="shared" si="1"/>
        <v>0.3</v>
      </c>
      <c r="N333" s="96">
        <f t="shared" ref="N333:P333" si="2">ROUND(N9,1)</f>
        <v>0.2</v>
      </c>
      <c r="O333" s="96">
        <f t="shared" si="2"/>
        <v>0.2</v>
      </c>
      <c r="P333" s="96">
        <f t="shared" si="2"/>
        <v>0.2</v>
      </c>
      <c r="R333" s="96">
        <f>ROUND(R9,3)</f>
        <v>-3.7999999999999999E-2</v>
      </c>
      <c r="S333" s="96">
        <f>ROUND(S9,3)</f>
        <v>-0.01</v>
      </c>
      <c r="T333" s="96">
        <f t="shared" ref="T333" si="3">ROUND(T9,1)</f>
        <v>-0.1</v>
      </c>
      <c r="V333" s="96">
        <f>ROUND(V9,2)</f>
        <v>0.02</v>
      </c>
      <c r="W333" s="96">
        <f>ROUND(W9,3)</f>
        <v>3.3000000000000002E-2</v>
      </c>
      <c r="X333" s="96">
        <f>ROUND(X9,3)</f>
        <v>8.9999999999999993E-3</v>
      </c>
      <c r="Z333" s="96">
        <f>ROUND(Z9,1)</f>
        <v>0.2</v>
      </c>
      <c r="AA333" s="96">
        <f>ROUND(AA9,3)</f>
        <v>3.0000000000000001E-3</v>
      </c>
      <c r="AB333" s="96">
        <f>ROUND(AB9,1)</f>
        <v>0.4</v>
      </c>
    </row>
    <row r="335" spans="1:28" x14ac:dyDescent="0.2">
      <c r="A335" s="116" t="s">
        <v>246</v>
      </c>
      <c r="B335" s="96">
        <f t="shared" ref="B335:D337" si="4">ROUND(B11,1)</f>
        <v>0.5</v>
      </c>
      <c r="C335" s="96">
        <f t="shared" si="4"/>
        <v>0.3</v>
      </c>
      <c r="D335" s="96">
        <f t="shared" si="4"/>
        <v>0.8</v>
      </c>
      <c r="F335" s="96">
        <f t="shared" ref="F335:L339" si="5">ROUND(F11,1)</f>
        <v>0.6</v>
      </c>
      <c r="G335" s="96">
        <f t="shared" si="5"/>
        <v>1</v>
      </c>
      <c r="H335" s="96">
        <f t="shared" si="5"/>
        <v>0.2</v>
      </c>
      <c r="I335" s="96">
        <f t="shared" si="5"/>
        <v>0</v>
      </c>
      <c r="J335" s="96">
        <f t="shared" si="5"/>
        <v>0.3</v>
      </c>
      <c r="K335" s="96">
        <f t="shared" si="5"/>
        <v>-0.7</v>
      </c>
      <c r="L335" s="96">
        <f t="shared" si="5"/>
        <v>1.3</v>
      </c>
      <c r="N335" s="96">
        <f t="shared" ref="N335:P344" si="6">ROUND(N11,1)</f>
        <v>0.9</v>
      </c>
      <c r="O335" s="96">
        <f t="shared" si="6"/>
        <v>1</v>
      </c>
      <c r="P335" s="96">
        <f t="shared" si="6"/>
        <v>0.8</v>
      </c>
      <c r="R335" s="96">
        <f t="shared" ref="R335:T350" si="7">ROUND(R11,1)</f>
        <v>0</v>
      </c>
      <c r="S335" s="96">
        <f t="shared" si="7"/>
        <v>-0.2</v>
      </c>
      <c r="T335" s="96">
        <f t="shared" si="7"/>
        <v>0.2</v>
      </c>
      <c r="V335" s="96">
        <f t="shared" ref="V335:X348" si="8">ROUND(V11,1)</f>
        <v>0.3</v>
      </c>
      <c r="W335" s="96">
        <f t="shared" si="8"/>
        <v>0.8</v>
      </c>
      <c r="X335" s="96">
        <f t="shared" si="8"/>
        <v>-0.2</v>
      </c>
      <c r="Z335" s="96">
        <f t="shared" ref="Z335:AB340" si="9">ROUND(Z11,1)</f>
        <v>1.1000000000000001</v>
      </c>
      <c r="AA335" s="96">
        <f t="shared" si="9"/>
        <v>-0.3</v>
      </c>
      <c r="AB335" s="96">
        <f t="shared" si="9"/>
        <v>2.6</v>
      </c>
    </row>
    <row r="336" spans="1:28" x14ac:dyDescent="0.2">
      <c r="A336" s="116" t="s">
        <v>247</v>
      </c>
      <c r="B336" s="96">
        <f t="shared" si="4"/>
        <v>0.3</v>
      </c>
      <c r="C336" s="96">
        <f t="shared" si="4"/>
        <v>0.3</v>
      </c>
      <c r="D336" s="96">
        <f t="shared" si="4"/>
        <v>0.3</v>
      </c>
      <c r="F336" s="96">
        <f t="shared" si="5"/>
        <v>0.4</v>
      </c>
      <c r="G336" s="96">
        <f t="shared" si="5"/>
        <v>0.7</v>
      </c>
      <c r="H336" s="96">
        <f t="shared" si="5"/>
        <v>0.1</v>
      </c>
      <c r="I336" s="96">
        <f t="shared" si="5"/>
        <v>0</v>
      </c>
      <c r="J336" s="96">
        <f t="shared" si="5"/>
        <v>-0.4</v>
      </c>
      <c r="K336" s="96">
        <f t="shared" si="5"/>
        <v>-0.7</v>
      </c>
      <c r="L336" s="96">
        <f t="shared" si="5"/>
        <v>-0.1</v>
      </c>
      <c r="N336" s="96">
        <f t="shared" si="6"/>
        <v>1.2</v>
      </c>
      <c r="O336" s="96">
        <f t="shared" si="6"/>
        <v>0.7</v>
      </c>
      <c r="P336" s="96">
        <f t="shared" si="6"/>
        <v>1.7</v>
      </c>
      <c r="R336" s="96">
        <f t="shared" si="7"/>
        <v>0.9</v>
      </c>
      <c r="S336" s="96">
        <f t="shared" si="7"/>
        <v>0.8</v>
      </c>
      <c r="T336" s="96">
        <f t="shared" si="7"/>
        <v>1</v>
      </c>
      <c r="V336" s="96">
        <f t="shared" si="8"/>
        <v>-0.1</v>
      </c>
      <c r="W336" s="96">
        <f t="shared" si="8"/>
        <v>0.2</v>
      </c>
      <c r="X336" s="96">
        <f t="shared" si="8"/>
        <v>-0.4</v>
      </c>
      <c r="Z336" s="96">
        <f t="shared" si="9"/>
        <v>-0.2</v>
      </c>
      <c r="AA336" s="96">
        <f t="shared" si="9"/>
        <v>-0.1</v>
      </c>
      <c r="AB336" s="96">
        <f t="shared" si="9"/>
        <v>-0.3</v>
      </c>
    </row>
    <row r="337" spans="1:28" x14ac:dyDescent="0.2">
      <c r="A337" s="116" t="s">
        <v>248</v>
      </c>
      <c r="B337" s="96">
        <f t="shared" si="4"/>
        <v>0.9</v>
      </c>
      <c r="C337" s="96">
        <f t="shared" si="4"/>
        <v>0.8</v>
      </c>
      <c r="D337" s="96">
        <f t="shared" si="4"/>
        <v>1</v>
      </c>
      <c r="F337" s="96">
        <f t="shared" si="5"/>
        <v>0.8</v>
      </c>
      <c r="G337" s="96">
        <f t="shared" si="5"/>
        <v>0.7</v>
      </c>
      <c r="H337" s="96">
        <f t="shared" si="5"/>
        <v>0.8</v>
      </c>
      <c r="I337" s="96">
        <f t="shared" si="5"/>
        <v>0</v>
      </c>
      <c r="J337" s="96">
        <f t="shared" si="5"/>
        <v>2.2999999999999998</v>
      </c>
      <c r="K337" s="96">
        <f t="shared" si="5"/>
        <v>0.8</v>
      </c>
      <c r="L337" s="96">
        <f t="shared" si="5"/>
        <v>4</v>
      </c>
      <c r="N337" s="96">
        <f t="shared" si="6"/>
        <v>1.1000000000000001</v>
      </c>
      <c r="O337" s="96">
        <f t="shared" si="6"/>
        <v>1.6</v>
      </c>
      <c r="P337" s="96">
        <f t="shared" si="6"/>
        <v>0.5</v>
      </c>
      <c r="R337" s="96">
        <f t="shared" si="7"/>
        <v>0.4</v>
      </c>
      <c r="S337" s="96">
        <f t="shared" si="7"/>
        <v>1.1000000000000001</v>
      </c>
      <c r="T337" s="96">
        <f t="shared" si="7"/>
        <v>-0.4</v>
      </c>
      <c r="V337" s="96">
        <f t="shared" si="8"/>
        <v>0.6</v>
      </c>
      <c r="W337" s="96">
        <f t="shared" si="8"/>
        <v>0.5</v>
      </c>
      <c r="X337" s="96">
        <f t="shared" si="8"/>
        <v>0.8</v>
      </c>
      <c r="Z337" s="96">
        <f t="shared" si="9"/>
        <v>0.2</v>
      </c>
      <c r="AA337" s="96">
        <f t="shared" si="9"/>
        <v>-0.1</v>
      </c>
      <c r="AB337" s="96">
        <f t="shared" si="9"/>
        <v>0.5</v>
      </c>
    </row>
    <row r="338" spans="1:28" x14ac:dyDescent="0.2">
      <c r="A338" s="116" t="s">
        <v>249</v>
      </c>
      <c r="B338" s="96">
        <f>ROUND(B14,2)</f>
        <v>-0.03</v>
      </c>
      <c r="C338" s="96">
        <f t="shared" ref="C338:D341" si="10">ROUND(C14,1)</f>
        <v>-0.3</v>
      </c>
      <c r="D338" s="96">
        <f t="shared" si="10"/>
        <v>0.2</v>
      </c>
      <c r="F338" s="96">
        <f t="shared" si="5"/>
        <v>0.9</v>
      </c>
      <c r="G338" s="96">
        <f t="shared" si="5"/>
        <v>0.6</v>
      </c>
      <c r="H338" s="96">
        <f t="shared" si="5"/>
        <v>1.2</v>
      </c>
      <c r="I338" s="96">
        <f t="shared" si="5"/>
        <v>0</v>
      </c>
      <c r="J338" s="96">
        <f t="shared" si="5"/>
        <v>0.6</v>
      </c>
      <c r="K338" s="96">
        <f t="shared" si="5"/>
        <v>0.4</v>
      </c>
      <c r="L338" s="96">
        <f t="shared" si="5"/>
        <v>0.8</v>
      </c>
      <c r="N338" s="96">
        <f t="shared" si="6"/>
        <v>-0.3</v>
      </c>
      <c r="O338" s="96">
        <f t="shared" si="6"/>
        <v>-0.3</v>
      </c>
      <c r="P338" s="96">
        <f t="shared" si="6"/>
        <v>-0.4</v>
      </c>
      <c r="R338" s="96">
        <f t="shared" si="7"/>
        <v>-0.5</v>
      </c>
      <c r="S338" s="96">
        <f t="shared" si="7"/>
        <v>-0.8</v>
      </c>
      <c r="T338" s="96">
        <f t="shared" si="7"/>
        <v>-0.2</v>
      </c>
      <c r="V338" s="96">
        <f t="shared" si="8"/>
        <v>-0.9</v>
      </c>
      <c r="W338" s="96">
        <f t="shared" si="8"/>
        <v>-1.4</v>
      </c>
      <c r="X338" s="96">
        <f t="shared" si="8"/>
        <v>-0.3</v>
      </c>
      <c r="Z338" s="96">
        <f t="shared" si="9"/>
        <v>0.2</v>
      </c>
      <c r="AA338" s="96">
        <f t="shared" si="9"/>
        <v>0.2</v>
      </c>
      <c r="AB338" s="96">
        <f t="shared" si="9"/>
        <v>0.3</v>
      </c>
    </row>
    <row r="339" spans="1:28" x14ac:dyDescent="0.2">
      <c r="A339" s="116" t="s">
        <v>250</v>
      </c>
      <c r="B339" s="96">
        <f>ROUND(B15,1)</f>
        <v>1</v>
      </c>
      <c r="C339" s="96">
        <f t="shared" si="10"/>
        <v>1.3</v>
      </c>
      <c r="D339" s="96">
        <f t="shared" si="10"/>
        <v>0.7</v>
      </c>
      <c r="F339" s="96">
        <f t="shared" si="5"/>
        <v>1.5</v>
      </c>
      <c r="G339" s="96">
        <f t="shared" si="5"/>
        <v>3.3</v>
      </c>
      <c r="H339" s="96">
        <f t="shared" si="5"/>
        <v>-0.5</v>
      </c>
      <c r="I339" s="96">
        <f t="shared" si="5"/>
        <v>0</v>
      </c>
      <c r="J339" s="96">
        <f t="shared" si="5"/>
        <v>2.2000000000000002</v>
      </c>
      <c r="K339" s="96">
        <f t="shared" si="5"/>
        <v>-0.6</v>
      </c>
      <c r="L339" s="96">
        <f t="shared" si="5"/>
        <v>5.2</v>
      </c>
      <c r="N339" s="96">
        <f t="shared" si="6"/>
        <v>0.5</v>
      </c>
      <c r="O339" s="96">
        <f t="shared" si="6"/>
        <v>0.6</v>
      </c>
      <c r="P339" s="96">
        <f t="shared" si="6"/>
        <v>0.4</v>
      </c>
      <c r="R339" s="96">
        <f t="shared" si="7"/>
        <v>0.8</v>
      </c>
      <c r="S339" s="96">
        <f t="shared" si="7"/>
        <v>1.9</v>
      </c>
      <c r="T339" s="96">
        <f t="shared" si="7"/>
        <v>-0.4</v>
      </c>
      <c r="V339" s="96">
        <f t="shared" si="8"/>
        <v>1</v>
      </c>
      <c r="W339" s="96">
        <f t="shared" si="8"/>
        <v>1.3</v>
      </c>
      <c r="X339" s="96">
        <f t="shared" si="8"/>
        <v>0.7</v>
      </c>
      <c r="Z339" s="96">
        <f t="shared" si="9"/>
        <v>0</v>
      </c>
      <c r="AA339" s="96">
        <f t="shared" si="9"/>
        <v>1.1000000000000001</v>
      </c>
      <c r="AB339" s="96">
        <f t="shared" si="9"/>
        <v>-1.4</v>
      </c>
    </row>
    <row r="340" spans="1:28" x14ac:dyDescent="0.2">
      <c r="A340" s="116" t="s">
        <v>251</v>
      </c>
      <c r="B340" s="96">
        <f>ROUND(B16,1)</f>
        <v>0.1</v>
      </c>
      <c r="C340" s="96">
        <f t="shared" si="10"/>
        <v>-1</v>
      </c>
      <c r="D340" s="96">
        <f t="shared" si="10"/>
        <v>1.2</v>
      </c>
      <c r="F340" s="96">
        <f>ROUND(F16,2)</f>
        <v>-0.04</v>
      </c>
      <c r="G340" s="96">
        <f t="shared" ref="G340:L347" si="11">ROUND(G16,1)</f>
        <v>-1.7</v>
      </c>
      <c r="H340" s="96">
        <f t="shared" si="11"/>
        <v>1.6</v>
      </c>
      <c r="I340" s="96">
        <f t="shared" si="11"/>
        <v>0</v>
      </c>
      <c r="J340" s="96">
        <f t="shared" si="11"/>
        <v>0.1</v>
      </c>
      <c r="K340" s="96">
        <f t="shared" si="11"/>
        <v>-0.7</v>
      </c>
      <c r="L340" s="96">
        <f t="shared" si="11"/>
        <v>0.8</v>
      </c>
      <c r="N340" s="96">
        <f t="shared" si="6"/>
        <v>-1.2</v>
      </c>
      <c r="O340" s="96">
        <f t="shared" si="6"/>
        <v>-2.9</v>
      </c>
      <c r="P340" s="96">
        <f t="shared" si="6"/>
        <v>0.7</v>
      </c>
      <c r="R340" s="96">
        <f t="shared" si="7"/>
        <v>-0.3</v>
      </c>
      <c r="S340" s="96">
        <f t="shared" si="7"/>
        <v>-1.3</v>
      </c>
      <c r="T340" s="96">
        <f t="shared" si="7"/>
        <v>0.9</v>
      </c>
      <c r="V340" s="96">
        <f t="shared" si="8"/>
        <v>1.2</v>
      </c>
      <c r="W340" s="96">
        <f t="shared" si="8"/>
        <v>0.4</v>
      </c>
      <c r="X340" s="96">
        <f t="shared" si="8"/>
        <v>1.9</v>
      </c>
      <c r="Z340" s="96">
        <f t="shared" si="9"/>
        <v>0.4</v>
      </c>
      <c r="AA340" s="96">
        <f t="shared" si="9"/>
        <v>-0.3</v>
      </c>
      <c r="AB340" s="96">
        <f t="shared" si="9"/>
        <v>1.1000000000000001</v>
      </c>
    </row>
    <row r="341" spans="1:28" x14ac:dyDescent="0.2">
      <c r="A341" s="116" t="s">
        <v>252</v>
      </c>
      <c r="B341" s="96">
        <f>ROUND(B17,1)</f>
        <v>0.6</v>
      </c>
      <c r="C341" s="96">
        <f t="shared" si="10"/>
        <v>0.6</v>
      </c>
      <c r="D341" s="96">
        <f t="shared" si="10"/>
        <v>0.6</v>
      </c>
      <c r="F341" s="96">
        <f t="shared" ref="F341:F361" si="12">ROUND(F17,1)</f>
        <v>-0.2</v>
      </c>
      <c r="G341" s="96">
        <f t="shared" si="11"/>
        <v>-0.4</v>
      </c>
      <c r="H341" s="96">
        <f t="shared" si="11"/>
        <v>0</v>
      </c>
      <c r="I341" s="96">
        <f t="shared" si="11"/>
        <v>0</v>
      </c>
      <c r="J341" s="96">
        <f t="shared" si="11"/>
        <v>0.7</v>
      </c>
      <c r="K341" s="96">
        <f t="shared" si="11"/>
        <v>1</v>
      </c>
      <c r="L341" s="96">
        <f t="shared" si="11"/>
        <v>0.4</v>
      </c>
      <c r="N341" s="96">
        <f t="shared" si="6"/>
        <v>1.2</v>
      </c>
      <c r="O341" s="96">
        <f t="shared" si="6"/>
        <v>3.4</v>
      </c>
      <c r="P341" s="96">
        <f t="shared" si="6"/>
        <v>-1.1000000000000001</v>
      </c>
      <c r="R341" s="96">
        <f t="shared" si="7"/>
        <v>0.7</v>
      </c>
      <c r="S341" s="96">
        <f t="shared" si="7"/>
        <v>0.3</v>
      </c>
      <c r="T341" s="96">
        <f t="shared" si="7"/>
        <v>1.2</v>
      </c>
      <c r="V341" s="96">
        <f t="shared" si="8"/>
        <v>0.2</v>
      </c>
      <c r="W341" s="96">
        <f t="shared" si="8"/>
        <v>-0.7</v>
      </c>
      <c r="X341" s="96">
        <f t="shared" si="8"/>
        <v>0.9</v>
      </c>
      <c r="Z341" s="96">
        <f t="shared" ref="Z341:Z347" si="13">ROUND(Z17,1)</f>
        <v>0.9</v>
      </c>
      <c r="AA341" s="96">
        <f>ROUND(AA17,3)</f>
        <v>0</v>
      </c>
      <c r="AB341" s="96">
        <f t="shared" ref="AB341:AB361" si="14">ROUND(AB17,1)</f>
        <v>1.8</v>
      </c>
    </row>
    <row r="342" spans="1:28" x14ac:dyDescent="0.2">
      <c r="A342" s="116" t="s">
        <v>253</v>
      </c>
      <c r="B342" s="96">
        <f>ROUND(B18,2)</f>
        <v>0.05</v>
      </c>
      <c r="C342" s="96">
        <f t="shared" ref="C342:C349" si="15">ROUND(C18,1)</f>
        <v>0.1</v>
      </c>
      <c r="D342" s="96">
        <f>ROUND(D18,2)</f>
        <v>-0.03</v>
      </c>
      <c r="F342" s="96">
        <f t="shared" si="12"/>
        <v>0.5</v>
      </c>
      <c r="G342" s="96">
        <f t="shared" si="11"/>
        <v>0.7</v>
      </c>
      <c r="H342" s="96">
        <f t="shared" si="11"/>
        <v>0.2</v>
      </c>
      <c r="I342" s="96">
        <f t="shared" si="11"/>
        <v>0</v>
      </c>
      <c r="J342" s="96">
        <f t="shared" si="11"/>
        <v>0.6</v>
      </c>
      <c r="K342" s="96">
        <f t="shared" si="11"/>
        <v>0.9</v>
      </c>
      <c r="L342" s="96">
        <f t="shared" si="11"/>
        <v>0.4</v>
      </c>
      <c r="N342" s="96">
        <f t="shared" si="6"/>
        <v>-0.1</v>
      </c>
      <c r="O342" s="96">
        <f t="shared" si="6"/>
        <v>0.6</v>
      </c>
      <c r="P342" s="96">
        <f t="shared" si="6"/>
        <v>-0.9</v>
      </c>
      <c r="R342" s="96">
        <f t="shared" si="7"/>
        <v>-0.8</v>
      </c>
      <c r="S342" s="96">
        <f t="shared" si="7"/>
        <v>-0.9</v>
      </c>
      <c r="T342" s="96">
        <f t="shared" si="7"/>
        <v>-0.7</v>
      </c>
      <c r="V342" s="96">
        <f t="shared" si="8"/>
        <v>0.1</v>
      </c>
      <c r="W342" s="96">
        <f t="shared" si="8"/>
        <v>0.5</v>
      </c>
      <c r="X342" s="96">
        <f t="shared" si="8"/>
        <v>-0.4</v>
      </c>
      <c r="Z342" s="96">
        <f t="shared" si="13"/>
        <v>0.1</v>
      </c>
      <c r="AA342" s="96">
        <f>ROUND(AA18,1)</f>
        <v>-1</v>
      </c>
      <c r="AB342" s="96">
        <f t="shared" si="14"/>
        <v>1.2</v>
      </c>
    </row>
    <row r="343" spans="1:28" x14ac:dyDescent="0.2">
      <c r="A343" s="116" t="s">
        <v>254</v>
      </c>
      <c r="B343" s="96">
        <f>ROUND(B19,1)</f>
        <v>0.2</v>
      </c>
      <c r="C343" s="96">
        <f t="shared" si="15"/>
        <v>0.1</v>
      </c>
      <c r="D343" s="96">
        <f t="shared" ref="D343:D349" si="16">ROUND(D19,1)</f>
        <v>0.4</v>
      </c>
      <c r="F343" s="96">
        <f t="shared" si="12"/>
        <v>0.5</v>
      </c>
      <c r="G343" s="96">
        <f t="shared" si="11"/>
        <v>-0.1</v>
      </c>
      <c r="H343" s="96">
        <f t="shared" si="11"/>
        <v>1.2</v>
      </c>
      <c r="I343" s="96">
        <f t="shared" si="11"/>
        <v>0</v>
      </c>
      <c r="J343" s="96">
        <f t="shared" si="11"/>
        <v>-0.1</v>
      </c>
      <c r="K343" s="96">
        <f t="shared" si="11"/>
        <v>0.3</v>
      </c>
      <c r="L343" s="96">
        <f t="shared" si="11"/>
        <v>-0.5</v>
      </c>
      <c r="N343" s="96">
        <f t="shared" si="6"/>
        <v>1</v>
      </c>
      <c r="O343" s="96">
        <f t="shared" si="6"/>
        <v>0.7</v>
      </c>
      <c r="P343" s="96">
        <f t="shared" si="6"/>
        <v>1.4</v>
      </c>
      <c r="R343" s="96">
        <f t="shared" si="7"/>
        <v>-0.8</v>
      </c>
      <c r="S343" s="96">
        <f t="shared" si="7"/>
        <v>-1.3</v>
      </c>
      <c r="T343" s="96">
        <f t="shared" si="7"/>
        <v>-0.4</v>
      </c>
      <c r="V343" s="96">
        <f t="shared" si="8"/>
        <v>0.1</v>
      </c>
      <c r="W343" s="96">
        <f t="shared" si="8"/>
        <v>0</v>
      </c>
      <c r="X343" s="96">
        <f t="shared" si="8"/>
        <v>0.2</v>
      </c>
      <c r="Z343" s="96">
        <f t="shared" si="13"/>
        <v>0.7</v>
      </c>
      <c r="AA343" s="96">
        <f>ROUND(AA19,1)</f>
        <v>0.9</v>
      </c>
      <c r="AB343" s="96">
        <f t="shared" si="14"/>
        <v>0.5</v>
      </c>
    </row>
    <row r="344" spans="1:28" x14ac:dyDescent="0.2">
      <c r="A344" s="116" t="s">
        <v>255</v>
      </c>
      <c r="B344" s="96">
        <f>ROUND(B20,1)</f>
        <v>0.4</v>
      </c>
      <c r="C344" s="96">
        <f t="shared" si="15"/>
        <v>0.3</v>
      </c>
      <c r="D344" s="96">
        <f t="shared" si="16"/>
        <v>0.4</v>
      </c>
      <c r="F344" s="96">
        <f t="shared" si="12"/>
        <v>1.5</v>
      </c>
      <c r="G344" s="96">
        <f t="shared" si="11"/>
        <v>1.5</v>
      </c>
      <c r="H344" s="96">
        <f t="shared" si="11"/>
        <v>1.5</v>
      </c>
      <c r="I344" s="96">
        <f t="shared" si="11"/>
        <v>0</v>
      </c>
      <c r="J344" s="96">
        <f t="shared" si="11"/>
        <v>0.4</v>
      </c>
      <c r="K344" s="96">
        <f t="shared" si="11"/>
        <v>0.8</v>
      </c>
      <c r="L344" s="96">
        <f t="shared" si="11"/>
        <v>0.1</v>
      </c>
      <c r="N344" s="96">
        <f>ROUND(N20,2)</f>
        <v>-0.05</v>
      </c>
      <c r="O344" s="96">
        <f t="shared" si="6"/>
        <v>-0.3</v>
      </c>
      <c r="P344" s="96">
        <f t="shared" si="6"/>
        <v>0.2</v>
      </c>
      <c r="R344" s="96">
        <f t="shared" si="7"/>
        <v>0.7</v>
      </c>
      <c r="S344" s="96">
        <f t="shared" si="7"/>
        <v>0.3</v>
      </c>
      <c r="T344" s="96">
        <f t="shared" si="7"/>
        <v>1.1000000000000001</v>
      </c>
      <c r="V344" s="96">
        <f t="shared" si="8"/>
        <v>-0.5</v>
      </c>
      <c r="W344" s="96">
        <f t="shared" si="8"/>
        <v>-0.5</v>
      </c>
      <c r="X344" s="96">
        <f t="shared" si="8"/>
        <v>-0.6</v>
      </c>
      <c r="Z344" s="96">
        <f t="shared" si="13"/>
        <v>0.2</v>
      </c>
      <c r="AA344" s="96">
        <f>ROUND(AA20,2)</f>
        <v>0.05</v>
      </c>
      <c r="AB344" s="96">
        <f t="shared" si="14"/>
        <v>0.4</v>
      </c>
    </row>
    <row r="345" spans="1:28" x14ac:dyDescent="0.2">
      <c r="A345" s="116" t="s">
        <v>256</v>
      </c>
      <c r="B345" s="96">
        <f>ROUND(B21,2)</f>
        <v>-0.03</v>
      </c>
      <c r="C345" s="96">
        <f t="shared" si="15"/>
        <v>0.1</v>
      </c>
      <c r="D345" s="96">
        <f t="shared" si="16"/>
        <v>-0.2</v>
      </c>
      <c r="F345" s="96">
        <f t="shared" si="12"/>
        <v>0.4</v>
      </c>
      <c r="G345" s="96">
        <f t="shared" si="11"/>
        <v>1.4</v>
      </c>
      <c r="H345" s="96">
        <f t="shared" si="11"/>
        <v>-0.7</v>
      </c>
      <c r="I345" s="96">
        <f t="shared" si="11"/>
        <v>0</v>
      </c>
      <c r="J345" s="96">
        <f t="shared" si="11"/>
        <v>0.4</v>
      </c>
      <c r="K345" s="96">
        <f t="shared" si="11"/>
        <v>0.6</v>
      </c>
      <c r="L345" s="96">
        <f t="shared" si="11"/>
        <v>0.1</v>
      </c>
      <c r="N345" s="96">
        <f t="shared" ref="N345:P360" si="17">ROUND(N21,1)</f>
        <v>-0.9</v>
      </c>
      <c r="O345" s="96">
        <f t="shared" si="17"/>
        <v>-1.6</v>
      </c>
      <c r="P345" s="96">
        <f t="shared" si="17"/>
        <v>-0.1</v>
      </c>
      <c r="R345" s="96">
        <f t="shared" si="7"/>
        <v>-0.8</v>
      </c>
      <c r="S345" s="96">
        <f t="shared" si="7"/>
        <v>-0.1</v>
      </c>
      <c r="T345" s="96">
        <f t="shared" si="7"/>
        <v>-1.6</v>
      </c>
      <c r="V345" s="96">
        <f t="shared" si="8"/>
        <v>0.7</v>
      </c>
      <c r="W345" s="96">
        <f t="shared" si="8"/>
        <v>1.7</v>
      </c>
      <c r="X345" s="96">
        <f t="shared" si="8"/>
        <v>-0.4</v>
      </c>
      <c r="Z345" s="96">
        <f t="shared" si="13"/>
        <v>0.1</v>
      </c>
      <c r="AA345" s="96">
        <f t="shared" ref="AA345:AA359" si="18">ROUND(AA21,1)</f>
        <v>-1.2</v>
      </c>
      <c r="AB345" s="96">
        <f t="shared" si="14"/>
        <v>1.4</v>
      </c>
    </row>
    <row r="346" spans="1:28" x14ac:dyDescent="0.2">
      <c r="A346" s="116" t="s">
        <v>257</v>
      </c>
      <c r="B346" s="96">
        <f>ROUND(B22,1)</f>
        <v>0.2</v>
      </c>
      <c r="C346" s="96">
        <f t="shared" si="15"/>
        <v>0.3</v>
      </c>
      <c r="D346" s="96">
        <f t="shared" si="16"/>
        <v>0.2</v>
      </c>
      <c r="F346" s="96">
        <f t="shared" si="12"/>
        <v>0.4</v>
      </c>
      <c r="G346" s="96">
        <f t="shared" si="11"/>
        <v>0.9</v>
      </c>
      <c r="H346" s="96">
        <f t="shared" si="11"/>
        <v>-0.1</v>
      </c>
      <c r="I346" s="96">
        <f t="shared" si="11"/>
        <v>0</v>
      </c>
      <c r="J346" s="96">
        <f t="shared" si="11"/>
        <v>0.5</v>
      </c>
      <c r="K346" s="96">
        <f t="shared" si="11"/>
        <v>0.4</v>
      </c>
      <c r="L346" s="96">
        <f t="shared" si="11"/>
        <v>0.5</v>
      </c>
      <c r="N346" s="96">
        <f t="shared" si="17"/>
        <v>-0.2</v>
      </c>
      <c r="O346" s="96">
        <f t="shared" si="17"/>
        <v>-0.1</v>
      </c>
      <c r="P346" s="96">
        <f t="shared" si="17"/>
        <v>-0.3</v>
      </c>
      <c r="R346" s="96">
        <f t="shared" si="7"/>
        <v>0.5</v>
      </c>
      <c r="S346" s="96">
        <f t="shared" si="7"/>
        <v>0.8</v>
      </c>
      <c r="T346" s="96">
        <f t="shared" si="7"/>
        <v>0.3</v>
      </c>
      <c r="V346" s="96">
        <f t="shared" si="8"/>
        <v>0.1</v>
      </c>
      <c r="W346" s="96">
        <f t="shared" si="8"/>
        <v>-0.1</v>
      </c>
      <c r="X346" s="96">
        <f t="shared" si="8"/>
        <v>0.4</v>
      </c>
      <c r="Z346" s="96">
        <f t="shared" si="13"/>
        <v>0.1</v>
      </c>
      <c r="AA346" s="96">
        <f t="shared" si="18"/>
        <v>-0.1</v>
      </c>
      <c r="AB346" s="96">
        <f t="shared" si="14"/>
        <v>0.3</v>
      </c>
    </row>
    <row r="347" spans="1:28" x14ac:dyDescent="0.2">
      <c r="A347" s="116" t="s">
        <v>258</v>
      </c>
      <c r="B347" s="96">
        <f>ROUND(B23,1)</f>
        <v>-0.4</v>
      </c>
      <c r="C347" s="96">
        <f t="shared" si="15"/>
        <v>-0.1</v>
      </c>
      <c r="D347" s="96">
        <f t="shared" si="16"/>
        <v>-0.7</v>
      </c>
      <c r="F347" s="96">
        <f t="shared" si="12"/>
        <v>-0.3</v>
      </c>
      <c r="G347" s="96">
        <f t="shared" si="11"/>
        <v>-0.5</v>
      </c>
      <c r="H347" s="96">
        <f t="shared" si="11"/>
        <v>0</v>
      </c>
      <c r="I347" s="96">
        <f t="shared" si="11"/>
        <v>0</v>
      </c>
      <c r="J347" s="96">
        <f t="shared" si="11"/>
        <v>-1.3</v>
      </c>
      <c r="K347" s="96">
        <f t="shared" si="11"/>
        <v>-0.9</v>
      </c>
      <c r="L347" s="96">
        <f t="shared" si="11"/>
        <v>-1.7</v>
      </c>
      <c r="N347" s="96">
        <f t="shared" si="17"/>
        <v>-0.6</v>
      </c>
      <c r="O347" s="96">
        <f t="shared" si="17"/>
        <v>0.1</v>
      </c>
      <c r="P347" s="96">
        <f t="shared" si="17"/>
        <v>-1.4</v>
      </c>
      <c r="R347" s="96">
        <f t="shared" si="7"/>
        <v>-0.9</v>
      </c>
      <c r="S347" s="96">
        <f t="shared" si="7"/>
        <v>-0.4</v>
      </c>
      <c r="T347" s="96">
        <f t="shared" si="7"/>
        <v>-1.4</v>
      </c>
      <c r="V347" s="96">
        <f t="shared" si="8"/>
        <v>0.6</v>
      </c>
      <c r="W347" s="96">
        <f t="shared" si="8"/>
        <v>0.2</v>
      </c>
      <c r="X347" s="96">
        <f t="shared" si="8"/>
        <v>0.9</v>
      </c>
      <c r="Z347" s="96">
        <f t="shared" si="13"/>
        <v>0.1</v>
      </c>
      <c r="AA347" s="96">
        <f t="shared" si="18"/>
        <v>1</v>
      </c>
      <c r="AB347" s="96">
        <f t="shared" si="14"/>
        <v>-0.9</v>
      </c>
    </row>
    <row r="348" spans="1:28" x14ac:dyDescent="0.2">
      <c r="A348" s="116" t="s">
        <v>259</v>
      </c>
      <c r="B348" s="96">
        <f>ROUND(B24,1)</f>
        <v>0.3</v>
      </c>
      <c r="C348" s="96">
        <f t="shared" si="15"/>
        <v>0.2</v>
      </c>
      <c r="D348" s="96">
        <f t="shared" si="16"/>
        <v>0.4</v>
      </c>
      <c r="F348" s="96">
        <f t="shared" si="12"/>
        <v>0.6</v>
      </c>
      <c r="G348" s="96">
        <f t="shared" ref="G348:J354" si="19">ROUND(G24,1)</f>
        <v>0.1</v>
      </c>
      <c r="H348" s="96">
        <f t="shared" si="19"/>
        <v>1</v>
      </c>
      <c r="I348" s="96">
        <f t="shared" si="19"/>
        <v>0</v>
      </c>
      <c r="J348" s="96">
        <f t="shared" si="19"/>
        <v>0.2</v>
      </c>
      <c r="K348" s="96">
        <f>ROUND(K24,3)</f>
        <v>4.4999999999999998E-2</v>
      </c>
      <c r="L348" s="96">
        <f t="shared" ref="L348:L361" si="20">ROUND(L24,1)</f>
        <v>0.4</v>
      </c>
      <c r="N348" s="96">
        <f t="shared" si="17"/>
        <v>0.5</v>
      </c>
      <c r="O348" s="96">
        <f t="shared" si="17"/>
        <v>-0.4</v>
      </c>
      <c r="P348" s="96">
        <f t="shared" si="17"/>
        <v>1.4</v>
      </c>
      <c r="R348" s="96">
        <f t="shared" si="7"/>
        <v>0.5</v>
      </c>
      <c r="S348" s="96">
        <f t="shared" si="7"/>
        <v>0.9</v>
      </c>
      <c r="T348" s="96">
        <f>ROUND(T24,2)</f>
        <v>0</v>
      </c>
      <c r="V348" s="96">
        <f>ROUND(V24,2)</f>
        <v>0.04</v>
      </c>
      <c r="W348" s="96">
        <f>ROUND(W24,2)</f>
        <v>-0.04</v>
      </c>
      <c r="X348" s="96">
        <f t="shared" si="8"/>
        <v>0.1</v>
      </c>
      <c r="Z348" s="96">
        <f>ROUND(Z24,2)</f>
        <v>-0.04</v>
      </c>
      <c r="AA348" s="96">
        <f t="shared" si="18"/>
        <v>0.5</v>
      </c>
      <c r="AB348" s="96">
        <f t="shared" si="14"/>
        <v>-0.6</v>
      </c>
    </row>
    <row r="349" spans="1:28" x14ac:dyDescent="0.2">
      <c r="A349" s="116" t="s">
        <v>260</v>
      </c>
      <c r="B349" s="96">
        <f>ROUND(B25,1)</f>
        <v>0.4</v>
      </c>
      <c r="C349" s="96">
        <f t="shared" si="15"/>
        <v>0.8</v>
      </c>
      <c r="D349" s="96">
        <f t="shared" si="16"/>
        <v>-0.1</v>
      </c>
      <c r="F349" s="96">
        <f t="shared" si="12"/>
        <v>1.1000000000000001</v>
      </c>
      <c r="G349" s="96">
        <f t="shared" si="19"/>
        <v>1.8</v>
      </c>
      <c r="H349" s="96">
        <f t="shared" si="19"/>
        <v>0.3</v>
      </c>
      <c r="I349" s="96">
        <f t="shared" si="19"/>
        <v>0</v>
      </c>
      <c r="J349" s="96">
        <f t="shared" si="19"/>
        <v>0.5</v>
      </c>
      <c r="K349" s="96">
        <f t="shared" ref="K349:K361" si="21">ROUND(K25,1)</f>
        <v>0.8</v>
      </c>
      <c r="L349" s="96">
        <f t="shared" si="20"/>
        <v>0.2</v>
      </c>
      <c r="N349" s="96">
        <f t="shared" si="17"/>
        <v>-1.2</v>
      </c>
      <c r="O349" s="96">
        <f t="shared" si="17"/>
        <v>-1.9</v>
      </c>
      <c r="P349" s="96">
        <f t="shared" si="17"/>
        <v>-0.3</v>
      </c>
      <c r="R349" s="96">
        <f t="shared" si="7"/>
        <v>0.1</v>
      </c>
      <c r="S349" s="96">
        <f t="shared" si="7"/>
        <v>1.6</v>
      </c>
      <c r="T349" s="96">
        <f t="shared" si="7"/>
        <v>-1.6</v>
      </c>
      <c r="V349" s="96">
        <f t="shared" ref="V349:X356" si="22">ROUND(V25,1)</f>
        <v>0.6</v>
      </c>
      <c r="W349" s="96">
        <f t="shared" si="22"/>
        <v>1.5</v>
      </c>
      <c r="X349" s="96">
        <f t="shared" si="22"/>
        <v>-0.3</v>
      </c>
      <c r="Z349" s="96">
        <f>ROUND(Z25,1)</f>
        <v>1.1000000000000001</v>
      </c>
      <c r="AA349" s="96">
        <f t="shared" si="18"/>
        <v>0.8</v>
      </c>
      <c r="AB349" s="96">
        <f t="shared" si="14"/>
        <v>1.4</v>
      </c>
    </row>
    <row r="350" spans="1:28" x14ac:dyDescent="0.2">
      <c r="A350" s="116" t="s">
        <v>261</v>
      </c>
      <c r="B350" s="96">
        <f>ROUND(B26,2)</f>
        <v>0.05</v>
      </c>
      <c r="C350" s="96">
        <f>ROUND(C26,2)</f>
        <v>0.02</v>
      </c>
      <c r="D350" s="96">
        <f>ROUND(D26,2)</f>
        <v>0.08</v>
      </c>
      <c r="F350" s="96">
        <f t="shared" si="12"/>
        <v>-0.2</v>
      </c>
      <c r="G350" s="96">
        <f t="shared" si="19"/>
        <v>0.4</v>
      </c>
      <c r="H350" s="96">
        <f t="shared" si="19"/>
        <v>-0.7</v>
      </c>
      <c r="I350" s="96">
        <f t="shared" si="19"/>
        <v>0</v>
      </c>
      <c r="J350" s="96">
        <f t="shared" si="19"/>
        <v>-0.1</v>
      </c>
      <c r="K350" s="96">
        <f t="shared" si="21"/>
        <v>-1.5</v>
      </c>
      <c r="L350" s="96">
        <f t="shared" si="20"/>
        <v>1.4</v>
      </c>
      <c r="N350" s="96">
        <f t="shared" si="17"/>
        <v>0.5</v>
      </c>
      <c r="O350" s="96">
        <f t="shared" si="17"/>
        <v>0.4</v>
      </c>
      <c r="P350" s="96">
        <f t="shared" si="17"/>
        <v>0.5</v>
      </c>
      <c r="R350" s="96">
        <f t="shared" si="7"/>
        <v>0.3</v>
      </c>
      <c r="S350" s="96">
        <f t="shared" si="7"/>
        <v>0.8</v>
      </c>
      <c r="T350" s="96">
        <f t="shared" si="7"/>
        <v>-0.2</v>
      </c>
      <c r="V350" s="96">
        <f t="shared" si="22"/>
        <v>-0.1</v>
      </c>
      <c r="W350" s="96">
        <f t="shared" si="22"/>
        <v>-0.2</v>
      </c>
      <c r="X350" s="96">
        <f t="shared" si="22"/>
        <v>-0.1</v>
      </c>
      <c r="Z350" s="96">
        <f>ROUND(Z26,1)</f>
        <v>-0.2</v>
      </c>
      <c r="AA350" s="96">
        <f t="shared" si="18"/>
        <v>0.1</v>
      </c>
      <c r="AB350" s="96">
        <f t="shared" si="14"/>
        <v>-0.4</v>
      </c>
    </row>
    <row r="351" spans="1:28" x14ac:dyDescent="0.2">
      <c r="A351" s="116" t="s">
        <v>262</v>
      </c>
      <c r="B351" s="96">
        <f t="shared" ref="B351:D353" si="23">ROUND(B27,1)</f>
        <v>-0.7</v>
      </c>
      <c r="C351" s="96">
        <f t="shared" si="23"/>
        <v>-0.8</v>
      </c>
      <c r="D351" s="96">
        <f t="shared" si="23"/>
        <v>-0.5</v>
      </c>
      <c r="F351" s="96">
        <f t="shared" si="12"/>
        <v>-0.7</v>
      </c>
      <c r="G351" s="96">
        <f t="shared" si="19"/>
        <v>0.3</v>
      </c>
      <c r="H351" s="96">
        <f t="shared" si="19"/>
        <v>-1.9</v>
      </c>
      <c r="I351" s="96">
        <f t="shared" si="19"/>
        <v>0</v>
      </c>
      <c r="J351" s="96">
        <f t="shared" si="19"/>
        <v>-2.1</v>
      </c>
      <c r="K351" s="96">
        <f t="shared" si="21"/>
        <v>-1.9</v>
      </c>
      <c r="L351" s="96">
        <f t="shared" si="20"/>
        <v>-2.2000000000000002</v>
      </c>
      <c r="N351" s="96">
        <f t="shared" si="17"/>
        <v>-0.9</v>
      </c>
      <c r="O351" s="96">
        <f t="shared" si="17"/>
        <v>-2.1</v>
      </c>
      <c r="P351" s="96">
        <f t="shared" si="17"/>
        <v>0.4</v>
      </c>
      <c r="R351" s="96">
        <f t="shared" ref="R351:T359" si="24">ROUND(R27,1)</f>
        <v>-0.8</v>
      </c>
      <c r="S351" s="96">
        <f t="shared" si="24"/>
        <v>-1.3</v>
      </c>
      <c r="T351" s="96">
        <f t="shared" si="24"/>
        <v>-0.3</v>
      </c>
      <c r="V351" s="96">
        <f t="shared" si="22"/>
        <v>-0.2</v>
      </c>
      <c r="W351" s="96">
        <f t="shared" si="22"/>
        <v>-0.9</v>
      </c>
      <c r="X351" s="96">
        <f t="shared" si="22"/>
        <v>0.5</v>
      </c>
      <c r="Z351" s="96">
        <f>ROUND(Z27,1)</f>
        <v>0.6</v>
      </c>
      <c r="AA351" s="96">
        <f t="shared" si="18"/>
        <v>0.9</v>
      </c>
      <c r="AB351" s="96">
        <f t="shared" si="14"/>
        <v>0.4</v>
      </c>
    </row>
    <row r="352" spans="1:28" x14ac:dyDescent="0.2">
      <c r="A352" s="116" t="s">
        <v>263</v>
      </c>
      <c r="B352" s="96">
        <f t="shared" si="23"/>
        <v>-0.3</v>
      </c>
      <c r="C352" s="96">
        <f t="shared" si="23"/>
        <v>-0.2</v>
      </c>
      <c r="D352" s="96">
        <f t="shared" si="23"/>
        <v>-0.4</v>
      </c>
      <c r="F352" s="96">
        <f t="shared" si="12"/>
        <v>-1.1000000000000001</v>
      </c>
      <c r="G352" s="96">
        <f t="shared" si="19"/>
        <v>-2.2000000000000002</v>
      </c>
      <c r="H352" s="96">
        <f t="shared" si="19"/>
        <v>0.1</v>
      </c>
      <c r="I352" s="96">
        <f t="shared" si="19"/>
        <v>0</v>
      </c>
      <c r="J352" s="96">
        <f t="shared" si="19"/>
        <v>-0.1</v>
      </c>
      <c r="K352" s="96">
        <f t="shared" si="21"/>
        <v>-0.4</v>
      </c>
      <c r="L352" s="96">
        <f t="shared" si="20"/>
        <v>0.3</v>
      </c>
      <c r="N352" s="96">
        <f t="shared" si="17"/>
        <v>-0.2</v>
      </c>
      <c r="O352" s="96">
        <f t="shared" si="17"/>
        <v>1</v>
      </c>
      <c r="P352" s="96">
        <f t="shared" si="17"/>
        <v>-1.6</v>
      </c>
      <c r="R352" s="96">
        <f t="shared" si="24"/>
        <v>-0.5</v>
      </c>
      <c r="S352" s="96">
        <f t="shared" si="24"/>
        <v>0.2</v>
      </c>
      <c r="T352" s="96">
        <f t="shared" si="24"/>
        <v>-1.3</v>
      </c>
      <c r="V352" s="96">
        <f t="shared" si="22"/>
        <v>0.1</v>
      </c>
      <c r="W352" s="96">
        <f t="shared" si="22"/>
        <v>-0.1</v>
      </c>
      <c r="X352" s="96">
        <f t="shared" si="22"/>
        <v>0.2</v>
      </c>
      <c r="Z352" s="96">
        <f>ROUND(Z28,1)</f>
        <v>-0.2</v>
      </c>
      <c r="AA352" s="96">
        <f t="shared" si="18"/>
        <v>0.2</v>
      </c>
      <c r="AB352" s="96">
        <f t="shared" si="14"/>
        <v>-0.6</v>
      </c>
    </row>
    <row r="353" spans="1:28" x14ac:dyDescent="0.2">
      <c r="A353" s="116" t="s">
        <v>264</v>
      </c>
      <c r="B353" s="96">
        <f t="shared" si="23"/>
        <v>0.4</v>
      </c>
      <c r="C353" s="96">
        <f t="shared" si="23"/>
        <v>-0.5</v>
      </c>
      <c r="D353" s="96">
        <f t="shared" si="23"/>
        <v>1.4</v>
      </c>
      <c r="F353" s="96">
        <f t="shared" si="12"/>
        <v>1.6</v>
      </c>
      <c r="G353" s="96">
        <f t="shared" si="19"/>
        <v>-0.2</v>
      </c>
      <c r="H353" s="96">
        <f t="shared" si="19"/>
        <v>3.5</v>
      </c>
      <c r="I353" s="96">
        <f t="shared" si="19"/>
        <v>0</v>
      </c>
      <c r="J353" s="96">
        <f t="shared" si="19"/>
        <v>0</v>
      </c>
      <c r="K353" s="96">
        <f t="shared" si="21"/>
        <v>0.9</v>
      </c>
      <c r="L353" s="96">
        <f t="shared" si="20"/>
        <v>-1</v>
      </c>
      <c r="N353" s="96">
        <f t="shared" si="17"/>
        <v>0.5</v>
      </c>
      <c r="O353" s="96">
        <f t="shared" si="17"/>
        <v>-0.6</v>
      </c>
      <c r="P353" s="96">
        <f t="shared" si="17"/>
        <v>1.6</v>
      </c>
      <c r="R353" s="96">
        <f t="shared" si="24"/>
        <v>0.2</v>
      </c>
      <c r="S353" s="96">
        <f t="shared" si="24"/>
        <v>-1.9</v>
      </c>
      <c r="T353" s="96">
        <f t="shared" si="24"/>
        <v>2.4</v>
      </c>
      <c r="V353" s="96">
        <f t="shared" si="22"/>
        <v>0</v>
      </c>
      <c r="W353" s="96">
        <f t="shared" si="22"/>
        <v>-1.1000000000000001</v>
      </c>
      <c r="X353" s="96">
        <f t="shared" si="22"/>
        <v>1</v>
      </c>
      <c r="Z353" s="96">
        <f>ROUND(Z29,1)</f>
        <v>0.2</v>
      </c>
      <c r="AA353" s="96">
        <f t="shared" si="18"/>
        <v>-0.2</v>
      </c>
      <c r="AB353" s="96">
        <f t="shared" si="14"/>
        <v>0.6</v>
      </c>
    </row>
    <row r="354" spans="1:28" x14ac:dyDescent="0.2">
      <c r="A354" s="116" t="s">
        <v>265</v>
      </c>
      <c r="B354" s="96">
        <f>ROUND(B30,1)</f>
        <v>-0.1</v>
      </c>
      <c r="C354" s="96">
        <f>ROUND(C30,2)</f>
        <v>-0.01</v>
      </c>
      <c r="D354" s="96">
        <f>ROUND(D30,1)</f>
        <v>-0.2</v>
      </c>
      <c r="F354" s="96">
        <f t="shared" si="12"/>
        <v>-0.6</v>
      </c>
      <c r="G354" s="96">
        <f t="shared" si="19"/>
        <v>-0.3</v>
      </c>
      <c r="H354" s="96">
        <f t="shared" si="19"/>
        <v>-0.9</v>
      </c>
      <c r="I354" s="96">
        <f t="shared" si="19"/>
        <v>0</v>
      </c>
      <c r="J354" s="96">
        <f t="shared" si="19"/>
        <v>-0.7</v>
      </c>
      <c r="K354" s="96">
        <f t="shared" si="21"/>
        <v>-0.3</v>
      </c>
      <c r="L354" s="96">
        <f t="shared" si="20"/>
        <v>-1</v>
      </c>
      <c r="N354" s="96">
        <f t="shared" si="17"/>
        <v>1.3</v>
      </c>
      <c r="O354" s="96">
        <f t="shared" si="17"/>
        <v>1.6</v>
      </c>
      <c r="P354" s="96">
        <f t="shared" si="17"/>
        <v>1</v>
      </c>
      <c r="R354" s="96">
        <f t="shared" si="24"/>
        <v>-0.8</v>
      </c>
      <c r="S354" s="96">
        <f t="shared" si="24"/>
        <v>-0.5</v>
      </c>
      <c r="T354" s="96">
        <f t="shared" si="24"/>
        <v>-1.2</v>
      </c>
      <c r="V354" s="96">
        <f t="shared" si="22"/>
        <v>0.4</v>
      </c>
      <c r="W354" s="96">
        <f t="shared" si="22"/>
        <v>0.4</v>
      </c>
      <c r="X354" s="96">
        <f t="shared" si="22"/>
        <v>0.3</v>
      </c>
      <c r="Z354" s="96">
        <f>ROUND(Z30,2)</f>
        <v>-0.05</v>
      </c>
      <c r="AA354" s="96">
        <f t="shared" si="18"/>
        <v>-0.9</v>
      </c>
      <c r="AB354" s="96">
        <f t="shared" si="14"/>
        <v>0.8</v>
      </c>
    </row>
    <row r="355" spans="1:28" x14ac:dyDescent="0.2">
      <c r="A355" s="116" t="s">
        <v>266</v>
      </c>
      <c r="B355" s="96">
        <f>ROUND(B31,1)</f>
        <v>-0.2</v>
      </c>
      <c r="C355" s="96">
        <f>ROUND(C31,1)</f>
        <v>-0.3</v>
      </c>
      <c r="D355" s="96">
        <f>ROUND(D31,1)</f>
        <v>-0.1</v>
      </c>
      <c r="F355" s="96">
        <f t="shared" si="12"/>
        <v>-0.5</v>
      </c>
      <c r="G355" s="96">
        <f>ROUND(G31,1)</f>
        <v>-0.6</v>
      </c>
      <c r="H355" s="96">
        <f>ROUND(H31,1)</f>
        <v>-0.5</v>
      </c>
      <c r="I355" s="96">
        <f>ROUND(I31,1)</f>
        <v>0</v>
      </c>
      <c r="J355" s="96">
        <f>ROUND(J31,2)</f>
        <v>0.04</v>
      </c>
      <c r="K355" s="96">
        <f t="shared" si="21"/>
        <v>0.3</v>
      </c>
      <c r="L355" s="96">
        <f t="shared" si="20"/>
        <v>-0.3</v>
      </c>
      <c r="N355" s="96">
        <f t="shared" si="17"/>
        <v>-0.3</v>
      </c>
      <c r="O355" s="96">
        <f t="shared" si="17"/>
        <v>-0.1</v>
      </c>
      <c r="P355" s="96">
        <f t="shared" si="17"/>
        <v>-0.5</v>
      </c>
      <c r="R355" s="96">
        <f t="shared" si="24"/>
        <v>-0.4</v>
      </c>
      <c r="S355" s="96">
        <f t="shared" si="24"/>
        <v>-1.1000000000000001</v>
      </c>
      <c r="T355" s="96">
        <f t="shared" si="24"/>
        <v>0.4</v>
      </c>
      <c r="V355" s="96">
        <f>ROUND(V31,2)</f>
        <v>-0.08</v>
      </c>
      <c r="W355" s="96">
        <f t="shared" si="22"/>
        <v>-0.2</v>
      </c>
      <c r="X355" s="96">
        <f t="shared" si="22"/>
        <v>0.1</v>
      </c>
      <c r="Z355" s="96">
        <f>ROUND(Z31,2)</f>
        <v>-0.05</v>
      </c>
      <c r="AA355" s="96">
        <f t="shared" si="18"/>
        <v>-0.2</v>
      </c>
      <c r="AB355" s="96">
        <f t="shared" si="14"/>
        <v>0.1</v>
      </c>
    </row>
    <row r="356" spans="1:28" x14ac:dyDescent="0.2">
      <c r="A356" s="116" t="s">
        <v>267</v>
      </c>
      <c r="B356" s="96">
        <f>ROUND(B32,1)</f>
        <v>-0.3</v>
      </c>
      <c r="C356" s="96">
        <f>ROUND(C32,1)</f>
        <v>0.2</v>
      </c>
      <c r="D356" s="96">
        <f>ROUND(D32,1)</f>
        <v>-0.9</v>
      </c>
      <c r="F356" s="96">
        <f t="shared" si="12"/>
        <v>0.3</v>
      </c>
      <c r="G356" s="96">
        <f t="shared" ref="G356:G361" si="25">ROUND(G32,1)</f>
        <v>0.6</v>
      </c>
      <c r="H356" s="96">
        <f>ROUND(H32,3)</f>
        <v>0</v>
      </c>
      <c r="I356" s="96">
        <f t="shared" ref="I356:J361" si="26">ROUND(I32,1)</f>
        <v>0</v>
      </c>
      <c r="J356" s="96">
        <f t="shared" si="26"/>
        <v>-1.1000000000000001</v>
      </c>
      <c r="K356" s="96">
        <f t="shared" si="21"/>
        <v>0.1</v>
      </c>
      <c r="L356" s="96">
        <f t="shared" si="20"/>
        <v>-2.5</v>
      </c>
      <c r="N356" s="96">
        <f t="shared" si="17"/>
        <v>1.1000000000000001</v>
      </c>
      <c r="O356" s="96">
        <f t="shared" si="17"/>
        <v>1.9</v>
      </c>
      <c r="P356" s="96">
        <f t="shared" si="17"/>
        <v>0</v>
      </c>
      <c r="R356" s="96">
        <f t="shared" si="24"/>
        <v>-0.4</v>
      </c>
      <c r="S356" s="96">
        <f t="shared" si="24"/>
        <v>-0.8</v>
      </c>
      <c r="T356" s="96">
        <f t="shared" si="24"/>
        <v>0</v>
      </c>
      <c r="V356" s="96">
        <f t="shared" ref="V356:V361" si="27">ROUND(V32,1)</f>
        <v>0.2</v>
      </c>
      <c r="W356" s="96">
        <f>ROUND(W32,2)</f>
        <v>0</v>
      </c>
      <c r="X356" s="96">
        <f t="shared" si="22"/>
        <v>0.4</v>
      </c>
      <c r="Z356" s="96">
        <f t="shared" ref="Z356:Z361" si="28">ROUND(Z32,1)</f>
        <v>-2.2000000000000002</v>
      </c>
      <c r="AA356" s="96">
        <f t="shared" si="18"/>
        <v>-0.7</v>
      </c>
      <c r="AB356" s="96">
        <f t="shared" si="14"/>
        <v>-3.9</v>
      </c>
    </row>
    <row r="357" spans="1:28" x14ac:dyDescent="0.2">
      <c r="A357" s="116" t="s">
        <v>268</v>
      </c>
      <c r="B357" s="96">
        <f>ROUND(B33,1)</f>
        <v>-0.3</v>
      </c>
      <c r="C357" s="96">
        <f>ROUND(C33,1)</f>
        <v>-0.5</v>
      </c>
      <c r="D357" s="96">
        <f>ROUND(D33,1)</f>
        <v>-0.2</v>
      </c>
      <c r="F357" s="96">
        <f t="shared" si="12"/>
        <v>0</v>
      </c>
      <c r="G357" s="96">
        <f t="shared" si="25"/>
        <v>-0.3</v>
      </c>
      <c r="H357" s="96">
        <f>ROUND(H33,1)</f>
        <v>0.3</v>
      </c>
      <c r="I357" s="96">
        <f t="shared" si="26"/>
        <v>0</v>
      </c>
      <c r="J357" s="96">
        <f t="shared" si="26"/>
        <v>-0.8</v>
      </c>
      <c r="K357" s="96">
        <f t="shared" si="21"/>
        <v>-0.9</v>
      </c>
      <c r="L357" s="96">
        <f t="shared" si="20"/>
        <v>-0.6</v>
      </c>
      <c r="N357" s="96">
        <f t="shared" si="17"/>
        <v>-0.2</v>
      </c>
      <c r="O357" s="96">
        <f t="shared" si="17"/>
        <v>-0.1</v>
      </c>
      <c r="P357" s="96">
        <f t="shared" si="17"/>
        <v>-0.3</v>
      </c>
      <c r="R357" s="96">
        <f t="shared" si="24"/>
        <v>0.1</v>
      </c>
      <c r="S357" s="96">
        <f t="shared" si="24"/>
        <v>0.4</v>
      </c>
      <c r="T357" s="96">
        <f t="shared" si="24"/>
        <v>-0.4</v>
      </c>
      <c r="V357" s="96">
        <f t="shared" si="27"/>
        <v>-0.9</v>
      </c>
      <c r="W357" s="96">
        <f>ROUND(W33,1)</f>
        <v>-1.3</v>
      </c>
      <c r="X357" s="96">
        <f>ROUND(X33,1)</f>
        <v>-0.5</v>
      </c>
      <c r="Z357" s="96">
        <f t="shared" si="28"/>
        <v>0</v>
      </c>
      <c r="AA357" s="96">
        <f t="shared" si="18"/>
        <v>-0.6</v>
      </c>
      <c r="AB357" s="96">
        <f t="shared" si="14"/>
        <v>0.6</v>
      </c>
    </row>
    <row r="358" spans="1:28" x14ac:dyDescent="0.2">
      <c r="A358" s="116" t="s">
        <v>269</v>
      </c>
      <c r="B358" s="96">
        <f>ROUND(B34,1)</f>
        <v>-0.3</v>
      </c>
      <c r="C358" s="96">
        <f>ROUND(C34,1)</f>
        <v>0.6</v>
      </c>
      <c r="D358" s="96">
        <f>ROUND(D34,2)</f>
        <v>-1.27</v>
      </c>
      <c r="F358" s="96">
        <f t="shared" si="12"/>
        <v>-1.6</v>
      </c>
      <c r="G358" s="96">
        <f t="shared" si="25"/>
        <v>0.8</v>
      </c>
      <c r="H358" s="96">
        <f>ROUND(H34,1)</f>
        <v>-4.2</v>
      </c>
      <c r="I358" s="96">
        <f t="shared" si="26"/>
        <v>0</v>
      </c>
      <c r="J358" s="96">
        <f t="shared" si="26"/>
        <v>2.6</v>
      </c>
      <c r="K358" s="96">
        <f t="shared" si="21"/>
        <v>1.1000000000000001</v>
      </c>
      <c r="L358" s="96">
        <f t="shared" si="20"/>
        <v>4.4000000000000004</v>
      </c>
      <c r="N358" s="96">
        <f t="shared" si="17"/>
        <v>0.6</v>
      </c>
      <c r="O358" s="96">
        <f t="shared" si="17"/>
        <v>0</v>
      </c>
      <c r="P358" s="96">
        <f t="shared" si="17"/>
        <v>1.2</v>
      </c>
      <c r="R358" s="96">
        <f t="shared" si="24"/>
        <v>1.1000000000000001</v>
      </c>
      <c r="S358" s="96">
        <f t="shared" si="24"/>
        <v>2.9</v>
      </c>
      <c r="T358" s="96">
        <f t="shared" si="24"/>
        <v>-1.2</v>
      </c>
      <c r="V358" s="96">
        <f t="shared" si="27"/>
        <v>-3.1</v>
      </c>
      <c r="W358" s="96">
        <f>ROUND(W34,1)</f>
        <v>-1.9</v>
      </c>
      <c r="X358" s="96">
        <f>ROUND(X34,1)</f>
        <v>-4.4000000000000004</v>
      </c>
      <c r="Z358" s="96">
        <f t="shared" si="28"/>
        <v>-1.4</v>
      </c>
      <c r="AA358" s="96">
        <f t="shared" si="18"/>
        <v>0.4</v>
      </c>
      <c r="AB358" s="96">
        <f t="shared" si="14"/>
        <v>-3.4</v>
      </c>
    </row>
    <row r="359" spans="1:28" x14ac:dyDescent="0.2">
      <c r="A359" s="116" t="s">
        <v>270</v>
      </c>
      <c r="B359" s="96">
        <f>ROUND(B35,2)</f>
        <v>-0.03</v>
      </c>
      <c r="C359" s="96">
        <f>ROUND(C35,2)</f>
        <v>0.04</v>
      </c>
      <c r="D359" s="96">
        <f>ROUND(D35,2)</f>
        <v>-0.1</v>
      </c>
      <c r="F359" s="96">
        <f t="shared" si="12"/>
        <v>0.3</v>
      </c>
      <c r="G359" s="96">
        <f t="shared" si="25"/>
        <v>0.7</v>
      </c>
      <c r="H359" s="96">
        <f>ROUND(H35,1)</f>
        <v>0</v>
      </c>
      <c r="I359" s="96">
        <f t="shared" si="26"/>
        <v>0</v>
      </c>
      <c r="J359" s="96">
        <f t="shared" si="26"/>
        <v>-0.3</v>
      </c>
      <c r="K359" s="96">
        <f t="shared" si="21"/>
        <v>-0.1</v>
      </c>
      <c r="L359" s="96">
        <f t="shared" si="20"/>
        <v>-0.6</v>
      </c>
      <c r="N359" s="96">
        <f t="shared" si="17"/>
        <v>-0.9</v>
      </c>
      <c r="O359" s="96">
        <f t="shared" si="17"/>
        <v>-1</v>
      </c>
      <c r="P359" s="96">
        <f t="shared" si="17"/>
        <v>-0.7</v>
      </c>
      <c r="R359" s="96">
        <f t="shared" si="24"/>
        <v>0.2</v>
      </c>
      <c r="S359" s="96">
        <f t="shared" si="24"/>
        <v>0.2</v>
      </c>
      <c r="T359" s="96">
        <f t="shared" si="24"/>
        <v>0.2</v>
      </c>
      <c r="V359" s="96">
        <f t="shared" si="27"/>
        <v>-0.1</v>
      </c>
      <c r="W359" s="96">
        <f>ROUND(W35,1)</f>
        <v>-0.2</v>
      </c>
      <c r="X359" s="96">
        <f>ROUND(X35,2)</f>
        <v>-0.04</v>
      </c>
      <c r="Z359" s="96">
        <f t="shared" si="28"/>
        <v>0.7</v>
      </c>
      <c r="AA359" s="96">
        <f t="shared" si="18"/>
        <v>0.8</v>
      </c>
      <c r="AB359" s="96">
        <f t="shared" si="14"/>
        <v>0.5</v>
      </c>
    </row>
    <row r="360" spans="1:28" x14ac:dyDescent="0.2">
      <c r="A360" s="116" t="s">
        <v>271</v>
      </c>
      <c r="B360" s="96">
        <f>ROUND(B36,1)</f>
        <v>0.2</v>
      </c>
      <c r="C360" s="96">
        <f>ROUND(C36,1)</f>
        <v>0.6</v>
      </c>
      <c r="D360" s="96">
        <f>ROUND(D36,1)</f>
        <v>-0.3</v>
      </c>
      <c r="F360" s="96">
        <f t="shared" si="12"/>
        <v>0.7</v>
      </c>
      <c r="G360" s="96">
        <f t="shared" si="25"/>
        <v>0.8</v>
      </c>
      <c r="H360" s="96">
        <f>ROUND(H36,1)</f>
        <v>0.5</v>
      </c>
      <c r="I360" s="96">
        <f t="shared" si="26"/>
        <v>0</v>
      </c>
      <c r="J360" s="96">
        <f t="shared" si="26"/>
        <v>-0.4</v>
      </c>
      <c r="K360" s="96">
        <f t="shared" si="21"/>
        <v>1.1000000000000001</v>
      </c>
      <c r="L360" s="96">
        <f t="shared" si="20"/>
        <v>-2</v>
      </c>
      <c r="N360" s="96">
        <f t="shared" si="17"/>
        <v>1.2</v>
      </c>
      <c r="O360" s="96">
        <f t="shared" si="17"/>
        <v>1.5</v>
      </c>
      <c r="P360" s="96">
        <f t="shared" si="17"/>
        <v>1</v>
      </c>
      <c r="R360" s="96">
        <f>ROUND(R36,2)</f>
        <v>-0.03</v>
      </c>
      <c r="S360" s="96">
        <f>ROUND(S36,1)</f>
        <v>0.2</v>
      </c>
      <c r="T360" s="96">
        <f>ROUND(T36,1)</f>
        <v>-0.2</v>
      </c>
      <c r="V360" s="96">
        <f t="shared" si="27"/>
        <v>-0.5</v>
      </c>
      <c r="W360" s="96">
        <f>ROUND(W36,1)</f>
        <v>0.2</v>
      </c>
      <c r="X360" s="96">
        <f>ROUND(X36,1)</f>
        <v>-1.1000000000000001</v>
      </c>
      <c r="Z360" s="96">
        <f t="shared" si="28"/>
        <v>0.2</v>
      </c>
      <c r="AA360" s="96">
        <f>ROUND(AA36,3)</f>
        <v>0</v>
      </c>
      <c r="AB360" s="96">
        <f t="shared" si="14"/>
        <v>0.4</v>
      </c>
    </row>
    <row r="361" spans="1:28" x14ac:dyDescent="0.2">
      <c r="A361" s="116" t="s">
        <v>272</v>
      </c>
      <c r="B361" s="96">
        <f>ROUND(B37,1)</f>
        <v>-0.3</v>
      </c>
      <c r="C361" s="96">
        <f>ROUND(C37,2)</f>
        <v>-0.05</v>
      </c>
      <c r="D361" s="96">
        <f>ROUND(D37,1)</f>
        <v>-0.6</v>
      </c>
      <c r="F361" s="96">
        <f t="shared" si="12"/>
        <v>-1.8</v>
      </c>
      <c r="G361" s="96">
        <f t="shared" si="25"/>
        <v>-1.5</v>
      </c>
      <c r="H361" s="96">
        <f>ROUND(H37,1)</f>
        <v>-2.1</v>
      </c>
      <c r="I361" s="96">
        <f t="shared" si="26"/>
        <v>0</v>
      </c>
      <c r="J361" s="96">
        <f t="shared" si="26"/>
        <v>-0.6</v>
      </c>
      <c r="K361" s="96">
        <f t="shared" si="21"/>
        <v>0</v>
      </c>
      <c r="L361" s="96">
        <f t="shared" si="20"/>
        <v>-1.3</v>
      </c>
      <c r="N361" s="96">
        <f t="shared" ref="N361:O361" si="29">ROUND(N37,1)</f>
        <v>0.4</v>
      </c>
      <c r="O361" s="96">
        <f t="shared" si="29"/>
        <v>0.8</v>
      </c>
      <c r="P361" s="96">
        <f>ROUND(P37,3)</f>
        <v>0</v>
      </c>
      <c r="R361" s="96">
        <f>ROUND(R37,1)</f>
        <v>-1.4</v>
      </c>
      <c r="S361" s="96">
        <f>ROUND(S37,1)</f>
        <v>-1.2</v>
      </c>
      <c r="T361" s="96">
        <f>ROUND(T37,1)</f>
        <v>-1.6</v>
      </c>
      <c r="V361" s="96">
        <f t="shared" si="27"/>
        <v>1.3</v>
      </c>
      <c r="W361" s="96">
        <f>ROUND(W37,1)</f>
        <v>1.3</v>
      </c>
      <c r="X361" s="96">
        <f>ROUND(X37,1)</f>
        <v>1.3</v>
      </c>
      <c r="Z361" s="96">
        <f t="shared" si="28"/>
        <v>0.5</v>
      </c>
      <c r="AA361" s="96">
        <f>ROUND(AA37,1)</f>
        <v>0.7</v>
      </c>
      <c r="AB361" s="96">
        <f t="shared" si="14"/>
        <v>0.4</v>
      </c>
    </row>
  </sheetData>
  <mergeCells count="15">
    <mergeCell ref="AD2:AD3"/>
    <mergeCell ref="R6:T6"/>
    <mergeCell ref="V6:X6"/>
    <mergeCell ref="Z6:AB6"/>
    <mergeCell ref="A38:AB38"/>
    <mergeCell ref="A6:A7"/>
    <mergeCell ref="B6:D6"/>
    <mergeCell ref="F6:H6"/>
    <mergeCell ref="J6:L6"/>
    <mergeCell ref="N6:P6"/>
    <mergeCell ref="A1:AB1"/>
    <mergeCell ref="A2:AB2"/>
    <mergeCell ref="A3:AB3"/>
    <mergeCell ref="A4:AB4"/>
    <mergeCell ref="A5:AB5"/>
  </mergeCells>
  <printOptions horizontalCentered="1"/>
  <pageMargins left="0.70866141732283472" right="0.70866141732283472" top="0.74803149606299213" bottom="0.74803149606299213" header="0.31496062992125984" footer="0.31496062992125984"/>
  <pageSetup scale="9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5">
    <pageSetUpPr fitToPage="1"/>
  </sheetPr>
  <dimension ref="A1:AD36"/>
  <sheetViews>
    <sheetView showGridLines="0" topLeftCell="N1" workbookViewId="0">
      <selection activeCell="O14" sqref="O14"/>
    </sheetView>
  </sheetViews>
  <sheetFormatPr baseColWidth="10" defaultColWidth="23.42578125" defaultRowHeight="12.75" x14ac:dyDescent="0.2"/>
  <cols>
    <col min="1" max="1" width="14.28515625" style="96" bestFit="1" customWidth="1"/>
    <col min="2" max="2" width="4.5703125" style="96" bestFit="1" customWidth="1"/>
    <col min="3" max="3" width="7.42578125" style="96" bestFit="1" customWidth="1"/>
    <col min="4" max="4" width="6.7109375" style="96" bestFit="1" customWidth="1"/>
    <col min="5" max="5" width="1.7109375" style="96" customWidth="1"/>
    <col min="6" max="6" width="4.5703125" style="96" bestFit="1" customWidth="1"/>
    <col min="7" max="7" width="7.42578125" style="96" bestFit="1" customWidth="1"/>
    <col min="8" max="8" width="6.7109375" style="96" bestFit="1" customWidth="1"/>
    <col min="9" max="9" width="1.7109375" style="96" customWidth="1"/>
    <col min="10" max="10" width="4.5703125" style="96" bestFit="1" customWidth="1"/>
    <col min="11" max="11" width="7.42578125" style="96" bestFit="1" customWidth="1"/>
    <col min="12" max="12" width="6.7109375" style="96" bestFit="1" customWidth="1"/>
    <col min="13" max="13" width="1.7109375" style="96" customWidth="1"/>
    <col min="14" max="14" width="4.5703125" style="96" bestFit="1" customWidth="1"/>
    <col min="15" max="15" width="7.42578125" style="96" bestFit="1" customWidth="1"/>
    <col min="16" max="16" width="6.7109375" style="96" bestFit="1" customWidth="1"/>
    <col min="17" max="17" width="1.7109375" style="96" customWidth="1"/>
    <col min="18" max="18" width="4.85546875" style="96" bestFit="1" customWidth="1"/>
    <col min="19" max="19" width="7.42578125" style="96" bestFit="1" customWidth="1"/>
    <col min="20" max="20" width="6.7109375" style="96" bestFit="1" customWidth="1"/>
    <col min="21" max="21" width="1.7109375" style="96" customWidth="1"/>
    <col min="22" max="22" width="4.85546875" style="96" bestFit="1" customWidth="1"/>
    <col min="23" max="23" width="7.42578125" style="96" bestFit="1" customWidth="1"/>
    <col min="24" max="24" width="6.7109375" style="96" bestFit="1" customWidth="1"/>
    <col min="25" max="25" width="1.7109375" style="96" customWidth="1"/>
    <col min="26" max="26" width="4.5703125" style="96" bestFit="1" customWidth="1"/>
    <col min="27" max="27" width="7.42578125" style="96" bestFit="1" customWidth="1"/>
    <col min="28" max="28" width="6.7109375" style="96" bestFit="1" customWidth="1"/>
    <col min="29" max="29" width="10.7109375" style="6" customWidth="1"/>
    <col min="30" max="30" width="9" style="6" bestFit="1" customWidth="1"/>
    <col min="31" max="116" width="10.7109375" style="6" customWidth="1"/>
    <col min="117" max="16384" width="23.42578125" style="6"/>
  </cols>
  <sheetData>
    <row r="1" spans="1:30" ht="15" x14ac:dyDescent="0.25">
      <c r="A1" s="284" t="s">
        <v>296</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284" t="s">
        <v>84</v>
      </c>
      <c r="V1" s="284" t="s">
        <v>84</v>
      </c>
      <c r="W1" s="284" t="s">
        <v>84</v>
      </c>
      <c r="X1" s="284" t="s">
        <v>84</v>
      </c>
      <c r="Y1" s="284" t="s">
        <v>84</v>
      </c>
      <c r="Z1" s="284" t="s">
        <v>84</v>
      </c>
      <c r="AA1" s="284" t="s">
        <v>84</v>
      </c>
      <c r="AB1" s="284" t="s">
        <v>84</v>
      </c>
      <c r="AC1" s="17"/>
    </row>
    <row r="2" spans="1:30" ht="15" x14ac:dyDescent="0.25">
      <c r="A2" s="285" t="s">
        <v>165</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285" t="s">
        <v>84</v>
      </c>
      <c r="Z2" s="285" t="s">
        <v>84</v>
      </c>
      <c r="AA2" s="285" t="s">
        <v>84</v>
      </c>
      <c r="AB2" s="285" t="s">
        <v>84</v>
      </c>
      <c r="AC2" s="17"/>
      <c r="AD2" s="256" t="s">
        <v>47</v>
      </c>
    </row>
    <row r="3" spans="1:30" ht="15" x14ac:dyDescent="0.25">
      <c r="A3" s="285" t="s">
        <v>307</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285" t="s">
        <v>84</v>
      </c>
      <c r="Z3" s="285" t="s">
        <v>84</v>
      </c>
      <c r="AA3" s="285" t="s">
        <v>84</v>
      </c>
      <c r="AB3" s="285" t="s">
        <v>84</v>
      </c>
      <c r="AC3" s="17"/>
      <c r="AD3" s="256"/>
    </row>
    <row r="4" spans="1:30" ht="15" x14ac:dyDescent="0.25">
      <c r="A4" s="285" t="s">
        <v>180</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c r="Y4" s="285" t="s">
        <v>84</v>
      </c>
      <c r="Z4" s="285" t="s">
        <v>84</v>
      </c>
      <c r="AA4" s="285" t="s">
        <v>84</v>
      </c>
      <c r="AB4" s="285" t="s">
        <v>84</v>
      </c>
    </row>
    <row r="5" spans="1:30" ht="15"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c r="Y5" s="284" t="s">
        <v>84</v>
      </c>
      <c r="Z5" s="284" t="s">
        <v>84</v>
      </c>
      <c r="AA5" s="284" t="s">
        <v>84</v>
      </c>
      <c r="AB5" s="284" t="s">
        <v>84</v>
      </c>
    </row>
    <row r="6" spans="1:30" x14ac:dyDescent="0.2">
      <c r="A6" s="283" t="s">
        <v>308</v>
      </c>
      <c r="B6" s="281" t="s">
        <v>89</v>
      </c>
      <c r="C6" s="281"/>
      <c r="D6" s="281"/>
      <c r="E6" s="103"/>
      <c r="F6" s="281" t="s">
        <v>283</v>
      </c>
      <c r="G6" s="281"/>
      <c r="H6" s="281"/>
      <c r="I6" s="103"/>
      <c r="J6" s="281" t="s">
        <v>284</v>
      </c>
      <c r="K6" s="281"/>
      <c r="L6" s="281"/>
      <c r="M6" s="103"/>
      <c r="N6" s="281" t="s">
        <v>285</v>
      </c>
      <c r="O6" s="281"/>
      <c r="P6" s="281"/>
      <c r="Q6" s="103"/>
      <c r="R6" s="281" t="s">
        <v>286</v>
      </c>
      <c r="S6" s="281"/>
      <c r="T6" s="281"/>
      <c r="U6" s="103"/>
      <c r="V6" s="281" t="s">
        <v>287</v>
      </c>
      <c r="W6" s="281"/>
      <c r="X6" s="281"/>
      <c r="Y6" s="103"/>
      <c r="Z6" s="281" t="s">
        <v>299</v>
      </c>
      <c r="AA6" s="281"/>
      <c r="AB6" s="281"/>
    </row>
    <row r="7" spans="1:30" x14ac:dyDescent="0.2">
      <c r="A7" s="283"/>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c r="Y7" s="105"/>
      <c r="Z7" s="104" t="s">
        <v>89</v>
      </c>
      <c r="AA7" s="104" t="s">
        <v>405</v>
      </c>
      <c r="AB7" s="104" t="s">
        <v>406</v>
      </c>
    </row>
    <row r="8" spans="1:30" x14ac:dyDescent="0.2">
      <c r="A8" s="124"/>
      <c r="B8" s="125"/>
      <c r="C8" s="125"/>
      <c r="D8" s="125"/>
      <c r="E8" s="126"/>
      <c r="F8" s="125"/>
      <c r="G8" s="125"/>
      <c r="H8" s="125"/>
      <c r="I8" s="126"/>
      <c r="J8" s="125"/>
      <c r="K8" s="125"/>
      <c r="L8" s="125"/>
      <c r="M8" s="126"/>
      <c r="N8" s="125"/>
      <c r="O8" s="125"/>
      <c r="P8" s="125"/>
      <c r="Q8" s="126"/>
      <c r="R8" s="125"/>
      <c r="S8" s="125"/>
      <c r="T8" s="125"/>
      <c r="U8" s="126"/>
      <c r="V8" s="125"/>
      <c r="W8" s="125"/>
      <c r="X8" s="125"/>
      <c r="Y8" s="126"/>
      <c r="Z8" s="125"/>
      <c r="AA8" s="125"/>
      <c r="AB8" s="125"/>
    </row>
    <row r="9" spans="1:30" ht="15" x14ac:dyDescent="0.25">
      <c r="A9" s="287" t="s">
        <v>88</v>
      </c>
      <c r="B9" s="287"/>
      <c r="C9" s="287"/>
      <c r="D9" s="287"/>
      <c r="E9" s="287"/>
      <c r="F9" s="287"/>
      <c r="G9" s="287"/>
      <c r="H9" s="287"/>
      <c r="I9" s="287"/>
      <c r="J9" s="287"/>
      <c r="K9" s="287"/>
      <c r="L9" s="287"/>
      <c r="M9" s="287"/>
      <c r="N9" s="287"/>
      <c r="O9" s="287"/>
      <c r="P9" s="287"/>
      <c r="Q9" s="287"/>
      <c r="R9" s="287"/>
      <c r="S9" s="287"/>
      <c r="T9" s="287"/>
      <c r="U9" s="287"/>
      <c r="V9" s="287"/>
      <c r="W9" s="287"/>
      <c r="X9" s="287"/>
      <c r="Y9" s="287"/>
      <c r="Z9" s="287"/>
      <c r="AA9" s="287"/>
      <c r="AB9" s="287"/>
    </row>
    <row r="10" spans="1:30" x14ac:dyDescent="0.2">
      <c r="A10" s="127" t="s">
        <v>309</v>
      </c>
      <c r="B10" s="128">
        <v>602</v>
      </c>
      <c r="C10" s="128">
        <v>250</v>
      </c>
      <c r="D10" s="128">
        <v>352</v>
      </c>
      <c r="E10" s="128"/>
      <c r="F10" s="128">
        <v>254</v>
      </c>
      <c r="G10" s="128">
        <v>148</v>
      </c>
      <c r="H10" s="128">
        <v>106</v>
      </c>
      <c r="I10" s="128"/>
      <c r="J10" s="128">
        <v>128</v>
      </c>
      <c r="K10" s="128">
        <v>42</v>
      </c>
      <c r="L10" s="128">
        <v>86</v>
      </c>
      <c r="M10" s="128"/>
      <c r="N10" s="128">
        <v>111</v>
      </c>
      <c r="O10" s="128">
        <v>51</v>
      </c>
      <c r="P10" s="128">
        <v>60</v>
      </c>
      <c r="Q10" s="128"/>
      <c r="R10" s="128">
        <v>-29</v>
      </c>
      <c r="S10" s="128">
        <v>-4</v>
      </c>
      <c r="T10" s="128">
        <v>-25</v>
      </c>
      <c r="U10" s="128"/>
      <c r="V10" s="128">
        <v>15</v>
      </c>
      <c r="W10" s="128">
        <v>12</v>
      </c>
      <c r="X10" s="128">
        <v>3</v>
      </c>
      <c r="Y10" s="128"/>
      <c r="Z10" s="128">
        <v>123</v>
      </c>
      <c r="AA10" s="128">
        <v>1</v>
      </c>
      <c r="AB10" s="128">
        <v>122</v>
      </c>
    </row>
    <row r="11" spans="1:30" x14ac:dyDescent="0.2">
      <c r="A11" s="96" t="s">
        <v>310</v>
      </c>
      <c r="B11" s="129">
        <v>-73</v>
      </c>
      <c r="C11" s="129">
        <v>-55</v>
      </c>
      <c r="D11" s="129">
        <v>-18</v>
      </c>
      <c r="E11" s="129"/>
      <c r="F11" s="129">
        <v>-9</v>
      </c>
      <c r="G11" s="129">
        <v>-5</v>
      </c>
      <c r="H11" s="129">
        <v>-4</v>
      </c>
      <c r="I11" s="129"/>
      <c r="J11" s="129">
        <v>-26</v>
      </c>
      <c r="K11" s="129">
        <v>-1</v>
      </c>
      <c r="L11" s="129">
        <v>-25</v>
      </c>
      <c r="M11" s="129"/>
      <c r="N11" s="129">
        <v>-1</v>
      </c>
      <c r="O11" s="129">
        <v>-8</v>
      </c>
      <c r="P11" s="129">
        <v>7</v>
      </c>
      <c r="Q11" s="129"/>
      <c r="R11" s="129">
        <v>-27</v>
      </c>
      <c r="S11" s="129">
        <v>-19</v>
      </c>
      <c r="T11" s="129">
        <v>-8</v>
      </c>
      <c r="U11" s="129"/>
      <c r="V11" s="129">
        <v>-35</v>
      </c>
      <c r="W11" s="129">
        <v>-35</v>
      </c>
      <c r="X11" s="129">
        <v>0</v>
      </c>
      <c r="Y11" s="129"/>
      <c r="Z11" s="129">
        <v>25</v>
      </c>
      <c r="AA11" s="129">
        <v>13</v>
      </c>
      <c r="AB11" s="129">
        <v>12</v>
      </c>
    </row>
    <row r="12" spans="1:30" x14ac:dyDescent="0.2">
      <c r="A12" s="96" t="s">
        <v>311</v>
      </c>
      <c r="B12" s="130">
        <v>223</v>
      </c>
      <c r="C12" s="130">
        <v>130</v>
      </c>
      <c r="D12" s="130">
        <v>93</v>
      </c>
      <c r="E12" s="130"/>
      <c r="F12" s="130">
        <v>0</v>
      </c>
      <c r="G12" s="130">
        <v>6</v>
      </c>
      <c r="H12" s="130">
        <v>-6</v>
      </c>
      <c r="I12" s="130"/>
      <c r="J12" s="130">
        <v>43</v>
      </c>
      <c r="K12" s="130">
        <v>31</v>
      </c>
      <c r="L12" s="130">
        <v>12</v>
      </c>
      <c r="M12" s="130"/>
      <c r="N12" s="130">
        <v>13</v>
      </c>
      <c r="O12" s="130">
        <v>25</v>
      </c>
      <c r="P12" s="130">
        <v>-12</v>
      </c>
      <c r="Q12" s="130"/>
      <c r="R12" s="130">
        <v>32</v>
      </c>
      <c r="S12" s="130">
        <v>17</v>
      </c>
      <c r="T12" s="130">
        <v>15</v>
      </c>
      <c r="U12" s="130"/>
      <c r="V12" s="130">
        <v>64</v>
      </c>
      <c r="W12" s="130">
        <v>28</v>
      </c>
      <c r="X12" s="130">
        <v>36</v>
      </c>
      <c r="Y12" s="130"/>
      <c r="Z12" s="130">
        <v>71</v>
      </c>
      <c r="AA12" s="130">
        <v>23</v>
      </c>
      <c r="AB12" s="130">
        <v>48</v>
      </c>
    </row>
    <row r="13" spans="1:30" x14ac:dyDescent="0.2">
      <c r="A13" s="96" t="s">
        <v>312</v>
      </c>
      <c r="B13" s="130">
        <v>-91</v>
      </c>
      <c r="C13" s="130">
        <v>-100</v>
      </c>
      <c r="D13" s="130">
        <v>9</v>
      </c>
      <c r="E13" s="130"/>
      <c r="F13" s="130">
        <v>40</v>
      </c>
      <c r="G13" s="130">
        <v>-20</v>
      </c>
      <c r="H13" s="130">
        <v>60</v>
      </c>
      <c r="I13" s="130"/>
      <c r="J13" s="130">
        <v>-70</v>
      </c>
      <c r="K13" s="130">
        <v>-34</v>
      </c>
      <c r="L13" s="130">
        <v>-36</v>
      </c>
      <c r="M13" s="130"/>
      <c r="N13" s="130">
        <v>-74</v>
      </c>
      <c r="O13" s="130">
        <v>-48</v>
      </c>
      <c r="P13" s="130">
        <v>-26</v>
      </c>
      <c r="Q13" s="130"/>
      <c r="R13" s="130">
        <v>-8</v>
      </c>
      <c r="S13" s="130">
        <v>9</v>
      </c>
      <c r="T13" s="130">
        <v>-17</v>
      </c>
      <c r="U13" s="130"/>
      <c r="V13" s="130">
        <v>-10</v>
      </c>
      <c r="W13" s="130">
        <v>6</v>
      </c>
      <c r="X13" s="130">
        <v>-16</v>
      </c>
      <c r="Y13" s="130"/>
      <c r="Z13" s="130">
        <v>31</v>
      </c>
      <c r="AA13" s="130">
        <v>-13</v>
      </c>
      <c r="AB13" s="130">
        <v>44</v>
      </c>
    </row>
    <row r="14" spans="1:30" x14ac:dyDescent="0.2">
      <c r="A14" s="96" t="s">
        <v>313</v>
      </c>
      <c r="B14" s="130">
        <v>-75</v>
      </c>
      <c r="C14" s="130">
        <v>-49</v>
      </c>
      <c r="D14" s="130">
        <v>-26</v>
      </c>
      <c r="E14" s="130"/>
      <c r="F14" s="130">
        <v>17</v>
      </c>
      <c r="G14" s="130">
        <v>39</v>
      </c>
      <c r="H14" s="130">
        <v>-22</v>
      </c>
      <c r="I14" s="130"/>
      <c r="J14" s="130">
        <v>-22</v>
      </c>
      <c r="K14" s="130">
        <v>-15</v>
      </c>
      <c r="L14" s="130">
        <v>-7</v>
      </c>
      <c r="M14" s="130"/>
      <c r="N14" s="130">
        <v>0</v>
      </c>
      <c r="O14" s="130">
        <v>13</v>
      </c>
      <c r="P14" s="130">
        <v>-13</v>
      </c>
      <c r="Q14" s="130"/>
      <c r="R14" s="130">
        <v>17</v>
      </c>
      <c r="S14" s="130">
        <v>3</v>
      </c>
      <c r="T14" s="130">
        <v>14</v>
      </c>
      <c r="U14" s="130"/>
      <c r="V14" s="130">
        <v>-35</v>
      </c>
      <c r="W14" s="130">
        <v>-48</v>
      </c>
      <c r="X14" s="130">
        <v>13</v>
      </c>
      <c r="Y14" s="130"/>
      <c r="Z14" s="130">
        <v>-52</v>
      </c>
      <c r="AA14" s="130">
        <v>-41</v>
      </c>
      <c r="AB14" s="130">
        <v>-11</v>
      </c>
    </row>
    <row r="15" spans="1:30" x14ac:dyDescent="0.2">
      <c r="A15" s="96" t="s">
        <v>314</v>
      </c>
      <c r="B15" s="130">
        <v>304</v>
      </c>
      <c r="C15" s="130">
        <v>186</v>
      </c>
      <c r="D15" s="130">
        <v>118</v>
      </c>
      <c r="E15" s="130"/>
      <c r="F15" s="130">
        <v>64</v>
      </c>
      <c r="G15" s="130">
        <v>65</v>
      </c>
      <c r="H15" s="130">
        <v>-1</v>
      </c>
      <c r="I15" s="130"/>
      <c r="J15" s="130">
        <v>95</v>
      </c>
      <c r="K15" s="130">
        <v>41</v>
      </c>
      <c r="L15" s="130">
        <v>54</v>
      </c>
      <c r="M15" s="130"/>
      <c r="N15" s="130">
        <v>84</v>
      </c>
      <c r="O15" s="130">
        <v>28</v>
      </c>
      <c r="P15" s="130">
        <v>56</v>
      </c>
      <c r="Q15" s="130"/>
      <c r="R15" s="130">
        <v>-46</v>
      </c>
      <c r="S15" s="130">
        <v>-22</v>
      </c>
      <c r="T15" s="130">
        <v>-24</v>
      </c>
      <c r="U15" s="130"/>
      <c r="V15" s="130">
        <v>8</v>
      </c>
      <c r="W15" s="130">
        <v>31</v>
      </c>
      <c r="X15" s="130">
        <v>-23</v>
      </c>
      <c r="Y15" s="130"/>
      <c r="Z15" s="130">
        <v>99</v>
      </c>
      <c r="AA15" s="130">
        <v>43</v>
      </c>
      <c r="AB15" s="130">
        <v>56</v>
      </c>
    </row>
    <row r="16" spans="1:30" x14ac:dyDescent="0.2">
      <c r="A16" s="96" t="s">
        <v>315</v>
      </c>
      <c r="B16" s="130">
        <v>314</v>
      </c>
      <c r="C16" s="130">
        <v>138</v>
      </c>
      <c r="D16" s="130">
        <v>176</v>
      </c>
      <c r="E16" s="130"/>
      <c r="F16" s="130">
        <v>142</v>
      </c>
      <c r="G16" s="130">
        <v>63</v>
      </c>
      <c r="H16" s="130">
        <v>79</v>
      </c>
      <c r="I16" s="130"/>
      <c r="J16" s="130">
        <v>108</v>
      </c>
      <c r="K16" s="130">
        <v>20</v>
      </c>
      <c r="L16" s="130">
        <v>88</v>
      </c>
      <c r="M16" s="130"/>
      <c r="N16" s="130">
        <v>89</v>
      </c>
      <c r="O16" s="130">
        <v>41</v>
      </c>
      <c r="P16" s="130">
        <v>48</v>
      </c>
      <c r="Q16" s="130"/>
      <c r="R16" s="130">
        <v>3</v>
      </c>
      <c r="S16" s="130">
        <v>8</v>
      </c>
      <c r="T16" s="130">
        <v>-5</v>
      </c>
      <c r="U16" s="130"/>
      <c r="V16" s="130">
        <v>23</v>
      </c>
      <c r="W16" s="130">
        <v>30</v>
      </c>
      <c r="X16" s="130">
        <v>-7</v>
      </c>
      <c r="Y16" s="130"/>
      <c r="Z16" s="130">
        <v>-51</v>
      </c>
      <c r="AA16" s="130">
        <v>-24</v>
      </c>
      <c r="AB16" s="130">
        <v>-27</v>
      </c>
    </row>
    <row r="17" spans="1:28" x14ac:dyDescent="0.2">
      <c r="A17" s="120"/>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row>
    <row r="18" spans="1:28" ht="15" x14ac:dyDescent="0.25">
      <c r="A18" s="287" t="s">
        <v>316</v>
      </c>
      <c r="B18" s="287"/>
      <c r="C18" s="287"/>
      <c r="D18" s="287"/>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287"/>
    </row>
    <row r="19" spans="1:28" x14ac:dyDescent="0.2">
      <c r="A19" s="127" t="s">
        <v>309</v>
      </c>
      <c r="B19" s="200">
        <v>0.14636091336989926</v>
      </c>
      <c r="C19" s="200">
        <v>0.11821337040504629</v>
      </c>
      <c r="D19" s="200">
        <v>0.17614972726817796</v>
      </c>
      <c r="E19" s="202"/>
      <c r="F19" s="200">
        <v>0.39413453332298859</v>
      </c>
      <c r="G19" s="200">
        <v>0.44769798535906591</v>
      </c>
      <c r="H19" s="200">
        <v>0.33771943798387866</v>
      </c>
      <c r="I19" s="202"/>
      <c r="J19" s="200">
        <v>0.18763101188818365</v>
      </c>
      <c r="K19" s="200">
        <v>0.11978097193702943</v>
      </c>
      <c r="L19" s="200">
        <v>0.25938772432513946</v>
      </c>
      <c r="M19" s="202"/>
      <c r="N19" s="200">
        <v>0.17155574789032796</v>
      </c>
      <c r="O19" s="200">
        <v>0.15275406595381436</v>
      </c>
      <c r="P19" s="200">
        <v>0.19160146894459523</v>
      </c>
      <c r="Q19" s="202"/>
      <c r="R19" s="200">
        <v>-3.7617392206714055E-2</v>
      </c>
      <c r="S19" s="200">
        <v>-1.0053029731835432E-2</v>
      </c>
      <c r="T19" s="200">
        <v>-6.7018738439267617E-2</v>
      </c>
      <c r="U19" s="202"/>
      <c r="V19" s="200">
        <v>2.1094079594993671E-2</v>
      </c>
      <c r="W19" s="200">
        <v>3.3002392673468828E-2</v>
      </c>
      <c r="X19" s="200">
        <v>8.6333419666752998E-3</v>
      </c>
      <c r="Y19" s="202"/>
      <c r="Z19" s="200">
        <v>0.18708931613531271</v>
      </c>
      <c r="AA19" s="200">
        <v>2.9565680158472048E-3</v>
      </c>
      <c r="AB19" s="200">
        <v>0.38219354030262209</v>
      </c>
    </row>
    <row r="20" spans="1:28" x14ac:dyDescent="0.2">
      <c r="A20" s="96" t="s">
        <v>310</v>
      </c>
      <c r="B20" s="202">
        <v>-0.54026050917702784</v>
      </c>
      <c r="C20" s="202">
        <v>-0.77290612703766159</v>
      </c>
      <c r="D20" s="202">
        <v>-0.28142589118198874</v>
      </c>
      <c r="E20" s="202"/>
      <c r="F20" s="202">
        <v>-0.42836744407425037</v>
      </c>
      <c r="G20" s="202">
        <v>-0.45454545454545453</v>
      </c>
      <c r="H20" s="202">
        <v>-0.39960039960039961</v>
      </c>
      <c r="I20" s="202"/>
      <c r="J20" s="202">
        <v>-1.1560693641618496</v>
      </c>
      <c r="K20" s="202">
        <v>-8.3682008368200833E-2</v>
      </c>
      <c r="L20" s="202">
        <v>-2.3719165085388996</v>
      </c>
      <c r="M20" s="202"/>
      <c r="N20" s="202">
        <v>-4.5167118337850046E-2</v>
      </c>
      <c r="O20" s="202">
        <v>-0.68493150684931503</v>
      </c>
      <c r="P20" s="202">
        <v>0.6692160611854685</v>
      </c>
      <c r="Q20" s="202"/>
      <c r="R20" s="202">
        <v>-1.0922330097087378</v>
      </c>
      <c r="S20" s="202">
        <v>-1.4274981217129978</v>
      </c>
      <c r="T20" s="202">
        <v>-0.70113935144609996</v>
      </c>
      <c r="U20" s="202"/>
      <c r="V20" s="202">
        <v>-1.4367816091954022</v>
      </c>
      <c r="W20" s="202">
        <v>-2.8386050283860502</v>
      </c>
      <c r="X20" s="217">
        <v>0</v>
      </c>
      <c r="Y20" s="202"/>
      <c r="Z20" s="202">
        <v>1.2254901960784315</v>
      </c>
      <c r="AA20" s="202">
        <v>1.1937557392102847</v>
      </c>
      <c r="AB20" s="202">
        <v>1.2618296529968454</v>
      </c>
    </row>
    <row r="21" spans="1:28" x14ac:dyDescent="0.2">
      <c r="A21" s="96" t="s">
        <v>311</v>
      </c>
      <c r="B21" s="202">
        <v>0.49084345835534421</v>
      </c>
      <c r="C21" s="202">
        <v>0.55199354592161698</v>
      </c>
      <c r="D21" s="202">
        <v>0.42502627850646679</v>
      </c>
      <c r="E21" s="202"/>
      <c r="F21" s="217">
        <v>0</v>
      </c>
      <c r="G21" s="202">
        <v>0.16353229762878169</v>
      </c>
      <c r="H21" s="202">
        <v>-0.16963528413910092</v>
      </c>
      <c r="I21" s="202"/>
      <c r="J21" s="202">
        <v>0.57379236722711502</v>
      </c>
      <c r="K21" s="202">
        <v>0.79609655880842323</v>
      </c>
      <c r="L21" s="202">
        <v>0.33333333333333337</v>
      </c>
      <c r="M21" s="202"/>
      <c r="N21" s="202">
        <v>0.17953321364452424</v>
      </c>
      <c r="O21" s="202">
        <v>0.66542454085706682</v>
      </c>
      <c r="P21" s="202">
        <v>-0.34443168771526977</v>
      </c>
      <c r="Q21" s="202"/>
      <c r="R21" s="202">
        <v>0.37435657463734207</v>
      </c>
      <c r="S21" s="202">
        <v>0.37727474478473144</v>
      </c>
      <c r="T21" s="202">
        <v>0.37110341415141018</v>
      </c>
      <c r="U21" s="202"/>
      <c r="V21" s="202">
        <v>0.80889787664307389</v>
      </c>
      <c r="W21" s="202">
        <v>0.6941001487357461</v>
      </c>
      <c r="X21" s="202">
        <v>0.92831356369262508</v>
      </c>
      <c r="Y21" s="202"/>
      <c r="Z21" s="202">
        <v>1.0098136822642583</v>
      </c>
      <c r="AA21" s="202">
        <v>0.62313736114874019</v>
      </c>
      <c r="AB21" s="202">
        <v>1.437125748502994</v>
      </c>
    </row>
    <row r="22" spans="1:28" x14ac:dyDescent="0.2">
      <c r="A22" s="96" t="s">
        <v>312</v>
      </c>
      <c r="B22" s="202">
        <v>-0.12450403611985225</v>
      </c>
      <c r="C22" s="202">
        <v>-0.26458526260087312</v>
      </c>
      <c r="D22" s="202">
        <v>2.54993625159371E-2</v>
      </c>
      <c r="E22" s="202"/>
      <c r="F22" s="202">
        <v>0.34150089643985315</v>
      </c>
      <c r="G22" s="202">
        <v>-0.33129037601457678</v>
      </c>
      <c r="H22" s="202">
        <v>1.0570824524312896</v>
      </c>
      <c r="I22" s="202"/>
      <c r="J22" s="202">
        <v>-0.57442967339569995</v>
      </c>
      <c r="K22" s="202">
        <v>-0.54148749800923712</v>
      </c>
      <c r="L22" s="202">
        <v>-0.60944641950228551</v>
      </c>
      <c r="M22" s="202"/>
      <c r="N22" s="202">
        <v>-0.65209728586535076</v>
      </c>
      <c r="O22" s="202">
        <v>-0.81660428717250755</v>
      </c>
      <c r="P22" s="202">
        <v>-0.47531992687385743</v>
      </c>
      <c r="Q22" s="202"/>
      <c r="R22" s="202">
        <v>-5.8253841112648364E-2</v>
      </c>
      <c r="S22" s="202">
        <v>0.12489592006661115</v>
      </c>
      <c r="T22" s="202">
        <v>-0.26045656503753639</v>
      </c>
      <c r="U22" s="202"/>
      <c r="V22" s="202">
        <v>-7.9145231499802141E-2</v>
      </c>
      <c r="W22" s="202">
        <v>9.3153237074988363E-2</v>
      </c>
      <c r="X22" s="202">
        <v>-0.25831449790119471</v>
      </c>
      <c r="Y22" s="202"/>
      <c r="Z22" s="202">
        <v>0.27015250544662306</v>
      </c>
      <c r="AA22" s="202">
        <v>-0.21834061135371177</v>
      </c>
      <c r="AB22" s="202">
        <v>0.79695707299402285</v>
      </c>
    </row>
    <row r="23" spans="1:28" ht="15" customHeight="1" x14ac:dyDescent="0.2">
      <c r="A23" s="96" t="s">
        <v>313</v>
      </c>
      <c r="B23" s="202">
        <v>-8.5072595281306715E-2</v>
      </c>
      <c r="C23" s="202">
        <v>-0.10823706125334098</v>
      </c>
      <c r="D23" s="202">
        <v>-6.0621604607241947E-2</v>
      </c>
      <c r="E23" s="202"/>
      <c r="F23" s="202">
        <v>0.12368133866860677</v>
      </c>
      <c r="G23" s="202">
        <v>0.55319148936170215</v>
      </c>
      <c r="H23" s="202">
        <v>-0.32860343539955189</v>
      </c>
      <c r="I23" s="202"/>
      <c r="J23" s="202">
        <v>-0.15155690272802425</v>
      </c>
      <c r="K23" s="202">
        <v>-0.19949461364543158</v>
      </c>
      <c r="L23" s="202">
        <v>-0.10004287551807918</v>
      </c>
      <c r="M23" s="202"/>
      <c r="N23" s="217">
        <v>0</v>
      </c>
      <c r="O23" s="202">
        <v>0.18281535648994515</v>
      </c>
      <c r="P23" s="202">
        <v>-0.19554753309265946</v>
      </c>
      <c r="Q23" s="202"/>
      <c r="R23" s="202">
        <v>0.10244049412473637</v>
      </c>
      <c r="S23" s="202">
        <v>3.5532393698922186E-2</v>
      </c>
      <c r="T23" s="202">
        <v>0.17173699705593717</v>
      </c>
      <c r="U23" s="202"/>
      <c r="V23" s="202">
        <v>-0.22789425706472194</v>
      </c>
      <c r="W23" s="202">
        <v>-0.61388924414886814</v>
      </c>
      <c r="X23" s="202">
        <v>0.17243666268735908</v>
      </c>
      <c r="Y23" s="202"/>
      <c r="Z23" s="202">
        <v>-0.3665327412419821</v>
      </c>
      <c r="AA23" s="202">
        <v>-0.55942147632692052</v>
      </c>
      <c r="AB23" s="202">
        <v>-0.16039661708953046</v>
      </c>
    </row>
    <row r="24" spans="1:28" x14ac:dyDescent="0.2">
      <c r="A24" s="96" t="s">
        <v>314</v>
      </c>
      <c r="B24" s="202">
        <v>0.25109233425015071</v>
      </c>
      <c r="C24" s="202">
        <v>0.30040700303637186</v>
      </c>
      <c r="D24" s="202">
        <v>0.19947595300481785</v>
      </c>
      <c r="E24" s="202"/>
      <c r="F24" s="202">
        <v>0.34126053108670146</v>
      </c>
      <c r="G24" s="202">
        <v>0.6775067750677507</v>
      </c>
      <c r="H24" s="202">
        <v>-1.0917030567685589E-2</v>
      </c>
      <c r="I24" s="202"/>
      <c r="J24" s="202">
        <v>0.47379183083137999</v>
      </c>
      <c r="K24" s="202">
        <v>0.40541876792247605</v>
      </c>
      <c r="L24" s="202">
        <v>0.54336888710002018</v>
      </c>
      <c r="M24" s="202"/>
      <c r="N24" s="202">
        <v>0.44224491944824684</v>
      </c>
      <c r="O24" s="202">
        <v>0.28594771241830064</v>
      </c>
      <c r="P24" s="202">
        <v>0.6085633557922191</v>
      </c>
      <c r="Q24" s="202"/>
      <c r="R24" s="202">
        <v>-0.20290238630849985</v>
      </c>
      <c r="S24" s="202">
        <v>-0.18924731182795698</v>
      </c>
      <c r="T24" s="202">
        <v>-0.21727322107550243</v>
      </c>
      <c r="U24" s="202"/>
      <c r="V24" s="202">
        <v>3.8435668300182572E-2</v>
      </c>
      <c r="W24" s="202">
        <v>0.29023499672315323</v>
      </c>
      <c r="X24" s="202">
        <v>-0.22698115069574656</v>
      </c>
      <c r="Y24" s="202"/>
      <c r="Z24" s="202">
        <v>0.5003284985091222</v>
      </c>
      <c r="AA24" s="202">
        <v>0.42527939867471071</v>
      </c>
      <c r="AB24" s="202">
        <v>0.57875155022736668</v>
      </c>
    </row>
    <row r="25" spans="1:28" ht="13.5" thickBot="1" x14ac:dyDescent="0.25">
      <c r="A25" s="122" t="s">
        <v>315</v>
      </c>
      <c r="B25" s="203">
        <v>0.44827044698559543</v>
      </c>
      <c r="C25" s="203">
        <v>0.38511986158010775</v>
      </c>
      <c r="D25" s="203">
        <v>0.51440930613199276</v>
      </c>
      <c r="E25" s="203"/>
      <c r="F25" s="203">
        <v>1.2996522057477577</v>
      </c>
      <c r="G25" s="203">
        <v>1.12339514978602</v>
      </c>
      <c r="H25" s="203">
        <v>1.4855208725084619</v>
      </c>
      <c r="I25" s="203"/>
      <c r="J25" s="203">
        <v>0.92126588757144079</v>
      </c>
      <c r="K25" s="203">
        <v>0.32981530343007914</v>
      </c>
      <c r="L25" s="203">
        <v>1.5550450609648347</v>
      </c>
      <c r="M25" s="203"/>
      <c r="N25" s="203">
        <v>0.7984927328189485</v>
      </c>
      <c r="O25" s="203">
        <v>0.72170392536525263</v>
      </c>
      <c r="P25" s="203">
        <v>0.87831655992680702</v>
      </c>
      <c r="Q25" s="203"/>
      <c r="R25" s="203">
        <v>2.2948060888854892E-2</v>
      </c>
      <c r="S25" s="203">
        <v>0.11979634621144056</v>
      </c>
      <c r="T25" s="203">
        <v>-7.8186082877247848E-2</v>
      </c>
      <c r="U25" s="203"/>
      <c r="V25" s="203">
        <v>0.19238812212463405</v>
      </c>
      <c r="W25" s="203">
        <v>0.48756704046806437</v>
      </c>
      <c r="X25" s="203">
        <v>-0.12064805239572561</v>
      </c>
      <c r="Y25" s="203"/>
      <c r="Z25" s="203">
        <v>-0.45438346400570206</v>
      </c>
      <c r="AA25" s="203">
        <v>-0.42485395645246943</v>
      </c>
      <c r="AB25" s="203">
        <v>-0.48430493273542602</v>
      </c>
    </row>
    <row r="26" spans="1:28" x14ac:dyDescent="0.2">
      <c r="A26" s="269" t="s">
        <v>175</v>
      </c>
      <c r="B26" s="269"/>
      <c r="C26" s="269"/>
      <c r="D26" s="269"/>
      <c r="E26" s="269"/>
      <c r="F26" s="269"/>
      <c r="G26" s="269"/>
      <c r="H26" s="269"/>
      <c r="I26" s="269"/>
      <c r="J26" s="269"/>
      <c r="K26" s="269"/>
      <c r="L26" s="269"/>
      <c r="M26" s="269"/>
      <c r="N26" s="269"/>
      <c r="O26" s="269"/>
      <c r="P26" s="269"/>
      <c r="Q26" s="269"/>
      <c r="R26" s="269"/>
      <c r="S26" s="269"/>
      <c r="T26" s="269"/>
      <c r="U26" s="269"/>
      <c r="V26" s="269"/>
      <c r="W26" s="269"/>
      <c r="X26" s="269"/>
      <c r="Y26" s="269"/>
      <c r="Z26" s="269"/>
      <c r="AA26" s="269"/>
      <c r="AB26" s="269"/>
    </row>
    <row r="27" spans="1:28" ht="93.75" customHeight="1" x14ac:dyDescent="0.2">
      <c r="A27" s="288" t="s">
        <v>317</v>
      </c>
      <c r="B27" s="288"/>
      <c r="C27" s="288"/>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row>
    <row r="28" spans="1:28" x14ac:dyDescent="0.2">
      <c r="A28" s="266" t="s">
        <v>106</v>
      </c>
      <c r="B28" s="266"/>
      <c r="C28" s="266"/>
      <c r="D28" s="266"/>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row>
    <row r="29" spans="1:28" x14ac:dyDescent="0.2">
      <c r="A29" s="120"/>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row>
    <row r="30" spans="1:28" x14ac:dyDescent="0.2">
      <c r="A30" s="120"/>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row>
    <row r="31" spans="1:28" x14ac:dyDescent="0.2">
      <c r="A31" s="121"/>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row>
    <row r="32" spans="1:28" x14ac:dyDescent="0.2">
      <c r="A32" s="121"/>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row>
    <row r="33" spans="1:28" x14ac:dyDescent="0.2">
      <c r="A33" s="121"/>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row>
    <row r="34" spans="1:28" x14ac:dyDescent="0.2">
      <c r="A34" s="121"/>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row>
    <row r="35" spans="1:28" x14ac:dyDescent="0.2">
      <c r="A35" s="121"/>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row>
    <row r="36" spans="1:28" x14ac:dyDescent="0.2">
      <c r="A36" s="121"/>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row>
  </sheetData>
  <mergeCells count="19">
    <mergeCell ref="A9:AB9"/>
    <mergeCell ref="A18:AB18"/>
    <mergeCell ref="A26:AB26"/>
    <mergeCell ref="A28:AB28"/>
    <mergeCell ref="A27:AB27"/>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1C00-000000000000}"/>
  </hyperlinks>
  <printOptions horizontalCentered="1"/>
  <pageMargins left="0.70866141732283472" right="0.70866141732283472" top="0.74803149606299213" bottom="0.74803149606299213" header="0.31496062992125984" footer="0.31496062992125984"/>
  <pageSetup scale="80" orientation="landscape"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tint="-0.499984740745262"/>
    <pageSetUpPr fitToPage="1"/>
  </sheetPr>
  <dimension ref="A1:M54"/>
  <sheetViews>
    <sheetView showGridLines="0" workbookViewId="0">
      <selection activeCell="O14" sqref="O14"/>
    </sheetView>
  </sheetViews>
  <sheetFormatPr baseColWidth="10" defaultRowHeight="15" customHeight="1" x14ac:dyDescent="0.2"/>
  <cols>
    <col min="1" max="1" width="5.7109375" style="5" customWidth="1"/>
    <col min="2" max="11" width="11.42578125" style="5"/>
    <col min="12" max="12" width="5.7109375" style="5" customWidth="1"/>
    <col min="13" max="16384" width="11.42578125" style="5"/>
  </cols>
  <sheetData>
    <row r="1" spans="1:13" ht="15" customHeight="1" thickBot="1" x14ac:dyDescent="0.25"/>
    <row r="2" spans="1:13" ht="15" customHeight="1" x14ac:dyDescent="0.2">
      <c r="B2" s="23"/>
      <c r="C2" s="22"/>
      <c r="D2" s="22"/>
      <c r="E2" s="22"/>
      <c r="F2" s="22"/>
      <c r="G2" s="22"/>
      <c r="H2" s="22"/>
      <c r="I2" s="22"/>
      <c r="J2" s="22"/>
      <c r="K2" s="24"/>
      <c r="M2" s="256" t="s">
        <v>47</v>
      </c>
    </row>
    <row r="3" spans="1:13" ht="15" customHeight="1" x14ac:dyDescent="0.2">
      <c r="B3" s="19"/>
      <c r="C3" s="20"/>
      <c r="D3" s="20"/>
      <c r="E3" s="20"/>
      <c r="F3" s="20"/>
      <c r="G3" s="20"/>
      <c r="H3" s="20"/>
      <c r="I3" s="20"/>
      <c r="J3" s="20"/>
      <c r="K3" s="21"/>
      <c r="M3" s="256"/>
    </row>
    <row r="4" spans="1:13" ht="15" customHeight="1" x14ac:dyDescent="0.2">
      <c r="B4" s="19"/>
      <c r="C4" s="20"/>
      <c r="D4" s="20"/>
      <c r="E4" s="20"/>
      <c r="F4" s="20"/>
      <c r="G4" s="20"/>
      <c r="H4" s="20"/>
      <c r="I4" s="20"/>
      <c r="J4" s="20"/>
      <c r="K4" s="21"/>
    </row>
    <row r="5" spans="1:13" ht="15" customHeight="1" x14ac:dyDescent="0.2">
      <c r="B5" s="19"/>
      <c r="C5" s="20"/>
      <c r="D5" s="20"/>
      <c r="E5" s="20"/>
      <c r="F5" s="20"/>
      <c r="G5" s="20"/>
      <c r="H5" s="20"/>
      <c r="I5" s="20"/>
      <c r="J5" s="20"/>
      <c r="K5" s="21"/>
    </row>
    <row r="6" spans="1:13" ht="15" customHeight="1" x14ac:dyDescent="0.2">
      <c r="B6" s="19"/>
      <c r="C6" s="20"/>
      <c r="D6" s="20"/>
      <c r="E6" s="20"/>
      <c r="F6" s="20"/>
      <c r="G6" s="20"/>
      <c r="H6" s="20"/>
      <c r="I6" s="20"/>
      <c r="J6" s="20"/>
      <c r="K6" s="21"/>
    </row>
    <row r="7" spans="1:13" ht="15" customHeight="1" x14ac:dyDescent="0.2">
      <c r="B7" s="19"/>
      <c r="C7" s="20"/>
      <c r="D7" s="20"/>
      <c r="E7" s="20"/>
      <c r="F7" s="20"/>
      <c r="G7" s="20"/>
      <c r="H7" s="20"/>
      <c r="I7" s="20"/>
      <c r="J7" s="20"/>
      <c r="K7" s="21"/>
    </row>
    <row r="8" spans="1:13" ht="15" customHeight="1" x14ac:dyDescent="0.2">
      <c r="B8" s="19"/>
      <c r="C8" s="20"/>
      <c r="D8" s="20"/>
      <c r="E8" s="20"/>
      <c r="F8" s="20"/>
      <c r="G8" s="20"/>
      <c r="H8" s="20"/>
      <c r="I8" s="20"/>
      <c r="J8" s="20"/>
      <c r="K8" s="21"/>
    </row>
    <row r="9" spans="1:13" ht="15" customHeight="1" x14ac:dyDescent="0.2">
      <c r="B9" s="19"/>
      <c r="C9" s="20"/>
      <c r="D9" s="20"/>
      <c r="E9" s="20"/>
      <c r="F9" s="20"/>
      <c r="G9" s="20"/>
      <c r="H9" s="20"/>
      <c r="I9" s="20"/>
      <c r="J9" s="20"/>
      <c r="K9" s="21"/>
    </row>
    <row r="10" spans="1:13" ht="15" customHeight="1" x14ac:dyDescent="0.2">
      <c r="B10" s="19"/>
      <c r="C10" s="20"/>
      <c r="D10" s="20"/>
      <c r="E10" s="20"/>
      <c r="F10" s="20"/>
      <c r="G10" s="20"/>
      <c r="H10" s="20"/>
      <c r="I10" s="20"/>
      <c r="J10" s="20"/>
      <c r="K10" s="21"/>
    </row>
    <row r="11" spans="1:13" ht="15" customHeight="1" x14ac:dyDescent="0.2">
      <c r="A11" s="18"/>
      <c r="B11" s="19"/>
      <c r="C11" s="20"/>
      <c r="D11" s="20"/>
      <c r="E11" s="20"/>
      <c r="F11" s="20"/>
      <c r="G11" s="20"/>
      <c r="H11" s="20"/>
      <c r="I11" s="20"/>
      <c r="J11" s="20"/>
      <c r="K11" s="21"/>
      <c r="L11" s="18"/>
    </row>
    <row r="12" spans="1:13" ht="15" customHeight="1" x14ac:dyDescent="0.2">
      <c r="A12" s="18"/>
      <c r="B12" s="19"/>
      <c r="C12" s="20"/>
      <c r="D12" s="20"/>
      <c r="E12" s="20"/>
      <c r="F12" s="20"/>
      <c r="G12" s="20"/>
      <c r="H12" s="20"/>
      <c r="I12" s="20"/>
      <c r="J12" s="20"/>
      <c r="K12" s="21"/>
      <c r="L12" s="18"/>
    </row>
    <row r="13" spans="1:13" ht="15" customHeight="1" x14ac:dyDescent="0.2">
      <c r="A13" s="18"/>
      <c r="B13" s="19"/>
      <c r="C13" s="20"/>
      <c r="D13" s="20"/>
      <c r="E13" s="20"/>
      <c r="F13" s="20"/>
      <c r="G13" s="20"/>
      <c r="H13" s="20"/>
      <c r="I13" s="20"/>
      <c r="J13" s="20"/>
      <c r="K13" s="21"/>
      <c r="L13" s="18"/>
    </row>
    <row r="14" spans="1:13" ht="15" customHeight="1" x14ac:dyDescent="0.2">
      <c r="A14" s="18"/>
      <c r="B14" s="19"/>
      <c r="C14" s="20"/>
      <c r="D14" s="20"/>
      <c r="E14" s="20"/>
      <c r="F14" s="20"/>
      <c r="G14" s="20"/>
      <c r="H14" s="20"/>
      <c r="I14" s="20"/>
      <c r="J14" s="20"/>
      <c r="K14" s="21"/>
      <c r="L14" s="18"/>
    </row>
    <row r="15" spans="1:13" ht="15" customHeight="1" x14ac:dyDescent="0.2">
      <c r="A15" s="18"/>
      <c r="B15" s="258" t="s">
        <v>318</v>
      </c>
      <c r="C15" s="259"/>
      <c r="D15" s="259"/>
      <c r="E15" s="259"/>
      <c r="F15" s="259"/>
      <c r="G15" s="259"/>
      <c r="H15" s="259"/>
      <c r="I15" s="259"/>
      <c r="J15" s="259"/>
      <c r="K15" s="260"/>
      <c r="L15" s="18"/>
    </row>
    <row r="16" spans="1:13" ht="15" customHeight="1" x14ac:dyDescent="0.2">
      <c r="A16" s="18"/>
      <c r="B16" s="258"/>
      <c r="C16" s="259"/>
      <c r="D16" s="259"/>
      <c r="E16" s="259"/>
      <c r="F16" s="259"/>
      <c r="G16" s="259"/>
      <c r="H16" s="259"/>
      <c r="I16" s="259"/>
      <c r="J16" s="259"/>
      <c r="K16" s="260"/>
      <c r="L16" s="18"/>
    </row>
    <row r="17" spans="1:12" ht="15" customHeight="1" x14ac:dyDescent="0.2">
      <c r="A17" s="18"/>
      <c r="B17" s="258"/>
      <c r="C17" s="259"/>
      <c r="D17" s="259"/>
      <c r="E17" s="259"/>
      <c r="F17" s="259"/>
      <c r="G17" s="259"/>
      <c r="H17" s="259"/>
      <c r="I17" s="259"/>
      <c r="J17" s="259"/>
      <c r="K17" s="260"/>
      <c r="L17" s="18"/>
    </row>
    <row r="18" spans="1:12" ht="15" customHeight="1" x14ac:dyDescent="0.2">
      <c r="A18" s="18"/>
      <c r="B18" s="258"/>
      <c r="C18" s="259"/>
      <c r="D18" s="259"/>
      <c r="E18" s="259"/>
      <c r="F18" s="259"/>
      <c r="G18" s="259"/>
      <c r="H18" s="259"/>
      <c r="I18" s="259"/>
      <c r="J18" s="259"/>
      <c r="K18" s="260"/>
      <c r="L18" s="18"/>
    </row>
    <row r="19" spans="1:12" ht="15" customHeight="1" x14ac:dyDescent="0.2">
      <c r="A19" s="18"/>
      <c r="B19" s="258"/>
      <c r="C19" s="259"/>
      <c r="D19" s="259"/>
      <c r="E19" s="259"/>
      <c r="F19" s="259"/>
      <c r="G19" s="259"/>
      <c r="H19" s="259"/>
      <c r="I19" s="259"/>
      <c r="J19" s="259"/>
      <c r="K19" s="260"/>
      <c r="L19" s="18"/>
    </row>
    <row r="20" spans="1:12" ht="15" customHeight="1" x14ac:dyDescent="0.2">
      <c r="A20" s="18"/>
      <c r="B20" s="258"/>
      <c r="C20" s="259"/>
      <c r="D20" s="259"/>
      <c r="E20" s="259"/>
      <c r="F20" s="259"/>
      <c r="G20" s="259"/>
      <c r="H20" s="259"/>
      <c r="I20" s="259"/>
      <c r="J20" s="259"/>
      <c r="K20" s="260"/>
      <c r="L20" s="18"/>
    </row>
    <row r="21" spans="1:12" ht="15" customHeight="1" x14ac:dyDescent="0.2">
      <c r="A21" s="18"/>
      <c r="B21" s="258"/>
      <c r="C21" s="259"/>
      <c r="D21" s="259"/>
      <c r="E21" s="259"/>
      <c r="F21" s="259"/>
      <c r="G21" s="259"/>
      <c r="H21" s="259"/>
      <c r="I21" s="259"/>
      <c r="J21" s="259"/>
      <c r="K21" s="260"/>
      <c r="L21" s="18"/>
    </row>
    <row r="22" spans="1:12" ht="15" customHeight="1" x14ac:dyDescent="0.2">
      <c r="A22" s="18"/>
      <c r="B22" s="258"/>
      <c r="C22" s="259"/>
      <c r="D22" s="259"/>
      <c r="E22" s="259"/>
      <c r="F22" s="259"/>
      <c r="G22" s="259"/>
      <c r="H22" s="259"/>
      <c r="I22" s="259"/>
      <c r="J22" s="259"/>
      <c r="K22" s="260"/>
      <c r="L22" s="18"/>
    </row>
    <row r="23" spans="1:12" ht="15" customHeight="1" x14ac:dyDescent="0.2">
      <c r="A23" s="18"/>
      <c r="B23" s="258"/>
      <c r="C23" s="259"/>
      <c r="D23" s="259"/>
      <c r="E23" s="259"/>
      <c r="F23" s="259"/>
      <c r="G23" s="259"/>
      <c r="H23" s="259"/>
      <c r="I23" s="259"/>
      <c r="J23" s="259"/>
      <c r="K23" s="260"/>
      <c r="L23" s="18"/>
    </row>
    <row r="24" spans="1:12" ht="15" customHeight="1" x14ac:dyDescent="0.2">
      <c r="A24" s="18"/>
      <c r="B24" s="258"/>
      <c r="C24" s="259"/>
      <c r="D24" s="259"/>
      <c r="E24" s="259"/>
      <c r="F24" s="259"/>
      <c r="G24" s="259"/>
      <c r="H24" s="259"/>
      <c r="I24" s="259"/>
      <c r="J24" s="259"/>
      <c r="K24" s="260"/>
      <c r="L24" s="18"/>
    </row>
    <row r="25" spans="1:12" ht="15" customHeight="1" x14ac:dyDescent="0.2">
      <c r="A25" s="18"/>
      <c r="B25" s="258"/>
      <c r="C25" s="259"/>
      <c r="D25" s="259"/>
      <c r="E25" s="259"/>
      <c r="F25" s="259"/>
      <c r="G25" s="259"/>
      <c r="H25" s="259"/>
      <c r="I25" s="259"/>
      <c r="J25" s="259"/>
      <c r="K25" s="260"/>
      <c r="L25" s="18"/>
    </row>
    <row r="26" spans="1:12" ht="15" customHeight="1" x14ac:dyDescent="0.2">
      <c r="A26" s="18"/>
      <c r="B26" s="258"/>
      <c r="C26" s="259"/>
      <c r="D26" s="259"/>
      <c r="E26" s="259"/>
      <c r="F26" s="259"/>
      <c r="G26" s="259"/>
      <c r="H26" s="259"/>
      <c r="I26" s="259"/>
      <c r="J26" s="259"/>
      <c r="K26" s="260"/>
      <c r="L26" s="18"/>
    </row>
    <row r="27" spans="1:12" ht="15" customHeight="1" x14ac:dyDescent="0.2">
      <c r="A27" s="18"/>
      <c r="B27" s="258"/>
      <c r="C27" s="259"/>
      <c r="D27" s="259"/>
      <c r="E27" s="259"/>
      <c r="F27" s="259"/>
      <c r="G27" s="259"/>
      <c r="H27" s="259"/>
      <c r="I27" s="259"/>
      <c r="J27" s="259"/>
      <c r="K27" s="260"/>
      <c r="L27" s="18"/>
    </row>
    <row r="28" spans="1:12" ht="15" customHeight="1" x14ac:dyDescent="0.2">
      <c r="A28" s="18"/>
      <c r="B28" s="258"/>
      <c r="C28" s="259"/>
      <c r="D28" s="259"/>
      <c r="E28" s="259"/>
      <c r="F28" s="259"/>
      <c r="G28" s="259"/>
      <c r="H28" s="259"/>
      <c r="I28" s="259"/>
      <c r="J28" s="259"/>
      <c r="K28" s="260"/>
      <c r="L28" s="18"/>
    </row>
    <row r="29" spans="1:12" ht="15" customHeight="1" x14ac:dyDescent="0.2">
      <c r="A29" s="18"/>
      <c r="B29" s="258"/>
      <c r="C29" s="259"/>
      <c r="D29" s="259"/>
      <c r="E29" s="259"/>
      <c r="F29" s="259"/>
      <c r="G29" s="259"/>
      <c r="H29" s="259"/>
      <c r="I29" s="259"/>
      <c r="J29" s="259"/>
      <c r="K29" s="260"/>
      <c r="L29" s="18"/>
    </row>
    <row r="30" spans="1:12" ht="15" customHeight="1" x14ac:dyDescent="0.2">
      <c r="B30" s="258"/>
      <c r="C30" s="259"/>
      <c r="D30" s="259"/>
      <c r="E30" s="259"/>
      <c r="F30" s="259"/>
      <c r="G30" s="259"/>
      <c r="H30" s="259"/>
      <c r="I30" s="259"/>
      <c r="J30" s="259"/>
      <c r="K30" s="260"/>
    </row>
    <row r="31" spans="1:12" ht="15" customHeight="1" x14ac:dyDescent="0.2">
      <c r="B31" s="19"/>
      <c r="C31" s="20"/>
      <c r="D31" s="20"/>
      <c r="E31" s="20"/>
      <c r="F31" s="20"/>
      <c r="G31" s="20"/>
      <c r="H31" s="20"/>
      <c r="I31" s="20"/>
      <c r="J31" s="20"/>
      <c r="K31" s="21"/>
    </row>
    <row r="32" spans="1:12" ht="15" customHeight="1" x14ac:dyDescent="0.2">
      <c r="B32" s="19"/>
      <c r="C32" s="20"/>
      <c r="D32" s="20"/>
      <c r="E32" s="20"/>
      <c r="F32" s="20"/>
      <c r="G32" s="20"/>
      <c r="H32" s="20"/>
      <c r="I32" s="20"/>
      <c r="J32" s="20"/>
      <c r="K32" s="21"/>
    </row>
    <row r="33" spans="2:11" ht="15" customHeight="1" x14ac:dyDescent="0.2">
      <c r="B33" s="19"/>
      <c r="C33" s="20"/>
      <c r="D33" s="20"/>
      <c r="E33" s="20"/>
      <c r="F33" s="20"/>
      <c r="G33" s="20"/>
      <c r="H33" s="20"/>
      <c r="I33" s="20"/>
      <c r="J33" s="20"/>
      <c r="K33" s="21"/>
    </row>
    <row r="34" spans="2:11" ht="15" customHeight="1" x14ac:dyDescent="0.2">
      <c r="B34" s="19"/>
      <c r="C34" s="20"/>
      <c r="D34" s="20"/>
      <c r="E34" s="20"/>
      <c r="F34" s="20"/>
      <c r="G34" s="20"/>
      <c r="H34" s="20"/>
      <c r="I34" s="20"/>
      <c r="J34" s="20"/>
      <c r="K34" s="21"/>
    </row>
    <row r="35" spans="2:11" ht="15" customHeight="1" x14ac:dyDescent="0.2">
      <c r="B35" s="19"/>
      <c r="C35" s="20"/>
      <c r="D35" s="20"/>
      <c r="E35" s="20"/>
      <c r="F35" s="20"/>
      <c r="G35" s="20"/>
      <c r="H35" s="20"/>
      <c r="I35" s="20"/>
      <c r="J35" s="20"/>
      <c r="K35" s="21"/>
    </row>
    <row r="36" spans="2:11" ht="15" customHeight="1" x14ac:dyDescent="0.2">
      <c r="B36" s="19"/>
      <c r="C36" s="20"/>
      <c r="D36" s="20"/>
      <c r="E36" s="20"/>
      <c r="F36" s="20"/>
      <c r="G36" s="20"/>
      <c r="H36" s="20"/>
      <c r="I36" s="20"/>
      <c r="J36" s="20"/>
      <c r="K36" s="21"/>
    </row>
    <row r="37" spans="2:11" ht="15" customHeight="1" x14ac:dyDescent="0.2">
      <c r="B37" s="19"/>
      <c r="C37" s="20"/>
      <c r="D37" s="20"/>
      <c r="E37" s="20"/>
      <c r="F37" s="20"/>
      <c r="G37" s="20"/>
      <c r="H37" s="20"/>
      <c r="I37" s="20"/>
      <c r="J37" s="20"/>
      <c r="K37" s="21"/>
    </row>
    <row r="38" spans="2:11" ht="15" customHeight="1" x14ac:dyDescent="0.2">
      <c r="B38" s="19"/>
      <c r="C38" s="20"/>
      <c r="D38" s="20"/>
      <c r="E38" s="20"/>
      <c r="F38" s="20"/>
      <c r="G38" s="20"/>
      <c r="H38" s="20"/>
      <c r="I38" s="20"/>
      <c r="J38" s="20"/>
      <c r="K38" s="21"/>
    </row>
    <row r="39" spans="2:11" ht="15" customHeight="1" x14ac:dyDescent="0.2">
      <c r="B39" s="19"/>
      <c r="C39" s="20"/>
      <c r="D39" s="20"/>
      <c r="E39" s="20"/>
      <c r="F39" s="20"/>
      <c r="G39" s="20"/>
      <c r="H39" s="20"/>
      <c r="I39" s="20"/>
      <c r="J39" s="20"/>
      <c r="K39" s="21"/>
    </row>
    <row r="40" spans="2:11" ht="15" customHeight="1" x14ac:dyDescent="0.2">
      <c r="B40" s="19"/>
      <c r="C40" s="20"/>
      <c r="D40" s="20"/>
      <c r="E40" s="20"/>
      <c r="F40" s="20"/>
      <c r="G40" s="20"/>
      <c r="H40" s="20"/>
      <c r="I40" s="20"/>
      <c r="J40" s="20"/>
      <c r="K40" s="21"/>
    </row>
    <row r="41" spans="2:11" ht="15" customHeight="1" x14ac:dyDescent="0.2">
      <c r="B41" s="19"/>
      <c r="C41" s="20"/>
      <c r="D41" s="20"/>
      <c r="E41" s="20"/>
      <c r="F41" s="20"/>
      <c r="G41" s="20"/>
      <c r="H41" s="20"/>
      <c r="I41" s="20"/>
      <c r="J41" s="20"/>
      <c r="K41" s="21"/>
    </row>
    <row r="42" spans="2:11" ht="15" customHeight="1" x14ac:dyDescent="0.2">
      <c r="B42" s="19"/>
      <c r="C42" s="20"/>
      <c r="D42" s="20"/>
      <c r="E42" s="20"/>
      <c r="F42" s="20"/>
      <c r="G42" s="20"/>
      <c r="H42" s="20"/>
      <c r="I42" s="20"/>
      <c r="J42" s="20"/>
      <c r="K42" s="21"/>
    </row>
    <row r="43" spans="2:11" ht="15" customHeight="1" x14ac:dyDescent="0.2">
      <c r="B43" s="19"/>
      <c r="C43" s="20"/>
      <c r="D43" s="20"/>
      <c r="E43" s="20"/>
      <c r="F43" s="20"/>
      <c r="G43" s="20"/>
      <c r="H43" s="20"/>
      <c r="I43" s="20"/>
      <c r="J43" s="20"/>
      <c r="K43" s="21"/>
    </row>
    <row r="44" spans="2:11" ht="15" customHeight="1" x14ac:dyDescent="0.2">
      <c r="B44" s="19"/>
      <c r="C44" s="20"/>
      <c r="D44" s="20"/>
      <c r="E44" s="20"/>
      <c r="F44" s="20"/>
      <c r="G44" s="20"/>
      <c r="H44" s="20"/>
      <c r="I44" s="20"/>
      <c r="J44" s="20"/>
      <c r="K44" s="21"/>
    </row>
    <row r="45" spans="2:11" ht="15" customHeight="1" x14ac:dyDescent="0.2">
      <c r="B45" s="19"/>
      <c r="C45" s="20"/>
      <c r="D45" s="20"/>
      <c r="E45" s="20"/>
      <c r="F45" s="20"/>
      <c r="G45" s="20"/>
      <c r="H45" s="20"/>
      <c r="I45" s="20"/>
      <c r="J45" s="20"/>
      <c r="K45" s="21"/>
    </row>
    <row r="46" spans="2:11" ht="15" customHeight="1" x14ac:dyDescent="0.2">
      <c r="B46" s="19"/>
      <c r="C46" s="20"/>
      <c r="D46" s="20"/>
      <c r="E46" s="20"/>
      <c r="F46" s="20"/>
      <c r="G46" s="20"/>
      <c r="H46" s="20"/>
      <c r="I46" s="20"/>
      <c r="J46" s="20"/>
      <c r="K46" s="21"/>
    </row>
    <row r="47" spans="2:11" ht="15" customHeight="1" x14ac:dyDescent="0.2">
      <c r="B47" s="19"/>
      <c r="C47" s="20"/>
      <c r="D47" s="20"/>
      <c r="E47" s="20"/>
      <c r="F47" s="20"/>
      <c r="G47" s="20"/>
      <c r="H47" s="20"/>
      <c r="I47" s="20"/>
      <c r="J47" s="20"/>
      <c r="K47" s="21"/>
    </row>
    <row r="48" spans="2:11" ht="15" customHeight="1" x14ac:dyDescent="0.2">
      <c r="B48" s="19"/>
      <c r="C48" s="20"/>
      <c r="D48" s="20"/>
      <c r="E48" s="20"/>
      <c r="F48" s="20"/>
      <c r="G48" s="20"/>
      <c r="H48" s="20"/>
      <c r="I48" s="20"/>
      <c r="J48" s="20"/>
      <c r="K48" s="21"/>
    </row>
    <row r="49" spans="2:11" ht="15" customHeight="1" x14ac:dyDescent="0.2">
      <c r="B49" s="19"/>
      <c r="C49" s="20"/>
      <c r="D49" s="20"/>
      <c r="E49" s="20"/>
      <c r="F49" s="20"/>
      <c r="G49" s="20"/>
      <c r="H49" s="20"/>
      <c r="I49" s="20"/>
      <c r="J49" s="20"/>
      <c r="K49" s="21"/>
    </row>
    <row r="50" spans="2:11" ht="15" customHeight="1" x14ac:dyDescent="0.2">
      <c r="B50" s="19"/>
      <c r="C50" s="20"/>
      <c r="D50" s="20"/>
      <c r="E50" s="20"/>
      <c r="F50" s="20"/>
      <c r="G50" s="20"/>
      <c r="H50" s="20"/>
      <c r="I50" s="20"/>
      <c r="J50" s="20"/>
      <c r="K50" s="21"/>
    </row>
    <row r="51" spans="2:11" ht="15" customHeight="1" x14ac:dyDescent="0.2">
      <c r="B51" s="19"/>
      <c r="C51" s="20"/>
      <c r="D51" s="20"/>
      <c r="E51" s="20"/>
      <c r="F51" s="20"/>
      <c r="G51" s="20"/>
      <c r="H51" s="20"/>
      <c r="I51" s="20"/>
      <c r="J51" s="20"/>
      <c r="K51" s="21"/>
    </row>
    <row r="52" spans="2:11" ht="15" customHeight="1" x14ac:dyDescent="0.2">
      <c r="B52" s="19"/>
      <c r="C52" s="20"/>
      <c r="D52" s="20"/>
      <c r="E52" s="20"/>
      <c r="F52" s="20"/>
      <c r="G52" s="20"/>
      <c r="H52" s="20"/>
      <c r="I52" s="20"/>
      <c r="J52" s="20"/>
      <c r="K52" s="21"/>
    </row>
    <row r="53" spans="2:11" ht="15" customHeight="1" x14ac:dyDescent="0.2">
      <c r="B53" s="19"/>
      <c r="C53" s="20"/>
      <c r="D53" s="20"/>
      <c r="E53" s="20"/>
      <c r="F53" s="20"/>
      <c r="G53" s="20"/>
      <c r="H53" s="20"/>
      <c r="I53" s="20"/>
      <c r="J53" s="20"/>
      <c r="K53" s="21"/>
    </row>
    <row r="54" spans="2:11" ht="15" customHeight="1" thickBot="1" x14ac:dyDescent="0.25">
      <c r="B54" s="25"/>
      <c r="C54" s="26"/>
      <c r="D54" s="26"/>
      <c r="E54" s="26"/>
      <c r="F54" s="26"/>
      <c r="G54" s="26"/>
      <c r="H54" s="26"/>
      <c r="I54" s="26"/>
      <c r="J54" s="26"/>
      <c r="K54" s="27"/>
    </row>
  </sheetData>
  <mergeCells count="2">
    <mergeCell ref="M2:M3"/>
    <mergeCell ref="B15:K30"/>
  </mergeCells>
  <hyperlinks>
    <hyperlink ref="M2" location="INDICE!A1" display="INDICE" xr:uid="{00000000-0004-0000-1D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3">
    <pageSetUpPr fitToPage="1"/>
  </sheetPr>
  <dimension ref="A1:V25"/>
  <sheetViews>
    <sheetView showGridLines="0" workbookViewId="0">
      <selection activeCell="O14" sqref="O14"/>
    </sheetView>
  </sheetViews>
  <sheetFormatPr baseColWidth="10" defaultColWidth="23.42578125" defaultRowHeight="14.1" customHeight="1" x14ac:dyDescent="0.2"/>
  <cols>
    <col min="1" max="1" width="15.28515625" style="135" customWidth="1"/>
    <col min="2" max="2" width="4.7109375" style="135" bestFit="1" customWidth="1"/>
    <col min="3" max="3" width="7.5703125" style="135" bestFit="1" customWidth="1"/>
    <col min="4" max="4" width="6.85546875" style="135" bestFit="1" customWidth="1"/>
    <col min="5" max="5" width="1.5703125" style="135" customWidth="1"/>
    <col min="6" max="6" width="4.7109375" style="135" bestFit="1" customWidth="1"/>
    <col min="7" max="7" width="7.5703125" style="135" bestFit="1" customWidth="1"/>
    <col min="8" max="8" width="6.85546875" style="135" bestFit="1" customWidth="1"/>
    <col min="9" max="9" width="1.5703125" style="135" customWidth="1"/>
    <col min="10" max="10" width="5" style="135" bestFit="1" customWidth="1"/>
    <col min="11" max="11" width="7.5703125" style="135" bestFit="1" customWidth="1"/>
    <col min="12" max="12" width="6.85546875" style="135" bestFit="1" customWidth="1"/>
    <col min="13" max="13" width="1.5703125" style="135" customWidth="1"/>
    <col min="14" max="14" width="4.7109375" style="135" bestFit="1" customWidth="1"/>
    <col min="15" max="15" width="7.5703125" style="135" bestFit="1" customWidth="1"/>
    <col min="16" max="16" width="6.85546875" style="135" bestFit="1" customWidth="1"/>
    <col min="17" max="17" width="1.5703125" style="135" customWidth="1"/>
    <col min="18" max="18" width="4.7109375" style="135" bestFit="1" customWidth="1"/>
    <col min="19" max="19" width="7.5703125" style="135" bestFit="1" customWidth="1"/>
    <col min="20" max="20" width="6.85546875" style="135" bestFit="1" customWidth="1"/>
    <col min="21" max="108" width="10.7109375" style="6" customWidth="1"/>
    <col min="109" max="16384" width="23.42578125" style="6"/>
  </cols>
  <sheetData>
    <row r="1" spans="1:22" ht="14.1" customHeight="1" x14ac:dyDescent="0.25">
      <c r="A1" s="289" t="s">
        <v>300</v>
      </c>
      <c r="B1" s="290" t="s">
        <v>84</v>
      </c>
      <c r="C1" s="290" t="s">
        <v>84</v>
      </c>
      <c r="D1" s="290" t="s">
        <v>84</v>
      </c>
      <c r="E1" s="290" t="s">
        <v>84</v>
      </c>
      <c r="F1" s="290" t="s">
        <v>84</v>
      </c>
      <c r="G1" s="290" t="s">
        <v>84</v>
      </c>
      <c r="H1" s="290" t="s">
        <v>84</v>
      </c>
      <c r="I1" s="290" t="s">
        <v>84</v>
      </c>
      <c r="J1" s="290" t="s">
        <v>84</v>
      </c>
      <c r="K1" s="290" t="s">
        <v>84</v>
      </c>
      <c r="L1" s="290" t="s">
        <v>84</v>
      </c>
      <c r="M1" s="290" t="s">
        <v>84</v>
      </c>
      <c r="N1" s="290" t="s">
        <v>84</v>
      </c>
      <c r="O1" s="290" t="s">
        <v>84</v>
      </c>
      <c r="P1" s="290" t="s">
        <v>84</v>
      </c>
      <c r="Q1" s="290" t="s">
        <v>84</v>
      </c>
      <c r="R1" s="290" t="s">
        <v>84</v>
      </c>
      <c r="S1" s="290" t="s">
        <v>84</v>
      </c>
      <c r="T1" s="290" t="s">
        <v>84</v>
      </c>
      <c r="U1" s="17"/>
    </row>
    <row r="2" spans="1:22" ht="14.1" customHeight="1" x14ac:dyDescent="0.25">
      <c r="A2" s="290" t="s">
        <v>178</v>
      </c>
      <c r="B2" s="290" t="s">
        <v>84</v>
      </c>
      <c r="C2" s="290" t="s">
        <v>84</v>
      </c>
      <c r="D2" s="290" t="s">
        <v>84</v>
      </c>
      <c r="E2" s="290" t="s">
        <v>84</v>
      </c>
      <c r="F2" s="290" t="s">
        <v>84</v>
      </c>
      <c r="G2" s="290" t="s">
        <v>84</v>
      </c>
      <c r="H2" s="290" t="s">
        <v>84</v>
      </c>
      <c r="I2" s="290" t="s">
        <v>84</v>
      </c>
      <c r="J2" s="290" t="s">
        <v>84</v>
      </c>
      <c r="K2" s="290" t="s">
        <v>84</v>
      </c>
      <c r="L2" s="290" t="s">
        <v>84</v>
      </c>
      <c r="M2" s="290" t="s">
        <v>84</v>
      </c>
      <c r="N2" s="290" t="s">
        <v>84</v>
      </c>
      <c r="O2" s="290" t="s">
        <v>84</v>
      </c>
      <c r="P2" s="290" t="s">
        <v>84</v>
      </c>
      <c r="Q2" s="290" t="s">
        <v>84</v>
      </c>
      <c r="R2" s="290" t="s">
        <v>84</v>
      </c>
      <c r="S2" s="290" t="s">
        <v>84</v>
      </c>
      <c r="T2" s="290" t="s">
        <v>84</v>
      </c>
      <c r="U2" s="17"/>
      <c r="V2" s="256" t="s">
        <v>47</v>
      </c>
    </row>
    <row r="3" spans="1:22" ht="14.1" customHeight="1" x14ac:dyDescent="0.25">
      <c r="A3" s="290" t="s">
        <v>320</v>
      </c>
      <c r="B3" s="290" t="s">
        <v>84</v>
      </c>
      <c r="C3" s="290" t="s">
        <v>84</v>
      </c>
      <c r="D3" s="290" t="s">
        <v>84</v>
      </c>
      <c r="E3" s="290" t="s">
        <v>84</v>
      </c>
      <c r="F3" s="290" t="s">
        <v>84</v>
      </c>
      <c r="G3" s="290" t="s">
        <v>84</v>
      </c>
      <c r="H3" s="290" t="s">
        <v>84</v>
      </c>
      <c r="I3" s="290" t="s">
        <v>84</v>
      </c>
      <c r="J3" s="290" t="s">
        <v>84</v>
      </c>
      <c r="K3" s="290" t="s">
        <v>84</v>
      </c>
      <c r="L3" s="290" t="s">
        <v>84</v>
      </c>
      <c r="M3" s="290" t="s">
        <v>84</v>
      </c>
      <c r="N3" s="290" t="s">
        <v>84</v>
      </c>
      <c r="O3" s="290" t="s">
        <v>84</v>
      </c>
      <c r="P3" s="290" t="s">
        <v>84</v>
      </c>
      <c r="Q3" s="290" t="s">
        <v>84</v>
      </c>
      <c r="R3" s="290" t="s">
        <v>84</v>
      </c>
      <c r="S3" s="290" t="s">
        <v>84</v>
      </c>
      <c r="T3" s="290" t="s">
        <v>84</v>
      </c>
      <c r="U3" s="17"/>
      <c r="V3" s="256"/>
    </row>
    <row r="4" spans="1:22" ht="14.1" customHeight="1" x14ac:dyDescent="0.25">
      <c r="A4" s="290" t="s">
        <v>180</v>
      </c>
      <c r="B4" s="290" t="s">
        <v>84</v>
      </c>
      <c r="C4" s="290" t="s">
        <v>84</v>
      </c>
      <c r="D4" s="290" t="s">
        <v>84</v>
      </c>
      <c r="E4" s="290" t="s">
        <v>84</v>
      </c>
      <c r="F4" s="290" t="s">
        <v>84</v>
      </c>
      <c r="G4" s="290" t="s">
        <v>84</v>
      </c>
      <c r="H4" s="290" t="s">
        <v>84</v>
      </c>
      <c r="I4" s="290" t="s">
        <v>84</v>
      </c>
      <c r="J4" s="290" t="s">
        <v>84</v>
      </c>
      <c r="K4" s="290" t="s">
        <v>84</v>
      </c>
      <c r="L4" s="290" t="s">
        <v>84</v>
      </c>
      <c r="M4" s="290" t="s">
        <v>84</v>
      </c>
      <c r="N4" s="290" t="s">
        <v>84</v>
      </c>
      <c r="O4" s="290" t="s">
        <v>84</v>
      </c>
      <c r="P4" s="290" t="s">
        <v>84</v>
      </c>
      <c r="Q4" s="290" t="s">
        <v>84</v>
      </c>
      <c r="R4" s="290" t="s">
        <v>84</v>
      </c>
      <c r="S4" s="290" t="s">
        <v>84</v>
      </c>
      <c r="T4" s="290" t="s">
        <v>84</v>
      </c>
    </row>
    <row r="5" spans="1:22" ht="14.1" customHeight="1" x14ac:dyDescent="0.25">
      <c r="A5" s="290" t="s">
        <v>226</v>
      </c>
      <c r="B5" s="290" t="s">
        <v>84</v>
      </c>
      <c r="C5" s="290" t="s">
        <v>84</v>
      </c>
      <c r="D5" s="290" t="s">
        <v>84</v>
      </c>
      <c r="E5" s="290" t="s">
        <v>84</v>
      </c>
      <c r="F5" s="290" t="s">
        <v>84</v>
      </c>
      <c r="G5" s="290" t="s">
        <v>84</v>
      </c>
      <c r="H5" s="290" t="s">
        <v>84</v>
      </c>
      <c r="I5" s="290" t="s">
        <v>84</v>
      </c>
      <c r="J5" s="290" t="s">
        <v>84</v>
      </c>
      <c r="K5" s="290" t="s">
        <v>84</v>
      </c>
      <c r="L5" s="290" t="s">
        <v>84</v>
      </c>
      <c r="M5" s="290" t="s">
        <v>84</v>
      </c>
      <c r="N5" s="290" t="s">
        <v>84</v>
      </c>
      <c r="O5" s="290" t="s">
        <v>84</v>
      </c>
      <c r="P5" s="290" t="s">
        <v>84</v>
      </c>
      <c r="Q5" s="290" t="s">
        <v>84</v>
      </c>
      <c r="R5" s="290" t="s">
        <v>84</v>
      </c>
      <c r="S5" s="290" t="s">
        <v>84</v>
      </c>
      <c r="T5" s="290" t="s">
        <v>84</v>
      </c>
    </row>
    <row r="6" spans="1:22" ht="14.1" customHeight="1" x14ac:dyDescent="0.2">
      <c r="A6" s="286" t="s">
        <v>243</v>
      </c>
      <c r="B6" s="291" t="s">
        <v>89</v>
      </c>
      <c r="C6" s="291"/>
      <c r="D6" s="291"/>
      <c r="E6" s="131"/>
      <c r="F6" s="291" t="s">
        <v>321</v>
      </c>
      <c r="G6" s="291"/>
      <c r="H6" s="291"/>
      <c r="I6" s="131"/>
      <c r="J6" s="291" t="s">
        <v>322</v>
      </c>
      <c r="K6" s="291"/>
      <c r="L6" s="291"/>
      <c r="M6" s="131"/>
      <c r="N6" s="291" t="s">
        <v>323</v>
      </c>
      <c r="O6" s="291"/>
      <c r="P6" s="291"/>
      <c r="Q6" s="131"/>
      <c r="R6" s="291" t="s">
        <v>324</v>
      </c>
      <c r="S6" s="291"/>
      <c r="T6" s="291"/>
    </row>
    <row r="7" spans="1:22" ht="14.1" customHeight="1"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row>
    <row r="8" spans="1:22" ht="14.1" customHeight="1" x14ac:dyDescent="0.2">
      <c r="A8" s="132"/>
      <c r="B8" s="132"/>
      <c r="C8" s="132"/>
      <c r="D8" s="132"/>
      <c r="E8" s="132"/>
      <c r="F8" s="132"/>
      <c r="G8" s="132"/>
      <c r="H8" s="132"/>
      <c r="I8" s="132"/>
      <c r="J8" s="132"/>
      <c r="K8" s="132"/>
      <c r="L8" s="132"/>
      <c r="M8" s="132"/>
      <c r="N8" s="132"/>
      <c r="O8" s="132"/>
      <c r="P8" s="132"/>
      <c r="Q8" s="132"/>
      <c r="R8" s="132"/>
      <c r="S8" s="132"/>
      <c r="T8" s="132"/>
    </row>
    <row r="9" spans="1:22" ht="14.1" customHeight="1" x14ac:dyDescent="0.25">
      <c r="A9" s="282" t="s">
        <v>88</v>
      </c>
      <c r="B9" s="282"/>
      <c r="C9" s="282"/>
      <c r="D9" s="282"/>
      <c r="E9" s="282"/>
      <c r="F9" s="282"/>
      <c r="G9" s="282"/>
      <c r="H9" s="282"/>
      <c r="I9" s="282"/>
      <c r="J9" s="282"/>
      <c r="K9" s="282"/>
      <c r="L9" s="282"/>
      <c r="M9" s="282"/>
      <c r="N9" s="282"/>
      <c r="O9" s="282"/>
      <c r="P9" s="282"/>
      <c r="Q9" s="282"/>
      <c r="R9" s="282"/>
      <c r="S9" s="282"/>
      <c r="T9" s="282"/>
    </row>
    <row r="10" spans="1:22" ht="14.1" customHeight="1" x14ac:dyDescent="0.2">
      <c r="A10" s="118" t="s">
        <v>89</v>
      </c>
      <c r="B10" s="137">
        <v>40</v>
      </c>
      <c r="C10" s="137">
        <v>8</v>
      </c>
      <c r="D10" s="137">
        <v>32</v>
      </c>
      <c r="E10" s="137"/>
      <c r="F10" s="137">
        <v>16</v>
      </c>
      <c r="G10" s="137">
        <v>4</v>
      </c>
      <c r="H10" s="137">
        <v>12</v>
      </c>
      <c r="I10" s="137"/>
      <c r="J10" s="137">
        <v>6</v>
      </c>
      <c r="K10" s="137">
        <v>0</v>
      </c>
      <c r="L10" s="137">
        <v>6</v>
      </c>
      <c r="M10" s="137"/>
      <c r="N10" s="137">
        <v>10</v>
      </c>
      <c r="O10" s="137">
        <v>5</v>
      </c>
      <c r="P10" s="137">
        <v>5</v>
      </c>
      <c r="Q10" s="137"/>
      <c r="R10" s="137">
        <v>8</v>
      </c>
      <c r="S10" s="137">
        <v>-1</v>
      </c>
      <c r="T10" s="137">
        <v>9</v>
      </c>
    </row>
    <row r="11" spans="1:22" ht="14.1" customHeight="1" x14ac:dyDescent="0.2">
      <c r="A11" s="133"/>
      <c r="B11" s="138"/>
      <c r="C11" s="138"/>
      <c r="D11" s="138"/>
      <c r="E11" s="138"/>
      <c r="F11" s="138"/>
      <c r="G11" s="138"/>
      <c r="H11" s="138"/>
      <c r="I11" s="138"/>
      <c r="J11" s="138"/>
      <c r="K11" s="138"/>
      <c r="L11" s="138"/>
      <c r="M11" s="138"/>
      <c r="N11" s="138"/>
      <c r="O11" s="138"/>
      <c r="P11" s="138"/>
      <c r="Q11" s="138"/>
      <c r="R11" s="138"/>
      <c r="S11" s="138"/>
      <c r="T11" s="138"/>
    </row>
    <row r="12" spans="1:22" ht="14.1" customHeight="1" x14ac:dyDescent="0.2">
      <c r="A12" s="134" t="s">
        <v>248</v>
      </c>
      <c r="B12" s="138">
        <v>35</v>
      </c>
      <c r="C12" s="138">
        <v>10</v>
      </c>
      <c r="D12" s="138">
        <v>25</v>
      </c>
      <c r="E12" s="138"/>
      <c r="F12" s="138">
        <v>14</v>
      </c>
      <c r="G12" s="138">
        <v>6</v>
      </c>
      <c r="H12" s="138">
        <v>8</v>
      </c>
      <c r="I12" s="138"/>
      <c r="J12" s="138">
        <v>11</v>
      </c>
      <c r="K12" s="138">
        <v>2</v>
      </c>
      <c r="L12" s="138">
        <v>9</v>
      </c>
      <c r="M12" s="138"/>
      <c r="N12" s="138">
        <v>8</v>
      </c>
      <c r="O12" s="138">
        <v>2</v>
      </c>
      <c r="P12" s="138">
        <v>6</v>
      </c>
      <c r="Q12" s="138"/>
      <c r="R12" s="138">
        <v>2</v>
      </c>
      <c r="S12" s="138">
        <v>0</v>
      </c>
      <c r="T12" s="138">
        <v>2</v>
      </c>
    </row>
    <row r="13" spans="1:22" ht="14.1" customHeight="1" x14ac:dyDescent="0.2">
      <c r="A13" s="134" t="s">
        <v>257</v>
      </c>
      <c r="B13" s="138">
        <v>-2</v>
      </c>
      <c r="C13" s="138">
        <v>-5</v>
      </c>
      <c r="D13" s="138">
        <v>3</v>
      </c>
      <c r="E13" s="138"/>
      <c r="F13" s="138">
        <v>-1</v>
      </c>
      <c r="G13" s="138">
        <v>-2</v>
      </c>
      <c r="H13" s="138">
        <v>1</v>
      </c>
      <c r="I13" s="138"/>
      <c r="J13" s="138">
        <v>-4</v>
      </c>
      <c r="K13" s="138">
        <v>-3</v>
      </c>
      <c r="L13" s="138">
        <v>-1</v>
      </c>
      <c r="M13" s="138"/>
      <c r="N13" s="138">
        <v>2</v>
      </c>
      <c r="O13" s="138">
        <v>1</v>
      </c>
      <c r="P13" s="138">
        <v>1</v>
      </c>
      <c r="Q13" s="138"/>
      <c r="R13" s="138">
        <v>1</v>
      </c>
      <c r="S13" s="138">
        <v>-1</v>
      </c>
      <c r="T13" s="138">
        <v>2</v>
      </c>
    </row>
    <row r="14" spans="1:22" ht="14.1" customHeight="1" x14ac:dyDescent="0.2">
      <c r="A14" s="134" t="s">
        <v>259</v>
      </c>
      <c r="B14" s="138">
        <v>7</v>
      </c>
      <c r="C14" s="138">
        <v>3</v>
      </c>
      <c r="D14" s="138">
        <v>4</v>
      </c>
      <c r="E14" s="138"/>
      <c r="F14" s="138">
        <v>3</v>
      </c>
      <c r="G14" s="138">
        <v>0</v>
      </c>
      <c r="H14" s="138">
        <v>3</v>
      </c>
      <c r="I14" s="138"/>
      <c r="J14" s="138">
        <v>-1</v>
      </c>
      <c r="K14" s="138">
        <v>1</v>
      </c>
      <c r="L14" s="138">
        <v>-2</v>
      </c>
      <c r="M14" s="138"/>
      <c r="N14" s="138">
        <v>0</v>
      </c>
      <c r="O14" s="138">
        <v>2</v>
      </c>
      <c r="P14" s="138">
        <v>-2</v>
      </c>
      <c r="Q14" s="138"/>
      <c r="R14" s="138">
        <v>5</v>
      </c>
      <c r="S14" s="138">
        <v>0</v>
      </c>
      <c r="T14" s="138">
        <v>5</v>
      </c>
    </row>
    <row r="16" spans="1:22" ht="14.1" customHeight="1" x14ac:dyDescent="0.25">
      <c r="A16" s="282" t="s">
        <v>104</v>
      </c>
      <c r="B16" s="282"/>
      <c r="C16" s="282"/>
      <c r="D16" s="282"/>
      <c r="E16" s="282"/>
      <c r="F16" s="282"/>
      <c r="G16" s="282"/>
      <c r="H16" s="282"/>
      <c r="I16" s="282"/>
      <c r="J16" s="282"/>
      <c r="K16" s="282"/>
      <c r="L16" s="282"/>
      <c r="M16" s="282"/>
      <c r="N16" s="282"/>
      <c r="O16" s="282"/>
      <c r="P16" s="282"/>
      <c r="Q16" s="282"/>
      <c r="R16" s="282"/>
      <c r="S16" s="282"/>
      <c r="T16" s="282"/>
    </row>
    <row r="17" spans="1:20" ht="14.1" customHeight="1" x14ac:dyDescent="0.2">
      <c r="A17" s="118" t="s">
        <v>89</v>
      </c>
      <c r="B17" s="226">
        <v>12.383900928792571</v>
      </c>
      <c r="C17" s="226">
        <v>8.695652173913043</v>
      </c>
      <c r="D17" s="226">
        <v>13.852813852813853</v>
      </c>
      <c r="E17" s="226"/>
      <c r="F17" s="226">
        <v>26.229508196721312</v>
      </c>
      <c r="G17" s="226">
        <v>17.391304347826086</v>
      </c>
      <c r="H17" s="226">
        <v>31.578947368421051</v>
      </c>
      <c r="I17" s="226"/>
      <c r="J17" s="226">
        <v>6.593406593406594</v>
      </c>
      <c r="K17" s="227">
        <v>0</v>
      </c>
      <c r="L17" s="226">
        <v>8.9552238805970141</v>
      </c>
      <c r="M17" s="226"/>
      <c r="N17" s="226">
        <v>10.989010989010989</v>
      </c>
      <c r="O17" s="226">
        <v>18.518518518518519</v>
      </c>
      <c r="P17" s="226">
        <v>7.8125</v>
      </c>
      <c r="Q17" s="226"/>
      <c r="R17" s="226">
        <v>10</v>
      </c>
      <c r="S17" s="226">
        <v>-25</v>
      </c>
      <c r="T17" s="226">
        <v>11.842105263157894</v>
      </c>
    </row>
    <row r="18" spans="1:20" ht="14.1" customHeight="1" x14ac:dyDescent="0.2">
      <c r="A18" s="133"/>
      <c r="B18" s="228"/>
      <c r="C18" s="228"/>
      <c r="D18" s="228"/>
      <c r="E18" s="228"/>
      <c r="F18" s="228"/>
      <c r="G18" s="228"/>
      <c r="H18" s="228"/>
      <c r="I18" s="228"/>
      <c r="J18" s="228"/>
      <c r="K18" s="228"/>
      <c r="L18" s="228"/>
      <c r="M18" s="228"/>
      <c r="N18" s="228"/>
      <c r="O18" s="228"/>
      <c r="P18" s="228"/>
      <c r="Q18" s="228"/>
      <c r="R18" s="228"/>
      <c r="S18" s="228"/>
      <c r="T18" s="228"/>
    </row>
    <row r="19" spans="1:20" ht="14.1" customHeight="1" x14ac:dyDescent="0.2">
      <c r="A19" s="134" t="s">
        <v>248</v>
      </c>
      <c r="B19" s="228">
        <v>38.461538461538467</v>
      </c>
      <c r="C19" s="228">
        <v>40</v>
      </c>
      <c r="D19" s="228">
        <v>37.878787878787875</v>
      </c>
      <c r="E19" s="228"/>
      <c r="F19" s="228">
        <v>56.000000000000007</v>
      </c>
      <c r="G19" s="228">
        <v>75</v>
      </c>
      <c r="H19" s="228">
        <v>47.058823529411761</v>
      </c>
      <c r="I19" s="228"/>
      <c r="J19" s="228">
        <v>45.833333333333329</v>
      </c>
      <c r="K19" s="228">
        <v>28.571428571428569</v>
      </c>
      <c r="L19" s="228">
        <v>52.941176470588239</v>
      </c>
      <c r="M19" s="228"/>
      <c r="N19" s="228">
        <v>33.333333333333329</v>
      </c>
      <c r="O19" s="228">
        <v>33.333333333333329</v>
      </c>
      <c r="P19" s="228">
        <v>33.333333333333329</v>
      </c>
      <c r="Q19" s="228"/>
      <c r="R19" s="228">
        <v>11.111111111111111</v>
      </c>
      <c r="S19" s="229">
        <v>0</v>
      </c>
      <c r="T19" s="228">
        <v>15.384615384615385</v>
      </c>
    </row>
    <row r="20" spans="1:20" ht="14.1" customHeight="1" x14ac:dyDescent="0.2">
      <c r="A20" s="134" t="s">
        <v>257</v>
      </c>
      <c r="B20" s="228">
        <v>-2.0408163265306123</v>
      </c>
      <c r="C20" s="228">
        <v>-22.727272727272727</v>
      </c>
      <c r="D20" s="228">
        <v>3.9473684210526314</v>
      </c>
      <c r="E20" s="228"/>
      <c r="F20" s="228">
        <v>-6.25</v>
      </c>
      <c r="G20" s="228">
        <v>-50</v>
      </c>
      <c r="H20" s="228">
        <v>8.3333333333333321</v>
      </c>
      <c r="I20" s="228"/>
      <c r="J20" s="228">
        <v>-15.384615384615385</v>
      </c>
      <c r="K20" s="228">
        <v>-75</v>
      </c>
      <c r="L20" s="228">
        <v>-4.5454545454545459</v>
      </c>
      <c r="M20" s="228"/>
      <c r="N20" s="228">
        <v>5.8823529411764701</v>
      </c>
      <c r="O20" s="228">
        <v>11.111111111111111</v>
      </c>
      <c r="P20" s="228">
        <v>4</v>
      </c>
      <c r="Q20" s="228"/>
      <c r="R20" s="228">
        <v>4.5454545454545459</v>
      </c>
      <c r="S20" s="228">
        <v>-11.111111111111111</v>
      </c>
      <c r="T20" s="228">
        <v>15.384615384615385</v>
      </c>
    </row>
    <row r="21" spans="1:20" ht="14.1" customHeight="1" thickBot="1" x14ac:dyDescent="0.25">
      <c r="A21" s="134" t="s">
        <v>259</v>
      </c>
      <c r="B21" s="230">
        <v>5.2238805970149249</v>
      </c>
      <c r="C21" s="230">
        <v>6.666666666666667</v>
      </c>
      <c r="D21" s="230">
        <v>4.4943820224719104</v>
      </c>
      <c r="E21" s="230"/>
      <c r="F21" s="230">
        <v>15</v>
      </c>
      <c r="G21" s="231">
        <v>0</v>
      </c>
      <c r="H21" s="230">
        <v>33.333333333333329</v>
      </c>
      <c r="I21" s="230"/>
      <c r="J21" s="230">
        <v>-2.4390243902439024</v>
      </c>
      <c r="K21" s="230">
        <v>7.6923076923076925</v>
      </c>
      <c r="L21" s="230">
        <v>-7.1428571428571423</v>
      </c>
      <c r="M21" s="230"/>
      <c r="N21" s="230">
        <v>0</v>
      </c>
      <c r="O21" s="230">
        <v>16.666666666666664</v>
      </c>
      <c r="P21" s="230">
        <v>-9.5238095238095237</v>
      </c>
      <c r="Q21" s="230"/>
      <c r="R21" s="230">
        <v>12.5</v>
      </c>
      <c r="S21" s="231">
        <v>0</v>
      </c>
      <c r="T21" s="230">
        <v>22.727272727272727</v>
      </c>
    </row>
    <row r="22" spans="1:20" ht="14.1" customHeight="1" x14ac:dyDescent="0.2">
      <c r="A22" s="268" t="s">
        <v>175</v>
      </c>
      <c r="B22" s="268"/>
      <c r="C22" s="268"/>
      <c r="D22" s="268"/>
      <c r="E22" s="268"/>
      <c r="F22" s="268"/>
      <c r="G22" s="268"/>
      <c r="H22" s="268"/>
      <c r="I22" s="268"/>
      <c r="J22" s="268"/>
      <c r="K22" s="268"/>
      <c r="L22" s="268"/>
      <c r="M22" s="268"/>
      <c r="N22" s="268"/>
      <c r="O22" s="268"/>
      <c r="P22" s="268"/>
      <c r="Q22" s="268"/>
      <c r="R22" s="268"/>
      <c r="S22" s="268"/>
      <c r="T22" s="268"/>
    </row>
    <row r="23" spans="1:20" ht="14.1" customHeight="1" x14ac:dyDescent="0.2">
      <c r="A23" s="266" t="s">
        <v>106</v>
      </c>
      <c r="B23" s="266"/>
      <c r="C23" s="266"/>
      <c r="D23" s="266"/>
      <c r="E23" s="266"/>
      <c r="F23" s="266"/>
      <c r="G23" s="266"/>
      <c r="H23" s="266"/>
      <c r="I23" s="266"/>
      <c r="J23" s="266"/>
      <c r="K23" s="266"/>
      <c r="L23" s="266"/>
      <c r="M23" s="266"/>
      <c r="N23" s="266"/>
      <c r="O23" s="266"/>
      <c r="P23" s="266"/>
      <c r="Q23" s="266"/>
      <c r="R23" s="266"/>
      <c r="S23" s="266"/>
      <c r="T23" s="266"/>
    </row>
    <row r="25" spans="1:20" ht="14.1" customHeight="1" x14ac:dyDescent="0.2">
      <c r="A25" s="136"/>
      <c r="B25" s="136"/>
      <c r="C25" s="136"/>
      <c r="D25" s="136"/>
      <c r="E25" s="136"/>
      <c r="F25" s="136"/>
      <c r="G25" s="136"/>
      <c r="H25" s="136"/>
      <c r="I25" s="136"/>
      <c r="J25" s="136"/>
      <c r="K25" s="136"/>
      <c r="L25" s="136"/>
      <c r="M25" s="136"/>
      <c r="N25" s="136"/>
      <c r="O25" s="136"/>
      <c r="P25" s="136"/>
      <c r="Q25" s="136"/>
      <c r="R25" s="136"/>
      <c r="S25" s="136"/>
      <c r="T25" s="136"/>
    </row>
  </sheetData>
  <mergeCells count="16">
    <mergeCell ref="A9:T9"/>
    <mergeCell ref="A16:T16"/>
    <mergeCell ref="A22:T22"/>
    <mergeCell ref="A23:T23"/>
    <mergeCell ref="A5:T5"/>
    <mergeCell ref="A6:A7"/>
    <mergeCell ref="B6:D6"/>
    <mergeCell ref="F6:H6"/>
    <mergeCell ref="J6:L6"/>
    <mergeCell ref="N6:P6"/>
    <mergeCell ref="R6:T6"/>
    <mergeCell ref="V2:V3"/>
    <mergeCell ref="A1:T1"/>
    <mergeCell ref="A2:T2"/>
    <mergeCell ref="A3:T3"/>
    <mergeCell ref="A4:T4"/>
  </mergeCells>
  <hyperlinks>
    <hyperlink ref="V2" location="INDICE!A1" display="INDICE" xr:uid="{00000000-0004-0000-1E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tint="-0.499984740745262"/>
    <pageSetUpPr fitToPage="1"/>
  </sheetPr>
  <dimension ref="A1:M54"/>
  <sheetViews>
    <sheetView showGridLines="0" workbookViewId="0">
      <selection activeCell="O14" sqref="O14"/>
    </sheetView>
  </sheetViews>
  <sheetFormatPr baseColWidth="10" defaultRowHeight="15" customHeight="1" x14ac:dyDescent="0.2"/>
  <cols>
    <col min="1" max="1" width="5.7109375" style="5" customWidth="1"/>
    <col min="2" max="11" width="11.42578125" style="5"/>
    <col min="12" max="12" width="5.7109375" style="5" customWidth="1"/>
    <col min="13" max="16384" width="11.42578125" style="5"/>
  </cols>
  <sheetData>
    <row r="1" spans="1:13" ht="15" customHeight="1" thickBot="1" x14ac:dyDescent="0.25"/>
    <row r="2" spans="1:13" ht="15" customHeight="1" x14ac:dyDescent="0.2">
      <c r="B2" s="23"/>
      <c r="C2" s="22"/>
      <c r="D2" s="22"/>
      <c r="E2" s="22"/>
      <c r="F2" s="22"/>
      <c r="G2" s="22"/>
      <c r="H2" s="22"/>
      <c r="I2" s="22"/>
      <c r="J2" s="22"/>
      <c r="K2" s="24"/>
      <c r="M2" s="256" t="s">
        <v>47</v>
      </c>
    </row>
    <row r="3" spans="1:13" ht="15" customHeight="1" x14ac:dyDescent="0.2">
      <c r="B3" s="19"/>
      <c r="C3" s="20"/>
      <c r="D3" s="20"/>
      <c r="E3" s="20"/>
      <c r="F3" s="20"/>
      <c r="G3" s="20"/>
      <c r="H3" s="20"/>
      <c r="I3" s="20"/>
      <c r="J3" s="20"/>
      <c r="K3" s="21"/>
      <c r="M3" s="256"/>
    </row>
    <row r="4" spans="1:13" ht="15" customHeight="1" x14ac:dyDescent="0.2">
      <c r="B4" s="19"/>
      <c r="C4" s="20"/>
      <c r="D4" s="20"/>
      <c r="E4" s="20"/>
      <c r="F4" s="20"/>
      <c r="G4" s="20"/>
      <c r="H4" s="20"/>
      <c r="I4" s="20"/>
      <c r="J4" s="20"/>
      <c r="K4" s="21"/>
    </row>
    <row r="5" spans="1:13" ht="15" customHeight="1" x14ac:dyDescent="0.2">
      <c r="B5" s="19"/>
      <c r="C5" s="20"/>
      <c r="D5" s="20"/>
      <c r="E5" s="20"/>
      <c r="F5" s="20"/>
      <c r="G5" s="20"/>
      <c r="H5" s="20"/>
      <c r="I5" s="20"/>
      <c r="J5" s="20"/>
      <c r="K5" s="21"/>
    </row>
    <row r="6" spans="1:13" ht="15" customHeight="1" x14ac:dyDescent="0.2">
      <c r="B6" s="19"/>
      <c r="C6" s="20"/>
      <c r="D6" s="20"/>
      <c r="E6" s="20"/>
      <c r="F6" s="20"/>
      <c r="G6" s="20"/>
      <c r="H6" s="20"/>
      <c r="I6" s="20"/>
      <c r="J6" s="20"/>
      <c r="K6" s="21"/>
    </row>
    <row r="7" spans="1:13" ht="15" customHeight="1" x14ac:dyDescent="0.2">
      <c r="B7" s="19"/>
      <c r="C7" s="20"/>
      <c r="D7" s="20"/>
      <c r="E7" s="20"/>
      <c r="F7" s="20"/>
      <c r="G7" s="20"/>
      <c r="H7" s="20"/>
      <c r="I7" s="20"/>
      <c r="J7" s="20"/>
      <c r="K7" s="21"/>
    </row>
    <row r="8" spans="1:13" ht="15" customHeight="1" x14ac:dyDescent="0.2">
      <c r="B8" s="19"/>
      <c r="C8" s="20"/>
      <c r="D8" s="20"/>
      <c r="E8" s="20"/>
      <c r="F8" s="20"/>
      <c r="G8" s="20"/>
      <c r="H8" s="20"/>
      <c r="I8" s="20"/>
      <c r="J8" s="20"/>
      <c r="K8" s="21"/>
    </row>
    <row r="9" spans="1:13" ht="15" customHeight="1" x14ac:dyDescent="0.2">
      <c r="B9" s="19"/>
      <c r="C9" s="20"/>
      <c r="D9" s="20"/>
      <c r="E9" s="20"/>
      <c r="F9" s="20"/>
      <c r="G9" s="20"/>
      <c r="H9" s="20"/>
      <c r="I9" s="20"/>
      <c r="J9" s="20"/>
      <c r="K9" s="21"/>
    </row>
    <row r="10" spans="1:13" ht="15" customHeight="1" x14ac:dyDescent="0.2">
      <c r="B10" s="19"/>
      <c r="C10" s="20"/>
      <c r="D10" s="20"/>
      <c r="E10" s="20"/>
      <c r="F10" s="20"/>
      <c r="G10" s="20"/>
      <c r="H10" s="20"/>
      <c r="I10" s="20"/>
      <c r="J10" s="20"/>
      <c r="K10" s="21"/>
    </row>
    <row r="11" spans="1:13" ht="15" customHeight="1" x14ac:dyDescent="0.2">
      <c r="A11" s="18"/>
      <c r="B11" s="19"/>
      <c r="C11" s="20"/>
      <c r="D11" s="20"/>
      <c r="E11" s="20"/>
      <c r="F11" s="20"/>
      <c r="G11" s="20"/>
      <c r="H11" s="20"/>
      <c r="I11" s="20"/>
      <c r="J11" s="20"/>
      <c r="K11" s="21"/>
      <c r="L11" s="18"/>
    </row>
    <row r="12" spans="1:13" ht="15" customHeight="1" x14ac:dyDescent="0.2">
      <c r="A12" s="18"/>
      <c r="B12" s="19"/>
      <c r="C12" s="20"/>
      <c r="D12" s="20"/>
      <c r="E12" s="20"/>
      <c r="F12" s="20"/>
      <c r="G12" s="20"/>
      <c r="H12" s="20"/>
      <c r="I12" s="20"/>
      <c r="J12" s="20"/>
      <c r="K12" s="21"/>
      <c r="L12" s="18"/>
    </row>
    <row r="13" spans="1:13" ht="15" customHeight="1" x14ac:dyDescent="0.2">
      <c r="A13" s="18"/>
      <c r="B13" s="19"/>
      <c r="C13" s="20"/>
      <c r="D13" s="20"/>
      <c r="E13" s="20"/>
      <c r="F13" s="20"/>
      <c r="G13" s="20"/>
      <c r="H13" s="20"/>
      <c r="I13" s="20"/>
      <c r="J13" s="20"/>
      <c r="K13" s="21"/>
      <c r="L13" s="18"/>
    </row>
    <row r="14" spans="1:13" ht="15" customHeight="1" x14ac:dyDescent="0.2">
      <c r="A14" s="18"/>
      <c r="B14" s="19"/>
      <c r="C14" s="20"/>
      <c r="D14" s="20"/>
      <c r="E14" s="20"/>
      <c r="F14" s="20"/>
      <c r="G14" s="20"/>
      <c r="H14" s="20"/>
      <c r="I14" s="20"/>
      <c r="J14" s="20"/>
      <c r="K14" s="21"/>
      <c r="L14" s="18"/>
    </row>
    <row r="15" spans="1:13" ht="15" customHeight="1" x14ac:dyDescent="0.2">
      <c r="A15" s="18"/>
      <c r="B15" s="292" t="s">
        <v>325</v>
      </c>
      <c r="C15" s="293"/>
      <c r="D15" s="293"/>
      <c r="E15" s="293"/>
      <c r="F15" s="293"/>
      <c r="G15" s="293"/>
      <c r="H15" s="293"/>
      <c r="I15" s="293"/>
      <c r="J15" s="293"/>
      <c r="K15" s="294"/>
      <c r="L15" s="18"/>
    </row>
    <row r="16" spans="1:13" ht="15" customHeight="1" x14ac:dyDescent="0.2">
      <c r="A16" s="18"/>
      <c r="B16" s="292"/>
      <c r="C16" s="293"/>
      <c r="D16" s="293"/>
      <c r="E16" s="293"/>
      <c r="F16" s="293"/>
      <c r="G16" s="293"/>
      <c r="H16" s="293"/>
      <c r="I16" s="293"/>
      <c r="J16" s="293"/>
      <c r="K16" s="294"/>
      <c r="L16" s="18"/>
    </row>
    <row r="17" spans="1:12" ht="15" customHeight="1" x14ac:dyDescent="0.2">
      <c r="A17" s="18"/>
      <c r="B17" s="292"/>
      <c r="C17" s="293"/>
      <c r="D17" s="293"/>
      <c r="E17" s="293"/>
      <c r="F17" s="293"/>
      <c r="G17" s="293"/>
      <c r="H17" s="293"/>
      <c r="I17" s="293"/>
      <c r="J17" s="293"/>
      <c r="K17" s="294"/>
      <c r="L17" s="18"/>
    </row>
    <row r="18" spans="1:12" ht="15" customHeight="1" x14ac:dyDescent="0.2">
      <c r="A18" s="18"/>
      <c r="B18" s="292"/>
      <c r="C18" s="293"/>
      <c r="D18" s="293"/>
      <c r="E18" s="293"/>
      <c r="F18" s="293"/>
      <c r="G18" s="293"/>
      <c r="H18" s="293"/>
      <c r="I18" s="293"/>
      <c r="J18" s="293"/>
      <c r="K18" s="294"/>
      <c r="L18" s="18"/>
    </row>
    <row r="19" spans="1:12" ht="15" customHeight="1" x14ac:dyDescent="0.2">
      <c r="A19" s="18"/>
      <c r="B19" s="292"/>
      <c r="C19" s="293"/>
      <c r="D19" s="293"/>
      <c r="E19" s="293"/>
      <c r="F19" s="293"/>
      <c r="G19" s="293"/>
      <c r="H19" s="293"/>
      <c r="I19" s="293"/>
      <c r="J19" s="293"/>
      <c r="K19" s="294"/>
      <c r="L19" s="18"/>
    </row>
    <row r="20" spans="1:12" ht="15" customHeight="1" x14ac:dyDescent="0.2">
      <c r="A20" s="18"/>
      <c r="B20" s="292"/>
      <c r="C20" s="293"/>
      <c r="D20" s="293"/>
      <c r="E20" s="293"/>
      <c r="F20" s="293"/>
      <c r="G20" s="293"/>
      <c r="H20" s="293"/>
      <c r="I20" s="293"/>
      <c r="J20" s="293"/>
      <c r="K20" s="294"/>
      <c r="L20" s="18"/>
    </row>
    <row r="21" spans="1:12" ht="15" customHeight="1" x14ac:dyDescent="0.2">
      <c r="A21" s="18"/>
      <c r="B21" s="292"/>
      <c r="C21" s="293"/>
      <c r="D21" s="293"/>
      <c r="E21" s="293"/>
      <c r="F21" s="293"/>
      <c r="G21" s="293"/>
      <c r="H21" s="293"/>
      <c r="I21" s="293"/>
      <c r="J21" s="293"/>
      <c r="K21" s="294"/>
      <c r="L21" s="18"/>
    </row>
    <row r="22" spans="1:12" ht="15" customHeight="1" x14ac:dyDescent="0.2">
      <c r="A22" s="18"/>
      <c r="B22" s="292"/>
      <c r="C22" s="293"/>
      <c r="D22" s="293"/>
      <c r="E22" s="293"/>
      <c r="F22" s="293"/>
      <c r="G22" s="293"/>
      <c r="H22" s="293"/>
      <c r="I22" s="293"/>
      <c r="J22" s="293"/>
      <c r="K22" s="294"/>
      <c r="L22" s="18"/>
    </row>
    <row r="23" spans="1:12" ht="15" customHeight="1" x14ac:dyDescent="0.2">
      <c r="A23" s="18"/>
      <c r="B23" s="292"/>
      <c r="C23" s="293"/>
      <c r="D23" s="293"/>
      <c r="E23" s="293"/>
      <c r="F23" s="293"/>
      <c r="G23" s="293"/>
      <c r="H23" s="293"/>
      <c r="I23" s="293"/>
      <c r="J23" s="293"/>
      <c r="K23" s="294"/>
      <c r="L23" s="18"/>
    </row>
    <row r="24" spans="1:12" ht="15" customHeight="1" x14ac:dyDescent="0.2">
      <c r="A24" s="18"/>
      <c r="B24" s="292"/>
      <c r="C24" s="293"/>
      <c r="D24" s="293"/>
      <c r="E24" s="293"/>
      <c r="F24" s="293"/>
      <c r="G24" s="293"/>
      <c r="H24" s="293"/>
      <c r="I24" s="293"/>
      <c r="J24" s="293"/>
      <c r="K24" s="294"/>
      <c r="L24" s="18"/>
    </row>
    <row r="25" spans="1:12" ht="15" customHeight="1" x14ac:dyDescent="0.2">
      <c r="A25" s="18"/>
      <c r="B25" s="292"/>
      <c r="C25" s="293"/>
      <c r="D25" s="293"/>
      <c r="E25" s="293"/>
      <c r="F25" s="293"/>
      <c r="G25" s="293"/>
      <c r="H25" s="293"/>
      <c r="I25" s="293"/>
      <c r="J25" s="293"/>
      <c r="K25" s="294"/>
      <c r="L25" s="18"/>
    </row>
    <row r="26" spans="1:12" ht="15" customHeight="1" x14ac:dyDescent="0.2">
      <c r="A26" s="18"/>
      <c r="B26" s="292"/>
      <c r="C26" s="293"/>
      <c r="D26" s="293"/>
      <c r="E26" s="293"/>
      <c r="F26" s="293"/>
      <c r="G26" s="293"/>
      <c r="H26" s="293"/>
      <c r="I26" s="293"/>
      <c r="J26" s="293"/>
      <c r="K26" s="294"/>
      <c r="L26" s="18"/>
    </row>
    <row r="27" spans="1:12" ht="15" customHeight="1" x14ac:dyDescent="0.2">
      <c r="A27" s="18"/>
      <c r="B27" s="292"/>
      <c r="C27" s="293"/>
      <c r="D27" s="293"/>
      <c r="E27" s="293"/>
      <c r="F27" s="293"/>
      <c r="G27" s="293"/>
      <c r="H27" s="293"/>
      <c r="I27" s="293"/>
      <c r="J27" s="293"/>
      <c r="K27" s="294"/>
      <c r="L27" s="18"/>
    </row>
    <row r="28" spans="1:12" ht="15" customHeight="1" x14ac:dyDescent="0.2">
      <c r="A28" s="18"/>
      <c r="B28" s="292"/>
      <c r="C28" s="293"/>
      <c r="D28" s="293"/>
      <c r="E28" s="293"/>
      <c r="F28" s="293"/>
      <c r="G28" s="293"/>
      <c r="H28" s="293"/>
      <c r="I28" s="293"/>
      <c r="J28" s="293"/>
      <c r="K28" s="294"/>
      <c r="L28" s="18"/>
    </row>
    <row r="29" spans="1:12" ht="15" customHeight="1" x14ac:dyDescent="0.2">
      <c r="A29" s="18"/>
      <c r="B29" s="292"/>
      <c r="C29" s="293"/>
      <c r="D29" s="293"/>
      <c r="E29" s="293"/>
      <c r="F29" s="293"/>
      <c r="G29" s="293"/>
      <c r="H29" s="293"/>
      <c r="I29" s="293"/>
      <c r="J29" s="293"/>
      <c r="K29" s="294"/>
      <c r="L29" s="18"/>
    </row>
    <row r="30" spans="1:12" ht="15" customHeight="1" x14ac:dyDescent="0.2">
      <c r="B30" s="292"/>
      <c r="C30" s="293"/>
      <c r="D30" s="293"/>
      <c r="E30" s="293"/>
      <c r="F30" s="293"/>
      <c r="G30" s="293"/>
      <c r="H30" s="293"/>
      <c r="I30" s="293"/>
      <c r="J30" s="293"/>
      <c r="K30" s="294"/>
    </row>
    <row r="31" spans="1:12" ht="15" customHeight="1" x14ac:dyDescent="0.2">
      <c r="B31" s="19"/>
      <c r="C31" s="20"/>
      <c r="D31" s="20"/>
      <c r="E31" s="20"/>
      <c r="F31" s="20"/>
      <c r="G31" s="20"/>
      <c r="H31" s="20"/>
      <c r="I31" s="20"/>
      <c r="J31" s="20"/>
      <c r="K31" s="21"/>
    </row>
    <row r="32" spans="1:12" ht="15" customHeight="1" x14ac:dyDescent="0.2">
      <c r="B32" s="19"/>
      <c r="C32" s="20"/>
      <c r="D32" s="20"/>
      <c r="E32" s="20"/>
      <c r="F32" s="20"/>
      <c r="G32" s="20"/>
      <c r="H32" s="20"/>
      <c r="I32" s="20"/>
      <c r="J32" s="20"/>
      <c r="K32" s="21"/>
    </row>
    <row r="33" spans="2:11" ht="15" customHeight="1" x14ac:dyDescent="0.2">
      <c r="B33" s="19"/>
      <c r="C33" s="20"/>
      <c r="D33" s="20"/>
      <c r="E33" s="20"/>
      <c r="F33" s="20"/>
      <c r="G33" s="20"/>
      <c r="H33" s="20"/>
      <c r="I33" s="20"/>
      <c r="J33" s="20"/>
      <c r="K33" s="21"/>
    </row>
    <row r="34" spans="2:11" ht="15" customHeight="1" x14ac:dyDescent="0.2">
      <c r="B34" s="19"/>
      <c r="C34" s="20"/>
      <c r="D34" s="20"/>
      <c r="E34" s="20"/>
      <c r="F34" s="20"/>
      <c r="G34" s="20"/>
      <c r="H34" s="20"/>
      <c r="I34" s="20"/>
      <c r="J34" s="20"/>
      <c r="K34" s="21"/>
    </row>
    <row r="35" spans="2:11" ht="15" customHeight="1" x14ac:dyDescent="0.2">
      <c r="B35" s="19"/>
      <c r="C35" s="20"/>
      <c r="D35" s="20"/>
      <c r="E35" s="20"/>
      <c r="F35" s="20"/>
      <c r="G35" s="20"/>
      <c r="H35" s="20"/>
      <c r="I35" s="20"/>
      <c r="J35" s="20"/>
      <c r="K35" s="21"/>
    </row>
    <row r="36" spans="2:11" ht="15" customHeight="1" x14ac:dyDescent="0.2">
      <c r="B36" s="19"/>
      <c r="C36" s="20"/>
      <c r="D36" s="20"/>
      <c r="E36" s="20"/>
      <c r="F36" s="20"/>
      <c r="G36" s="20"/>
      <c r="H36" s="20"/>
      <c r="I36" s="20"/>
      <c r="J36" s="20"/>
      <c r="K36" s="21"/>
    </row>
    <row r="37" spans="2:11" ht="15" customHeight="1" x14ac:dyDescent="0.2">
      <c r="B37" s="19"/>
      <c r="C37" s="20"/>
      <c r="D37" s="20"/>
      <c r="E37" s="20"/>
      <c r="F37" s="20"/>
      <c r="G37" s="20"/>
      <c r="H37" s="20"/>
      <c r="I37" s="20"/>
      <c r="J37" s="20"/>
      <c r="K37" s="21"/>
    </row>
    <row r="38" spans="2:11" ht="15" customHeight="1" x14ac:dyDescent="0.2">
      <c r="B38" s="19"/>
      <c r="C38" s="20"/>
      <c r="D38" s="20"/>
      <c r="E38" s="20"/>
      <c r="F38" s="20"/>
      <c r="G38" s="20"/>
      <c r="H38" s="20"/>
      <c r="I38" s="20"/>
      <c r="J38" s="20"/>
      <c r="K38" s="21"/>
    </row>
    <row r="39" spans="2:11" ht="15" customHeight="1" x14ac:dyDescent="0.2">
      <c r="B39" s="19"/>
      <c r="C39" s="20"/>
      <c r="D39" s="20"/>
      <c r="E39" s="20"/>
      <c r="F39" s="20"/>
      <c r="G39" s="20"/>
      <c r="H39" s="20"/>
      <c r="I39" s="20"/>
      <c r="J39" s="20"/>
      <c r="K39" s="21"/>
    </row>
    <row r="40" spans="2:11" ht="15" customHeight="1" x14ac:dyDescent="0.2">
      <c r="B40" s="19"/>
      <c r="C40" s="20"/>
      <c r="D40" s="20"/>
      <c r="E40" s="20"/>
      <c r="F40" s="20"/>
      <c r="G40" s="20"/>
      <c r="H40" s="20"/>
      <c r="I40" s="20"/>
      <c r="J40" s="20"/>
      <c r="K40" s="21"/>
    </row>
    <row r="41" spans="2:11" ht="15" customHeight="1" x14ac:dyDescent="0.2">
      <c r="B41" s="19"/>
      <c r="C41" s="20"/>
      <c r="D41" s="20"/>
      <c r="E41" s="20"/>
      <c r="F41" s="20"/>
      <c r="G41" s="20"/>
      <c r="H41" s="20"/>
      <c r="I41" s="20"/>
      <c r="J41" s="20"/>
      <c r="K41" s="21"/>
    </row>
    <row r="42" spans="2:11" ht="15" customHeight="1" x14ac:dyDescent="0.2">
      <c r="B42" s="19"/>
      <c r="C42" s="20"/>
      <c r="D42" s="20"/>
      <c r="E42" s="20"/>
      <c r="F42" s="20"/>
      <c r="G42" s="20"/>
      <c r="H42" s="20"/>
      <c r="I42" s="20"/>
      <c r="J42" s="20"/>
      <c r="K42" s="21"/>
    </row>
    <row r="43" spans="2:11" ht="15" customHeight="1" x14ac:dyDescent="0.2">
      <c r="B43" s="19"/>
      <c r="C43" s="20"/>
      <c r="D43" s="20"/>
      <c r="E43" s="20"/>
      <c r="F43" s="20"/>
      <c r="G43" s="20"/>
      <c r="H43" s="20"/>
      <c r="I43" s="20"/>
      <c r="J43" s="20"/>
      <c r="K43" s="21"/>
    </row>
    <row r="44" spans="2:11" ht="15" customHeight="1" x14ac:dyDescent="0.2">
      <c r="B44" s="19"/>
      <c r="C44" s="20"/>
      <c r="D44" s="20"/>
      <c r="E44" s="20"/>
      <c r="F44" s="20"/>
      <c r="G44" s="20"/>
      <c r="H44" s="20"/>
      <c r="I44" s="20"/>
      <c r="J44" s="20"/>
      <c r="K44" s="21"/>
    </row>
    <row r="45" spans="2:11" ht="15" customHeight="1" x14ac:dyDescent="0.2">
      <c r="B45" s="19"/>
      <c r="C45" s="20"/>
      <c r="D45" s="20"/>
      <c r="E45" s="20"/>
      <c r="F45" s="20"/>
      <c r="G45" s="20"/>
      <c r="H45" s="20"/>
      <c r="I45" s="20"/>
      <c r="J45" s="20"/>
      <c r="K45" s="21"/>
    </row>
    <row r="46" spans="2:11" ht="15" customHeight="1" x14ac:dyDescent="0.2">
      <c r="B46" s="19"/>
      <c r="C46" s="20"/>
      <c r="D46" s="20"/>
      <c r="E46" s="20"/>
      <c r="F46" s="20"/>
      <c r="G46" s="20"/>
      <c r="H46" s="20"/>
      <c r="I46" s="20"/>
      <c r="J46" s="20"/>
      <c r="K46" s="21"/>
    </row>
    <row r="47" spans="2:11" ht="15" customHeight="1" x14ac:dyDescent="0.2">
      <c r="B47" s="19"/>
      <c r="C47" s="20"/>
      <c r="D47" s="20"/>
      <c r="E47" s="20"/>
      <c r="F47" s="20"/>
      <c r="G47" s="20"/>
      <c r="H47" s="20"/>
      <c r="I47" s="20"/>
      <c r="J47" s="20"/>
      <c r="K47" s="21"/>
    </row>
    <row r="48" spans="2:11" ht="15" customHeight="1" x14ac:dyDescent="0.2">
      <c r="B48" s="19"/>
      <c r="C48" s="20"/>
      <c r="D48" s="20"/>
      <c r="E48" s="20"/>
      <c r="F48" s="20"/>
      <c r="G48" s="20"/>
      <c r="H48" s="20"/>
      <c r="I48" s="20"/>
      <c r="J48" s="20"/>
      <c r="K48" s="21"/>
    </row>
    <row r="49" spans="2:11" ht="15" customHeight="1" x14ac:dyDescent="0.2">
      <c r="B49" s="19"/>
      <c r="C49" s="20"/>
      <c r="D49" s="20"/>
      <c r="E49" s="20"/>
      <c r="F49" s="20"/>
      <c r="G49" s="20"/>
      <c r="H49" s="20"/>
      <c r="I49" s="20"/>
      <c r="J49" s="20"/>
      <c r="K49" s="21"/>
    </row>
    <row r="50" spans="2:11" ht="15" customHeight="1" x14ac:dyDescent="0.2">
      <c r="B50" s="19"/>
      <c r="C50" s="20"/>
      <c r="D50" s="20"/>
      <c r="E50" s="20"/>
      <c r="F50" s="20"/>
      <c r="G50" s="20"/>
      <c r="H50" s="20"/>
      <c r="I50" s="20"/>
      <c r="J50" s="20"/>
      <c r="K50" s="21"/>
    </row>
    <row r="51" spans="2:11" ht="15" customHeight="1" x14ac:dyDescent="0.2">
      <c r="B51" s="19"/>
      <c r="C51" s="20"/>
      <c r="D51" s="20"/>
      <c r="E51" s="20"/>
      <c r="F51" s="20"/>
      <c r="G51" s="20"/>
      <c r="H51" s="20"/>
      <c r="I51" s="20"/>
      <c r="J51" s="20"/>
      <c r="K51" s="21"/>
    </row>
    <row r="52" spans="2:11" ht="15" customHeight="1" x14ac:dyDescent="0.2">
      <c r="B52" s="19"/>
      <c r="C52" s="20"/>
      <c r="D52" s="20"/>
      <c r="E52" s="20"/>
      <c r="F52" s="20"/>
      <c r="G52" s="20"/>
      <c r="H52" s="20"/>
      <c r="I52" s="20"/>
      <c r="J52" s="20"/>
      <c r="K52" s="21"/>
    </row>
    <row r="53" spans="2:11" ht="15" customHeight="1" x14ac:dyDescent="0.2">
      <c r="B53" s="19"/>
      <c r="C53" s="20"/>
      <c r="D53" s="20"/>
      <c r="E53" s="20"/>
      <c r="F53" s="20"/>
      <c r="G53" s="20"/>
      <c r="H53" s="20"/>
      <c r="I53" s="20"/>
      <c r="J53" s="20"/>
      <c r="K53" s="21"/>
    </row>
    <row r="54" spans="2:11" ht="15" customHeight="1" thickBot="1" x14ac:dyDescent="0.25">
      <c r="B54" s="25"/>
      <c r="C54" s="26"/>
      <c r="D54" s="26"/>
      <c r="E54" s="26"/>
      <c r="F54" s="26"/>
      <c r="G54" s="26"/>
      <c r="H54" s="26"/>
      <c r="I54" s="26"/>
      <c r="J54" s="26"/>
      <c r="K54" s="27"/>
    </row>
  </sheetData>
  <mergeCells count="2">
    <mergeCell ref="M2:M3"/>
    <mergeCell ref="B15:K30"/>
  </mergeCells>
  <hyperlinks>
    <hyperlink ref="M2" location="INDICE!A1" display="INDICE" xr:uid="{00000000-0004-0000-1F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24">
    <pageSetUpPr fitToPage="1"/>
  </sheetPr>
  <dimension ref="A1:AD41"/>
  <sheetViews>
    <sheetView showGridLines="0" topLeftCell="F17" workbookViewId="0">
      <selection activeCell="O14" sqref="O14"/>
    </sheetView>
  </sheetViews>
  <sheetFormatPr baseColWidth="10" defaultColWidth="23.42578125" defaultRowHeight="15" customHeight="1" x14ac:dyDescent="0.2"/>
  <cols>
    <col min="1" max="1" width="14.28515625" style="101" bestFit="1" customWidth="1"/>
    <col min="2" max="2" width="6.42578125" style="102" bestFit="1" customWidth="1"/>
    <col min="3" max="3" width="6.7109375" style="102" bestFit="1" customWidth="1"/>
    <col min="4" max="4" width="5.140625" style="102" bestFit="1" customWidth="1"/>
    <col min="5" max="5" width="1.42578125" style="102" customWidth="1"/>
    <col min="6" max="6" width="5.42578125" style="102" bestFit="1" customWidth="1"/>
    <col min="7" max="7" width="6.7109375" style="102" bestFit="1" customWidth="1"/>
    <col min="8" max="8" width="5.140625" style="102" bestFit="1" customWidth="1"/>
    <col min="9" max="9" width="1.42578125" style="102" customWidth="1"/>
    <col min="10" max="10" width="5.42578125" style="102" bestFit="1" customWidth="1"/>
    <col min="11" max="11" width="6.7109375" style="102" bestFit="1" customWidth="1"/>
    <col min="12" max="12" width="5.140625" style="102" bestFit="1" customWidth="1"/>
    <col min="13" max="13" width="1.42578125" style="102" customWidth="1"/>
    <col min="14" max="14" width="5.42578125" style="102" bestFit="1" customWidth="1"/>
    <col min="15" max="15" width="6.7109375" style="102" bestFit="1" customWidth="1"/>
    <col min="16" max="16" width="5.140625" style="102" bestFit="1" customWidth="1"/>
    <col min="17" max="17" width="1.42578125" style="102" customWidth="1"/>
    <col min="18" max="18" width="5.42578125" style="102" bestFit="1" customWidth="1"/>
    <col min="19" max="19" width="6.7109375" style="102" bestFit="1" customWidth="1"/>
    <col min="20" max="20" width="5.140625" style="102" bestFit="1" customWidth="1"/>
    <col min="21" max="21" width="1.42578125" style="102" customWidth="1"/>
    <col min="22" max="22" width="5.42578125" style="102" bestFit="1" customWidth="1"/>
    <col min="23" max="23" width="6.7109375" style="102" bestFit="1" customWidth="1"/>
    <col min="24" max="24" width="5.140625" style="102" bestFit="1" customWidth="1"/>
    <col min="25" max="25" width="1.42578125" style="102" customWidth="1"/>
    <col min="26" max="26" width="5.28515625" style="102" customWidth="1"/>
    <col min="27" max="27" width="6.7109375" style="102" bestFit="1" customWidth="1"/>
    <col min="28" max="28" width="6.140625" style="102" customWidth="1"/>
    <col min="29" max="29" width="10.7109375" style="6" customWidth="1"/>
    <col min="30" max="30" width="9" style="6" bestFit="1" customWidth="1"/>
    <col min="31" max="116" width="10.7109375" style="6" customWidth="1"/>
    <col min="117" max="16384" width="23.42578125" style="6"/>
  </cols>
  <sheetData>
    <row r="1" spans="1:30" x14ac:dyDescent="0.25">
      <c r="A1" s="279" t="s">
        <v>302</v>
      </c>
      <c r="B1" s="279" t="s">
        <v>84</v>
      </c>
      <c r="C1" s="279" t="s">
        <v>84</v>
      </c>
      <c r="D1" s="279" t="s">
        <v>84</v>
      </c>
      <c r="E1" s="279" t="s">
        <v>84</v>
      </c>
      <c r="F1" s="279" t="s">
        <v>84</v>
      </c>
      <c r="G1" s="279" t="s">
        <v>84</v>
      </c>
      <c r="H1" s="279" t="s">
        <v>84</v>
      </c>
      <c r="I1" s="279" t="s">
        <v>84</v>
      </c>
      <c r="J1" s="279" t="s">
        <v>84</v>
      </c>
      <c r="K1" s="279" t="s">
        <v>84</v>
      </c>
      <c r="L1" s="279" t="s">
        <v>84</v>
      </c>
      <c r="M1" s="279" t="s">
        <v>84</v>
      </c>
      <c r="N1" s="279" t="s">
        <v>84</v>
      </c>
      <c r="O1" s="279" t="s">
        <v>84</v>
      </c>
      <c r="P1" s="279" t="s">
        <v>84</v>
      </c>
      <c r="Q1" s="279" t="s">
        <v>84</v>
      </c>
      <c r="R1" s="279" t="s">
        <v>84</v>
      </c>
      <c r="S1" s="279" t="s">
        <v>84</v>
      </c>
      <c r="T1" s="279" t="s">
        <v>84</v>
      </c>
      <c r="U1" s="279" t="s">
        <v>84</v>
      </c>
      <c r="V1" s="279" t="s">
        <v>84</v>
      </c>
      <c r="W1" s="279" t="s">
        <v>84</v>
      </c>
      <c r="X1" s="279" t="s">
        <v>84</v>
      </c>
      <c r="Y1" s="279" t="s">
        <v>84</v>
      </c>
      <c r="Z1" s="279" t="s">
        <v>84</v>
      </c>
      <c r="AA1" s="279" t="s">
        <v>84</v>
      </c>
      <c r="AB1" s="279" t="s">
        <v>84</v>
      </c>
      <c r="AC1" s="17"/>
    </row>
    <row r="2" spans="1:30" x14ac:dyDescent="0.25">
      <c r="A2" s="279" t="s">
        <v>327</v>
      </c>
      <c r="B2" s="279" t="s">
        <v>84</v>
      </c>
      <c r="C2" s="279" t="s">
        <v>84</v>
      </c>
      <c r="D2" s="279" t="s">
        <v>84</v>
      </c>
      <c r="E2" s="279" t="s">
        <v>84</v>
      </c>
      <c r="F2" s="279" t="s">
        <v>84</v>
      </c>
      <c r="G2" s="279" t="s">
        <v>84</v>
      </c>
      <c r="H2" s="279" t="s">
        <v>84</v>
      </c>
      <c r="I2" s="279" t="s">
        <v>84</v>
      </c>
      <c r="J2" s="279" t="s">
        <v>84</v>
      </c>
      <c r="K2" s="279" t="s">
        <v>84</v>
      </c>
      <c r="L2" s="279" t="s">
        <v>84</v>
      </c>
      <c r="M2" s="279" t="s">
        <v>84</v>
      </c>
      <c r="N2" s="279" t="s">
        <v>84</v>
      </c>
      <c r="O2" s="279" t="s">
        <v>84</v>
      </c>
      <c r="P2" s="279" t="s">
        <v>84</v>
      </c>
      <c r="Q2" s="279" t="s">
        <v>84</v>
      </c>
      <c r="R2" s="279" t="s">
        <v>84</v>
      </c>
      <c r="S2" s="279" t="s">
        <v>84</v>
      </c>
      <c r="T2" s="279" t="s">
        <v>84</v>
      </c>
      <c r="U2" s="279" t="s">
        <v>84</v>
      </c>
      <c r="V2" s="279" t="s">
        <v>84</v>
      </c>
      <c r="W2" s="279" t="s">
        <v>84</v>
      </c>
      <c r="X2" s="279" t="s">
        <v>84</v>
      </c>
      <c r="Y2" s="279" t="s">
        <v>84</v>
      </c>
      <c r="Z2" s="279" t="s">
        <v>84</v>
      </c>
      <c r="AA2" s="279" t="s">
        <v>84</v>
      </c>
      <c r="AB2" s="279" t="s">
        <v>84</v>
      </c>
      <c r="AC2" s="17"/>
      <c r="AD2" s="256" t="s">
        <v>47</v>
      </c>
    </row>
    <row r="3" spans="1:30" x14ac:dyDescent="0.25">
      <c r="A3" s="279" t="s">
        <v>297</v>
      </c>
      <c r="B3" s="279" t="s">
        <v>84</v>
      </c>
      <c r="C3" s="279" t="s">
        <v>84</v>
      </c>
      <c r="D3" s="279" t="s">
        <v>84</v>
      </c>
      <c r="E3" s="279" t="s">
        <v>84</v>
      </c>
      <c r="F3" s="279" t="s">
        <v>84</v>
      </c>
      <c r="G3" s="279" t="s">
        <v>84</v>
      </c>
      <c r="H3" s="279" t="s">
        <v>84</v>
      </c>
      <c r="I3" s="279" t="s">
        <v>84</v>
      </c>
      <c r="J3" s="279" t="s">
        <v>84</v>
      </c>
      <c r="K3" s="279" t="s">
        <v>84</v>
      </c>
      <c r="L3" s="279" t="s">
        <v>84</v>
      </c>
      <c r="M3" s="279" t="s">
        <v>84</v>
      </c>
      <c r="N3" s="279" t="s">
        <v>84</v>
      </c>
      <c r="O3" s="279" t="s">
        <v>84</v>
      </c>
      <c r="P3" s="279" t="s">
        <v>84</v>
      </c>
      <c r="Q3" s="279" t="s">
        <v>84</v>
      </c>
      <c r="R3" s="279" t="s">
        <v>84</v>
      </c>
      <c r="S3" s="279" t="s">
        <v>84</v>
      </c>
      <c r="T3" s="279" t="s">
        <v>84</v>
      </c>
      <c r="U3" s="279" t="s">
        <v>84</v>
      </c>
      <c r="V3" s="279" t="s">
        <v>84</v>
      </c>
      <c r="W3" s="279" t="s">
        <v>84</v>
      </c>
      <c r="X3" s="279" t="s">
        <v>84</v>
      </c>
      <c r="Y3" s="279" t="s">
        <v>84</v>
      </c>
      <c r="Z3" s="279" t="s">
        <v>84</v>
      </c>
      <c r="AA3" s="279" t="s">
        <v>84</v>
      </c>
      <c r="AB3" s="279" t="s">
        <v>84</v>
      </c>
      <c r="AC3" s="17"/>
      <c r="AD3" s="256"/>
    </row>
    <row r="4" spans="1:30" x14ac:dyDescent="0.25">
      <c r="A4" s="280" t="s">
        <v>226</v>
      </c>
      <c r="B4" s="280" t="s">
        <v>84</v>
      </c>
      <c r="C4" s="280" t="s">
        <v>84</v>
      </c>
      <c r="D4" s="280" t="s">
        <v>84</v>
      </c>
      <c r="E4" s="280" t="s">
        <v>84</v>
      </c>
      <c r="F4" s="280" t="s">
        <v>84</v>
      </c>
      <c r="G4" s="280" t="s">
        <v>84</v>
      </c>
      <c r="H4" s="280" t="s">
        <v>84</v>
      </c>
      <c r="I4" s="280" t="s">
        <v>84</v>
      </c>
      <c r="J4" s="280" t="s">
        <v>84</v>
      </c>
      <c r="K4" s="280" t="s">
        <v>84</v>
      </c>
      <c r="L4" s="280" t="s">
        <v>84</v>
      </c>
      <c r="M4" s="280" t="s">
        <v>84</v>
      </c>
      <c r="N4" s="280" t="s">
        <v>84</v>
      </c>
      <c r="O4" s="280" t="s">
        <v>84</v>
      </c>
      <c r="P4" s="280" t="s">
        <v>84</v>
      </c>
      <c r="Q4" s="280" t="s">
        <v>84</v>
      </c>
      <c r="R4" s="280" t="s">
        <v>84</v>
      </c>
      <c r="S4" s="280" t="s">
        <v>84</v>
      </c>
      <c r="T4" s="280" t="s">
        <v>84</v>
      </c>
      <c r="U4" s="280" t="s">
        <v>84</v>
      </c>
      <c r="V4" s="280" t="s">
        <v>84</v>
      </c>
      <c r="W4" s="280" t="s">
        <v>84</v>
      </c>
      <c r="X4" s="280" t="s">
        <v>84</v>
      </c>
      <c r="Y4" s="280" t="s">
        <v>84</v>
      </c>
      <c r="Z4" s="280" t="s">
        <v>84</v>
      </c>
      <c r="AA4" s="280" t="s">
        <v>84</v>
      </c>
      <c r="AB4" s="280" t="s">
        <v>84</v>
      </c>
    </row>
    <row r="5" spans="1:30" ht="12.75" x14ac:dyDescent="0.2">
      <c r="A5" s="101" t="s">
        <v>84</v>
      </c>
      <c r="B5" s="102" t="s">
        <v>84</v>
      </c>
      <c r="C5" s="102" t="s">
        <v>84</v>
      </c>
      <c r="D5" s="102" t="s">
        <v>84</v>
      </c>
      <c r="E5" s="102" t="s">
        <v>84</v>
      </c>
      <c r="F5" s="102" t="s">
        <v>84</v>
      </c>
      <c r="G5" s="102" t="s">
        <v>84</v>
      </c>
      <c r="H5" s="102" t="s">
        <v>84</v>
      </c>
      <c r="I5" s="102" t="s">
        <v>84</v>
      </c>
      <c r="J5" s="102" t="s">
        <v>84</v>
      </c>
      <c r="K5" s="102" t="s">
        <v>84</v>
      </c>
      <c r="L5" s="102" t="s">
        <v>84</v>
      </c>
      <c r="M5" s="102" t="s">
        <v>84</v>
      </c>
      <c r="N5" s="102" t="s">
        <v>84</v>
      </c>
      <c r="O5" s="102" t="s">
        <v>84</v>
      </c>
      <c r="P5" s="102" t="s">
        <v>84</v>
      </c>
      <c r="Q5" s="102" t="s">
        <v>84</v>
      </c>
      <c r="R5" s="102" t="s">
        <v>84</v>
      </c>
      <c r="S5" s="102" t="s">
        <v>84</v>
      </c>
      <c r="T5" s="102" t="s">
        <v>84</v>
      </c>
      <c r="U5" s="102" t="s">
        <v>84</v>
      </c>
      <c r="V5" s="102" t="s">
        <v>84</v>
      </c>
      <c r="W5" s="102" t="s">
        <v>84</v>
      </c>
      <c r="X5" s="102" t="s">
        <v>84</v>
      </c>
      <c r="Y5" s="102" t="s">
        <v>84</v>
      </c>
      <c r="Z5" s="102" t="s">
        <v>84</v>
      </c>
      <c r="AA5" s="102" t="s">
        <v>84</v>
      </c>
      <c r="AB5" s="102" t="s">
        <v>84</v>
      </c>
    </row>
    <row r="6" spans="1:30" ht="12.75" x14ac:dyDescent="0.2">
      <c r="A6" s="283" t="s">
        <v>279</v>
      </c>
      <c r="B6" s="281" t="s">
        <v>89</v>
      </c>
      <c r="C6" s="281"/>
      <c r="D6" s="281"/>
      <c r="E6" s="103"/>
      <c r="F6" s="281" t="s">
        <v>328</v>
      </c>
      <c r="G6" s="281"/>
      <c r="H6" s="281"/>
      <c r="I6" s="103"/>
      <c r="J6" s="281" t="s">
        <v>329</v>
      </c>
      <c r="K6" s="281"/>
      <c r="L6" s="281"/>
      <c r="M6" s="103"/>
      <c r="N6" s="281" t="s">
        <v>330</v>
      </c>
      <c r="O6" s="281"/>
      <c r="P6" s="281"/>
      <c r="Q6" s="103"/>
      <c r="R6" s="281" t="s">
        <v>331</v>
      </c>
      <c r="S6" s="281"/>
      <c r="T6" s="281"/>
      <c r="U6" s="103"/>
      <c r="V6" s="281" t="s">
        <v>332</v>
      </c>
      <c r="W6" s="281"/>
      <c r="X6" s="281"/>
      <c r="Y6" s="103"/>
      <c r="Z6" s="281" t="s">
        <v>333</v>
      </c>
      <c r="AA6" s="281"/>
      <c r="AB6" s="281"/>
    </row>
    <row r="7" spans="1:30" ht="12.75" x14ac:dyDescent="0.2">
      <c r="A7" s="283"/>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c r="Y7" s="105"/>
      <c r="Z7" s="104" t="s">
        <v>89</v>
      </c>
      <c r="AA7" s="104" t="s">
        <v>405</v>
      </c>
      <c r="AB7" s="104" t="s">
        <v>406</v>
      </c>
    </row>
    <row r="8" spans="1:30" ht="12.75" x14ac:dyDescent="0.2">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row>
    <row r="9" spans="1:30" x14ac:dyDescent="0.25">
      <c r="A9" s="282" t="s">
        <v>88</v>
      </c>
      <c r="B9" s="282"/>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row>
    <row r="10" spans="1:30" ht="12.75" x14ac:dyDescent="0.2">
      <c r="A10" s="107" t="s">
        <v>89</v>
      </c>
      <c r="B10" s="206">
        <v>15936</v>
      </c>
      <c r="C10" s="206">
        <v>7673</v>
      </c>
      <c r="D10" s="206">
        <v>8263</v>
      </c>
      <c r="E10" s="206"/>
      <c r="F10" s="206">
        <v>2193</v>
      </c>
      <c r="G10" s="206">
        <v>1284</v>
      </c>
      <c r="H10" s="206">
        <v>909</v>
      </c>
      <c r="I10" s="206"/>
      <c r="J10" s="206">
        <v>2127</v>
      </c>
      <c r="K10" s="206">
        <v>1099</v>
      </c>
      <c r="L10" s="206">
        <v>1028</v>
      </c>
      <c r="M10" s="206"/>
      <c r="N10" s="206">
        <v>1938</v>
      </c>
      <c r="O10" s="206">
        <v>1097</v>
      </c>
      <c r="P10" s="206">
        <v>841</v>
      </c>
      <c r="Q10" s="206"/>
      <c r="R10" s="206">
        <v>6326</v>
      </c>
      <c r="S10" s="206">
        <v>2916</v>
      </c>
      <c r="T10" s="206">
        <v>3410</v>
      </c>
      <c r="U10" s="206"/>
      <c r="V10" s="206">
        <v>2574</v>
      </c>
      <c r="W10" s="206">
        <v>1031</v>
      </c>
      <c r="X10" s="206">
        <v>1543</v>
      </c>
      <c r="Y10" s="206"/>
      <c r="Z10" s="206">
        <v>778</v>
      </c>
      <c r="AA10" s="206">
        <v>246</v>
      </c>
      <c r="AB10" s="206">
        <v>532</v>
      </c>
    </row>
    <row r="11" spans="1:30" ht="12.75" x14ac:dyDescent="0.2">
      <c r="A11" s="108" t="s">
        <v>227</v>
      </c>
      <c r="B11" s="207">
        <v>15818</v>
      </c>
      <c r="C11" s="207">
        <v>7640</v>
      </c>
      <c r="D11" s="207">
        <v>8178</v>
      </c>
      <c r="E11" s="208"/>
      <c r="F11" s="208">
        <v>2193</v>
      </c>
      <c r="G11" s="208">
        <v>1299</v>
      </c>
      <c r="H11" s="208">
        <v>894</v>
      </c>
      <c r="I11" s="208"/>
      <c r="J11" s="208">
        <v>2123</v>
      </c>
      <c r="K11" s="208">
        <v>1113</v>
      </c>
      <c r="L11" s="208">
        <v>1010</v>
      </c>
      <c r="M11" s="208"/>
      <c r="N11" s="208">
        <v>1943</v>
      </c>
      <c r="O11" s="208">
        <v>1101</v>
      </c>
      <c r="P11" s="208">
        <v>842</v>
      </c>
      <c r="Q11" s="208"/>
      <c r="R11" s="208">
        <v>6257</v>
      </c>
      <c r="S11" s="208">
        <v>2880</v>
      </c>
      <c r="T11" s="208">
        <v>3377</v>
      </c>
      <c r="U11" s="208"/>
      <c r="V11" s="208">
        <v>2614</v>
      </c>
      <c r="W11" s="208">
        <v>1058</v>
      </c>
      <c r="X11" s="208">
        <v>1556</v>
      </c>
      <c r="Y11" s="208"/>
      <c r="Z11" s="208">
        <v>688</v>
      </c>
      <c r="AA11" s="208">
        <v>189</v>
      </c>
      <c r="AB11" s="208">
        <v>499</v>
      </c>
    </row>
    <row r="12" spans="1:30" ht="12.75" x14ac:dyDescent="0.2">
      <c r="A12" s="108" t="s">
        <v>228</v>
      </c>
      <c r="B12" s="207">
        <v>-192</v>
      </c>
      <c r="C12" s="207">
        <v>-159</v>
      </c>
      <c r="D12" s="207">
        <v>-33</v>
      </c>
      <c r="E12" s="208"/>
      <c r="F12" s="208">
        <v>-50</v>
      </c>
      <c r="G12" s="208">
        <v>-46</v>
      </c>
      <c r="H12" s="208">
        <v>-4</v>
      </c>
      <c r="I12" s="208"/>
      <c r="J12" s="208">
        <v>-49</v>
      </c>
      <c r="K12" s="208">
        <v>-50</v>
      </c>
      <c r="L12" s="208">
        <v>1</v>
      </c>
      <c r="M12" s="208"/>
      <c r="N12" s="208">
        <v>-46</v>
      </c>
      <c r="O12" s="208">
        <v>-27</v>
      </c>
      <c r="P12" s="208">
        <v>-19</v>
      </c>
      <c r="Q12" s="208"/>
      <c r="R12" s="208">
        <v>-48</v>
      </c>
      <c r="S12" s="208">
        <v>-34</v>
      </c>
      <c r="T12" s="208">
        <v>-14</v>
      </c>
      <c r="U12" s="208"/>
      <c r="V12" s="208">
        <v>-81</v>
      </c>
      <c r="W12" s="208">
        <v>-51</v>
      </c>
      <c r="X12" s="208">
        <v>-30</v>
      </c>
      <c r="Y12" s="208"/>
      <c r="Z12" s="208">
        <v>82</v>
      </c>
      <c r="AA12" s="208">
        <v>49</v>
      </c>
      <c r="AB12" s="208">
        <v>33</v>
      </c>
    </row>
    <row r="13" spans="1:30" ht="12.75" x14ac:dyDescent="0.2">
      <c r="A13" s="108" t="s">
        <v>280</v>
      </c>
      <c r="B13" s="207">
        <v>310</v>
      </c>
      <c r="C13" s="207">
        <v>192</v>
      </c>
      <c r="D13" s="207">
        <v>118</v>
      </c>
      <c r="E13" s="208"/>
      <c r="F13" s="208">
        <v>50</v>
      </c>
      <c r="G13" s="208">
        <v>31</v>
      </c>
      <c r="H13" s="208">
        <v>19</v>
      </c>
      <c r="I13" s="208"/>
      <c r="J13" s="208">
        <v>53</v>
      </c>
      <c r="K13" s="208">
        <v>36</v>
      </c>
      <c r="L13" s="208">
        <v>17</v>
      </c>
      <c r="M13" s="208"/>
      <c r="N13" s="208">
        <v>41</v>
      </c>
      <c r="O13" s="208">
        <v>23</v>
      </c>
      <c r="P13" s="208">
        <v>18</v>
      </c>
      <c r="Q13" s="208"/>
      <c r="R13" s="208">
        <v>117</v>
      </c>
      <c r="S13" s="208">
        <v>70</v>
      </c>
      <c r="T13" s="208">
        <v>47</v>
      </c>
      <c r="U13" s="208"/>
      <c r="V13" s="208">
        <v>41</v>
      </c>
      <c r="W13" s="208">
        <v>24</v>
      </c>
      <c r="X13" s="208">
        <v>17</v>
      </c>
      <c r="Y13" s="208"/>
      <c r="Z13" s="208">
        <v>8</v>
      </c>
      <c r="AA13" s="208">
        <v>8</v>
      </c>
      <c r="AB13" s="208">
        <v>0</v>
      </c>
    </row>
    <row r="14" spans="1:30" ht="12.75" x14ac:dyDescent="0.2">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row>
    <row r="15" spans="1:30" ht="12.75" x14ac:dyDescent="0.2">
      <c r="A15" s="107" t="s">
        <v>281</v>
      </c>
      <c r="B15" s="206">
        <v>11679</v>
      </c>
      <c r="C15" s="206">
        <v>5623</v>
      </c>
      <c r="D15" s="206">
        <v>6056</v>
      </c>
      <c r="E15" s="206"/>
      <c r="F15" s="206">
        <v>1671</v>
      </c>
      <c r="G15" s="206">
        <v>930</v>
      </c>
      <c r="H15" s="206">
        <v>741</v>
      </c>
      <c r="I15" s="206"/>
      <c r="J15" s="206">
        <v>1713</v>
      </c>
      <c r="K15" s="206">
        <v>869</v>
      </c>
      <c r="L15" s="206">
        <v>844</v>
      </c>
      <c r="M15" s="206"/>
      <c r="N15" s="206">
        <v>1349</v>
      </c>
      <c r="O15" s="206">
        <v>803</v>
      </c>
      <c r="P15" s="206">
        <v>546</v>
      </c>
      <c r="Q15" s="206"/>
      <c r="R15" s="206">
        <v>4484</v>
      </c>
      <c r="S15" s="206">
        <v>2046</v>
      </c>
      <c r="T15" s="206">
        <v>2438</v>
      </c>
      <c r="U15" s="206"/>
      <c r="V15" s="206">
        <v>1916</v>
      </c>
      <c r="W15" s="206">
        <v>783</v>
      </c>
      <c r="X15" s="206">
        <v>1133</v>
      </c>
      <c r="Y15" s="206"/>
      <c r="Z15" s="206">
        <v>546</v>
      </c>
      <c r="AA15" s="206">
        <v>192</v>
      </c>
      <c r="AB15" s="206">
        <v>354</v>
      </c>
    </row>
    <row r="16" spans="1:30" ht="12.75" x14ac:dyDescent="0.2">
      <c r="A16" s="108" t="s">
        <v>227</v>
      </c>
      <c r="B16" s="207">
        <v>11555</v>
      </c>
      <c r="C16" s="207">
        <v>5582</v>
      </c>
      <c r="D16" s="207">
        <v>5973</v>
      </c>
      <c r="E16" s="207"/>
      <c r="F16" s="207">
        <v>1662</v>
      </c>
      <c r="G16" s="207">
        <v>944</v>
      </c>
      <c r="H16" s="208">
        <v>718</v>
      </c>
      <c r="I16" s="207"/>
      <c r="J16" s="208">
        <v>1704</v>
      </c>
      <c r="K16" s="208">
        <v>880</v>
      </c>
      <c r="L16" s="208">
        <v>824</v>
      </c>
      <c r="M16" s="208"/>
      <c r="N16" s="208">
        <v>1359</v>
      </c>
      <c r="O16" s="208">
        <v>804</v>
      </c>
      <c r="P16" s="208">
        <v>555</v>
      </c>
      <c r="Q16" s="208"/>
      <c r="R16" s="208">
        <v>4424</v>
      </c>
      <c r="S16" s="208">
        <v>2013</v>
      </c>
      <c r="T16" s="208">
        <v>2411</v>
      </c>
      <c r="U16" s="208"/>
      <c r="V16" s="208">
        <v>1963</v>
      </c>
      <c r="W16" s="208">
        <v>810</v>
      </c>
      <c r="X16" s="208">
        <v>1153</v>
      </c>
      <c r="Y16" s="208"/>
      <c r="Z16" s="208">
        <v>443</v>
      </c>
      <c r="AA16" s="208">
        <v>131</v>
      </c>
      <c r="AB16" s="208">
        <v>312</v>
      </c>
    </row>
    <row r="17" spans="1:28" ht="12.75" x14ac:dyDescent="0.2">
      <c r="A17" s="108" t="s">
        <v>228</v>
      </c>
      <c r="B17" s="207">
        <v>-186</v>
      </c>
      <c r="C17" s="207">
        <v>-151</v>
      </c>
      <c r="D17" s="207">
        <v>-35</v>
      </c>
      <c r="E17" s="207"/>
      <c r="F17" s="207">
        <v>-41</v>
      </c>
      <c r="G17" s="207">
        <v>-45</v>
      </c>
      <c r="H17" s="208">
        <v>4</v>
      </c>
      <c r="I17" s="207"/>
      <c r="J17" s="207">
        <v>-44</v>
      </c>
      <c r="K17" s="207">
        <v>-47</v>
      </c>
      <c r="L17" s="208">
        <v>3</v>
      </c>
      <c r="M17" s="207"/>
      <c r="N17" s="207">
        <v>-51</v>
      </c>
      <c r="O17" s="207">
        <v>-24</v>
      </c>
      <c r="P17" s="208">
        <v>-27</v>
      </c>
      <c r="Q17" s="207"/>
      <c r="R17" s="207">
        <v>-57</v>
      </c>
      <c r="S17" s="207">
        <v>-37</v>
      </c>
      <c r="T17" s="208">
        <v>-20</v>
      </c>
      <c r="U17" s="207"/>
      <c r="V17" s="207">
        <v>-88</v>
      </c>
      <c r="W17" s="207">
        <v>-51</v>
      </c>
      <c r="X17" s="208">
        <v>-37</v>
      </c>
      <c r="Y17" s="207"/>
      <c r="Z17" s="207">
        <v>95</v>
      </c>
      <c r="AA17" s="207">
        <v>53</v>
      </c>
      <c r="AB17" s="208">
        <v>42</v>
      </c>
    </row>
    <row r="18" spans="1:28" ht="12.75" x14ac:dyDescent="0.2">
      <c r="A18" s="108" t="s">
        <v>280</v>
      </c>
      <c r="B18" s="207">
        <v>310</v>
      </c>
      <c r="C18" s="207">
        <v>192</v>
      </c>
      <c r="D18" s="207">
        <v>118</v>
      </c>
      <c r="E18" s="207"/>
      <c r="F18" s="207">
        <v>50</v>
      </c>
      <c r="G18" s="207">
        <v>31</v>
      </c>
      <c r="H18" s="208">
        <v>19</v>
      </c>
      <c r="I18" s="207"/>
      <c r="J18" s="207">
        <v>53</v>
      </c>
      <c r="K18" s="207">
        <v>36</v>
      </c>
      <c r="L18" s="208">
        <v>17</v>
      </c>
      <c r="M18" s="207"/>
      <c r="N18" s="207">
        <v>41</v>
      </c>
      <c r="O18" s="207">
        <v>23</v>
      </c>
      <c r="P18" s="208">
        <v>18</v>
      </c>
      <c r="Q18" s="207"/>
      <c r="R18" s="207">
        <v>117</v>
      </c>
      <c r="S18" s="207">
        <v>70</v>
      </c>
      <c r="T18" s="208">
        <v>47</v>
      </c>
      <c r="U18" s="207"/>
      <c r="V18" s="207">
        <v>41</v>
      </c>
      <c r="W18" s="207">
        <v>24</v>
      </c>
      <c r="X18" s="208">
        <v>17</v>
      </c>
      <c r="Y18" s="207"/>
      <c r="Z18" s="207">
        <v>8</v>
      </c>
      <c r="AA18" s="207">
        <v>8</v>
      </c>
      <c r="AB18" s="208">
        <v>0</v>
      </c>
    </row>
    <row r="19" spans="1:28" ht="12.75" x14ac:dyDescent="0.2">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row>
    <row r="20" spans="1:28" ht="12.75" x14ac:dyDescent="0.2">
      <c r="A20" s="109" t="s">
        <v>282</v>
      </c>
      <c r="B20" s="206">
        <v>4257</v>
      </c>
      <c r="C20" s="206">
        <v>2050</v>
      </c>
      <c r="D20" s="206">
        <v>2207</v>
      </c>
      <c r="E20" s="206"/>
      <c r="F20" s="206">
        <v>522</v>
      </c>
      <c r="G20" s="206">
        <v>354</v>
      </c>
      <c r="H20" s="206">
        <v>168</v>
      </c>
      <c r="I20" s="206"/>
      <c r="J20" s="206">
        <v>414</v>
      </c>
      <c r="K20" s="206">
        <v>230</v>
      </c>
      <c r="L20" s="206">
        <v>184</v>
      </c>
      <c r="M20" s="206"/>
      <c r="N20" s="206">
        <v>589</v>
      </c>
      <c r="O20" s="206">
        <v>294</v>
      </c>
      <c r="P20" s="206">
        <v>295</v>
      </c>
      <c r="Q20" s="206"/>
      <c r="R20" s="206">
        <v>1842</v>
      </c>
      <c r="S20" s="206">
        <v>870</v>
      </c>
      <c r="T20" s="206">
        <v>972</v>
      </c>
      <c r="U20" s="206"/>
      <c r="V20" s="206">
        <v>658</v>
      </c>
      <c r="W20" s="206">
        <v>248</v>
      </c>
      <c r="X20" s="206">
        <v>410</v>
      </c>
      <c r="Y20" s="206"/>
      <c r="Z20" s="206">
        <v>232</v>
      </c>
      <c r="AA20" s="206">
        <v>54</v>
      </c>
      <c r="AB20" s="206">
        <v>178</v>
      </c>
    </row>
    <row r="21" spans="1:28" ht="12.75" x14ac:dyDescent="0.2">
      <c r="A21" s="108" t="s">
        <v>227</v>
      </c>
      <c r="B21" s="207">
        <v>4263</v>
      </c>
      <c r="C21" s="207">
        <v>2058</v>
      </c>
      <c r="D21" s="207">
        <v>2205</v>
      </c>
      <c r="E21" s="207"/>
      <c r="F21" s="207">
        <v>531</v>
      </c>
      <c r="G21" s="207">
        <v>355</v>
      </c>
      <c r="H21" s="208">
        <v>176</v>
      </c>
      <c r="I21" s="207"/>
      <c r="J21" s="207">
        <v>419</v>
      </c>
      <c r="K21" s="207">
        <v>233</v>
      </c>
      <c r="L21" s="208">
        <v>186</v>
      </c>
      <c r="M21" s="207"/>
      <c r="N21" s="207">
        <v>584</v>
      </c>
      <c r="O21" s="207">
        <v>297</v>
      </c>
      <c r="P21" s="208">
        <v>287</v>
      </c>
      <c r="Q21" s="207"/>
      <c r="R21" s="207">
        <v>1833</v>
      </c>
      <c r="S21" s="207">
        <v>867</v>
      </c>
      <c r="T21" s="208">
        <v>966</v>
      </c>
      <c r="U21" s="207"/>
      <c r="V21" s="207">
        <v>651</v>
      </c>
      <c r="W21" s="207">
        <v>248</v>
      </c>
      <c r="X21" s="208">
        <v>403</v>
      </c>
      <c r="Y21" s="207"/>
      <c r="Z21" s="207">
        <v>245</v>
      </c>
      <c r="AA21" s="207">
        <v>58</v>
      </c>
      <c r="AB21" s="208">
        <v>187</v>
      </c>
    </row>
    <row r="22" spans="1:28" ht="12.75" x14ac:dyDescent="0.2">
      <c r="A22" s="108" t="s">
        <v>228</v>
      </c>
      <c r="B22" s="207">
        <v>-6</v>
      </c>
      <c r="C22" s="207">
        <v>-8</v>
      </c>
      <c r="D22" s="207">
        <v>2</v>
      </c>
      <c r="E22" s="207"/>
      <c r="F22" s="207">
        <v>-9</v>
      </c>
      <c r="G22" s="207">
        <v>-1</v>
      </c>
      <c r="H22" s="208">
        <v>-8</v>
      </c>
      <c r="I22" s="207"/>
      <c r="J22" s="207">
        <v>-5</v>
      </c>
      <c r="K22" s="207">
        <v>-3</v>
      </c>
      <c r="L22" s="208">
        <v>-2</v>
      </c>
      <c r="M22" s="207"/>
      <c r="N22" s="207">
        <v>5</v>
      </c>
      <c r="O22" s="207">
        <v>-3</v>
      </c>
      <c r="P22" s="208">
        <v>8</v>
      </c>
      <c r="Q22" s="207"/>
      <c r="R22" s="207">
        <v>9</v>
      </c>
      <c r="S22" s="207">
        <v>3</v>
      </c>
      <c r="T22" s="208">
        <v>6</v>
      </c>
      <c r="U22" s="207"/>
      <c r="V22" s="207">
        <v>7</v>
      </c>
      <c r="W22" s="207">
        <v>0</v>
      </c>
      <c r="X22" s="208">
        <v>7</v>
      </c>
      <c r="Y22" s="207"/>
      <c r="Z22" s="207">
        <v>-13</v>
      </c>
      <c r="AA22" s="207">
        <v>-4</v>
      </c>
      <c r="AB22" s="208">
        <v>-9</v>
      </c>
    </row>
    <row r="23" spans="1:28" ht="15" customHeight="1" x14ac:dyDescent="0.2">
      <c r="A23" s="108" t="s">
        <v>280</v>
      </c>
      <c r="B23" s="113" t="s">
        <v>92</v>
      </c>
      <c r="C23" s="113" t="s">
        <v>92</v>
      </c>
      <c r="D23" s="113" t="s">
        <v>92</v>
      </c>
      <c r="E23" s="114"/>
      <c r="F23" s="113" t="s">
        <v>92</v>
      </c>
      <c r="G23" s="113" t="s">
        <v>92</v>
      </c>
      <c r="H23" s="113" t="s">
        <v>92</v>
      </c>
      <c r="I23" s="114"/>
      <c r="J23" s="113" t="s">
        <v>92</v>
      </c>
      <c r="K23" s="113" t="s">
        <v>92</v>
      </c>
      <c r="L23" s="113" t="s">
        <v>92</v>
      </c>
      <c r="M23" s="114"/>
      <c r="N23" s="113" t="s">
        <v>92</v>
      </c>
      <c r="O23" s="113" t="s">
        <v>92</v>
      </c>
      <c r="P23" s="113" t="s">
        <v>92</v>
      </c>
      <c r="Q23" s="114"/>
      <c r="R23" s="113" t="s">
        <v>92</v>
      </c>
      <c r="S23" s="113" t="s">
        <v>92</v>
      </c>
      <c r="T23" s="113" t="s">
        <v>92</v>
      </c>
      <c r="U23" s="114"/>
      <c r="V23" s="113" t="s">
        <v>92</v>
      </c>
      <c r="W23" s="113" t="s">
        <v>92</v>
      </c>
      <c r="X23" s="113" t="s">
        <v>92</v>
      </c>
      <c r="Y23" s="114"/>
      <c r="Z23" s="113" t="s">
        <v>92</v>
      </c>
      <c r="AA23" s="113" t="s">
        <v>92</v>
      </c>
      <c r="AB23" s="113" t="s">
        <v>92</v>
      </c>
    </row>
    <row r="24" spans="1:28" ht="12.75" x14ac:dyDescent="0.2">
      <c r="A24" s="110"/>
    </row>
    <row r="25" spans="1:28" ht="15.75" x14ac:dyDescent="0.25">
      <c r="A25" s="282" t="s">
        <v>104</v>
      </c>
      <c r="B25" s="282"/>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row>
    <row r="26" spans="1:28" s="75" customFormat="1" ht="12.75" x14ac:dyDescent="0.2">
      <c r="A26" s="107" t="s">
        <v>89</v>
      </c>
      <c r="B26" s="223">
        <v>3.9268350980599913</v>
      </c>
      <c r="C26" s="223">
        <v>3.8382080025611396</v>
      </c>
      <c r="D26" s="223">
        <v>4.0128792882396365</v>
      </c>
      <c r="E26" s="224"/>
      <c r="F26" s="223">
        <v>2.7096822023427074</v>
      </c>
      <c r="G26" s="223">
        <v>3.0934541161731754</v>
      </c>
      <c r="H26" s="223">
        <v>2.3056436271401393</v>
      </c>
      <c r="I26" s="223"/>
      <c r="J26" s="223">
        <v>2.7740462993152919</v>
      </c>
      <c r="K26" s="223">
        <v>2.8470765006087926</v>
      </c>
      <c r="L26" s="223">
        <v>2.7000052529285079</v>
      </c>
      <c r="M26" s="224"/>
      <c r="N26" s="223">
        <v>2.5998068254990341</v>
      </c>
      <c r="O26" s="223">
        <v>2.9233844103930715</v>
      </c>
      <c r="P26" s="223">
        <v>2.2718063697020447</v>
      </c>
      <c r="Q26" s="224"/>
      <c r="R26" s="224">
        <v>7.6054678577010471</v>
      </c>
      <c r="S26" s="223">
        <v>7.2495835715883947</v>
      </c>
      <c r="T26" s="223">
        <v>7.9387251478325647</v>
      </c>
      <c r="U26" s="224"/>
      <c r="V26" s="224">
        <v>3.6599411338139314</v>
      </c>
      <c r="W26" s="224">
        <v>3.1178178299262127</v>
      </c>
      <c r="X26" s="224">
        <v>4.1410590161294651</v>
      </c>
      <c r="Y26" s="224"/>
      <c r="Z26" s="223">
        <v>3.8579787761578896</v>
      </c>
      <c r="AA26" s="224">
        <v>2.7372871926115501</v>
      </c>
      <c r="AB26" s="223">
        <v>4.7589229805886033</v>
      </c>
    </row>
    <row r="27" spans="1:28" ht="12.75" x14ac:dyDescent="0.2">
      <c r="A27" s="108" t="s">
        <v>227</v>
      </c>
      <c r="B27" s="204">
        <v>4.3396909705456306</v>
      </c>
      <c r="C27" s="204">
        <v>4.2692774080345117</v>
      </c>
      <c r="D27" s="204">
        <v>4.4076036282694577</v>
      </c>
      <c r="E27" s="205"/>
      <c r="F27" s="204">
        <v>3.0392904164645556</v>
      </c>
      <c r="G27" s="204">
        <v>3.5113802238200793</v>
      </c>
      <c r="H27" s="204">
        <v>2.5425898012001933</v>
      </c>
      <c r="I27" s="204"/>
      <c r="J27" s="204">
        <v>3.10003942584291</v>
      </c>
      <c r="K27" s="204">
        <v>3.2296442458359933</v>
      </c>
      <c r="L27" s="204">
        <v>2.968754592751536</v>
      </c>
      <c r="M27" s="205"/>
      <c r="N27" s="204">
        <v>2.9098587752534706</v>
      </c>
      <c r="O27" s="204">
        <v>3.2750312332678924</v>
      </c>
      <c r="P27" s="204">
        <v>2.5395867893228776</v>
      </c>
      <c r="Q27" s="205"/>
      <c r="R27" s="205">
        <v>8.3044661225031522</v>
      </c>
      <c r="S27" s="205">
        <v>7.9536039768019888</v>
      </c>
      <c r="T27" s="204">
        <v>8.6291043822665134</v>
      </c>
      <c r="U27" s="205"/>
      <c r="V27" s="205">
        <v>4.1642107275420965</v>
      </c>
      <c r="W27" s="205">
        <v>3.6096895257591264</v>
      </c>
      <c r="X27" s="205">
        <v>4.6499118429309982</v>
      </c>
      <c r="Y27" s="205"/>
      <c r="Z27" s="204">
        <v>3.6273527706015711</v>
      </c>
      <c r="AA27" s="205">
        <v>2.2610360090919968</v>
      </c>
      <c r="AB27" s="204">
        <v>4.7039969834087483</v>
      </c>
    </row>
    <row r="28" spans="1:28" ht="12.75" x14ac:dyDescent="0.2">
      <c r="A28" s="108" t="s">
        <v>228</v>
      </c>
      <c r="B28" s="205">
        <v>-0.67763111456201031</v>
      </c>
      <c r="C28" s="204">
        <v>-1.1020238425284168</v>
      </c>
      <c r="D28" s="204">
        <v>-0.23730763699122678</v>
      </c>
      <c r="E28" s="205"/>
      <c r="F28" s="204">
        <v>-0.80269706212875258</v>
      </c>
      <c r="G28" s="204">
        <v>-1.4232673267326734</v>
      </c>
      <c r="H28" s="204">
        <v>-0.13346680013346682</v>
      </c>
      <c r="I28" s="204"/>
      <c r="J28" s="204">
        <v>-0.8490729509617051</v>
      </c>
      <c r="K28" s="204">
        <v>-1.7041581458759374</v>
      </c>
      <c r="L28" s="252">
        <v>3.5248501938667604E-2</v>
      </c>
      <c r="M28" s="205"/>
      <c r="N28" s="204">
        <v>-0.8438818565400843</v>
      </c>
      <c r="O28" s="204">
        <v>-0.9832483612527313</v>
      </c>
      <c r="P28" s="204">
        <v>-0.70240295748613679</v>
      </c>
      <c r="Q28" s="205"/>
      <c r="R28" s="204">
        <v>-0.93041287071137824</v>
      </c>
      <c r="S28" s="204">
        <v>-1.2781954887218046</v>
      </c>
      <c r="T28" s="204">
        <v>-0.56022408963585435</v>
      </c>
      <c r="U28" s="205"/>
      <c r="V28" s="204">
        <v>-1.5740380878352118</v>
      </c>
      <c r="W28" s="204">
        <v>-1.9729206963249517</v>
      </c>
      <c r="X28" s="204">
        <v>-1.1714174150722374</v>
      </c>
      <c r="Y28" s="205"/>
      <c r="Z28" s="204">
        <v>14.186851211072666</v>
      </c>
      <c r="AA28" s="204">
        <v>18.081180811808117</v>
      </c>
      <c r="AB28" s="204">
        <v>10.749185667752444</v>
      </c>
    </row>
    <row r="29" spans="1:28" ht="12.75" x14ac:dyDescent="0.2">
      <c r="A29" s="108" t="s">
        <v>280</v>
      </c>
      <c r="B29" s="204">
        <v>2.3859001000538749</v>
      </c>
      <c r="C29" s="204">
        <v>2.9402756508422665</v>
      </c>
      <c r="D29" s="204">
        <v>1.825777502707721</v>
      </c>
      <c r="E29" s="205"/>
      <c r="F29" s="204">
        <v>1.9623233908948194</v>
      </c>
      <c r="G29" s="204">
        <v>2.419984387197502</v>
      </c>
      <c r="H29" s="204">
        <v>1.499605367008682</v>
      </c>
      <c r="I29" s="204"/>
      <c r="J29" s="204">
        <v>2.1891780256092526</v>
      </c>
      <c r="K29" s="204">
        <v>2.9875518672199171</v>
      </c>
      <c r="L29" s="204">
        <v>1.3980263157894737</v>
      </c>
      <c r="M29" s="205"/>
      <c r="N29" s="204">
        <v>1.767241379310345</v>
      </c>
      <c r="O29" s="204">
        <v>1.9810508182601205</v>
      </c>
      <c r="P29" s="204">
        <v>1.5530629853321829</v>
      </c>
      <c r="Q29" s="205"/>
      <c r="R29" s="204">
        <v>4.3771043771043772</v>
      </c>
      <c r="S29" s="204">
        <v>5.1736881005173689</v>
      </c>
      <c r="T29" s="204">
        <v>3.5606060606060606</v>
      </c>
      <c r="U29" s="205"/>
      <c r="V29" s="204">
        <v>1.7012448132780082</v>
      </c>
      <c r="W29" s="204">
        <v>2.0460358056265986</v>
      </c>
      <c r="X29" s="204">
        <v>1.3742926434923202</v>
      </c>
      <c r="Y29" s="205"/>
      <c r="Z29" s="204">
        <v>1.288244766505636</v>
      </c>
      <c r="AA29" s="204">
        <v>2.2408963585434174</v>
      </c>
      <c r="AB29" s="204">
        <v>0</v>
      </c>
    </row>
    <row r="30" spans="1:28" ht="12.75" x14ac:dyDescent="0.2">
      <c r="B30" s="205"/>
      <c r="C30" s="205"/>
      <c r="D30" s="205"/>
      <c r="E30" s="205"/>
      <c r="F30" s="204"/>
      <c r="G30" s="204"/>
      <c r="H30" s="204"/>
      <c r="I30" s="204"/>
      <c r="J30" s="204"/>
      <c r="K30" s="204"/>
      <c r="L30" s="204"/>
      <c r="M30" s="205"/>
      <c r="N30" s="204"/>
      <c r="O30" s="204"/>
      <c r="P30" s="204"/>
      <c r="Q30" s="205"/>
      <c r="R30" s="205"/>
      <c r="S30" s="205"/>
      <c r="T30" s="205"/>
      <c r="U30" s="205"/>
      <c r="V30" s="205"/>
      <c r="W30" s="205"/>
      <c r="X30" s="205"/>
      <c r="Y30" s="205"/>
      <c r="Z30" s="205"/>
      <c r="AA30" s="205"/>
      <c r="AB30" s="205"/>
    </row>
    <row r="31" spans="1:28" s="75" customFormat="1" ht="12.75" x14ac:dyDescent="0.2">
      <c r="A31" s="107" t="s">
        <v>281</v>
      </c>
      <c r="B31" s="223">
        <v>3.8309010932779644</v>
      </c>
      <c r="C31" s="223">
        <v>3.7494415512539256</v>
      </c>
      <c r="D31" s="223">
        <v>3.9097705527651168</v>
      </c>
      <c r="E31" s="224"/>
      <c r="F31" s="223">
        <v>2.7829128153884586</v>
      </c>
      <c r="G31" s="223">
        <v>3.0353471066288065</v>
      </c>
      <c r="H31" s="223">
        <v>2.5198938992042441</v>
      </c>
      <c r="I31" s="223"/>
      <c r="J31" s="223">
        <v>3.0042090494563309</v>
      </c>
      <c r="K31" s="223">
        <v>3.0240812917594657</v>
      </c>
      <c r="L31" s="223">
        <v>2.9840192334888984</v>
      </c>
      <c r="M31" s="224"/>
      <c r="N31" s="223">
        <v>2.4162203793591375</v>
      </c>
      <c r="O31" s="223">
        <v>2.8615209179673582</v>
      </c>
      <c r="P31" s="223">
        <v>1.9662213259389967</v>
      </c>
      <c r="Q31" s="224"/>
      <c r="R31" s="223">
        <v>7.1138469348902138</v>
      </c>
      <c r="S31" s="223">
        <v>6.701604978709466</v>
      </c>
      <c r="T31" s="223">
        <v>7.5010768568088126</v>
      </c>
      <c r="U31" s="224"/>
      <c r="V31" s="224">
        <v>3.5443412630877948</v>
      </c>
      <c r="W31" s="224">
        <v>3.0843772157882294</v>
      </c>
      <c r="X31" s="223">
        <v>3.9515904017857144</v>
      </c>
      <c r="Y31" s="223"/>
      <c r="Z31" s="223">
        <v>3.6700947771728174</v>
      </c>
      <c r="AA31" s="223">
        <v>2.9020556227327692</v>
      </c>
      <c r="AB31" s="223">
        <v>4.2851954969132064</v>
      </c>
    </row>
    <row r="32" spans="1:28" ht="12.75" x14ac:dyDescent="0.2">
      <c r="A32" s="108" t="s">
        <v>227</v>
      </c>
      <c r="B32" s="204">
        <v>4.3677118179584582</v>
      </c>
      <c r="C32" s="204">
        <v>4.3097258359648238</v>
      </c>
      <c r="D32" s="204">
        <v>4.4233304204866926</v>
      </c>
      <c r="E32" s="205"/>
      <c r="F32" s="204">
        <v>3.2251804703873321</v>
      </c>
      <c r="G32" s="204">
        <v>3.5946841323635814</v>
      </c>
      <c r="H32" s="204">
        <v>2.841201377072534</v>
      </c>
      <c r="I32" s="204"/>
      <c r="J32" s="204">
        <v>3.4737228360582217</v>
      </c>
      <c r="K32" s="204">
        <v>3.5614553401594562</v>
      </c>
      <c r="L32" s="204">
        <v>3.3846785787636064</v>
      </c>
      <c r="M32" s="205"/>
      <c r="N32" s="204">
        <v>2.815238331986825</v>
      </c>
      <c r="O32" s="204">
        <v>3.3138240870497078</v>
      </c>
      <c r="P32" s="204">
        <v>2.311440589729707</v>
      </c>
      <c r="Q32" s="204"/>
      <c r="R32" s="204">
        <v>7.9936397802833197</v>
      </c>
      <c r="S32" s="204">
        <v>7.5733634311512423</v>
      </c>
      <c r="T32" s="204">
        <v>8.382005284383256</v>
      </c>
      <c r="U32" s="204"/>
      <c r="V32" s="204">
        <v>4.2070295756536646</v>
      </c>
      <c r="W32" s="204">
        <v>3.7303122409505387</v>
      </c>
      <c r="X32" s="204">
        <v>4.6219834843261447</v>
      </c>
      <c r="Y32" s="204"/>
      <c r="Z32" s="204">
        <v>3.235465965527315</v>
      </c>
      <c r="AA32" s="204">
        <v>2.1851542952460381</v>
      </c>
      <c r="AB32" s="204">
        <v>4.0535273483175258</v>
      </c>
    </row>
    <row r="33" spans="1:28" ht="12.75" x14ac:dyDescent="0.2">
      <c r="A33" s="108" t="s">
        <v>228</v>
      </c>
      <c r="B33" s="204">
        <v>-0.68094453596924764</v>
      </c>
      <c r="C33" s="204">
        <v>-1.0849259951142407</v>
      </c>
      <c r="D33" s="204">
        <v>-0.26125251922072107</v>
      </c>
      <c r="E33" s="205"/>
      <c r="F33" s="204">
        <v>-0.68734283319362954</v>
      </c>
      <c r="G33" s="204">
        <v>-1.4530190506942202</v>
      </c>
      <c r="H33" s="204">
        <v>0.1394700139470014</v>
      </c>
      <c r="I33" s="204"/>
      <c r="J33" s="204">
        <v>-0.79350766456266908</v>
      </c>
      <c r="K33" s="204">
        <v>-1.6654854712969525</v>
      </c>
      <c r="L33" s="204">
        <v>0.11017260374586854</v>
      </c>
      <c r="M33" s="205"/>
      <c r="N33" s="204">
        <v>-0.97365406643757157</v>
      </c>
      <c r="O33" s="204">
        <v>-0.90943539219401293</v>
      </c>
      <c r="P33" s="204">
        <v>-1.0388611004232395</v>
      </c>
      <c r="Q33" s="204"/>
      <c r="R33" s="204">
        <v>-1.1365902293120638</v>
      </c>
      <c r="S33" s="204">
        <v>-1.4247208317289179</v>
      </c>
      <c r="T33" s="204">
        <v>-0.82712985938792394</v>
      </c>
      <c r="U33" s="204"/>
      <c r="V33" s="204">
        <v>-1.7642341619887731</v>
      </c>
      <c r="W33" s="204">
        <v>-2.0408163265306123</v>
      </c>
      <c r="X33" s="204">
        <v>-1.4865407794294898</v>
      </c>
      <c r="Y33" s="204"/>
      <c r="Z33" s="204">
        <v>16.843971631205672</v>
      </c>
      <c r="AA33" s="204">
        <v>20.075757575757574</v>
      </c>
      <c r="AB33" s="204">
        <v>14.000000000000002</v>
      </c>
    </row>
    <row r="34" spans="1:28" ht="12.75" x14ac:dyDescent="0.2">
      <c r="A34" s="108" t="s">
        <v>280</v>
      </c>
      <c r="B34" s="204">
        <v>2.3859001000538749</v>
      </c>
      <c r="C34" s="204">
        <v>2.9402756508422665</v>
      </c>
      <c r="D34" s="204">
        <v>1.825777502707721</v>
      </c>
      <c r="E34" s="205"/>
      <c r="F34" s="204">
        <v>1.9623233908948194</v>
      </c>
      <c r="G34" s="204">
        <v>2.419984387197502</v>
      </c>
      <c r="H34" s="204">
        <v>1.499605367008682</v>
      </c>
      <c r="I34" s="204"/>
      <c r="J34" s="204">
        <v>2.1891780256092526</v>
      </c>
      <c r="K34" s="204">
        <v>2.9875518672199171</v>
      </c>
      <c r="L34" s="204">
        <v>1.3980263157894737</v>
      </c>
      <c r="M34" s="205"/>
      <c r="N34" s="204">
        <v>1.767241379310345</v>
      </c>
      <c r="O34" s="204">
        <v>1.9810508182601205</v>
      </c>
      <c r="P34" s="204">
        <v>1.5530629853321829</v>
      </c>
      <c r="Q34" s="204"/>
      <c r="R34" s="204">
        <v>4.3771043771043772</v>
      </c>
      <c r="S34" s="204">
        <v>5.1736881005173689</v>
      </c>
      <c r="T34" s="204">
        <v>3.5606060606060606</v>
      </c>
      <c r="U34" s="204"/>
      <c r="V34" s="204">
        <v>1.7012448132780082</v>
      </c>
      <c r="W34" s="204">
        <v>2.0460358056265986</v>
      </c>
      <c r="X34" s="204">
        <v>1.3742926434923202</v>
      </c>
      <c r="Y34" s="204"/>
      <c r="Z34" s="204">
        <v>1.288244766505636</v>
      </c>
      <c r="AA34" s="204">
        <v>2.2408963585434174</v>
      </c>
      <c r="AB34" s="204">
        <v>0</v>
      </c>
    </row>
    <row r="35" spans="1:28" ht="12.75" x14ac:dyDescent="0.2">
      <c r="B35" s="205"/>
      <c r="C35" s="205"/>
      <c r="D35" s="205"/>
      <c r="E35" s="205"/>
      <c r="F35" s="204"/>
      <c r="G35" s="204"/>
      <c r="H35" s="204"/>
      <c r="I35" s="204"/>
      <c r="J35" s="204"/>
      <c r="K35" s="204"/>
      <c r="L35" s="204"/>
      <c r="M35" s="205"/>
      <c r="N35" s="205"/>
      <c r="O35" s="205"/>
      <c r="P35" s="205"/>
      <c r="Q35" s="205"/>
      <c r="R35" s="205"/>
      <c r="S35" s="205"/>
      <c r="T35" s="205"/>
      <c r="U35" s="205"/>
      <c r="V35" s="205"/>
      <c r="W35" s="205"/>
      <c r="X35" s="205"/>
      <c r="Y35" s="205"/>
      <c r="Z35" s="205"/>
      <c r="AA35" s="205"/>
      <c r="AB35" s="205"/>
    </row>
    <row r="36" spans="1:28" s="75" customFormat="1" ht="12.75" x14ac:dyDescent="0.2">
      <c r="A36" s="109" t="s">
        <v>282</v>
      </c>
      <c r="B36" s="224">
        <v>4.2165213946117275</v>
      </c>
      <c r="C36" s="224">
        <v>4.104761523367106</v>
      </c>
      <c r="D36" s="224">
        <v>4.325924183621467</v>
      </c>
      <c r="E36" s="224"/>
      <c r="F36" s="223">
        <v>2.4991621582802699</v>
      </c>
      <c r="G36" s="223">
        <v>3.2572690467427305</v>
      </c>
      <c r="H36" s="223">
        <v>1.6768140532987326</v>
      </c>
      <c r="I36" s="223"/>
      <c r="J36" s="223">
        <v>2.1063342660900535</v>
      </c>
      <c r="K36" s="223">
        <v>2.331474911302585</v>
      </c>
      <c r="L36" s="223">
        <v>1.8794688457609805</v>
      </c>
      <c r="M36" s="224"/>
      <c r="N36" s="224">
        <v>3.1475444877892373</v>
      </c>
      <c r="O36" s="224">
        <v>3.1068371552361831</v>
      </c>
      <c r="P36" s="224">
        <v>3.189189189189189</v>
      </c>
      <c r="Q36" s="224"/>
      <c r="R36" s="223">
        <v>9.1437081161578568</v>
      </c>
      <c r="S36" s="223">
        <v>8.9755493655215108</v>
      </c>
      <c r="T36" s="224">
        <v>9.2996555683122839</v>
      </c>
      <c r="U36" s="223"/>
      <c r="V36" s="223">
        <v>4.0440046708868538</v>
      </c>
      <c r="W36" s="223">
        <v>3.2283259567820881</v>
      </c>
      <c r="X36" s="223">
        <v>4.7735475608336237</v>
      </c>
      <c r="Y36" s="223"/>
      <c r="Z36" s="223">
        <v>4.3864624692758554</v>
      </c>
      <c r="AA36" s="223">
        <v>2.2775200337410375</v>
      </c>
      <c r="AB36" s="223">
        <v>6.1000685400959567</v>
      </c>
    </row>
    <row r="37" spans="1:28" ht="12.75" x14ac:dyDescent="0.2">
      <c r="A37" s="108" t="s">
        <v>227</v>
      </c>
      <c r="B37" s="205">
        <v>4.2655166548263477</v>
      </c>
      <c r="C37" s="204">
        <v>4.1632950315585049</v>
      </c>
      <c r="D37" s="205">
        <v>4.3655586133164386</v>
      </c>
      <c r="E37" s="205"/>
      <c r="F37" s="204">
        <v>2.5747951316491298</v>
      </c>
      <c r="G37" s="204">
        <v>3.3075561352837046</v>
      </c>
      <c r="H37" s="204">
        <v>1.7795753286147624</v>
      </c>
      <c r="I37" s="204"/>
      <c r="J37" s="204">
        <v>2.1565700756600954</v>
      </c>
      <c r="K37" s="204">
        <v>2.3890085102019891</v>
      </c>
      <c r="L37" s="204">
        <v>1.9222819346837536</v>
      </c>
      <c r="M37" s="205"/>
      <c r="N37" s="205">
        <v>3.1567567567567565</v>
      </c>
      <c r="O37" s="205">
        <v>3.1744335185976915</v>
      </c>
      <c r="P37" s="204">
        <v>3.1386701662292209</v>
      </c>
      <c r="Q37" s="205"/>
      <c r="R37" s="204">
        <v>9.1645417729113543</v>
      </c>
      <c r="S37" s="204">
        <v>9.0031152647975077</v>
      </c>
      <c r="T37" s="204">
        <v>9.3144344807636692</v>
      </c>
      <c r="U37" s="204"/>
      <c r="V37" s="204">
        <v>4.0402159746788309</v>
      </c>
      <c r="W37" s="204">
        <v>3.2648762506582414</v>
      </c>
      <c r="X37" s="204">
        <v>4.7317130444992372</v>
      </c>
      <c r="Y37" s="204"/>
      <c r="Z37" s="204">
        <v>4.6445497630331758</v>
      </c>
      <c r="AA37" s="204">
        <v>2.4534686971235193</v>
      </c>
      <c r="AB37" s="204">
        <v>6.423909309515631</v>
      </c>
    </row>
    <row r="38" spans="1:28" ht="12.75" x14ac:dyDescent="0.2">
      <c r="A38" s="108" t="s">
        <v>228</v>
      </c>
      <c r="B38" s="204">
        <v>-0.58881256133464177</v>
      </c>
      <c r="C38" s="204">
        <v>-1.5686274509803921</v>
      </c>
      <c r="D38" s="204">
        <v>0.39292730844793711</v>
      </c>
      <c r="E38" s="205"/>
      <c r="F38" s="204">
        <v>-3.4090909090909087</v>
      </c>
      <c r="G38" s="204">
        <v>-0.74074074074074081</v>
      </c>
      <c r="H38" s="204">
        <v>-6.2015503875968996</v>
      </c>
      <c r="I38" s="204"/>
      <c r="J38" s="204">
        <v>-2.2123893805309733</v>
      </c>
      <c r="K38" s="204">
        <v>-2.6785714285714284</v>
      </c>
      <c r="L38" s="204">
        <v>-1.7543859649122806</v>
      </c>
      <c r="M38" s="205"/>
      <c r="N38" s="204">
        <v>2.3474178403755865</v>
      </c>
      <c r="O38" s="204">
        <v>-2.8037383177570092</v>
      </c>
      <c r="P38" s="204">
        <v>7.5471698113207548</v>
      </c>
      <c r="Q38" s="205"/>
      <c r="R38" s="204">
        <v>6.25</v>
      </c>
      <c r="S38" s="204">
        <v>4.7619047619047619</v>
      </c>
      <c r="T38" s="204">
        <v>7.4074074074074066</v>
      </c>
      <c r="U38" s="204"/>
      <c r="V38" s="204">
        <v>4.4303797468354427</v>
      </c>
      <c r="W38" s="204">
        <v>0</v>
      </c>
      <c r="X38" s="204">
        <v>9.7222222222222232</v>
      </c>
      <c r="Y38" s="204"/>
      <c r="Z38" s="204">
        <v>-92.857142857142861</v>
      </c>
      <c r="AA38" s="204">
        <v>-57.142857142857139</v>
      </c>
      <c r="AB38" s="204">
        <v>-128.57142857142858</v>
      </c>
    </row>
    <row r="39" spans="1:28" ht="13.5" thickBot="1" x14ac:dyDescent="0.25">
      <c r="A39" s="111" t="s">
        <v>280</v>
      </c>
      <c r="B39" s="225" t="s">
        <v>92</v>
      </c>
      <c r="C39" s="225" t="s">
        <v>92</v>
      </c>
      <c r="D39" s="225" t="s">
        <v>92</v>
      </c>
      <c r="E39" s="115"/>
      <c r="F39" s="225" t="s">
        <v>92</v>
      </c>
      <c r="G39" s="225" t="s">
        <v>92</v>
      </c>
      <c r="H39" s="225" t="s">
        <v>92</v>
      </c>
      <c r="I39" s="115"/>
      <c r="J39" s="225" t="s">
        <v>92</v>
      </c>
      <c r="K39" s="225" t="s">
        <v>92</v>
      </c>
      <c r="L39" s="225" t="s">
        <v>92</v>
      </c>
      <c r="M39" s="115"/>
      <c r="N39" s="225" t="s">
        <v>92</v>
      </c>
      <c r="O39" s="225" t="s">
        <v>92</v>
      </c>
      <c r="P39" s="225" t="s">
        <v>92</v>
      </c>
      <c r="Q39" s="115"/>
      <c r="R39" s="225" t="s">
        <v>92</v>
      </c>
      <c r="S39" s="225" t="s">
        <v>92</v>
      </c>
      <c r="T39" s="225" t="s">
        <v>92</v>
      </c>
      <c r="U39" s="115"/>
      <c r="V39" s="225" t="s">
        <v>92</v>
      </c>
      <c r="W39" s="225" t="s">
        <v>92</v>
      </c>
      <c r="X39" s="225" t="s">
        <v>92</v>
      </c>
      <c r="Y39" s="115"/>
      <c r="Z39" s="225" t="s">
        <v>92</v>
      </c>
      <c r="AA39" s="225" t="s">
        <v>92</v>
      </c>
      <c r="AB39" s="225" t="s">
        <v>92</v>
      </c>
    </row>
    <row r="40" spans="1:28" ht="12.75" x14ac:dyDescent="0.2">
      <c r="A40" s="268" t="s">
        <v>175</v>
      </c>
      <c r="B40" s="268"/>
      <c r="C40" s="268"/>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row>
    <row r="41" spans="1:28" ht="12.75" x14ac:dyDescent="0.2">
      <c r="A41" s="269" t="s">
        <v>275</v>
      </c>
      <c r="B41" s="269"/>
      <c r="C41" s="269"/>
      <c r="D41" s="269"/>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row>
  </sheetData>
  <mergeCells count="17">
    <mergeCell ref="A40:AB40"/>
    <mergeCell ref="A41:AB41"/>
    <mergeCell ref="R6:T6"/>
    <mergeCell ref="V6:X6"/>
    <mergeCell ref="Z6:AB6"/>
    <mergeCell ref="A9:AB9"/>
    <mergeCell ref="A25:AB25"/>
    <mergeCell ref="A6:A7"/>
    <mergeCell ref="B6:D6"/>
    <mergeCell ref="F6:H6"/>
    <mergeCell ref="J6:L6"/>
    <mergeCell ref="N6:P6"/>
    <mergeCell ref="AD2:AD3"/>
    <mergeCell ref="A1:AB1"/>
    <mergeCell ref="A2:AB2"/>
    <mergeCell ref="A3:AB3"/>
    <mergeCell ref="A4:AB4"/>
  </mergeCells>
  <hyperlinks>
    <hyperlink ref="AD2" location="INDICE!A1" display="INDICE" xr:uid="{00000000-0004-0000-2000-000000000000}"/>
  </hyperlinks>
  <printOptions horizontalCentered="1"/>
  <pageMargins left="0.70866141732283472" right="0.70866141732283472" top="0.74803149606299213" bottom="0.74803149606299213" header="0.31496062992125984" footer="0.31496062992125984"/>
  <pageSetup scale="85" orientation="landscape"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0">
    <pageSetUpPr fitToPage="1"/>
  </sheetPr>
  <dimension ref="A1:AD38"/>
  <sheetViews>
    <sheetView showGridLines="0" topLeftCell="P1" workbookViewId="0">
      <selection activeCell="O14" sqref="O14"/>
    </sheetView>
  </sheetViews>
  <sheetFormatPr baseColWidth="10" defaultColWidth="23.42578125" defaultRowHeight="15" customHeight="1" x14ac:dyDescent="0.2"/>
  <cols>
    <col min="1" max="1" width="15.5703125" style="116" bestFit="1" customWidth="1"/>
    <col min="2" max="2" width="6.42578125" style="96" bestFit="1" customWidth="1"/>
    <col min="3" max="3" width="6.7109375" style="96" bestFit="1" customWidth="1"/>
    <col min="4" max="4" width="5.140625" style="96" bestFit="1" customWidth="1"/>
    <col min="5" max="5" width="1.42578125" style="96" customWidth="1"/>
    <col min="6" max="6" width="5.42578125" style="96" bestFit="1" customWidth="1"/>
    <col min="7" max="7" width="6.7109375" style="96" bestFit="1" customWidth="1"/>
    <col min="8" max="8" width="5.140625" style="96" bestFit="1" customWidth="1"/>
    <col min="9" max="9" width="1.28515625" style="96" customWidth="1"/>
    <col min="10" max="10" width="5.42578125" style="96" bestFit="1" customWidth="1"/>
    <col min="11" max="11" width="6.7109375" style="96" bestFit="1" customWidth="1"/>
    <col min="12" max="12" width="5.140625" style="96" bestFit="1" customWidth="1"/>
    <col min="13" max="13" width="1.28515625" style="96" customWidth="1"/>
    <col min="14" max="14" width="5.42578125" style="96" bestFit="1" customWidth="1"/>
    <col min="15" max="15" width="6.7109375" style="96" bestFit="1" customWidth="1"/>
    <col min="16" max="16" width="5.140625" style="96" bestFit="1" customWidth="1"/>
    <col min="17" max="17" width="1.28515625" style="96" customWidth="1"/>
    <col min="18" max="18" width="5.42578125" style="96" bestFit="1" customWidth="1"/>
    <col min="19" max="19" width="6.7109375" style="96" bestFit="1" customWidth="1"/>
    <col min="20" max="20" width="5.140625" style="96" bestFit="1" customWidth="1"/>
    <col min="21" max="21" width="1.28515625" style="96" customWidth="1"/>
    <col min="22" max="22" width="5.42578125" style="96" bestFit="1" customWidth="1"/>
    <col min="23" max="23" width="6.7109375" style="96" bestFit="1" customWidth="1"/>
    <col min="24" max="24" width="5.140625" style="96" bestFit="1" customWidth="1"/>
    <col min="25" max="25" width="1.28515625" style="96" customWidth="1"/>
    <col min="26" max="26" width="4.5703125" style="96" bestFit="1" customWidth="1"/>
    <col min="27" max="27" width="6.7109375" style="96" bestFit="1" customWidth="1"/>
    <col min="28" max="28" width="5.140625" style="96" bestFit="1" customWidth="1"/>
    <col min="29" max="29" width="10.7109375" style="6" customWidth="1"/>
    <col min="30" max="30" width="9" style="6" bestFit="1" customWidth="1"/>
    <col min="31" max="116" width="10.7109375" style="6" customWidth="1"/>
    <col min="117" max="16384" width="23.42578125" style="6"/>
  </cols>
  <sheetData>
    <row r="1" spans="1:30" x14ac:dyDescent="0.25">
      <c r="A1" s="284" t="s">
        <v>304</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284" t="s">
        <v>84</v>
      </c>
      <c r="V1" s="284" t="s">
        <v>84</v>
      </c>
      <c r="W1" s="284" t="s">
        <v>84</v>
      </c>
      <c r="X1" s="284" t="s">
        <v>84</v>
      </c>
      <c r="Y1" s="284" t="s">
        <v>84</v>
      </c>
      <c r="Z1" s="284" t="s">
        <v>84</v>
      </c>
      <c r="AA1" s="284" t="s">
        <v>84</v>
      </c>
      <c r="AB1" s="284" t="s">
        <v>84</v>
      </c>
      <c r="AC1" s="17"/>
    </row>
    <row r="2" spans="1:30" x14ac:dyDescent="0.25">
      <c r="A2" s="285" t="s">
        <v>327</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285" t="s">
        <v>84</v>
      </c>
      <c r="Z2" s="285" t="s">
        <v>84</v>
      </c>
      <c r="AA2" s="285" t="s">
        <v>84</v>
      </c>
      <c r="AB2" s="285" t="s">
        <v>84</v>
      </c>
      <c r="AC2" s="17"/>
      <c r="AD2" s="256" t="s">
        <v>47</v>
      </c>
    </row>
    <row r="3" spans="1:30"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285" t="s">
        <v>84</v>
      </c>
      <c r="Z3" s="285" t="s">
        <v>84</v>
      </c>
      <c r="AA3" s="285" t="s">
        <v>84</v>
      </c>
      <c r="AB3" s="285" t="s">
        <v>84</v>
      </c>
      <c r="AC3" s="17"/>
      <c r="AD3" s="256"/>
    </row>
    <row r="4" spans="1:30" x14ac:dyDescent="0.25">
      <c r="A4" s="285" t="s">
        <v>166</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c r="Y4" s="285" t="s">
        <v>84</v>
      </c>
      <c r="Z4" s="285" t="s">
        <v>84</v>
      </c>
      <c r="AA4" s="285" t="s">
        <v>84</v>
      </c>
      <c r="AB4" s="285" t="s">
        <v>84</v>
      </c>
    </row>
    <row r="5" spans="1:30"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c r="Y5" s="284" t="s">
        <v>84</v>
      </c>
      <c r="Z5" s="284" t="s">
        <v>84</v>
      </c>
      <c r="AA5" s="284" t="s">
        <v>84</v>
      </c>
      <c r="AB5" s="284" t="s">
        <v>84</v>
      </c>
    </row>
    <row r="6" spans="1:30" ht="12.75" x14ac:dyDescent="0.2">
      <c r="A6" s="286" t="s">
        <v>243</v>
      </c>
      <c r="B6" s="281" t="s">
        <v>89</v>
      </c>
      <c r="C6" s="281"/>
      <c r="D6" s="281"/>
      <c r="E6" s="103"/>
      <c r="F6" s="281" t="s">
        <v>328</v>
      </c>
      <c r="G6" s="281"/>
      <c r="H6" s="281"/>
      <c r="I6" s="103"/>
      <c r="J6" s="281" t="s">
        <v>329</v>
      </c>
      <c r="K6" s="281"/>
      <c r="L6" s="281"/>
      <c r="M6" s="103"/>
      <c r="N6" s="281" t="s">
        <v>330</v>
      </c>
      <c r="O6" s="281"/>
      <c r="P6" s="281"/>
      <c r="Q6" s="103"/>
      <c r="R6" s="281" t="s">
        <v>331</v>
      </c>
      <c r="S6" s="281"/>
      <c r="T6" s="281"/>
      <c r="U6" s="103"/>
      <c r="V6" s="281" t="s">
        <v>332</v>
      </c>
      <c r="W6" s="281"/>
      <c r="X6" s="281"/>
      <c r="Y6" s="103"/>
      <c r="Z6" s="281" t="s">
        <v>333</v>
      </c>
      <c r="AA6" s="281"/>
      <c r="AB6" s="281"/>
    </row>
    <row r="7" spans="1:30" ht="12.75"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c r="Y7" s="105"/>
      <c r="Z7" s="104" t="s">
        <v>89</v>
      </c>
      <c r="AA7" s="104" t="s">
        <v>405</v>
      </c>
      <c r="AB7" s="104" t="s">
        <v>406</v>
      </c>
    </row>
    <row r="8" spans="1:30" ht="12.75"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row>
    <row r="9" spans="1:30" ht="12.75" x14ac:dyDescent="0.2">
      <c r="A9" s="118" t="s">
        <v>89</v>
      </c>
      <c r="B9" s="209">
        <v>15936</v>
      </c>
      <c r="C9" s="209">
        <v>7673</v>
      </c>
      <c r="D9" s="209">
        <v>8263</v>
      </c>
      <c r="E9" s="209"/>
      <c r="F9" s="209">
        <v>2193</v>
      </c>
      <c r="G9" s="209">
        <v>1284</v>
      </c>
      <c r="H9" s="209">
        <v>909</v>
      </c>
      <c r="I9" s="209"/>
      <c r="J9" s="209">
        <v>2127</v>
      </c>
      <c r="K9" s="209">
        <v>1099</v>
      </c>
      <c r="L9" s="209">
        <v>1028</v>
      </c>
      <c r="M9" s="209"/>
      <c r="N9" s="209">
        <v>1938</v>
      </c>
      <c r="O9" s="209">
        <v>1097</v>
      </c>
      <c r="P9" s="209">
        <v>841</v>
      </c>
      <c r="Q9" s="209"/>
      <c r="R9" s="209">
        <v>6326</v>
      </c>
      <c r="S9" s="209">
        <v>2916</v>
      </c>
      <c r="T9" s="209">
        <v>3410</v>
      </c>
      <c r="U9" s="209"/>
      <c r="V9" s="209">
        <v>2574</v>
      </c>
      <c r="W9" s="209">
        <v>1031</v>
      </c>
      <c r="X9" s="209">
        <v>1543</v>
      </c>
      <c r="Y9" s="209"/>
      <c r="Z9" s="209">
        <v>778</v>
      </c>
      <c r="AA9" s="209">
        <v>246</v>
      </c>
      <c r="AB9" s="209">
        <v>532</v>
      </c>
    </row>
    <row r="10" spans="1:30" ht="12.75" x14ac:dyDescent="0.2">
      <c r="A10" s="94"/>
      <c r="B10" s="210"/>
      <c r="C10" s="210"/>
      <c r="D10" s="210"/>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row>
    <row r="11" spans="1:30" ht="12.75" x14ac:dyDescent="0.2">
      <c r="A11" s="95" t="s">
        <v>246</v>
      </c>
      <c r="B11" s="210">
        <v>510</v>
      </c>
      <c r="C11" s="210">
        <v>205</v>
      </c>
      <c r="D11" s="210">
        <v>305</v>
      </c>
      <c r="E11" s="211"/>
      <c r="F11" s="211">
        <v>123</v>
      </c>
      <c r="G11" s="211">
        <v>53</v>
      </c>
      <c r="H11" s="211">
        <v>70</v>
      </c>
      <c r="I11" s="211"/>
      <c r="J11" s="211">
        <v>64</v>
      </c>
      <c r="K11" s="211">
        <v>0</v>
      </c>
      <c r="L11" s="211">
        <v>64</v>
      </c>
      <c r="M11" s="211"/>
      <c r="N11" s="211">
        <v>79</v>
      </c>
      <c r="O11" s="211">
        <v>44</v>
      </c>
      <c r="P11" s="211">
        <v>35</v>
      </c>
      <c r="Q11" s="211"/>
      <c r="R11" s="211">
        <v>179</v>
      </c>
      <c r="S11" s="211">
        <v>77</v>
      </c>
      <c r="T11" s="211">
        <v>102</v>
      </c>
      <c r="U11" s="211"/>
      <c r="V11" s="211">
        <v>54</v>
      </c>
      <c r="W11" s="211">
        <v>25</v>
      </c>
      <c r="X11" s="211">
        <v>29</v>
      </c>
      <c r="Y11" s="211"/>
      <c r="Z11" s="211">
        <v>11</v>
      </c>
      <c r="AA11" s="211">
        <v>6</v>
      </c>
      <c r="AB11" s="211">
        <v>5</v>
      </c>
    </row>
    <row r="12" spans="1:30" ht="12.75" x14ac:dyDescent="0.2">
      <c r="A12" s="95" t="s">
        <v>247</v>
      </c>
      <c r="B12" s="210">
        <v>739</v>
      </c>
      <c r="C12" s="210">
        <v>321</v>
      </c>
      <c r="D12" s="210">
        <v>418</v>
      </c>
      <c r="E12" s="211"/>
      <c r="F12" s="211">
        <v>222</v>
      </c>
      <c r="G12" s="211">
        <v>98</v>
      </c>
      <c r="H12" s="211">
        <v>124</v>
      </c>
      <c r="I12" s="211"/>
      <c r="J12" s="211">
        <v>22</v>
      </c>
      <c r="K12" s="211">
        <v>43</v>
      </c>
      <c r="L12" s="211">
        <v>-21</v>
      </c>
      <c r="M12" s="211"/>
      <c r="N12" s="211">
        <v>87</v>
      </c>
      <c r="O12" s="211">
        <v>17</v>
      </c>
      <c r="P12" s="211">
        <v>70</v>
      </c>
      <c r="Q12" s="211"/>
      <c r="R12" s="211">
        <v>286</v>
      </c>
      <c r="S12" s="211">
        <v>120</v>
      </c>
      <c r="T12" s="211">
        <v>166</v>
      </c>
      <c r="U12" s="211"/>
      <c r="V12" s="211">
        <v>100</v>
      </c>
      <c r="W12" s="211">
        <v>39</v>
      </c>
      <c r="X12" s="211">
        <v>61</v>
      </c>
      <c r="Y12" s="211"/>
      <c r="Z12" s="211">
        <v>22</v>
      </c>
      <c r="AA12" s="211">
        <v>4</v>
      </c>
      <c r="AB12" s="211">
        <v>18</v>
      </c>
    </row>
    <row r="13" spans="1:30" ht="12.75" x14ac:dyDescent="0.2">
      <c r="A13" s="95" t="s">
        <v>248</v>
      </c>
      <c r="B13" s="210">
        <v>511</v>
      </c>
      <c r="C13" s="210">
        <v>206</v>
      </c>
      <c r="D13" s="210">
        <v>305</v>
      </c>
      <c r="E13" s="211"/>
      <c r="F13" s="211">
        <v>62</v>
      </c>
      <c r="G13" s="211">
        <v>8</v>
      </c>
      <c r="H13" s="211">
        <v>54</v>
      </c>
      <c r="I13" s="211"/>
      <c r="J13" s="211">
        <v>139</v>
      </c>
      <c r="K13" s="211">
        <v>67</v>
      </c>
      <c r="L13" s="211">
        <v>72</v>
      </c>
      <c r="M13" s="211"/>
      <c r="N13" s="211">
        <v>46</v>
      </c>
      <c r="O13" s="211">
        <v>53</v>
      </c>
      <c r="P13" s="211">
        <v>-7</v>
      </c>
      <c r="Q13" s="211"/>
      <c r="R13" s="211">
        <v>188</v>
      </c>
      <c r="S13" s="211">
        <v>57</v>
      </c>
      <c r="T13" s="211">
        <v>131</v>
      </c>
      <c r="U13" s="211"/>
      <c r="V13" s="211">
        <v>0</v>
      </c>
      <c r="W13" s="211">
        <v>-12</v>
      </c>
      <c r="X13" s="211">
        <v>12</v>
      </c>
      <c r="Y13" s="211"/>
      <c r="Z13" s="211">
        <v>76</v>
      </c>
      <c r="AA13" s="211">
        <v>33</v>
      </c>
      <c r="AB13" s="211">
        <v>43</v>
      </c>
    </row>
    <row r="14" spans="1:30" ht="12.75" x14ac:dyDescent="0.2">
      <c r="A14" s="95" t="s">
        <v>249</v>
      </c>
      <c r="B14" s="210">
        <v>882</v>
      </c>
      <c r="C14" s="210">
        <v>352</v>
      </c>
      <c r="D14" s="210">
        <v>530</v>
      </c>
      <c r="E14" s="211"/>
      <c r="F14" s="211">
        <v>108</v>
      </c>
      <c r="G14" s="211">
        <v>58</v>
      </c>
      <c r="H14" s="211">
        <v>50</v>
      </c>
      <c r="I14" s="211"/>
      <c r="J14" s="211">
        <v>194</v>
      </c>
      <c r="K14" s="211">
        <v>101</v>
      </c>
      <c r="L14" s="211">
        <v>93</v>
      </c>
      <c r="M14" s="211"/>
      <c r="N14" s="211">
        <v>80</v>
      </c>
      <c r="O14" s="211">
        <v>49</v>
      </c>
      <c r="P14" s="211">
        <v>31</v>
      </c>
      <c r="Q14" s="211"/>
      <c r="R14" s="211">
        <v>340</v>
      </c>
      <c r="S14" s="211">
        <v>123</v>
      </c>
      <c r="T14" s="211">
        <v>217</v>
      </c>
      <c r="U14" s="211"/>
      <c r="V14" s="211">
        <v>129</v>
      </c>
      <c r="W14" s="211">
        <v>10</v>
      </c>
      <c r="X14" s="211">
        <v>119</v>
      </c>
      <c r="Y14" s="211"/>
      <c r="Z14" s="211">
        <v>31</v>
      </c>
      <c r="AA14" s="211">
        <v>11</v>
      </c>
      <c r="AB14" s="211">
        <v>20</v>
      </c>
    </row>
    <row r="15" spans="1:30" ht="12.75" x14ac:dyDescent="0.2">
      <c r="A15" s="95" t="s">
        <v>250</v>
      </c>
      <c r="B15" s="210">
        <v>293</v>
      </c>
      <c r="C15" s="210">
        <v>153</v>
      </c>
      <c r="D15" s="210">
        <v>140</v>
      </c>
      <c r="E15" s="210"/>
      <c r="F15" s="210">
        <v>6</v>
      </c>
      <c r="G15" s="210">
        <v>6</v>
      </c>
      <c r="H15" s="211">
        <v>0</v>
      </c>
      <c r="I15" s="210"/>
      <c r="J15" s="211">
        <v>36</v>
      </c>
      <c r="K15" s="211">
        <v>17</v>
      </c>
      <c r="L15" s="211">
        <v>19</v>
      </c>
      <c r="M15" s="211"/>
      <c r="N15" s="211">
        <v>50</v>
      </c>
      <c r="O15" s="211">
        <v>37</v>
      </c>
      <c r="P15" s="211">
        <v>13</v>
      </c>
      <c r="Q15" s="211"/>
      <c r="R15" s="211">
        <v>142</v>
      </c>
      <c r="S15" s="211">
        <v>73</v>
      </c>
      <c r="T15" s="211">
        <v>69</v>
      </c>
      <c r="U15" s="211"/>
      <c r="V15" s="211">
        <v>41</v>
      </c>
      <c r="W15" s="211">
        <v>21</v>
      </c>
      <c r="X15" s="211">
        <v>20</v>
      </c>
      <c r="Y15" s="211"/>
      <c r="Z15" s="211">
        <v>18</v>
      </c>
      <c r="AA15" s="211">
        <v>-1</v>
      </c>
      <c r="AB15" s="211">
        <v>19</v>
      </c>
    </row>
    <row r="16" spans="1:30" ht="12.75" x14ac:dyDescent="0.2">
      <c r="A16" s="95" t="s">
        <v>251</v>
      </c>
      <c r="B16" s="210">
        <v>903</v>
      </c>
      <c r="C16" s="210">
        <v>431</v>
      </c>
      <c r="D16" s="210">
        <v>472</v>
      </c>
      <c r="E16" s="210"/>
      <c r="F16" s="210">
        <v>131</v>
      </c>
      <c r="G16" s="210">
        <v>86</v>
      </c>
      <c r="H16" s="211">
        <v>45</v>
      </c>
      <c r="I16" s="210"/>
      <c r="J16" s="210">
        <v>111</v>
      </c>
      <c r="K16" s="210">
        <v>59</v>
      </c>
      <c r="L16" s="211">
        <v>52</v>
      </c>
      <c r="M16" s="210"/>
      <c r="N16" s="210">
        <v>140</v>
      </c>
      <c r="O16" s="210">
        <v>63</v>
      </c>
      <c r="P16" s="211">
        <v>77</v>
      </c>
      <c r="Q16" s="210"/>
      <c r="R16" s="210">
        <v>322</v>
      </c>
      <c r="S16" s="210">
        <v>161</v>
      </c>
      <c r="T16" s="211">
        <v>161</v>
      </c>
      <c r="U16" s="210"/>
      <c r="V16" s="210">
        <v>139</v>
      </c>
      <c r="W16" s="210">
        <v>47</v>
      </c>
      <c r="X16" s="211">
        <v>92</v>
      </c>
      <c r="Y16" s="210"/>
      <c r="Z16" s="210">
        <v>60</v>
      </c>
      <c r="AA16" s="210">
        <v>15</v>
      </c>
      <c r="AB16" s="211">
        <v>45</v>
      </c>
    </row>
    <row r="17" spans="1:28" ht="12.75" x14ac:dyDescent="0.2">
      <c r="A17" s="95" t="s">
        <v>252</v>
      </c>
      <c r="B17" s="210">
        <v>130</v>
      </c>
      <c r="C17" s="210">
        <v>63</v>
      </c>
      <c r="D17" s="210">
        <v>67</v>
      </c>
      <c r="E17" s="210"/>
      <c r="F17" s="210">
        <v>14</v>
      </c>
      <c r="G17" s="210">
        <v>11</v>
      </c>
      <c r="H17" s="211">
        <v>3</v>
      </c>
      <c r="I17" s="210"/>
      <c r="J17" s="210">
        <v>19</v>
      </c>
      <c r="K17" s="210">
        <v>7</v>
      </c>
      <c r="L17" s="211">
        <v>12</v>
      </c>
      <c r="M17" s="210"/>
      <c r="N17" s="210">
        <v>6</v>
      </c>
      <c r="O17" s="210">
        <v>3</v>
      </c>
      <c r="P17" s="211">
        <v>3</v>
      </c>
      <c r="Q17" s="210"/>
      <c r="R17" s="210">
        <v>59</v>
      </c>
      <c r="S17" s="210">
        <v>32</v>
      </c>
      <c r="T17" s="211">
        <v>27</v>
      </c>
      <c r="U17" s="210"/>
      <c r="V17" s="210">
        <v>21</v>
      </c>
      <c r="W17" s="210">
        <v>7</v>
      </c>
      <c r="X17" s="211">
        <v>14</v>
      </c>
      <c r="Y17" s="210"/>
      <c r="Z17" s="210">
        <v>11</v>
      </c>
      <c r="AA17" s="210">
        <v>3</v>
      </c>
      <c r="AB17" s="211">
        <v>8</v>
      </c>
    </row>
    <row r="18" spans="1:28" ht="12.75" x14ac:dyDescent="0.2">
      <c r="A18" s="95" t="s">
        <v>253</v>
      </c>
      <c r="B18" s="210">
        <v>1503</v>
      </c>
      <c r="C18" s="210">
        <v>781</v>
      </c>
      <c r="D18" s="210">
        <v>722</v>
      </c>
      <c r="E18" s="210"/>
      <c r="F18" s="210">
        <v>250</v>
      </c>
      <c r="G18" s="210">
        <v>150</v>
      </c>
      <c r="H18" s="211">
        <v>100</v>
      </c>
      <c r="I18" s="210"/>
      <c r="J18" s="210">
        <v>177</v>
      </c>
      <c r="K18" s="210">
        <v>67</v>
      </c>
      <c r="L18" s="211">
        <v>110</v>
      </c>
      <c r="M18" s="210"/>
      <c r="N18" s="210">
        <v>185</v>
      </c>
      <c r="O18" s="210">
        <v>112</v>
      </c>
      <c r="P18" s="211">
        <v>73</v>
      </c>
      <c r="Q18" s="210"/>
      <c r="R18" s="210">
        <v>579</v>
      </c>
      <c r="S18" s="210">
        <v>278</v>
      </c>
      <c r="T18" s="211">
        <v>301</v>
      </c>
      <c r="U18" s="210"/>
      <c r="V18" s="210">
        <v>231</v>
      </c>
      <c r="W18" s="210">
        <v>139</v>
      </c>
      <c r="X18" s="211">
        <v>92</v>
      </c>
      <c r="Y18" s="210"/>
      <c r="Z18" s="210">
        <v>81</v>
      </c>
      <c r="AA18" s="210">
        <v>35</v>
      </c>
      <c r="AB18" s="211">
        <v>46</v>
      </c>
    </row>
    <row r="19" spans="1:28" ht="12.75" x14ac:dyDescent="0.2">
      <c r="A19" s="95" t="s">
        <v>254</v>
      </c>
      <c r="B19" s="210">
        <v>929</v>
      </c>
      <c r="C19" s="210">
        <v>426</v>
      </c>
      <c r="D19" s="210">
        <v>503</v>
      </c>
      <c r="E19" s="211"/>
      <c r="F19" s="211">
        <v>153</v>
      </c>
      <c r="G19" s="211">
        <v>85</v>
      </c>
      <c r="H19" s="211">
        <v>68</v>
      </c>
      <c r="I19" s="211"/>
      <c r="J19" s="211">
        <v>145</v>
      </c>
      <c r="K19" s="211">
        <v>70</v>
      </c>
      <c r="L19" s="211">
        <v>75</v>
      </c>
      <c r="M19" s="211"/>
      <c r="N19" s="211">
        <v>155</v>
      </c>
      <c r="O19" s="211">
        <v>70</v>
      </c>
      <c r="P19" s="211">
        <v>85</v>
      </c>
      <c r="Q19" s="211"/>
      <c r="R19" s="211">
        <v>295</v>
      </c>
      <c r="S19" s="211">
        <v>146</v>
      </c>
      <c r="T19" s="211">
        <v>149</v>
      </c>
      <c r="U19" s="211"/>
      <c r="V19" s="211">
        <v>167</v>
      </c>
      <c r="W19" s="211">
        <v>51</v>
      </c>
      <c r="X19" s="211">
        <v>116</v>
      </c>
      <c r="Y19" s="211"/>
      <c r="Z19" s="211">
        <v>14</v>
      </c>
      <c r="AA19" s="211">
        <v>4</v>
      </c>
      <c r="AB19" s="211">
        <v>10</v>
      </c>
    </row>
    <row r="20" spans="1:28" ht="12.75" x14ac:dyDescent="0.2">
      <c r="A20" s="95" t="s">
        <v>255</v>
      </c>
      <c r="B20" s="210">
        <v>643</v>
      </c>
      <c r="C20" s="210">
        <v>287</v>
      </c>
      <c r="D20" s="210">
        <v>356</v>
      </c>
      <c r="E20" s="210"/>
      <c r="F20" s="210">
        <v>76</v>
      </c>
      <c r="G20" s="210">
        <v>55</v>
      </c>
      <c r="H20" s="211">
        <v>21</v>
      </c>
      <c r="I20" s="210"/>
      <c r="J20" s="210">
        <v>83</v>
      </c>
      <c r="K20" s="210">
        <v>49</v>
      </c>
      <c r="L20" s="211">
        <v>34</v>
      </c>
      <c r="M20" s="210"/>
      <c r="N20" s="210">
        <v>53</v>
      </c>
      <c r="O20" s="210">
        <v>39</v>
      </c>
      <c r="P20" s="211">
        <v>14</v>
      </c>
      <c r="Q20" s="210"/>
      <c r="R20" s="210">
        <v>344</v>
      </c>
      <c r="S20" s="210">
        <v>128</v>
      </c>
      <c r="T20" s="211">
        <v>216</v>
      </c>
      <c r="U20" s="210"/>
      <c r="V20" s="210">
        <v>71</v>
      </c>
      <c r="W20" s="210">
        <v>24</v>
      </c>
      <c r="X20" s="211">
        <v>47</v>
      </c>
      <c r="Y20" s="210"/>
      <c r="Z20" s="210">
        <v>16</v>
      </c>
      <c r="AA20" s="210">
        <v>-8</v>
      </c>
      <c r="AB20" s="211">
        <v>24</v>
      </c>
    </row>
    <row r="21" spans="1:28" ht="12.75" x14ac:dyDescent="0.2">
      <c r="A21" s="95" t="s">
        <v>256</v>
      </c>
      <c r="B21" s="210">
        <v>168</v>
      </c>
      <c r="C21" s="210">
        <v>92</v>
      </c>
      <c r="D21" s="210">
        <v>76</v>
      </c>
      <c r="E21" s="210"/>
      <c r="F21" s="210">
        <v>34</v>
      </c>
      <c r="G21" s="210">
        <v>25</v>
      </c>
      <c r="H21" s="211">
        <v>9</v>
      </c>
      <c r="I21" s="210"/>
      <c r="J21" s="210">
        <v>29</v>
      </c>
      <c r="K21" s="210">
        <v>18</v>
      </c>
      <c r="L21" s="211">
        <v>11</v>
      </c>
      <c r="M21" s="210"/>
      <c r="N21" s="210">
        <v>27</v>
      </c>
      <c r="O21" s="210">
        <v>9</v>
      </c>
      <c r="P21" s="211">
        <v>18</v>
      </c>
      <c r="Q21" s="210"/>
      <c r="R21" s="210">
        <v>54</v>
      </c>
      <c r="S21" s="210">
        <v>30</v>
      </c>
      <c r="T21" s="211">
        <v>24</v>
      </c>
      <c r="U21" s="210"/>
      <c r="V21" s="210">
        <v>22</v>
      </c>
      <c r="W21" s="210">
        <v>8</v>
      </c>
      <c r="X21" s="211">
        <v>14</v>
      </c>
      <c r="Y21" s="210"/>
      <c r="Z21" s="210">
        <v>2</v>
      </c>
      <c r="AA21" s="210">
        <v>2</v>
      </c>
      <c r="AB21" s="211">
        <v>0</v>
      </c>
    </row>
    <row r="22" spans="1:28" ht="12.75" x14ac:dyDescent="0.2">
      <c r="A22" s="97" t="s">
        <v>257</v>
      </c>
      <c r="B22" s="210">
        <v>937</v>
      </c>
      <c r="C22" s="210">
        <v>532</v>
      </c>
      <c r="D22" s="210">
        <v>405</v>
      </c>
      <c r="E22" s="210"/>
      <c r="F22" s="211">
        <v>83</v>
      </c>
      <c r="G22" s="211">
        <v>71</v>
      </c>
      <c r="H22" s="211">
        <v>12</v>
      </c>
      <c r="I22" s="210"/>
      <c r="J22" s="211">
        <v>162</v>
      </c>
      <c r="K22" s="211">
        <v>91</v>
      </c>
      <c r="L22" s="211">
        <v>71</v>
      </c>
      <c r="M22" s="210"/>
      <c r="N22" s="211">
        <v>41</v>
      </c>
      <c r="O22" s="211">
        <v>38</v>
      </c>
      <c r="P22" s="211">
        <v>3</v>
      </c>
      <c r="Q22" s="210"/>
      <c r="R22" s="211">
        <v>406</v>
      </c>
      <c r="S22" s="211">
        <v>220</v>
      </c>
      <c r="T22" s="211">
        <v>186</v>
      </c>
      <c r="U22" s="210"/>
      <c r="V22" s="211">
        <v>212</v>
      </c>
      <c r="W22" s="211">
        <v>92</v>
      </c>
      <c r="X22" s="211">
        <v>120</v>
      </c>
      <c r="Y22" s="210"/>
      <c r="Z22" s="211">
        <v>33</v>
      </c>
      <c r="AA22" s="211">
        <v>20</v>
      </c>
      <c r="AB22" s="211">
        <v>13</v>
      </c>
    </row>
    <row r="23" spans="1:28" ht="15" customHeight="1" x14ac:dyDescent="0.2">
      <c r="A23" s="95" t="s">
        <v>258</v>
      </c>
      <c r="B23" s="210">
        <v>181</v>
      </c>
      <c r="C23" s="210">
        <v>112</v>
      </c>
      <c r="D23" s="210">
        <v>69</v>
      </c>
      <c r="E23" s="210"/>
      <c r="F23" s="210">
        <v>35</v>
      </c>
      <c r="G23" s="210">
        <v>17</v>
      </c>
      <c r="H23" s="211">
        <v>18</v>
      </c>
      <c r="I23" s="210"/>
      <c r="J23" s="210">
        <v>42</v>
      </c>
      <c r="K23" s="210">
        <v>27</v>
      </c>
      <c r="L23" s="211">
        <v>15</v>
      </c>
      <c r="M23" s="210"/>
      <c r="N23" s="210">
        <v>25</v>
      </c>
      <c r="O23" s="210">
        <v>13</v>
      </c>
      <c r="P23" s="211">
        <v>12</v>
      </c>
      <c r="Q23" s="210"/>
      <c r="R23" s="210">
        <v>52</v>
      </c>
      <c r="S23" s="210">
        <v>27</v>
      </c>
      <c r="T23" s="211">
        <v>25</v>
      </c>
      <c r="U23" s="210"/>
      <c r="V23" s="210">
        <v>24</v>
      </c>
      <c r="W23" s="210">
        <v>21</v>
      </c>
      <c r="X23" s="211">
        <v>3</v>
      </c>
      <c r="Y23" s="210"/>
      <c r="Z23" s="210">
        <v>3</v>
      </c>
      <c r="AA23" s="210">
        <v>7</v>
      </c>
      <c r="AB23" s="211">
        <v>-4</v>
      </c>
    </row>
    <row r="24" spans="1:28" ht="12.75" x14ac:dyDescent="0.2">
      <c r="A24" s="95" t="s">
        <v>259</v>
      </c>
      <c r="B24" s="210">
        <v>1162</v>
      </c>
      <c r="C24" s="210">
        <v>542</v>
      </c>
      <c r="D24" s="210">
        <v>620</v>
      </c>
      <c r="E24" s="210"/>
      <c r="F24" s="210">
        <v>173</v>
      </c>
      <c r="G24" s="210">
        <v>124</v>
      </c>
      <c r="H24" s="211">
        <v>49</v>
      </c>
      <c r="I24" s="210"/>
      <c r="J24" s="210">
        <v>202</v>
      </c>
      <c r="K24" s="210">
        <v>106</v>
      </c>
      <c r="L24" s="211">
        <v>96</v>
      </c>
      <c r="M24" s="210"/>
      <c r="N24" s="210">
        <v>181</v>
      </c>
      <c r="O24" s="210">
        <v>100</v>
      </c>
      <c r="P24" s="211">
        <v>81</v>
      </c>
      <c r="Q24" s="210"/>
      <c r="R24" s="210">
        <v>429</v>
      </c>
      <c r="S24" s="210">
        <v>158</v>
      </c>
      <c r="T24" s="211">
        <v>271</v>
      </c>
      <c r="U24" s="210"/>
      <c r="V24" s="210">
        <v>153</v>
      </c>
      <c r="W24" s="210">
        <v>41</v>
      </c>
      <c r="X24" s="211">
        <v>112</v>
      </c>
      <c r="Y24" s="210"/>
      <c r="Z24" s="210">
        <v>24</v>
      </c>
      <c r="AA24" s="210">
        <v>13</v>
      </c>
      <c r="AB24" s="211">
        <v>11</v>
      </c>
    </row>
    <row r="25" spans="1:28" ht="12.75" x14ac:dyDescent="0.2">
      <c r="A25" s="95" t="s">
        <v>260</v>
      </c>
      <c r="B25" s="210">
        <v>331</v>
      </c>
      <c r="C25" s="210">
        <v>143</v>
      </c>
      <c r="D25" s="210">
        <v>188</v>
      </c>
      <c r="E25" s="210"/>
      <c r="F25" s="210">
        <v>77</v>
      </c>
      <c r="G25" s="210">
        <v>37</v>
      </c>
      <c r="H25" s="211">
        <v>40</v>
      </c>
      <c r="I25" s="210"/>
      <c r="J25" s="210">
        <v>49</v>
      </c>
      <c r="K25" s="210">
        <v>19</v>
      </c>
      <c r="L25" s="211">
        <v>30</v>
      </c>
      <c r="M25" s="210"/>
      <c r="N25" s="210">
        <v>41</v>
      </c>
      <c r="O25" s="210">
        <v>23</v>
      </c>
      <c r="P25" s="211">
        <v>18</v>
      </c>
      <c r="Q25" s="210"/>
      <c r="R25" s="210">
        <v>115</v>
      </c>
      <c r="S25" s="210">
        <v>53</v>
      </c>
      <c r="T25" s="211">
        <v>62</v>
      </c>
      <c r="U25" s="210"/>
      <c r="V25" s="210">
        <v>39</v>
      </c>
      <c r="W25" s="210">
        <v>8</v>
      </c>
      <c r="X25" s="211">
        <v>31</v>
      </c>
      <c r="Y25" s="210"/>
      <c r="Z25" s="210">
        <v>10</v>
      </c>
      <c r="AA25" s="210">
        <v>3</v>
      </c>
      <c r="AB25" s="211">
        <v>7</v>
      </c>
    </row>
    <row r="26" spans="1:28" ht="12.75" x14ac:dyDescent="0.2">
      <c r="A26" s="95" t="s">
        <v>261</v>
      </c>
      <c r="B26" s="210">
        <v>655</v>
      </c>
      <c r="C26" s="210">
        <v>323</v>
      </c>
      <c r="D26" s="210">
        <v>332</v>
      </c>
      <c r="E26" s="210"/>
      <c r="F26" s="210">
        <v>102</v>
      </c>
      <c r="G26" s="210">
        <v>52</v>
      </c>
      <c r="H26" s="211">
        <v>50</v>
      </c>
      <c r="I26" s="210"/>
      <c r="J26" s="210">
        <v>67</v>
      </c>
      <c r="K26" s="210">
        <v>32</v>
      </c>
      <c r="L26" s="211">
        <v>35</v>
      </c>
      <c r="M26" s="210"/>
      <c r="N26" s="210">
        <v>104</v>
      </c>
      <c r="O26" s="210">
        <v>63</v>
      </c>
      <c r="P26" s="211">
        <v>41</v>
      </c>
      <c r="Q26" s="210"/>
      <c r="R26" s="210">
        <v>227</v>
      </c>
      <c r="S26" s="210">
        <v>126</v>
      </c>
      <c r="T26" s="211">
        <v>101</v>
      </c>
      <c r="U26" s="210"/>
      <c r="V26" s="210">
        <v>117</v>
      </c>
      <c r="W26" s="210">
        <v>50</v>
      </c>
      <c r="X26" s="211">
        <v>67</v>
      </c>
      <c r="Y26" s="210"/>
      <c r="Z26" s="210">
        <v>38</v>
      </c>
      <c r="AA26" s="210">
        <v>0</v>
      </c>
      <c r="AB26" s="211">
        <v>38</v>
      </c>
    </row>
    <row r="27" spans="1:28" ht="12.75" x14ac:dyDescent="0.2">
      <c r="A27" s="95" t="s">
        <v>262</v>
      </c>
      <c r="B27" s="210">
        <v>535</v>
      </c>
      <c r="C27" s="210">
        <v>272</v>
      </c>
      <c r="D27" s="210">
        <v>263</v>
      </c>
      <c r="E27" s="210"/>
      <c r="F27" s="210">
        <v>23</v>
      </c>
      <c r="G27" s="210">
        <v>18</v>
      </c>
      <c r="H27" s="211">
        <v>5</v>
      </c>
      <c r="I27" s="210"/>
      <c r="J27" s="210">
        <v>24</v>
      </c>
      <c r="K27" s="210">
        <v>12</v>
      </c>
      <c r="L27" s="211">
        <v>12</v>
      </c>
      <c r="M27" s="210"/>
      <c r="N27" s="210">
        <v>27</v>
      </c>
      <c r="O27" s="210">
        <v>17</v>
      </c>
      <c r="P27" s="211">
        <v>10</v>
      </c>
      <c r="Q27" s="210"/>
      <c r="R27" s="210">
        <v>330</v>
      </c>
      <c r="S27" s="210">
        <v>169</v>
      </c>
      <c r="T27" s="211">
        <v>161</v>
      </c>
      <c r="U27" s="210"/>
      <c r="V27" s="210">
        <v>87</v>
      </c>
      <c r="W27" s="210">
        <v>37</v>
      </c>
      <c r="X27" s="211">
        <v>50</v>
      </c>
      <c r="Y27" s="210"/>
      <c r="Z27" s="210">
        <v>44</v>
      </c>
      <c r="AA27" s="210">
        <v>19</v>
      </c>
      <c r="AB27" s="211">
        <v>25</v>
      </c>
    </row>
    <row r="28" spans="1:28" ht="12.75" x14ac:dyDescent="0.2">
      <c r="A28" s="95" t="s">
        <v>263</v>
      </c>
      <c r="B28" s="210">
        <v>536</v>
      </c>
      <c r="C28" s="210">
        <v>233</v>
      </c>
      <c r="D28" s="210">
        <v>303</v>
      </c>
      <c r="E28" s="210"/>
      <c r="F28" s="210">
        <v>41</v>
      </c>
      <c r="G28" s="210">
        <v>17</v>
      </c>
      <c r="H28" s="211">
        <v>24</v>
      </c>
      <c r="I28" s="210"/>
      <c r="J28" s="210">
        <v>35</v>
      </c>
      <c r="K28" s="210">
        <v>14</v>
      </c>
      <c r="L28" s="211">
        <v>21</v>
      </c>
      <c r="M28" s="210"/>
      <c r="N28" s="210">
        <v>59</v>
      </c>
      <c r="O28" s="210">
        <v>30</v>
      </c>
      <c r="P28" s="211">
        <v>29</v>
      </c>
      <c r="Q28" s="210"/>
      <c r="R28" s="210">
        <v>251</v>
      </c>
      <c r="S28" s="210">
        <v>108</v>
      </c>
      <c r="T28" s="211">
        <v>143</v>
      </c>
      <c r="U28" s="210"/>
      <c r="V28" s="210">
        <v>101</v>
      </c>
      <c r="W28" s="210">
        <v>42</v>
      </c>
      <c r="X28" s="211">
        <v>59</v>
      </c>
      <c r="Y28" s="210"/>
      <c r="Z28" s="210">
        <v>49</v>
      </c>
      <c r="AA28" s="210">
        <v>22</v>
      </c>
      <c r="AB28" s="211">
        <v>27</v>
      </c>
    </row>
    <row r="29" spans="1:28" ht="12.75" x14ac:dyDescent="0.2">
      <c r="A29" s="95" t="s">
        <v>264</v>
      </c>
      <c r="B29" s="210">
        <v>303</v>
      </c>
      <c r="C29" s="210">
        <v>179</v>
      </c>
      <c r="D29" s="210">
        <v>124</v>
      </c>
      <c r="E29" s="210"/>
      <c r="F29" s="210">
        <v>22</v>
      </c>
      <c r="G29" s="210">
        <v>11</v>
      </c>
      <c r="H29" s="211">
        <v>11</v>
      </c>
      <c r="I29" s="210"/>
      <c r="J29" s="210">
        <v>42</v>
      </c>
      <c r="K29" s="210">
        <v>27</v>
      </c>
      <c r="L29" s="211">
        <v>15</v>
      </c>
      <c r="M29" s="210"/>
      <c r="N29" s="210">
        <v>20</v>
      </c>
      <c r="O29" s="210">
        <v>18</v>
      </c>
      <c r="P29" s="211">
        <v>2</v>
      </c>
      <c r="Q29" s="210"/>
      <c r="R29" s="210">
        <v>140</v>
      </c>
      <c r="S29" s="210">
        <v>89</v>
      </c>
      <c r="T29" s="211">
        <v>51</v>
      </c>
      <c r="U29" s="210"/>
      <c r="V29" s="210">
        <v>59</v>
      </c>
      <c r="W29" s="210">
        <v>28</v>
      </c>
      <c r="X29" s="211">
        <v>31</v>
      </c>
      <c r="Y29" s="210"/>
      <c r="Z29" s="210">
        <v>20</v>
      </c>
      <c r="AA29" s="210">
        <v>6</v>
      </c>
      <c r="AB29" s="211">
        <v>14</v>
      </c>
    </row>
    <row r="30" spans="1:28" ht="12.75" x14ac:dyDescent="0.2">
      <c r="A30" s="95" t="s">
        <v>265</v>
      </c>
      <c r="B30" s="210">
        <v>394</v>
      </c>
      <c r="C30" s="210">
        <v>226</v>
      </c>
      <c r="D30" s="210">
        <v>168</v>
      </c>
      <c r="E30" s="210"/>
      <c r="F30" s="210">
        <v>79</v>
      </c>
      <c r="G30" s="210">
        <v>47</v>
      </c>
      <c r="H30" s="211">
        <v>32</v>
      </c>
      <c r="I30" s="210"/>
      <c r="J30" s="210">
        <v>73</v>
      </c>
      <c r="K30" s="210">
        <v>33</v>
      </c>
      <c r="L30" s="211">
        <v>40</v>
      </c>
      <c r="M30" s="210"/>
      <c r="N30" s="210">
        <v>69</v>
      </c>
      <c r="O30" s="210">
        <v>42</v>
      </c>
      <c r="P30" s="211">
        <v>27</v>
      </c>
      <c r="Q30" s="210"/>
      <c r="R30" s="210">
        <v>85</v>
      </c>
      <c r="S30" s="210">
        <v>59</v>
      </c>
      <c r="T30" s="211">
        <v>26</v>
      </c>
      <c r="U30" s="210"/>
      <c r="V30" s="210">
        <v>80</v>
      </c>
      <c r="W30" s="210">
        <v>41</v>
      </c>
      <c r="X30" s="211">
        <v>39</v>
      </c>
      <c r="Y30" s="210"/>
      <c r="Z30" s="210">
        <v>8</v>
      </c>
      <c r="AA30" s="210">
        <v>4</v>
      </c>
      <c r="AB30" s="211">
        <v>4</v>
      </c>
    </row>
    <row r="31" spans="1:28" ht="12.75" x14ac:dyDescent="0.2">
      <c r="A31" s="95" t="s">
        <v>266</v>
      </c>
      <c r="B31" s="210">
        <v>931</v>
      </c>
      <c r="C31" s="210">
        <v>441</v>
      </c>
      <c r="D31" s="210">
        <v>490</v>
      </c>
      <c r="E31" s="210"/>
      <c r="F31" s="210">
        <v>70</v>
      </c>
      <c r="G31" s="210">
        <v>43</v>
      </c>
      <c r="H31" s="211">
        <v>27</v>
      </c>
      <c r="I31" s="210"/>
      <c r="J31" s="210">
        <v>66</v>
      </c>
      <c r="K31" s="210">
        <v>46</v>
      </c>
      <c r="L31" s="211">
        <v>20</v>
      </c>
      <c r="M31" s="210"/>
      <c r="N31" s="210">
        <v>78</v>
      </c>
      <c r="O31" s="210">
        <v>38</v>
      </c>
      <c r="P31" s="211">
        <v>40</v>
      </c>
      <c r="Q31" s="210"/>
      <c r="R31" s="210">
        <v>413</v>
      </c>
      <c r="S31" s="210">
        <v>185</v>
      </c>
      <c r="T31" s="211">
        <v>228</v>
      </c>
      <c r="U31" s="210"/>
      <c r="V31" s="210">
        <v>240</v>
      </c>
      <c r="W31" s="210">
        <v>101</v>
      </c>
      <c r="X31" s="211">
        <v>139</v>
      </c>
      <c r="Y31" s="210"/>
      <c r="Z31" s="210">
        <v>64</v>
      </c>
      <c r="AA31" s="210">
        <v>28</v>
      </c>
      <c r="AB31" s="211">
        <v>36</v>
      </c>
    </row>
    <row r="32" spans="1:28" ht="12.75" x14ac:dyDescent="0.2">
      <c r="A32" s="95" t="s">
        <v>267</v>
      </c>
      <c r="B32" s="210">
        <v>452</v>
      </c>
      <c r="C32" s="210">
        <v>205</v>
      </c>
      <c r="D32" s="210">
        <v>247</v>
      </c>
      <c r="E32" s="210"/>
      <c r="F32" s="210">
        <v>60</v>
      </c>
      <c r="G32" s="210">
        <v>36</v>
      </c>
      <c r="H32" s="211">
        <v>24</v>
      </c>
      <c r="I32" s="210"/>
      <c r="J32" s="210">
        <v>46</v>
      </c>
      <c r="K32" s="210">
        <v>31</v>
      </c>
      <c r="L32" s="211">
        <v>15</v>
      </c>
      <c r="M32" s="210"/>
      <c r="N32" s="210">
        <v>57</v>
      </c>
      <c r="O32" s="210">
        <v>31</v>
      </c>
      <c r="P32" s="211">
        <v>26</v>
      </c>
      <c r="Q32" s="210"/>
      <c r="R32" s="210">
        <v>187</v>
      </c>
      <c r="S32" s="210">
        <v>85</v>
      </c>
      <c r="T32" s="211">
        <v>102</v>
      </c>
      <c r="U32" s="210"/>
      <c r="V32" s="210">
        <v>89</v>
      </c>
      <c r="W32" s="210">
        <v>39</v>
      </c>
      <c r="X32" s="211">
        <v>50</v>
      </c>
      <c r="Y32" s="210"/>
      <c r="Z32" s="210">
        <v>13</v>
      </c>
      <c r="AA32" s="210">
        <v>-17</v>
      </c>
      <c r="AB32" s="211">
        <v>30</v>
      </c>
    </row>
    <row r="33" spans="1:28" ht="12.75" x14ac:dyDescent="0.2">
      <c r="A33" s="95" t="s">
        <v>268</v>
      </c>
      <c r="B33" s="210">
        <v>435</v>
      </c>
      <c r="C33" s="210">
        <v>224</v>
      </c>
      <c r="D33" s="210">
        <v>211</v>
      </c>
      <c r="E33" s="210"/>
      <c r="F33" s="210">
        <v>33</v>
      </c>
      <c r="G33" s="210">
        <v>28</v>
      </c>
      <c r="H33" s="211">
        <v>5</v>
      </c>
      <c r="I33" s="210"/>
      <c r="J33" s="210">
        <v>59</v>
      </c>
      <c r="K33" s="210">
        <v>32</v>
      </c>
      <c r="L33" s="211">
        <v>27</v>
      </c>
      <c r="M33" s="210"/>
      <c r="N33" s="210">
        <v>38</v>
      </c>
      <c r="O33" s="210">
        <v>20</v>
      </c>
      <c r="P33" s="211">
        <v>18</v>
      </c>
      <c r="Q33" s="210"/>
      <c r="R33" s="210">
        <v>185</v>
      </c>
      <c r="S33" s="210">
        <v>93</v>
      </c>
      <c r="T33" s="211">
        <v>92</v>
      </c>
      <c r="U33" s="210"/>
      <c r="V33" s="210">
        <v>96</v>
      </c>
      <c r="W33" s="210">
        <v>47</v>
      </c>
      <c r="X33" s="211">
        <v>49</v>
      </c>
      <c r="Y33" s="210"/>
      <c r="Z33" s="210">
        <v>24</v>
      </c>
      <c r="AA33" s="210">
        <v>4</v>
      </c>
      <c r="AB33" s="211">
        <v>20</v>
      </c>
    </row>
    <row r="34" spans="1:28" ht="12.75" x14ac:dyDescent="0.2">
      <c r="A34" s="95" t="s">
        <v>269</v>
      </c>
      <c r="B34" s="210">
        <v>152</v>
      </c>
      <c r="C34" s="210">
        <v>78</v>
      </c>
      <c r="D34" s="210">
        <v>74</v>
      </c>
      <c r="E34" s="210"/>
      <c r="F34" s="210">
        <v>17</v>
      </c>
      <c r="G34" s="210">
        <v>11</v>
      </c>
      <c r="H34" s="211">
        <v>6</v>
      </c>
      <c r="I34" s="210"/>
      <c r="J34" s="210">
        <v>3</v>
      </c>
      <c r="K34" s="210">
        <v>3</v>
      </c>
      <c r="L34" s="211">
        <v>0</v>
      </c>
      <c r="M34" s="210"/>
      <c r="N34" s="210">
        <v>12</v>
      </c>
      <c r="O34" s="210">
        <v>7</v>
      </c>
      <c r="P34" s="211">
        <v>5</v>
      </c>
      <c r="Q34" s="210"/>
      <c r="R34" s="210">
        <v>69</v>
      </c>
      <c r="S34" s="210">
        <v>34</v>
      </c>
      <c r="T34" s="211">
        <v>35</v>
      </c>
      <c r="U34" s="210"/>
      <c r="V34" s="210">
        <v>39</v>
      </c>
      <c r="W34" s="210">
        <v>16</v>
      </c>
      <c r="X34" s="211">
        <v>23</v>
      </c>
      <c r="Y34" s="210"/>
      <c r="Z34" s="210">
        <v>12</v>
      </c>
      <c r="AA34" s="210">
        <v>7</v>
      </c>
      <c r="AB34" s="211">
        <v>5</v>
      </c>
    </row>
    <row r="35" spans="1:28" ht="12.75" x14ac:dyDescent="0.2">
      <c r="A35" s="95" t="s">
        <v>270</v>
      </c>
      <c r="B35" s="210">
        <v>633</v>
      </c>
      <c r="C35" s="210">
        <v>278</v>
      </c>
      <c r="D35" s="210">
        <v>355</v>
      </c>
      <c r="E35" s="210"/>
      <c r="F35" s="210">
        <v>25</v>
      </c>
      <c r="G35" s="210">
        <v>38</v>
      </c>
      <c r="H35" s="211">
        <v>-13</v>
      </c>
      <c r="I35" s="210"/>
      <c r="J35" s="210">
        <v>72</v>
      </c>
      <c r="K35" s="210">
        <v>53</v>
      </c>
      <c r="L35" s="211">
        <v>19</v>
      </c>
      <c r="M35" s="210"/>
      <c r="N35" s="210">
        <v>64</v>
      </c>
      <c r="O35" s="210">
        <v>40</v>
      </c>
      <c r="P35" s="211">
        <v>24</v>
      </c>
      <c r="Q35" s="210"/>
      <c r="R35" s="210">
        <v>289</v>
      </c>
      <c r="S35" s="210">
        <v>102</v>
      </c>
      <c r="T35" s="211">
        <v>187</v>
      </c>
      <c r="U35" s="210"/>
      <c r="V35" s="210">
        <v>115</v>
      </c>
      <c r="W35" s="210">
        <v>26</v>
      </c>
      <c r="X35" s="211">
        <v>89</v>
      </c>
      <c r="Y35" s="210"/>
      <c r="Z35" s="210">
        <v>68</v>
      </c>
      <c r="AA35" s="210">
        <v>19</v>
      </c>
      <c r="AB35" s="211">
        <v>49</v>
      </c>
    </row>
    <row r="36" spans="1:28" ht="12.75" x14ac:dyDescent="0.2">
      <c r="A36" s="95" t="s">
        <v>271</v>
      </c>
      <c r="B36" s="210">
        <v>866</v>
      </c>
      <c r="C36" s="210">
        <v>469</v>
      </c>
      <c r="D36" s="210">
        <v>397</v>
      </c>
      <c r="E36" s="210"/>
      <c r="F36" s="210">
        <v>131</v>
      </c>
      <c r="G36" s="210">
        <v>74</v>
      </c>
      <c r="H36" s="211">
        <v>57</v>
      </c>
      <c r="I36" s="210"/>
      <c r="J36" s="210">
        <v>142</v>
      </c>
      <c r="K36" s="210">
        <v>74</v>
      </c>
      <c r="L36" s="211">
        <v>68</v>
      </c>
      <c r="M36" s="210"/>
      <c r="N36" s="210">
        <v>157</v>
      </c>
      <c r="O36" s="210">
        <v>98</v>
      </c>
      <c r="P36" s="211">
        <v>59</v>
      </c>
      <c r="Q36" s="210"/>
      <c r="R36" s="210">
        <v>287</v>
      </c>
      <c r="S36" s="210">
        <v>144</v>
      </c>
      <c r="T36" s="211">
        <v>143</v>
      </c>
      <c r="U36" s="210"/>
      <c r="V36" s="210">
        <v>124</v>
      </c>
      <c r="W36" s="210">
        <v>73</v>
      </c>
      <c r="X36" s="211">
        <v>51</v>
      </c>
      <c r="Y36" s="210"/>
      <c r="Z36" s="210">
        <v>25</v>
      </c>
      <c r="AA36" s="210">
        <v>6</v>
      </c>
      <c r="AB36" s="211">
        <v>19</v>
      </c>
    </row>
    <row r="37" spans="1:28" ht="13.5" thickBot="1" x14ac:dyDescent="0.25">
      <c r="A37" s="98" t="s">
        <v>272</v>
      </c>
      <c r="B37" s="212">
        <v>222</v>
      </c>
      <c r="C37" s="212">
        <v>99</v>
      </c>
      <c r="D37" s="212">
        <v>123</v>
      </c>
      <c r="E37" s="212"/>
      <c r="F37" s="212">
        <v>43</v>
      </c>
      <c r="G37" s="212">
        <v>25</v>
      </c>
      <c r="H37" s="213">
        <v>18</v>
      </c>
      <c r="I37" s="212"/>
      <c r="J37" s="212">
        <v>24</v>
      </c>
      <c r="K37" s="212">
        <v>1</v>
      </c>
      <c r="L37" s="213">
        <v>23</v>
      </c>
      <c r="M37" s="212"/>
      <c r="N37" s="212">
        <v>57</v>
      </c>
      <c r="O37" s="212">
        <v>23</v>
      </c>
      <c r="P37" s="213">
        <v>34</v>
      </c>
      <c r="Q37" s="212"/>
      <c r="R37" s="212">
        <v>73</v>
      </c>
      <c r="S37" s="212">
        <v>39</v>
      </c>
      <c r="T37" s="213">
        <v>34</v>
      </c>
      <c r="U37" s="212"/>
      <c r="V37" s="212">
        <v>24</v>
      </c>
      <c r="W37" s="212">
        <v>10</v>
      </c>
      <c r="X37" s="213">
        <v>14</v>
      </c>
      <c r="Y37" s="212"/>
      <c r="Z37" s="212">
        <v>1</v>
      </c>
      <c r="AA37" s="212">
        <v>1</v>
      </c>
      <c r="AB37" s="213">
        <v>0</v>
      </c>
    </row>
    <row r="38" spans="1:28" ht="12.75" x14ac:dyDescent="0.2">
      <c r="A38" s="269" t="s">
        <v>275</v>
      </c>
      <c r="B38" s="269"/>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1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1">
    <pageSetUpPr fitToPage="1"/>
  </sheetPr>
  <dimension ref="A1:AD39"/>
  <sheetViews>
    <sheetView showGridLines="0" workbookViewId="0">
      <selection activeCell="O14" sqref="O14"/>
    </sheetView>
  </sheetViews>
  <sheetFormatPr baseColWidth="10" defaultColWidth="23.42578125" defaultRowHeight="15" customHeight="1" x14ac:dyDescent="0.2"/>
  <cols>
    <col min="1" max="1" width="15.5703125" style="116" bestFit="1" customWidth="1"/>
    <col min="2" max="2" width="6.42578125" style="96" bestFit="1" customWidth="1"/>
    <col min="3" max="3" width="6.7109375" style="96" bestFit="1" customWidth="1"/>
    <col min="4" max="4" width="5.140625" style="96" bestFit="1" customWidth="1"/>
    <col min="5" max="5" width="1.42578125" style="96" customWidth="1"/>
    <col min="6" max="6" width="5.42578125" style="96" bestFit="1" customWidth="1"/>
    <col min="7" max="7" width="6.7109375" style="96" bestFit="1" customWidth="1"/>
    <col min="8" max="8" width="5.140625" style="96" bestFit="1" customWidth="1"/>
    <col min="9" max="9" width="1.28515625" style="96" customWidth="1"/>
    <col min="10" max="10" width="5.42578125" style="96" bestFit="1" customWidth="1"/>
    <col min="11" max="11" width="6.7109375" style="96" bestFit="1" customWidth="1"/>
    <col min="12" max="12" width="5.140625" style="96" bestFit="1" customWidth="1"/>
    <col min="13" max="13" width="1.28515625" style="96" customWidth="1"/>
    <col min="14" max="14" width="5.42578125" style="96" bestFit="1" customWidth="1"/>
    <col min="15" max="15" width="6.7109375" style="96" bestFit="1" customWidth="1"/>
    <col min="16" max="16" width="5.140625" style="96" bestFit="1" customWidth="1"/>
    <col min="17" max="17" width="1.28515625" style="96" customWidth="1"/>
    <col min="18" max="18" width="5.42578125" style="96" bestFit="1" customWidth="1"/>
    <col min="19" max="19" width="6.7109375" style="96" bestFit="1" customWidth="1"/>
    <col min="20" max="20" width="5.140625" style="96" bestFit="1" customWidth="1"/>
    <col min="21" max="21" width="1.28515625" style="96" customWidth="1"/>
    <col min="22" max="22" width="5.42578125" style="96" bestFit="1" customWidth="1"/>
    <col min="23" max="23" width="6.7109375" style="96" bestFit="1" customWidth="1"/>
    <col min="24" max="24" width="5.140625" style="96" bestFit="1" customWidth="1"/>
    <col min="25" max="25" width="1.28515625" style="96" customWidth="1"/>
    <col min="26" max="26" width="4.5703125" style="96" bestFit="1" customWidth="1"/>
    <col min="27" max="27" width="6.7109375" style="96" bestFit="1" customWidth="1"/>
    <col min="28" max="28" width="5.140625" style="96" bestFit="1" customWidth="1"/>
    <col min="29" max="29" width="10.7109375" style="6" customWidth="1"/>
    <col min="30" max="30" width="9" style="6" bestFit="1" customWidth="1"/>
    <col min="31" max="116" width="10.7109375" style="6" customWidth="1"/>
    <col min="117" max="16384" width="23.42578125" style="6"/>
  </cols>
  <sheetData>
    <row r="1" spans="1:30" x14ac:dyDescent="0.25">
      <c r="A1" s="284" t="s">
        <v>305</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284" t="s">
        <v>84</v>
      </c>
      <c r="V1" s="284" t="s">
        <v>84</v>
      </c>
      <c r="W1" s="284" t="s">
        <v>84</v>
      </c>
      <c r="X1" s="284" t="s">
        <v>84</v>
      </c>
      <c r="Y1" s="284" t="s">
        <v>84</v>
      </c>
      <c r="Z1" s="284" t="s">
        <v>84</v>
      </c>
      <c r="AA1" s="284" t="s">
        <v>84</v>
      </c>
      <c r="AB1" s="284" t="s">
        <v>84</v>
      </c>
      <c r="AC1" s="17"/>
    </row>
    <row r="2" spans="1:30" x14ac:dyDescent="0.25">
      <c r="A2" s="285" t="s">
        <v>336</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285" t="s">
        <v>84</v>
      </c>
      <c r="Z2" s="285" t="s">
        <v>84</v>
      </c>
      <c r="AA2" s="285" t="s">
        <v>84</v>
      </c>
      <c r="AB2" s="285" t="s">
        <v>84</v>
      </c>
      <c r="AC2" s="17"/>
      <c r="AD2" s="256" t="s">
        <v>47</v>
      </c>
    </row>
    <row r="3" spans="1:30"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285" t="s">
        <v>84</v>
      </c>
      <c r="Z3" s="285" t="s">
        <v>84</v>
      </c>
      <c r="AA3" s="285" t="s">
        <v>84</v>
      </c>
      <c r="AB3" s="285" t="s">
        <v>84</v>
      </c>
      <c r="AC3" s="17"/>
      <c r="AD3" s="256"/>
    </row>
    <row r="4" spans="1:30" x14ac:dyDescent="0.25">
      <c r="A4" s="285" t="s">
        <v>166</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c r="Y4" s="285" t="s">
        <v>84</v>
      </c>
      <c r="Z4" s="285" t="s">
        <v>84</v>
      </c>
      <c r="AA4" s="285" t="s">
        <v>84</v>
      </c>
      <c r="AB4" s="285" t="s">
        <v>84</v>
      </c>
    </row>
    <row r="5" spans="1:30"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c r="Y5" s="284" t="s">
        <v>84</v>
      </c>
      <c r="Z5" s="284" t="s">
        <v>84</v>
      </c>
      <c r="AA5" s="284" t="s">
        <v>84</v>
      </c>
      <c r="AB5" s="284" t="s">
        <v>84</v>
      </c>
    </row>
    <row r="6" spans="1:30" ht="12.75" x14ac:dyDescent="0.2">
      <c r="A6" s="286" t="s">
        <v>243</v>
      </c>
      <c r="B6" s="281" t="s">
        <v>89</v>
      </c>
      <c r="C6" s="281"/>
      <c r="D6" s="281"/>
      <c r="E6" s="103"/>
      <c r="F6" s="281" t="s">
        <v>328</v>
      </c>
      <c r="G6" s="281"/>
      <c r="H6" s="281"/>
      <c r="I6" s="103"/>
      <c r="J6" s="281" t="s">
        <v>329</v>
      </c>
      <c r="K6" s="281"/>
      <c r="L6" s="281"/>
      <c r="M6" s="103"/>
      <c r="N6" s="281" t="s">
        <v>330</v>
      </c>
      <c r="O6" s="281"/>
      <c r="P6" s="281"/>
      <c r="Q6" s="103"/>
      <c r="R6" s="281" t="s">
        <v>331</v>
      </c>
      <c r="S6" s="281"/>
      <c r="T6" s="281"/>
      <c r="U6" s="103"/>
      <c r="V6" s="281" t="s">
        <v>332</v>
      </c>
      <c r="W6" s="281"/>
      <c r="X6" s="281"/>
      <c r="Y6" s="103"/>
      <c r="Z6" s="281" t="s">
        <v>333</v>
      </c>
      <c r="AA6" s="281"/>
      <c r="AB6" s="281"/>
    </row>
    <row r="7" spans="1:30" ht="12.75"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c r="Y7" s="105"/>
      <c r="Z7" s="104" t="s">
        <v>89</v>
      </c>
      <c r="AA7" s="104" t="s">
        <v>405</v>
      </c>
      <c r="AB7" s="104" t="s">
        <v>406</v>
      </c>
    </row>
    <row r="8" spans="1:30" ht="12.75"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row>
    <row r="9" spans="1:30" ht="12.75" x14ac:dyDescent="0.2">
      <c r="A9" s="118" t="s">
        <v>89</v>
      </c>
      <c r="B9" s="214">
        <v>3.9268350980599913</v>
      </c>
      <c r="C9" s="214">
        <v>3.8382080025611396</v>
      </c>
      <c r="D9" s="214">
        <v>4.0128792882396365</v>
      </c>
      <c r="E9" s="214"/>
      <c r="F9" s="214">
        <v>2.7096822023427074</v>
      </c>
      <c r="G9" s="214">
        <v>3.0934541161731754</v>
      </c>
      <c r="H9" s="214">
        <v>2.3056436271401393</v>
      </c>
      <c r="I9" s="214"/>
      <c r="J9" s="214">
        <v>2.7740462993152919</v>
      </c>
      <c r="K9" s="214">
        <v>2.8470765006087926</v>
      </c>
      <c r="L9" s="214">
        <v>2.7000052529285079</v>
      </c>
      <c r="M9" s="214"/>
      <c r="N9" s="214">
        <v>2.5998068254990341</v>
      </c>
      <c r="O9" s="214">
        <v>2.9233844103930715</v>
      </c>
      <c r="P9" s="214">
        <v>2.2718063697020447</v>
      </c>
      <c r="Q9" s="214"/>
      <c r="R9" s="214">
        <v>7.6054678577010471</v>
      </c>
      <c r="S9" s="214">
        <v>7.2495835715883947</v>
      </c>
      <c r="T9" s="214">
        <v>7.9387251478325647</v>
      </c>
      <c r="U9" s="214"/>
      <c r="V9" s="214">
        <v>3.6599411338139314</v>
      </c>
      <c r="W9" s="214">
        <v>3.1178178299262127</v>
      </c>
      <c r="X9" s="214">
        <v>4.1410590161294651</v>
      </c>
      <c r="Y9" s="214"/>
      <c r="Z9" s="214">
        <v>3.8579787761578896</v>
      </c>
      <c r="AA9" s="214">
        <v>2.7372871926115501</v>
      </c>
      <c r="AB9" s="214">
        <v>4.7589229805886033</v>
      </c>
    </row>
    <row r="10" spans="1:30" ht="12.75" x14ac:dyDescent="0.2">
      <c r="A10" s="94"/>
      <c r="B10" s="215"/>
      <c r="C10" s="215"/>
      <c r="D10" s="215"/>
      <c r="E10" s="216"/>
      <c r="F10" s="216"/>
      <c r="G10" s="216"/>
      <c r="H10" s="216"/>
      <c r="I10" s="216"/>
      <c r="J10" s="216"/>
      <c r="K10" s="216"/>
      <c r="L10" s="216"/>
      <c r="M10" s="216"/>
      <c r="N10" s="216"/>
      <c r="O10" s="216"/>
      <c r="P10" s="216"/>
      <c r="Q10" s="216"/>
      <c r="R10" s="216"/>
      <c r="S10" s="216"/>
      <c r="T10" s="216"/>
      <c r="U10" s="216"/>
      <c r="V10" s="216"/>
      <c r="W10" s="216"/>
      <c r="X10" s="216"/>
      <c r="Y10" s="216"/>
      <c r="Z10" s="216"/>
      <c r="AA10" s="216"/>
      <c r="AB10" s="216"/>
    </row>
    <row r="11" spans="1:30" ht="12.75" x14ac:dyDescent="0.2">
      <c r="A11" s="95" t="s">
        <v>246</v>
      </c>
      <c r="B11" s="215">
        <v>2.2338049143708116</v>
      </c>
      <c r="C11" s="215">
        <v>1.7955680126127704</v>
      </c>
      <c r="D11" s="215">
        <v>2.6721570001752233</v>
      </c>
      <c r="E11" s="216"/>
      <c r="F11" s="216">
        <v>2.5550477773161613</v>
      </c>
      <c r="G11" s="216">
        <v>2.1837659662134321</v>
      </c>
      <c r="H11" s="216">
        <v>2.9325513196480939</v>
      </c>
      <c r="I11" s="216"/>
      <c r="J11" s="216">
        <v>1.4257072844731566</v>
      </c>
      <c r="K11" s="216">
        <v>0</v>
      </c>
      <c r="L11" s="216">
        <v>2.807017543859649</v>
      </c>
      <c r="M11" s="216"/>
      <c r="N11" s="216">
        <v>1.8483855872718766</v>
      </c>
      <c r="O11" s="216">
        <v>2.0408163265306123</v>
      </c>
      <c r="P11" s="216">
        <v>1.6525023607176583</v>
      </c>
      <c r="Q11" s="216"/>
      <c r="R11" s="216">
        <v>4.192037470725996</v>
      </c>
      <c r="S11" s="216">
        <v>3.5714285714285712</v>
      </c>
      <c r="T11" s="216">
        <v>4.8249763481551566</v>
      </c>
      <c r="U11" s="216"/>
      <c r="V11" s="216">
        <v>1.3856812933025404</v>
      </c>
      <c r="W11" s="216">
        <v>1.2886597938144329</v>
      </c>
      <c r="X11" s="216">
        <v>1.481859989780276</v>
      </c>
      <c r="Y11" s="216"/>
      <c r="Z11" s="216">
        <v>1.011959521619135</v>
      </c>
      <c r="AA11" s="216">
        <v>1.1342155009451798</v>
      </c>
      <c r="AB11" s="216">
        <v>0.8960573476702508</v>
      </c>
    </row>
    <row r="12" spans="1:30" ht="12.75" x14ac:dyDescent="0.2">
      <c r="A12" s="95" t="s">
        <v>247</v>
      </c>
      <c r="B12" s="215">
        <v>2.9486872556060968</v>
      </c>
      <c r="C12" s="215">
        <v>2.5745909528392685</v>
      </c>
      <c r="D12" s="215">
        <v>3.3190408130855964</v>
      </c>
      <c r="E12" s="216"/>
      <c r="F12" s="216">
        <v>4.2197300893366281</v>
      </c>
      <c r="G12" s="216">
        <v>3.6580813736468833</v>
      </c>
      <c r="H12" s="216">
        <v>4.8024786986831911</v>
      </c>
      <c r="I12" s="216"/>
      <c r="J12" s="216">
        <v>0.46669495120916415</v>
      </c>
      <c r="K12" s="216">
        <v>1.7820140903439703</v>
      </c>
      <c r="L12" s="216">
        <v>-0.91264667535853972</v>
      </c>
      <c r="M12" s="216"/>
      <c r="N12" s="216">
        <v>1.8219895287958114</v>
      </c>
      <c r="O12" s="216">
        <v>0.69872585285655575</v>
      </c>
      <c r="P12" s="216">
        <v>2.9888983774551665</v>
      </c>
      <c r="Q12" s="216"/>
      <c r="R12" s="216">
        <v>5.6723522411741376</v>
      </c>
      <c r="S12" s="216">
        <v>4.8543689320388346</v>
      </c>
      <c r="T12" s="216">
        <v>6.4591439688715964</v>
      </c>
      <c r="U12" s="216"/>
      <c r="V12" s="216">
        <v>2.2825838849577722</v>
      </c>
      <c r="W12" s="216">
        <v>1.8606870229007633</v>
      </c>
      <c r="X12" s="216">
        <v>2.6695842450765861</v>
      </c>
      <c r="Y12" s="216"/>
      <c r="Z12" s="216">
        <v>2.4746906636670416</v>
      </c>
      <c r="AA12" s="216">
        <v>1.0666666666666667</v>
      </c>
      <c r="AB12" s="216">
        <v>3.5019455252918288</v>
      </c>
    </row>
    <row r="13" spans="1:30" ht="12.75" x14ac:dyDescent="0.2">
      <c r="A13" s="95" t="s">
        <v>248</v>
      </c>
      <c r="B13" s="215">
        <v>2.6070098464364064</v>
      </c>
      <c r="C13" s="215">
        <v>2.1645476515708735</v>
      </c>
      <c r="D13" s="215">
        <v>3.0245934153113843</v>
      </c>
      <c r="E13" s="216"/>
      <c r="F13" s="216">
        <v>1.4448846422745281</v>
      </c>
      <c r="G13" s="216">
        <v>0.36215482118605702</v>
      </c>
      <c r="H13" s="216">
        <v>2.5936599423631126</v>
      </c>
      <c r="I13" s="216"/>
      <c r="J13" s="216">
        <v>3.6330371144798743</v>
      </c>
      <c r="K13" s="216">
        <v>3.4218590398365683</v>
      </c>
      <c r="L13" s="216">
        <v>3.8543897216274088</v>
      </c>
      <c r="M13" s="216"/>
      <c r="N13" s="216">
        <v>1.2831241283124128</v>
      </c>
      <c r="O13" s="216">
        <v>2.9346622369878181</v>
      </c>
      <c r="P13" s="216">
        <v>-0.39347948285553686</v>
      </c>
      <c r="Q13" s="216"/>
      <c r="R13" s="216">
        <v>4.7934727180010199</v>
      </c>
      <c r="S13" s="216">
        <v>3.1353135313531353</v>
      </c>
      <c r="T13" s="216">
        <v>6.2262357414448664</v>
      </c>
      <c r="U13" s="216"/>
      <c r="V13" s="216">
        <v>0</v>
      </c>
      <c r="W13" s="216">
        <v>-0.8614501076812634</v>
      </c>
      <c r="X13" s="216">
        <v>0.70754716981132082</v>
      </c>
      <c r="Y13" s="216"/>
      <c r="Z13" s="216">
        <v>8.5585585585585591</v>
      </c>
      <c r="AA13" s="216">
        <v>9.9099099099099099</v>
      </c>
      <c r="AB13" s="216">
        <v>7.7477477477477477</v>
      </c>
    </row>
    <row r="14" spans="1:30" ht="12.75" x14ac:dyDescent="0.2">
      <c r="A14" s="95" t="s">
        <v>249</v>
      </c>
      <c r="B14" s="215">
        <v>3.4027777777777777</v>
      </c>
      <c r="C14" s="215">
        <v>2.7633851468048358</v>
      </c>
      <c r="D14" s="215">
        <v>4.0206341981489908</v>
      </c>
      <c r="E14" s="216"/>
      <c r="F14" s="216">
        <v>2.2551680935477134</v>
      </c>
      <c r="G14" s="216">
        <v>2.3878139151914368</v>
      </c>
      <c r="H14" s="216">
        <v>2.1186440677966099</v>
      </c>
      <c r="I14" s="216"/>
      <c r="J14" s="216">
        <v>4.1801335918982971</v>
      </c>
      <c r="K14" s="216">
        <v>4.2508417508417509</v>
      </c>
      <c r="L14" s="216">
        <v>4.1059602649006619</v>
      </c>
      <c r="M14" s="216"/>
      <c r="N14" s="216">
        <v>1.6995963458678562</v>
      </c>
      <c r="O14" s="216">
        <v>2.08244793880153</v>
      </c>
      <c r="P14" s="216">
        <v>1.3169073916737468</v>
      </c>
      <c r="Q14" s="216"/>
      <c r="R14" s="216">
        <v>6.766169154228856</v>
      </c>
      <c r="S14" s="216">
        <v>5.0183598531211748</v>
      </c>
      <c r="T14" s="216">
        <v>8.4304584304584296</v>
      </c>
      <c r="U14" s="216"/>
      <c r="V14" s="216">
        <v>2.8878441907320349</v>
      </c>
      <c r="W14" s="216">
        <v>0.47755491881566381</v>
      </c>
      <c r="X14" s="216">
        <v>5.0147492625368733</v>
      </c>
      <c r="Y14" s="216"/>
      <c r="Z14" s="216">
        <v>1.3531209079004802</v>
      </c>
      <c r="AA14" s="216">
        <v>1.0628019323671498</v>
      </c>
      <c r="AB14" s="216">
        <v>1.5923566878980893</v>
      </c>
    </row>
    <row r="15" spans="1:30" ht="12.75" x14ac:dyDescent="0.2">
      <c r="A15" s="95" t="s">
        <v>250</v>
      </c>
      <c r="B15" s="215">
        <v>4.5975207908363407</v>
      </c>
      <c r="C15" s="215">
        <v>4.6717557251908399</v>
      </c>
      <c r="D15" s="215">
        <v>4.5190445448676559</v>
      </c>
      <c r="E15" s="215"/>
      <c r="F15" s="215">
        <v>0.52128583840139009</v>
      </c>
      <c r="G15" s="215">
        <v>0.95541401273885351</v>
      </c>
      <c r="H15" s="216">
        <v>0</v>
      </c>
      <c r="I15" s="215"/>
      <c r="J15" s="216">
        <v>3.0025020850708923</v>
      </c>
      <c r="K15" s="216">
        <v>2.7243589743589745</v>
      </c>
      <c r="L15" s="216">
        <v>3.3043478260869561</v>
      </c>
      <c r="M15" s="216"/>
      <c r="N15" s="216">
        <v>4.5289855072463769</v>
      </c>
      <c r="O15" s="216">
        <v>6.3683304647160073</v>
      </c>
      <c r="P15" s="216">
        <v>2.4856596558317401</v>
      </c>
      <c r="Q15" s="216"/>
      <c r="R15" s="216">
        <v>10.612855007473842</v>
      </c>
      <c r="S15" s="216">
        <v>10.814814814814815</v>
      </c>
      <c r="T15" s="216">
        <v>10.407239819004525</v>
      </c>
      <c r="U15" s="216"/>
      <c r="V15" s="216">
        <v>3.6251105216622457</v>
      </c>
      <c r="W15" s="216">
        <v>3.7433155080213902</v>
      </c>
      <c r="X15" s="216">
        <v>3.5087719298245612</v>
      </c>
      <c r="Y15" s="216"/>
      <c r="Z15" s="216">
        <v>4</v>
      </c>
      <c r="AA15" s="216">
        <v>-0.48543689320388345</v>
      </c>
      <c r="AB15" s="216">
        <v>7.7868852459016393</v>
      </c>
    </row>
    <row r="16" spans="1:30" ht="12.75" x14ac:dyDescent="0.2">
      <c r="A16" s="95" t="s">
        <v>251</v>
      </c>
      <c r="B16" s="215">
        <v>6.0260260260260257</v>
      </c>
      <c r="C16" s="215">
        <v>5.9065369329861586</v>
      </c>
      <c r="D16" s="215">
        <v>6.1394380853277832</v>
      </c>
      <c r="E16" s="215"/>
      <c r="F16" s="215">
        <v>4.7932674716428831</v>
      </c>
      <c r="G16" s="215">
        <v>6.0520760028149194</v>
      </c>
      <c r="H16" s="216">
        <v>3.4298780487804881</v>
      </c>
      <c r="I16" s="215"/>
      <c r="J16" s="215">
        <v>4.1682313180623352</v>
      </c>
      <c r="K16" s="215">
        <v>4.5280122793553339</v>
      </c>
      <c r="L16" s="216">
        <v>3.8235294117647061</v>
      </c>
      <c r="M16" s="215"/>
      <c r="N16" s="215">
        <v>5.043227665706052</v>
      </c>
      <c r="O16" s="215">
        <v>4.5389048991354466</v>
      </c>
      <c r="P16" s="216">
        <v>5.5475504322766573</v>
      </c>
      <c r="Q16" s="215"/>
      <c r="R16" s="215">
        <v>9.89247311827957</v>
      </c>
      <c r="S16" s="215">
        <v>10.222222222222223</v>
      </c>
      <c r="T16" s="216">
        <v>9.5833333333333339</v>
      </c>
      <c r="U16" s="215"/>
      <c r="V16" s="215">
        <v>4.8196948682385576</v>
      </c>
      <c r="W16" s="215">
        <v>3.4970238095238098</v>
      </c>
      <c r="X16" s="216">
        <v>5.9740259740259738</v>
      </c>
      <c r="Y16" s="215"/>
      <c r="Z16" s="215">
        <v>8.9020771513353125</v>
      </c>
      <c r="AA16" s="215">
        <v>5.6390977443609023</v>
      </c>
      <c r="AB16" s="216">
        <v>11.029411764705882</v>
      </c>
    </row>
    <row r="17" spans="1:28" ht="12.75" x14ac:dyDescent="0.2">
      <c r="A17" s="95" t="s">
        <v>252</v>
      </c>
      <c r="B17" s="215">
        <v>4.1586692258477287</v>
      </c>
      <c r="C17" s="215">
        <v>4.0540540540540544</v>
      </c>
      <c r="D17" s="215">
        <v>4.2620865139949107</v>
      </c>
      <c r="E17" s="215"/>
      <c r="F17" s="215">
        <v>2.2988505747126435</v>
      </c>
      <c r="G17" s="215">
        <v>3.4375000000000004</v>
      </c>
      <c r="H17" s="216">
        <v>1.0380622837370241</v>
      </c>
      <c r="I17" s="215"/>
      <c r="J17" s="215">
        <v>3.6608863198458574</v>
      </c>
      <c r="K17" s="215">
        <v>2.7237354085603114</v>
      </c>
      <c r="L17" s="216">
        <v>4.5801526717557248</v>
      </c>
      <c r="M17" s="215"/>
      <c r="N17" s="215">
        <v>1.214574898785425</v>
      </c>
      <c r="O17" s="215">
        <v>1.0600706713780919</v>
      </c>
      <c r="P17" s="216">
        <v>1.4218009478672986</v>
      </c>
      <c r="Q17" s="215"/>
      <c r="R17" s="215">
        <v>8.2748948106591858</v>
      </c>
      <c r="S17" s="215">
        <v>8.8397790055248606</v>
      </c>
      <c r="T17" s="216">
        <v>7.6923076923076925</v>
      </c>
      <c r="U17" s="215"/>
      <c r="V17" s="215">
        <v>3.867403314917127</v>
      </c>
      <c r="W17" s="215">
        <v>3.0303030303030303</v>
      </c>
      <c r="X17" s="216">
        <v>4.4871794871794872</v>
      </c>
      <c r="Y17" s="215"/>
      <c r="Z17" s="215">
        <v>4.435483870967742</v>
      </c>
      <c r="AA17" s="215">
        <v>2.9702970297029703</v>
      </c>
      <c r="AB17" s="216">
        <v>5.4421768707482991</v>
      </c>
    </row>
    <row r="18" spans="1:28" ht="12.75" x14ac:dyDescent="0.2">
      <c r="A18" s="95" t="s">
        <v>253</v>
      </c>
      <c r="B18" s="215">
        <v>3.9277687764595206</v>
      </c>
      <c r="C18" s="215">
        <v>4.0896475886264865</v>
      </c>
      <c r="D18" s="215">
        <v>3.7664979915488548</v>
      </c>
      <c r="E18" s="215"/>
      <c r="F18" s="215">
        <v>3.1961135259524416</v>
      </c>
      <c r="G18" s="215">
        <v>3.7745344740815296</v>
      </c>
      <c r="H18" s="216">
        <v>2.5987525987525988</v>
      </c>
      <c r="I18" s="215"/>
      <c r="J18" s="215">
        <v>2.388019427954668</v>
      </c>
      <c r="K18" s="215">
        <v>1.7530088958660386</v>
      </c>
      <c r="L18" s="216">
        <v>3.0640668523676879</v>
      </c>
      <c r="M18" s="215"/>
      <c r="N18" s="215">
        <v>2.7193885050712923</v>
      </c>
      <c r="O18" s="215">
        <v>3.2672112018669779</v>
      </c>
      <c r="P18" s="216">
        <v>2.162962962962963</v>
      </c>
      <c r="Q18" s="215"/>
      <c r="R18" s="215">
        <v>7.1560993696700033</v>
      </c>
      <c r="S18" s="215">
        <v>7.0612141224282441</v>
      </c>
      <c r="T18" s="216">
        <v>7.2460279248916706</v>
      </c>
      <c r="U18" s="215"/>
      <c r="V18" s="215">
        <v>3.633789523360075</v>
      </c>
      <c r="W18" s="215">
        <v>4.5159194282001298</v>
      </c>
      <c r="X18" s="216">
        <v>2.8057334553217443</v>
      </c>
      <c r="Y18" s="215"/>
      <c r="Z18" s="215">
        <v>4.5480067377877598</v>
      </c>
      <c r="AA18" s="215">
        <v>4.0792540792540795</v>
      </c>
      <c r="AB18" s="216">
        <v>4.9837486457204765</v>
      </c>
    </row>
    <row r="19" spans="1:28" ht="12.75" x14ac:dyDescent="0.2">
      <c r="A19" s="95" t="s">
        <v>254</v>
      </c>
      <c r="B19" s="215">
        <v>5.3418434822609395</v>
      </c>
      <c r="C19" s="215">
        <v>4.905008635578584</v>
      </c>
      <c r="D19" s="215">
        <v>5.7776246266942337</v>
      </c>
      <c r="E19" s="216"/>
      <c r="F19" s="216">
        <v>4.4854881266490763</v>
      </c>
      <c r="G19" s="216">
        <v>4.7914317925591883</v>
      </c>
      <c r="H19" s="216">
        <v>4.1539401343921813</v>
      </c>
      <c r="I19" s="216"/>
      <c r="J19" s="216">
        <v>4.2609462239200706</v>
      </c>
      <c r="K19" s="216">
        <v>4.107981220657277</v>
      </c>
      <c r="L19" s="216">
        <v>4.4143613890523836</v>
      </c>
      <c r="M19" s="216"/>
      <c r="N19" s="216">
        <v>4.7780517879161533</v>
      </c>
      <c r="O19" s="216">
        <v>4.2168674698795181</v>
      </c>
      <c r="P19" s="216">
        <v>5.3661616161616159</v>
      </c>
      <c r="Q19" s="216"/>
      <c r="R19" s="216">
        <v>8.3593085860016991</v>
      </c>
      <c r="S19" s="216">
        <v>8.2766439909297045</v>
      </c>
      <c r="T19" s="216">
        <v>8.4419263456090654</v>
      </c>
      <c r="U19" s="216"/>
      <c r="V19" s="216">
        <v>5.3167780961477238</v>
      </c>
      <c r="W19" s="216">
        <v>3.4812286689419798</v>
      </c>
      <c r="X19" s="216">
        <v>6.9212410501193311</v>
      </c>
      <c r="Y19" s="216"/>
      <c r="Z19" s="216">
        <v>2.1116138763197587</v>
      </c>
      <c r="AA19" s="216">
        <v>1.257861635220126</v>
      </c>
      <c r="AB19" s="216">
        <v>2.8985507246376812</v>
      </c>
    </row>
    <row r="20" spans="1:28" ht="12.75" x14ac:dyDescent="0.2">
      <c r="A20" s="95" t="s">
        <v>255</v>
      </c>
      <c r="B20" s="215">
        <v>3.051587489915049</v>
      </c>
      <c r="C20" s="215">
        <v>2.7931873479318732</v>
      </c>
      <c r="D20" s="215">
        <v>3.2975175991107815</v>
      </c>
      <c r="E20" s="215"/>
      <c r="F20" s="215">
        <v>1.6952933303591347</v>
      </c>
      <c r="G20" s="215">
        <v>2.3706896551724137</v>
      </c>
      <c r="H20" s="216">
        <v>0.97087378640776689</v>
      </c>
      <c r="I20" s="215"/>
      <c r="J20" s="215">
        <v>2.0667330677290834</v>
      </c>
      <c r="K20" s="215">
        <v>2.3996082272282075</v>
      </c>
      <c r="L20" s="216">
        <v>1.7223910840932117</v>
      </c>
      <c r="M20" s="215"/>
      <c r="N20" s="215">
        <v>1.3762659049597508</v>
      </c>
      <c r="O20" s="215">
        <v>2.0061728395061729</v>
      </c>
      <c r="P20" s="216">
        <v>0.73413738856843214</v>
      </c>
      <c r="Q20" s="215"/>
      <c r="R20" s="215">
        <v>8.3454633672974285</v>
      </c>
      <c r="S20" s="215">
        <v>6.7868504772004252</v>
      </c>
      <c r="T20" s="216">
        <v>9.6601073345259394</v>
      </c>
      <c r="U20" s="215"/>
      <c r="V20" s="215">
        <v>2.1061999406704239</v>
      </c>
      <c r="W20" s="215">
        <v>1.5625</v>
      </c>
      <c r="X20" s="216">
        <v>2.561307901907357</v>
      </c>
      <c r="Y20" s="215"/>
      <c r="Z20" s="215">
        <v>1.3029315960912053</v>
      </c>
      <c r="AA20" s="215">
        <v>-1.4625228519195612</v>
      </c>
      <c r="AB20" s="216">
        <v>3.5242290748898681</v>
      </c>
    </row>
    <row r="21" spans="1:28" ht="12.75" x14ac:dyDescent="0.2">
      <c r="A21" s="95" t="s">
        <v>256</v>
      </c>
      <c r="B21" s="215">
        <v>2.6348808030112925</v>
      </c>
      <c r="C21" s="215">
        <v>2.9430582213691618</v>
      </c>
      <c r="D21" s="215">
        <v>2.3384615384615386</v>
      </c>
      <c r="E21" s="215"/>
      <c r="F21" s="215">
        <v>2.2895622895622898</v>
      </c>
      <c r="G21" s="215">
        <v>3.1847133757961785</v>
      </c>
      <c r="H21" s="216">
        <v>1.2857142857142856</v>
      </c>
      <c r="I21" s="215"/>
      <c r="J21" s="215">
        <v>2.1986353297952994</v>
      </c>
      <c r="K21" s="215">
        <v>2.8125</v>
      </c>
      <c r="L21" s="216">
        <v>1.6200294550810017</v>
      </c>
      <c r="M21" s="215"/>
      <c r="N21" s="215">
        <v>2.2481265611990007</v>
      </c>
      <c r="O21" s="215">
        <v>1.4610389610389609</v>
      </c>
      <c r="P21" s="216">
        <v>3.0769230769230771</v>
      </c>
      <c r="Q21" s="215"/>
      <c r="R21" s="215">
        <v>4.7120418848167542</v>
      </c>
      <c r="S21" s="215">
        <v>5.4744525547445262</v>
      </c>
      <c r="T21" s="216">
        <v>4.0133779264214047</v>
      </c>
      <c r="U21" s="215"/>
      <c r="V21" s="215">
        <v>2.3681377825618943</v>
      </c>
      <c r="W21" s="215">
        <v>1.8957345971563981</v>
      </c>
      <c r="X21" s="216">
        <v>2.7613412228796843</v>
      </c>
      <c r="Y21" s="215"/>
      <c r="Z21" s="215">
        <v>0.67567567567567566</v>
      </c>
      <c r="AA21" s="215">
        <v>1.7391304347826086</v>
      </c>
      <c r="AB21" s="216">
        <v>0</v>
      </c>
    </row>
    <row r="22" spans="1:28" ht="12.75" x14ac:dyDescent="0.2">
      <c r="A22" s="97" t="s">
        <v>257</v>
      </c>
      <c r="B22" s="215">
        <v>2.740246826928701</v>
      </c>
      <c r="C22" s="215">
        <v>3.1176746366619783</v>
      </c>
      <c r="D22" s="215">
        <v>2.3642732049036779</v>
      </c>
      <c r="E22" s="215"/>
      <c r="F22" s="216">
        <v>1.2604403948367502</v>
      </c>
      <c r="G22" s="216">
        <v>2.0735981308411215</v>
      </c>
      <c r="H22" s="216">
        <v>0.37962670041126223</v>
      </c>
      <c r="I22" s="215"/>
      <c r="J22" s="216">
        <v>2.5507794048181389</v>
      </c>
      <c r="K22" s="216">
        <v>2.8824833702882482</v>
      </c>
      <c r="L22" s="216">
        <v>2.2229179711959923</v>
      </c>
      <c r="M22" s="215"/>
      <c r="N22" s="216">
        <v>0.63773526209363829</v>
      </c>
      <c r="O22" s="216">
        <v>1.1635027556644213</v>
      </c>
      <c r="P22" s="216">
        <v>9.4846664558963012E-2</v>
      </c>
      <c r="Q22" s="215"/>
      <c r="R22" s="216">
        <v>5.6538086617462753</v>
      </c>
      <c r="S22" s="216">
        <v>6.2535531552018186</v>
      </c>
      <c r="T22" s="216">
        <v>5.0778050778050776</v>
      </c>
      <c r="U22" s="215"/>
      <c r="V22" s="216">
        <v>3.5035531317137667</v>
      </c>
      <c r="W22" s="216">
        <v>3.1228784792939579</v>
      </c>
      <c r="X22" s="216">
        <v>3.8647342995169081</v>
      </c>
      <c r="Y22" s="215"/>
      <c r="Z22" s="216">
        <v>2.0663744520976834</v>
      </c>
      <c r="AA22" s="216">
        <v>2.6560424966799467</v>
      </c>
      <c r="AB22" s="216">
        <v>1.5402843601895735</v>
      </c>
    </row>
    <row r="23" spans="1:28" ht="15" customHeight="1" x14ac:dyDescent="0.2">
      <c r="A23" s="95" t="s">
        <v>258</v>
      </c>
      <c r="B23" s="215">
        <v>2.2135257429375077</v>
      </c>
      <c r="C23" s="215">
        <v>2.7791563275434243</v>
      </c>
      <c r="D23" s="215">
        <v>1.6638533879913191</v>
      </c>
      <c r="E23" s="215"/>
      <c r="F23" s="215">
        <v>2.12636695018226</v>
      </c>
      <c r="G23" s="215">
        <v>2.0910209102091022</v>
      </c>
      <c r="H23" s="216">
        <v>2.1608643457382954</v>
      </c>
      <c r="I23" s="215"/>
      <c r="J23" s="215">
        <v>2.6282853566958697</v>
      </c>
      <c r="K23" s="215">
        <v>3.3374536464771323</v>
      </c>
      <c r="L23" s="216">
        <v>1.9011406844106464</v>
      </c>
      <c r="M23" s="215"/>
      <c r="N23" s="215">
        <v>1.5903307888040712</v>
      </c>
      <c r="O23" s="215">
        <v>1.7520215633423182</v>
      </c>
      <c r="P23" s="216">
        <v>1.4457831325301205</v>
      </c>
      <c r="Q23" s="215"/>
      <c r="R23" s="215">
        <v>3.2158317872603583</v>
      </c>
      <c r="S23" s="215">
        <v>3.2846715328467155</v>
      </c>
      <c r="T23" s="216">
        <v>3.1446540880503147</v>
      </c>
      <c r="U23" s="215"/>
      <c r="V23" s="215">
        <v>1.5533980582524272</v>
      </c>
      <c r="W23" s="215">
        <v>2.7851458885941645</v>
      </c>
      <c r="X23" s="216">
        <v>0.37926675094816686</v>
      </c>
      <c r="Y23" s="215"/>
      <c r="Z23" s="215">
        <v>1.5075376884422109</v>
      </c>
      <c r="AA23" s="215">
        <v>7.7777777777777777</v>
      </c>
      <c r="AB23" s="216">
        <v>-3.669724770642202</v>
      </c>
    </row>
    <row r="24" spans="1:28" ht="12.75" x14ac:dyDescent="0.2">
      <c r="A24" s="95" t="s">
        <v>259</v>
      </c>
      <c r="B24" s="215">
        <v>3.5786880197105022</v>
      </c>
      <c r="C24" s="215">
        <v>3.3716951788491447</v>
      </c>
      <c r="D24" s="215">
        <v>3.7816407441293074</v>
      </c>
      <c r="E24" s="215"/>
      <c r="F24" s="215">
        <v>2.7039699906220691</v>
      </c>
      <c r="G24" s="215">
        <v>3.8378211080160942</v>
      </c>
      <c r="H24" s="216">
        <v>1.5472055573097567</v>
      </c>
      <c r="I24" s="215"/>
      <c r="J24" s="215">
        <v>3.4347900017003914</v>
      </c>
      <c r="K24" s="215">
        <v>3.5883547731888963</v>
      </c>
      <c r="L24" s="216">
        <v>3.2798086778271269</v>
      </c>
      <c r="M24" s="215"/>
      <c r="N24" s="215">
        <v>2.9892650701899259</v>
      </c>
      <c r="O24" s="215">
        <v>3.3277870216306153</v>
      </c>
      <c r="P24" s="216">
        <v>2.6557377049180326</v>
      </c>
      <c r="Q24" s="215"/>
      <c r="R24" s="215">
        <v>6.3697104677060139</v>
      </c>
      <c r="S24" s="215">
        <v>4.7461700210273357</v>
      </c>
      <c r="T24" s="216">
        <v>7.9565472695243695</v>
      </c>
      <c r="U24" s="215"/>
      <c r="V24" s="215">
        <v>2.6320316531911234</v>
      </c>
      <c r="W24" s="215">
        <v>1.4549325762952448</v>
      </c>
      <c r="X24" s="216">
        <v>3.7395659432387309</v>
      </c>
      <c r="Y24" s="215"/>
      <c r="Z24" s="215">
        <v>1.5113350125944585</v>
      </c>
      <c r="AA24" s="215">
        <v>1.7615176151761516</v>
      </c>
      <c r="AB24" s="216">
        <v>1.2941176470588236</v>
      </c>
    </row>
    <row r="25" spans="1:28" ht="12.75" x14ac:dyDescent="0.2">
      <c r="A25" s="95" t="s">
        <v>260</v>
      </c>
      <c r="B25" s="215">
        <v>4.7653325655053269</v>
      </c>
      <c r="C25" s="215">
        <v>4.3757649938800487</v>
      </c>
      <c r="D25" s="215">
        <v>5.11147362697118</v>
      </c>
      <c r="E25" s="215"/>
      <c r="F25" s="215">
        <v>5.0261096605744129</v>
      </c>
      <c r="G25" s="215">
        <v>4.7619047619047619</v>
      </c>
      <c r="H25" s="216">
        <v>5.298013245033113</v>
      </c>
      <c r="I25" s="215"/>
      <c r="J25" s="215">
        <v>3.7149355572403335</v>
      </c>
      <c r="K25" s="215">
        <v>3.1561461794019934</v>
      </c>
      <c r="L25" s="216">
        <v>4.1841004184100417</v>
      </c>
      <c r="M25" s="215"/>
      <c r="N25" s="215">
        <v>3.052866716306776</v>
      </c>
      <c r="O25" s="215">
        <v>3.6392405063291138</v>
      </c>
      <c r="P25" s="216">
        <v>2.5316455696202533</v>
      </c>
      <c r="Q25" s="215"/>
      <c r="R25" s="215">
        <v>7.8767123287671232</v>
      </c>
      <c r="S25" s="215">
        <v>7.7598828696925333</v>
      </c>
      <c r="T25" s="216">
        <v>7.9794079794079789</v>
      </c>
      <c r="U25" s="215"/>
      <c r="V25" s="215">
        <v>3.2855939342881211</v>
      </c>
      <c r="W25" s="215">
        <v>1.5065913370998116</v>
      </c>
      <c r="X25" s="216">
        <v>4.725609756097561</v>
      </c>
      <c r="Y25" s="215"/>
      <c r="Z25" s="215">
        <v>9.5238095238095237</v>
      </c>
      <c r="AA25" s="215">
        <v>6.9767441860465116</v>
      </c>
      <c r="AB25" s="216">
        <v>11.29032258064516</v>
      </c>
    </row>
    <row r="26" spans="1:28" ht="12.75" x14ac:dyDescent="0.2">
      <c r="A26" s="95" t="s">
        <v>261</v>
      </c>
      <c r="B26" s="215">
        <v>5.3299698917731311</v>
      </c>
      <c r="C26" s="215">
        <v>5.4662379421221869</v>
      </c>
      <c r="D26" s="215">
        <v>5.2037617554858935</v>
      </c>
      <c r="E26" s="215"/>
      <c r="F26" s="215">
        <v>4.112903225806452</v>
      </c>
      <c r="G26" s="215">
        <v>4.0912667191188046</v>
      </c>
      <c r="H26" s="216">
        <v>4.1356492969396195</v>
      </c>
      <c r="I26" s="215"/>
      <c r="J26" s="215">
        <v>2.6832198638366038</v>
      </c>
      <c r="K26" s="215">
        <v>2.6337448559670782</v>
      </c>
      <c r="L26" s="216">
        <v>2.7301092043681749</v>
      </c>
      <c r="M26" s="215"/>
      <c r="N26" s="215">
        <v>4.5158488927485889</v>
      </c>
      <c r="O26" s="215">
        <v>5.7429352780309939</v>
      </c>
      <c r="P26" s="216">
        <v>3.3996683250414592</v>
      </c>
      <c r="Q26" s="215"/>
      <c r="R26" s="215">
        <v>9.3109105824446274</v>
      </c>
      <c r="S26" s="215">
        <v>10.76923076923077</v>
      </c>
      <c r="T26" s="216">
        <v>7.965299684542587</v>
      </c>
      <c r="U26" s="215"/>
      <c r="V26" s="215">
        <v>5.5136663524976441</v>
      </c>
      <c r="W26" s="215">
        <v>5.2356020942408374</v>
      </c>
      <c r="X26" s="216">
        <v>5.7412167952013711</v>
      </c>
      <c r="Y26" s="215"/>
      <c r="Z26" s="215">
        <v>8.463251670378618</v>
      </c>
      <c r="AA26" s="215">
        <v>0</v>
      </c>
      <c r="AB26" s="216">
        <v>15.32258064516129</v>
      </c>
    </row>
    <row r="27" spans="1:28" ht="12.75" x14ac:dyDescent="0.2">
      <c r="A27" s="95" t="s">
        <v>262</v>
      </c>
      <c r="B27" s="215">
        <v>7.3833839359646696</v>
      </c>
      <c r="C27" s="215">
        <v>7.5850529838259906</v>
      </c>
      <c r="D27" s="215">
        <v>7.1857923497267757</v>
      </c>
      <c r="E27" s="215"/>
      <c r="F27" s="215">
        <v>1.8653690186536902</v>
      </c>
      <c r="G27" s="215">
        <v>2.8037383177570092</v>
      </c>
      <c r="H27" s="216">
        <v>0.84602368866328259</v>
      </c>
      <c r="I27" s="215"/>
      <c r="J27" s="215">
        <v>1.9688269073010665</v>
      </c>
      <c r="K27" s="215">
        <v>1.9607843137254901</v>
      </c>
      <c r="L27" s="216">
        <v>1.9769357495881383</v>
      </c>
      <c r="M27" s="215"/>
      <c r="N27" s="215">
        <v>2.3336214347450301</v>
      </c>
      <c r="O27" s="215">
        <v>2.8475711892797317</v>
      </c>
      <c r="P27" s="216">
        <v>1.7857142857142856</v>
      </c>
      <c r="Q27" s="215"/>
      <c r="R27" s="215">
        <v>19.174898314933177</v>
      </c>
      <c r="S27" s="215">
        <v>19.74299065420561</v>
      </c>
      <c r="T27" s="216">
        <v>18.612716763005778</v>
      </c>
      <c r="U27" s="215"/>
      <c r="V27" s="215">
        <v>6.5959059893858987</v>
      </c>
      <c r="W27" s="215">
        <v>6.25</v>
      </c>
      <c r="X27" s="216">
        <v>6.8775790921595599</v>
      </c>
      <c r="Y27" s="215"/>
      <c r="Z27" s="215">
        <v>7.3701842546063654</v>
      </c>
      <c r="AA27" s="215">
        <v>6.6202090592334493</v>
      </c>
      <c r="AB27" s="216">
        <v>8.064516129032258</v>
      </c>
    </row>
    <row r="28" spans="1:28" ht="12.75" x14ac:dyDescent="0.2">
      <c r="A28" s="95" t="s">
        <v>263</v>
      </c>
      <c r="B28" s="215">
        <v>5.3317417686262809</v>
      </c>
      <c r="C28" s="215">
        <v>4.7873433326484482</v>
      </c>
      <c r="D28" s="215">
        <v>5.8426532973389893</v>
      </c>
      <c r="E28" s="215"/>
      <c r="F28" s="215">
        <v>2.1808510638297873</v>
      </c>
      <c r="G28" s="215">
        <v>1.7034068136272544</v>
      </c>
      <c r="H28" s="216">
        <v>2.7210884353741496</v>
      </c>
      <c r="I28" s="215"/>
      <c r="J28" s="215">
        <v>1.9167579408543263</v>
      </c>
      <c r="K28" s="215">
        <v>1.5659955257270695</v>
      </c>
      <c r="L28" s="216">
        <v>2.2532188841201717</v>
      </c>
      <c r="M28" s="215"/>
      <c r="N28" s="215">
        <v>3.3090297251822767</v>
      </c>
      <c r="O28" s="215">
        <v>3.3783783783783785</v>
      </c>
      <c r="P28" s="216">
        <v>3.2402234636871508</v>
      </c>
      <c r="Q28" s="215"/>
      <c r="R28" s="215">
        <v>11.556169429097606</v>
      </c>
      <c r="S28" s="215">
        <v>10.424710424710424</v>
      </c>
      <c r="T28" s="216">
        <v>12.588028169014084</v>
      </c>
      <c r="U28" s="215"/>
      <c r="V28" s="215">
        <v>5.913348946135832</v>
      </c>
      <c r="W28" s="215">
        <v>5.4123711340206189</v>
      </c>
      <c r="X28" s="216">
        <v>6.3304721030042916</v>
      </c>
      <c r="Y28" s="215"/>
      <c r="Z28" s="215">
        <v>7.1637426900584789</v>
      </c>
      <c r="AA28" s="215">
        <v>8</v>
      </c>
      <c r="AB28" s="216">
        <v>6.6014669926650367</v>
      </c>
    </row>
    <row r="29" spans="1:28" ht="12.75" x14ac:dyDescent="0.2">
      <c r="A29" s="95" t="s">
        <v>264</v>
      </c>
      <c r="B29" s="215">
        <v>4.976186565938578</v>
      </c>
      <c r="C29" s="215">
        <v>5.8230318802862717</v>
      </c>
      <c r="D29" s="215">
        <v>4.1127694859038142</v>
      </c>
      <c r="E29" s="215"/>
      <c r="F29" s="215">
        <v>1.8425460636515913</v>
      </c>
      <c r="G29" s="215">
        <v>1.8151815181518154</v>
      </c>
      <c r="H29" s="216">
        <v>1.870748299319728</v>
      </c>
      <c r="I29" s="215"/>
      <c r="J29" s="215">
        <v>3.7769784172661871</v>
      </c>
      <c r="K29" s="215">
        <v>4.6391752577319592</v>
      </c>
      <c r="L29" s="216">
        <v>2.8301886792452833</v>
      </c>
      <c r="M29" s="215"/>
      <c r="N29" s="215">
        <v>1.7937219730941705</v>
      </c>
      <c r="O29" s="215">
        <v>3.0405405405405408</v>
      </c>
      <c r="P29" s="216">
        <v>0.38240917782026768</v>
      </c>
      <c r="Q29" s="215"/>
      <c r="R29" s="215">
        <v>10.678871090770405</v>
      </c>
      <c r="S29" s="215">
        <v>13.505311077389983</v>
      </c>
      <c r="T29" s="216">
        <v>7.8220858895705527</v>
      </c>
      <c r="U29" s="215"/>
      <c r="V29" s="215">
        <v>5.6083650190114067</v>
      </c>
      <c r="W29" s="215">
        <v>5.5335968379446641</v>
      </c>
      <c r="X29" s="216">
        <v>5.6776556776556779</v>
      </c>
      <c r="Y29" s="215"/>
      <c r="Z29" s="215">
        <v>6.557377049180328</v>
      </c>
      <c r="AA29" s="215">
        <v>4.6511627906976747</v>
      </c>
      <c r="AB29" s="216">
        <v>7.9545454545454541</v>
      </c>
    </row>
    <row r="30" spans="1:28" ht="12.75" x14ac:dyDescent="0.2">
      <c r="A30" s="95" t="s">
        <v>265</v>
      </c>
      <c r="B30" s="215">
        <v>3.266727468700771</v>
      </c>
      <c r="C30" s="215">
        <v>3.7786323357298111</v>
      </c>
      <c r="D30" s="215">
        <v>2.763157894736842</v>
      </c>
      <c r="E30" s="215"/>
      <c r="F30" s="215">
        <v>3.1726907630522092</v>
      </c>
      <c r="G30" s="215">
        <v>3.7509976057462091</v>
      </c>
      <c r="H30" s="216">
        <v>2.5869037995149555</v>
      </c>
      <c r="I30" s="215"/>
      <c r="J30" s="215">
        <v>2.9662738724095896</v>
      </c>
      <c r="K30" s="215">
        <v>2.6829268292682928</v>
      </c>
      <c r="L30" s="216">
        <v>3.249390739236393</v>
      </c>
      <c r="M30" s="215"/>
      <c r="N30" s="215">
        <v>3.1137184115523464</v>
      </c>
      <c r="O30" s="215">
        <v>3.7135278514588856</v>
      </c>
      <c r="P30" s="216">
        <v>2.4884792626728109</v>
      </c>
      <c r="Q30" s="215"/>
      <c r="R30" s="215">
        <v>3.4665579119086458</v>
      </c>
      <c r="S30" s="215">
        <v>4.9331103678929766</v>
      </c>
      <c r="T30" s="216">
        <v>2.0700636942675157</v>
      </c>
      <c r="U30" s="215"/>
      <c r="V30" s="215">
        <v>3.8461538461538463</v>
      </c>
      <c r="W30" s="215">
        <v>4.0714995034756702</v>
      </c>
      <c r="X30" s="216">
        <v>3.6346691519105314</v>
      </c>
      <c r="Y30" s="215"/>
      <c r="Z30" s="215">
        <v>2.2099447513812152</v>
      </c>
      <c r="AA30" s="215">
        <v>2.4390243902439024</v>
      </c>
      <c r="AB30" s="216">
        <v>2.0202020202020203</v>
      </c>
    </row>
    <row r="31" spans="1:28" ht="12.75" x14ac:dyDescent="0.2">
      <c r="A31" s="95" t="s">
        <v>266</v>
      </c>
      <c r="B31" s="215">
        <v>6.3968668407310707</v>
      </c>
      <c r="C31" s="215">
        <v>6.211267605633803</v>
      </c>
      <c r="D31" s="215">
        <v>6.5736517306144355</v>
      </c>
      <c r="E31" s="215"/>
      <c r="F31" s="215">
        <v>2.6717557251908395</v>
      </c>
      <c r="G31" s="215">
        <v>3.171091445427729</v>
      </c>
      <c r="H31" s="216">
        <v>2.1360759493670884</v>
      </c>
      <c r="I31" s="215"/>
      <c r="J31" s="215">
        <v>2.5404157043879905</v>
      </c>
      <c r="K31" s="215">
        <v>3.4848484848484853</v>
      </c>
      <c r="L31" s="216">
        <v>1.5649452269170578</v>
      </c>
      <c r="M31" s="215"/>
      <c r="N31" s="215">
        <v>3.1150159744408943</v>
      </c>
      <c r="O31" s="215">
        <v>3.0303030303030303</v>
      </c>
      <c r="P31" s="216">
        <v>3.2</v>
      </c>
      <c r="Q31" s="215"/>
      <c r="R31" s="215">
        <v>12.309985096870344</v>
      </c>
      <c r="S31" s="215">
        <v>11.843790012804098</v>
      </c>
      <c r="T31" s="216">
        <v>12.71611823759063</v>
      </c>
      <c r="U31" s="215"/>
      <c r="V31" s="215">
        <v>8.720930232558139</v>
      </c>
      <c r="W31" s="215">
        <v>7.8294573643410859</v>
      </c>
      <c r="X31" s="216">
        <v>9.5075239398084825</v>
      </c>
      <c r="Y31" s="215"/>
      <c r="Z31" s="215">
        <v>8.8275862068965516</v>
      </c>
      <c r="AA31" s="215">
        <v>8.8050314465408803</v>
      </c>
      <c r="AB31" s="216">
        <v>8.8452088452088447</v>
      </c>
    </row>
    <row r="32" spans="1:28" ht="12.75" x14ac:dyDescent="0.2">
      <c r="A32" s="95" t="s">
        <v>267</v>
      </c>
      <c r="B32" s="215">
        <v>5.3201506591337102</v>
      </c>
      <c r="C32" s="215">
        <v>5.0617283950617287</v>
      </c>
      <c r="D32" s="215">
        <v>5.5555555555555554</v>
      </c>
      <c r="E32" s="215"/>
      <c r="F32" s="215">
        <v>3.9814200398142008</v>
      </c>
      <c r="G32" s="215">
        <v>4.7244094488188972</v>
      </c>
      <c r="H32" s="216">
        <v>3.2214765100671143</v>
      </c>
      <c r="I32" s="215"/>
      <c r="J32" s="215">
        <v>2.9754204398447608</v>
      </c>
      <c r="K32" s="215">
        <v>3.9240506329113924</v>
      </c>
      <c r="L32" s="216">
        <v>1.984126984126984</v>
      </c>
      <c r="M32" s="215"/>
      <c r="N32" s="215">
        <v>3.6917098445595853</v>
      </c>
      <c r="O32" s="215">
        <v>4.0789473684210531</v>
      </c>
      <c r="P32" s="216">
        <v>3.3163265306122449</v>
      </c>
      <c r="Q32" s="215"/>
      <c r="R32" s="215">
        <v>9.7752221641400947</v>
      </c>
      <c r="S32" s="215">
        <v>9.7031963470319624</v>
      </c>
      <c r="T32" s="216">
        <v>9.8360655737704921</v>
      </c>
      <c r="U32" s="215"/>
      <c r="V32" s="215">
        <v>6.2368605466012612</v>
      </c>
      <c r="W32" s="215">
        <v>6.290322580645161</v>
      </c>
      <c r="X32" s="216">
        <v>6.195786864931847</v>
      </c>
      <c r="Y32" s="215"/>
      <c r="Z32" s="215">
        <v>2.3255813953488373</v>
      </c>
      <c r="AA32" s="215">
        <v>-7.0247933884297522</v>
      </c>
      <c r="AB32" s="216">
        <v>9.4637223974763405</v>
      </c>
    </row>
    <row r="33" spans="1:28" ht="12.75" x14ac:dyDescent="0.2">
      <c r="A33" s="95" t="s">
        <v>268</v>
      </c>
      <c r="B33" s="215">
        <v>5.4559137087670893</v>
      </c>
      <c r="C33" s="215">
        <v>5.6451612903225801</v>
      </c>
      <c r="D33" s="215">
        <v>5.2684144818976275</v>
      </c>
      <c r="E33" s="215"/>
      <c r="F33" s="215">
        <v>2.2103148024112524</v>
      </c>
      <c r="G33" s="215">
        <v>3.6458333333333335</v>
      </c>
      <c r="H33" s="216">
        <v>0.68965517241379315</v>
      </c>
      <c r="I33" s="215"/>
      <c r="J33" s="215">
        <v>3.9891818796484109</v>
      </c>
      <c r="K33" s="215">
        <v>4.2216358839050132</v>
      </c>
      <c r="L33" s="216">
        <v>3.7447988904299581</v>
      </c>
      <c r="M33" s="215"/>
      <c r="N33" s="215">
        <v>2.6388888888888888</v>
      </c>
      <c r="O33" s="215">
        <v>2.677376171352075</v>
      </c>
      <c r="P33" s="216">
        <v>2.5974025974025974</v>
      </c>
      <c r="Q33" s="215"/>
      <c r="R33" s="215">
        <v>10.463800904977376</v>
      </c>
      <c r="S33" s="215">
        <v>10.801393728222997</v>
      </c>
      <c r="T33" s="216">
        <v>10.143329658213892</v>
      </c>
      <c r="U33" s="215"/>
      <c r="V33" s="215">
        <v>6.5484311050477491</v>
      </c>
      <c r="W33" s="215">
        <v>6.6761363636363633</v>
      </c>
      <c r="X33" s="216">
        <v>6.4304461942257225</v>
      </c>
      <c r="Y33" s="215"/>
      <c r="Z33" s="215">
        <v>7.3394495412844041</v>
      </c>
      <c r="AA33" s="215">
        <v>3.0769230769230771</v>
      </c>
      <c r="AB33" s="216">
        <v>10.152284263959391</v>
      </c>
    </row>
    <row r="34" spans="1:28" ht="12.75" x14ac:dyDescent="0.2">
      <c r="A34" s="95" t="s">
        <v>269</v>
      </c>
      <c r="B34" s="215">
        <v>5.0649783405531483</v>
      </c>
      <c r="C34" s="215">
        <v>5.2809749492213944</v>
      </c>
      <c r="D34" s="215">
        <v>4.8556430446194225</v>
      </c>
      <c r="E34" s="215"/>
      <c r="F34" s="215">
        <v>3.2692307692307696</v>
      </c>
      <c r="G34" s="215">
        <v>3.9855072463768111</v>
      </c>
      <c r="H34" s="216">
        <v>2.459016393442623</v>
      </c>
      <c r="I34" s="215"/>
      <c r="J34" s="215">
        <v>0.55970149253731338</v>
      </c>
      <c r="K34" s="215">
        <v>1.0452961672473868</v>
      </c>
      <c r="L34" s="216">
        <v>0</v>
      </c>
      <c r="M34" s="215"/>
      <c r="N34" s="215">
        <v>2.2556390977443606</v>
      </c>
      <c r="O34" s="215">
        <v>2.3890784982935154</v>
      </c>
      <c r="P34" s="216">
        <v>2.0920502092050208</v>
      </c>
      <c r="Q34" s="215"/>
      <c r="R34" s="215">
        <v>10.952380952380953</v>
      </c>
      <c r="S34" s="215">
        <v>12.878787878787879</v>
      </c>
      <c r="T34" s="216">
        <v>9.5628415300546443</v>
      </c>
      <c r="U34" s="215"/>
      <c r="V34" s="215">
        <v>7.6923076923076925</v>
      </c>
      <c r="W34" s="215">
        <v>6.7796610169491522</v>
      </c>
      <c r="X34" s="216">
        <v>8.4870848708487081</v>
      </c>
      <c r="Y34" s="215"/>
      <c r="Z34" s="215">
        <v>4.3478260869565215</v>
      </c>
      <c r="AA34" s="215">
        <v>5.785123966942149</v>
      </c>
      <c r="AB34" s="216">
        <v>3.225806451612903</v>
      </c>
    </row>
    <row r="35" spans="1:28" ht="12.75" x14ac:dyDescent="0.2">
      <c r="A35" s="95" t="s">
        <v>270</v>
      </c>
      <c r="B35" s="215">
        <v>3.0213354971123096</v>
      </c>
      <c r="C35" s="215">
        <v>2.7880854477986161</v>
      </c>
      <c r="D35" s="215">
        <v>3.2331511839708558</v>
      </c>
      <c r="E35" s="215"/>
      <c r="F35" s="215">
        <v>0.59851568111084519</v>
      </c>
      <c r="G35" s="215">
        <v>1.7682643089809214</v>
      </c>
      <c r="H35" s="216">
        <v>-0.64102564102564097</v>
      </c>
      <c r="I35" s="215"/>
      <c r="J35" s="215">
        <v>1.824632539280284</v>
      </c>
      <c r="K35" s="215">
        <v>2.6673376950176144</v>
      </c>
      <c r="L35" s="216">
        <v>0.96988259315977532</v>
      </c>
      <c r="M35" s="215"/>
      <c r="N35" s="215">
        <v>1.6767094576892849</v>
      </c>
      <c r="O35" s="215">
        <v>2.1052631578947367</v>
      </c>
      <c r="P35" s="216">
        <v>1.2519561815336464</v>
      </c>
      <c r="Q35" s="215"/>
      <c r="R35" s="215">
        <v>6.8711364717070857</v>
      </c>
      <c r="S35" s="215">
        <v>5.3431115767417499</v>
      </c>
      <c r="T35" s="216">
        <v>8.1410535481062247</v>
      </c>
      <c r="U35" s="215"/>
      <c r="V35" s="215">
        <v>3.1022390072835178</v>
      </c>
      <c r="W35" s="215">
        <v>1.6476552598225602</v>
      </c>
      <c r="X35" s="216">
        <v>4.1803663691874116</v>
      </c>
      <c r="Y35" s="215"/>
      <c r="Z35" s="215">
        <v>6.1930783242258656</v>
      </c>
      <c r="AA35" s="215">
        <v>4.2410714285714288</v>
      </c>
      <c r="AB35" s="216">
        <v>7.5384615384615383</v>
      </c>
    </row>
    <row r="36" spans="1:28" ht="12.75" x14ac:dyDescent="0.2">
      <c r="A36" s="95" t="s">
        <v>271</v>
      </c>
      <c r="B36" s="215">
        <v>5.0545730461682137</v>
      </c>
      <c r="C36" s="215">
        <v>5.5535820011841324</v>
      </c>
      <c r="D36" s="215">
        <v>4.569521178637201</v>
      </c>
      <c r="E36" s="215"/>
      <c r="F36" s="215">
        <v>3.6520769445218844</v>
      </c>
      <c r="G36" s="215">
        <v>3.9892183288409702</v>
      </c>
      <c r="H36" s="216">
        <v>3.2909930715935336</v>
      </c>
      <c r="I36" s="215"/>
      <c r="J36" s="215">
        <v>4.1411490230387873</v>
      </c>
      <c r="K36" s="215">
        <v>4.2626728110599084</v>
      </c>
      <c r="L36" s="216">
        <v>4.0165386887182519</v>
      </c>
      <c r="M36" s="215"/>
      <c r="N36" s="215">
        <v>4.7924297924297932</v>
      </c>
      <c r="O36" s="215">
        <v>5.9683313032886725</v>
      </c>
      <c r="P36" s="216">
        <v>3.6107711138310892</v>
      </c>
      <c r="Q36" s="215"/>
      <c r="R36" s="215">
        <v>8.929682638456752</v>
      </c>
      <c r="S36" s="215">
        <v>9.2485549132947966</v>
      </c>
      <c r="T36" s="216">
        <v>8.6300543150271576</v>
      </c>
      <c r="U36" s="215"/>
      <c r="V36" s="215">
        <v>4.1891891891891895</v>
      </c>
      <c r="W36" s="215">
        <v>5.3834808259587019</v>
      </c>
      <c r="X36" s="216">
        <v>3.1795511221945136</v>
      </c>
      <c r="Y36" s="215"/>
      <c r="Z36" s="215">
        <v>3.7481259370314843</v>
      </c>
      <c r="AA36" s="215">
        <v>2.0066889632107023</v>
      </c>
      <c r="AB36" s="216">
        <v>5.1630434782608692</v>
      </c>
    </row>
    <row r="37" spans="1:28" ht="13.5" thickBot="1" x14ac:dyDescent="0.25">
      <c r="A37" s="98" t="s">
        <v>272</v>
      </c>
      <c r="B37" s="219">
        <v>6.963613550815559</v>
      </c>
      <c r="C37" s="219">
        <v>6.1991233562930494</v>
      </c>
      <c r="D37" s="219">
        <v>7.730986800754243</v>
      </c>
      <c r="E37" s="219"/>
      <c r="F37" s="219">
        <v>5.8029689608636978</v>
      </c>
      <c r="G37" s="219">
        <v>6.9444444444444446</v>
      </c>
      <c r="H37" s="218">
        <v>4.7244094488188972</v>
      </c>
      <c r="I37" s="219"/>
      <c r="J37" s="219">
        <v>3.5502958579881656</v>
      </c>
      <c r="K37" s="219">
        <v>0.3125</v>
      </c>
      <c r="L37" s="218">
        <v>6.4606741573033712</v>
      </c>
      <c r="M37" s="219"/>
      <c r="N37" s="219">
        <v>8.8509316770186341</v>
      </c>
      <c r="O37" s="219">
        <v>6.9486404833836861</v>
      </c>
      <c r="P37" s="218">
        <v>10.862619808306709</v>
      </c>
      <c r="Q37" s="219"/>
      <c r="R37" s="219">
        <v>13.248638838475499</v>
      </c>
      <c r="S37" s="219">
        <v>13.87900355871886</v>
      </c>
      <c r="T37" s="218">
        <v>12.592592592592592</v>
      </c>
      <c r="U37" s="219"/>
      <c r="V37" s="219">
        <v>5.4176072234762982</v>
      </c>
      <c r="W37" s="219">
        <v>4.1841004184100417</v>
      </c>
      <c r="X37" s="218">
        <v>6.8627450980392162</v>
      </c>
      <c r="Y37" s="219"/>
      <c r="Z37" s="219">
        <v>0.75187969924812026</v>
      </c>
      <c r="AA37" s="219">
        <v>1.5151515151515151</v>
      </c>
      <c r="AB37" s="218">
        <v>0</v>
      </c>
    </row>
    <row r="38" spans="1:28" ht="12.75" x14ac:dyDescent="0.2">
      <c r="A38" s="269" t="s">
        <v>175</v>
      </c>
      <c r="B38" s="269"/>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row>
    <row r="39" spans="1:28" ht="12.75" x14ac:dyDescent="0.2">
      <c r="A39" s="116" t="s">
        <v>275</v>
      </c>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2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A1:L23"/>
  <sheetViews>
    <sheetView showGridLines="0" workbookViewId="0">
      <selection activeCell="K12" sqref="K12"/>
    </sheetView>
  </sheetViews>
  <sheetFormatPr baseColWidth="10" defaultRowHeight="18" x14ac:dyDescent="0.25"/>
  <cols>
    <col min="1" max="1" width="11.42578125" style="3"/>
    <col min="2" max="2" width="5.7109375" style="3" customWidth="1"/>
    <col min="3" max="9" width="11.42578125" style="3"/>
    <col min="10" max="10" width="5.7109375" style="3" customWidth="1"/>
    <col min="11" max="11" width="11.42578125" style="3"/>
  </cols>
  <sheetData>
    <row r="1" spans="2:12" x14ac:dyDescent="0.25">
      <c r="L1" s="256" t="s">
        <v>47</v>
      </c>
    </row>
    <row r="2" spans="2:12" ht="18.75" thickBot="1" x14ac:dyDescent="0.3">
      <c r="L2" s="256"/>
    </row>
    <row r="3" spans="2:12" ht="18.75" x14ac:dyDescent="0.3">
      <c r="B3" s="36"/>
      <c r="C3" s="37"/>
      <c r="D3" s="37"/>
      <c r="E3" s="37"/>
      <c r="F3" s="37"/>
      <c r="G3" s="37"/>
      <c r="H3" s="37"/>
      <c r="I3" s="37"/>
      <c r="J3" s="38"/>
    </row>
    <row r="4" spans="2:12" ht="21" x14ac:dyDescent="0.35">
      <c r="B4" s="39"/>
      <c r="C4" s="257" t="s">
        <v>48</v>
      </c>
      <c r="D4" s="257"/>
      <c r="E4" s="257"/>
      <c r="F4" s="257"/>
      <c r="G4" s="257"/>
      <c r="H4" s="257"/>
      <c r="I4" s="257"/>
      <c r="J4" s="40"/>
    </row>
    <row r="5" spans="2:12" ht="21" x14ac:dyDescent="0.35">
      <c r="B5" s="39"/>
      <c r="C5" s="257" t="s">
        <v>49</v>
      </c>
      <c r="D5" s="257"/>
      <c r="E5" s="257"/>
      <c r="F5" s="257"/>
      <c r="G5" s="257"/>
      <c r="H5" s="257"/>
      <c r="I5" s="257"/>
      <c r="J5" s="41"/>
    </row>
    <row r="6" spans="2:12" ht="18.75" x14ac:dyDescent="0.3">
      <c r="B6" s="39"/>
      <c r="C6" s="44"/>
      <c r="D6" s="44"/>
      <c r="E6" s="44"/>
      <c r="F6" s="44"/>
      <c r="G6" s="44"/>
      <c r="H6" s="44"/>
      <c r="I6" s="44"/>
      <c r="J6" s="42"/>
    </row>
    <row r="7" spans="2:12" ht="18.75" x14ac:dyDescent="0.3">
      <c r="B7" s="39"/>
      <c r="C7" s="44"/>
      <c r="D7" s="44"/>
      <c r="E7" s="44"/>
      <c r="F7" s="44"/>
      <c r="G7" s="44"/>
      <c r="H7" s="44"/>
      <c r="I7" s="44"/>
      <c r="J7" s="42"/>
    </row>
    <row r="8" spans="2:12" ht="18.75" x14ac:dyDescent="0.3">
      <c r="B8" s="39"/>
      <c r="C8" s="44"/>
      <c r="D8" s="44"/>
      <c r="E8" s="44"/>
      <c r="F8" s="44"/>
      <c r="G8" s="44"/>
      <c r="H8" s="44"/>
      <c r="I8" s="44"/>
      <c r="J8" s="42"/>
    </row>
    <row r="9" spans="2:12" ht="18.75" x14ac:dyDescent="0.3">
      <c r="B9" s="39"/>
      <c r="C9" s="44"/>
      <c r="D9" s="44"/>
      <c r="E9" s="44"/>
      <c r="F9" s="44"/>
      <c r="G9" s="44"/>
      <c r="H9" s="44"/>
      <c r="I9" s="44"/>
      <c r="J9" s="42"/>
    </row>
    <row r="10" spans="2:12" x14ac:dyDescent="0.25">
      <c r="B10" s="39"/>
      <c r="C10" s="4" t="s">
        <v>50</v>
      </c>
      <c r="D10"/>
      <c r="E10"/>
      <c r="F10"/>
      <c r="G10"/>
      <c r="H10" t="s">
        <v>60</v>
      </c>
      <c r="I10"/>
      <c r="J10" s="43"/>
    </row>
    <row r="11" spans="2:12" x14ac:dyDescent="0.25">
      <c r="B11" s="39"/>
      <c r="C11" s="4"/>
      <c r="D11"/>
      <c r="E11"/>
      <c r="F11"/>
      <c r="G11"/>
      <c r="H11"/>
      <c r="I11"/>
      <c r="J11" s="43"/>
    </row>
    <row r="12" spans="2:12" x14ac:dyDescent="0.25">
      <c r="B12" s="39"/>
      <c r="C12" s="4"/>
      <c r="D12"/>
      <c r="E12"/>
      <c r="F12"/>
      <c r="G12"/>
      <c r="H12"/>
      <c r="I12"/>
      <c r="J12" s="43"/>
    </row>
    <row r="13" spans="2:12" x14ac:dyDescent="0.25">
      <c r="B13" s="39"/>
      <c r="C13" s="4" t="s">
        <v>51</v>
      </c>
      <c r="D13"/>
      <c r="E13"/>
      <c r="F13"/>
      <c r="G13"/>
      <c r="H13" t="s">
        <v>52</v>
      </c>
      <c r="I13"/>
      <c r="J13" s="43"/>
    </row>
    <row r="14" spans="2:12" x14ac:dyDescent="0.25">
      <c r="B14" s="39"/>
      <c r="C14" s="4"/>
      <c r="D14"/>
      <c r="E14"/>
      <c r="F14"/>
      <c r="G14"/>
      <c r="H14" t="s">
        <v>53</v>
      </c>
      <c r="I14"/>
      <c r="J14" s="43"/>
    </row>
    <row r="15" spans="2:12" x14ac:dyDescent="0.25">
      <c r="B15" s="39"/>
      <c r="C15" s="4"/>
      <c r="D15"/>
      <c r="E15"/>
      <c r="F15"/>
      <c r="G15"/>
      <c r="H15" t="s">
        <v>54</v>
      </c>
      <c r="I15"/>
      <c r="J15" s="43"/>
    </row>
    <row r="16" spans="2:12" x14ac:dyDescent="0.25">
      <c r="B16" s="39"/>
      <c r="C16"/>
      <c r="D16"/>
      <c r="E16"/>
      <c r="F16"/>
      <c r="G16"/>
      <c r="H16" t="s">
        <v>55</v>
      </c>
      <c r="I16"/>
      <c r="J16" s="43"/>
    </row>
    <row r="17" spans="2:10" x14ac:dyDescent="0.25">
      <c r="B17" s="39"/>
      <c r="C17"/>
      <c r="D17"/>
      <c r="E17"/>
      <c r="F17"/>
      <c r="G17"/>
      <c r="H17" t="s">
        <v>56</v>
      </c>
      <c r="I17"/>
      <c r="J17" s="43"/>
    </row>
    <row r="18" spans="2:10" x14ac:dyDescent="0.25">
      <c r="B18" s="39"/>
      <c r="C18"/>
      <c r="D18"/>
      <c r="E18"/>
      <c r="F18"/>
      <c r="G18"/>
      <c r="H18" t="s">
        <v>76</v>
      </c>
      <c r="I18"/>
      <c r="J18" s="43"/>
    </row>
    <row r="19" spans="2:10" x14ac:dyDescent="0.25">
      <c r="B19" s="39"/>
      <c r="C19"/>
      <c r="D19"/>
      <c r="E19"/>
      <c r="F19"/>
      <c r="G19"/>
      <c r="H19" t="s">
        <v>77</v>
      </c>
      <c r="I19"/>
      <c r="J19" s="43"/>
    </row>
    <row r="20" spans="2:10" x14ac:dyDescent="0.25">
      <c r="B20" s="39"/>
      <c r="C20"/>
      <c r="D20"/>
      <c r="E20"/>
      <c r="F20"/>
      <c r="G20"/>
      <c r="H20"/>
      <c r="I20"/>
      <c r="J20" s="43"/>
    </row>
    <row r="21" spans="2:10" x14ac:dyDescent="0.25">
      <c r="B21" s="39"/>
      <c r="C21" t="s">
        <v>57</v>
      </c>
      <c r="D21"/>
      <c r="E21"/>
      <c r="F21"/>
      <c r="G21"/>
      <c r="H21" t="s">
        <v>58</v>
      </c>
      <c r="I21"/>
      <c r="J21" s="43"/>
    </row>
    <row r="22" spans="2:10" x14ac:dyDescent="0.25">
      <c r="B22" s="39"/>
      <c r="C22"/>
      <c r="D22"/>
      <c r="E22"/>
      <c r="F22"/>
      <c r="G22"/>
      <c r="H22"/>
      <c r="I22"/>
      <c r="J22" s="43"/>
    </row>
    <row r="23" spans="2:10" ht="15" customHeight="1" thickBot="1" x14ac:dyDescent="0.3">
      <c r="B23" s="45"/>
      <c r="C23" s="46"/>
      <c r="D23" s="46"/>
      <c r="E23" s="46"/>
      <c r="F23" s="46"/>
      <c r="G23" s="46"/>
      <c r="H23" s="46"/>
      <c r="I23" s="46"/>
      <c r="J23" s="47"/>
    </row>
  </sheetData>
  <mergeCells count="3">
    <mergeCell ref="L1:L2"/>
    <mergeCell ref="C4:I4"/>
    <mergeCell ref="C5:I5"/>
  </mergeCells>
  <hyperlinks>
    <hyperlink ref="L1" location="INDICE!A1" display="INDICE" xr:uid="{00000000-0004-0000-0200-000000000000}"/>
  </hyperlinks>
  <printOptions horizontalCentered="1" verticalCentered="1"/>
  <pageMargins left="0.70866141732283472" right="0.70866141732283472" top="0.74803149606299213" bottom="0.74803149606299213" header="0.31496062992125984" footer="0.31496062992125984"/>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2">
    <pageSetUpPr fitToPage="1"/>
  </sheetPr>
  <dimension ref="A1:AD38"/>
  <sheetViews>
    <sheetView showGridLines="0" workbookViewId="0">
      <selection activeCell="O14" sqref="O14"/>
    </sheetView>
  </sheetViews>
  <sheetFormatPr baseColWidth="10" defaultColWidth="23.42578125" defaultRowHeight="15" customHeight="1" x14ac:dyDescent="0.2"/>
  <cols>
    <col min="1" max="1" width="15.5703125" style="116" bestFit="1" customWidth="1"/>
    <col min="2" max="2" width="6.42578125" style="96" bestFit="1" customWidth="1"/>
    <col min="3" max="3" width="6.7109375" style="96" bestFit="1" customWidth="1"/>
    <col min="4" max="4" width="5.140625" style="96" bestFit="1" customWidth="1"/>
    <col min="5" max="5" width="1.42578125" style="96" customWidth="1"/>
    <col min="6" max="6" width="5.42578125" style="96" bestFit="1" customWidth="1"/>
    <col min="7" max="7" width="6.7109375" style="96" bestFit="1" customWidth="1"/>
    <col min="8" max="8" width="5.140625" style="96" bestFit="1" customWidth="1"/>
    <col min="9" max="9" width="1.28515625" style="96" customWidth="1"/>
    <col min="10" max="10" width="5.42578125" style="96" bestFit="1" customWidth="1"/>
    <col min="11" max="11" width="6.7109375" style="96" bestFit="1" customWidth="1"/>
    <col min="12" max="12" width="5.140625" style="96" bestFit="1" customWidth="1"/>
    <col min="13" max="13" width="1.28515625" style="96" customWidth="1"/>
    <col min="14" max="14" width="5.42578125" style="96" bestFit="1" customWidth="1"/>
    <col min="15" max="15" width="6.7109375" style="96" bestFit="1" customWidth="1"/>
    <col min="16" max="16" width="5.140625" style="96" bestFit="1" customWidth="1"/>
    <col min="17" max="17" width="1.28515625" style="96" customWidth="1"/>
    <col min="18" max="18" width="5.42578125" style="96" bestFit="1" customWidth="1"/>
    <col min="19" max="19" width="6.7109375" style="96" bestFit="1" customWidth="1"/>
    <col min="20" max="20" width="5.140625" style="96" bestFit="1" customWidth="1"/>
    <col min="21" max="21" width="1.28515625" style="96" customWidth="1"/>
    <col min="22" max="22" width="5.42578125" style="96" bestFit="1" customWidth="1"/>
    <col min="23" max="23" width="6.7109375" style="96" bestFit="1" customWidth="1"/>
    <col min="24" max="24" width="5.140625" style="96" bestFit="1" customWidth="1"/>
    <col min="25" max="25" width="1.28515625" style="96" customWidth="1"/>
    <col min="26" max="26" width="4.5703125" style="96" bestFit="1" customWidth="1"/>
    <col min="27" max="27" width="6.7109375" style="96" bestFit="1" customWidth="1"/>
    <col min="28" max="28" width="5.140625" style="96" bestFit="1" customWidth="1"/>
    <col min="29" max="29" width="10.7109375" style="6" customWidth="1"/>
    <col min="30" max="30" width="9" style="6" bestFit="1" customWidth="1"/>
    <col min="31" max="116" width="10.7109375" style="6" customWidth="1"/>
    <col min="117" max="16384" width="23.42578125" style="6"/>
  </cols>
  <sheetData>
    <row r="1" spans="1:30" x14ac:dyDescent="0.25">
      <c r="A1" s="284" t="s">
        <v>306</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284" t="s">
        <v>84</v>
      </c>
      <c r="V1" s="284" t="s">
        <v>84</v>
      </c>
      <c r="W1" s="284" t="s">
        <v>84</v>
      </c>
      <c r="X1" s="284" t="s">
        <v>84</v>
      </c>
      <c r="Y1" s="284" t="s">
        <v>84</v>
      </c>
      <c r="Z1" s="284" t="s">
        <v>84</v>
      </c>
      <c r="AA1" s="284" t="s">
        <v>84</v>
      </c>
      <c r="AB1" s="284" t="s">
        <v>84</v>
      </c>
      <c r="AC1" s="17"/>
    </row>
    <row r="2" spans="1:30" x14ac:dyDescent="0.25">
      <c r="A2" s="285" t="s">
        <v>327</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285" t="s">
        <v>84</v>
      </c>
      <c r="Z2" s="285" t="s">
        <v>84</v>
      </c>
      <c r="AA2" s="285" t="s">
        <v>84</v>
      </c>
      <c r="AB2" s="285" t="s">
        <v>84</v>
      </c>
      <c r="AC2" s="17"/>
      <c r="AD2" s="256" t="s">
        <v>47</v>
      </c>
    </row>
    <row r="3" spans="1:30"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285" t="s">
        <v>84</v>
      </c>
      <c r="Z3" s="285" t="s">
        <v>84</v>
      </c>
      <c r="AA3" s="285" t="s">
        <v>84</v>
      </c>
      <c r="AB3" s="285" t="s">
        <v>84</v>
      </c>
      <c r="AC3" s="17"/>
      <c r="AD3" s="256"/>
    </row>
    <row r="4" spans="1:30" x14ac:dyDescent="0.25">
      <c r="A4" s="285" t="s">
        <v>180</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c r="Y4" s="285" t="s">
        <v>84</v>
      </c>
      <c r="Z4" s="285" t="s">
        <v>84</v>
      </c>
      <c r="AA4" s="285" t="s">
        <v>84</v>
      </c>
      <c r="AB4" s="285" t="s">
        <v>84</v>
      </c>
    </row>
    <row r="5" spans="1:30"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c r="Y5" s="284" t="s">
        <v>84</v>
      </c>
      <c r="Z5" s="284" t="s">
        <v>84</v>
      </c>
      <c r="AA5" s="284" t="s">
        <v>84</v>
      </c>
      <c r="AB5" s="284" t="s">
        <v>84</v>
      </c>
    </row>
    <row r="6" spans="1:30" ht="12.75" x14ac:dyDescent="0.2">
      <c r="A6" s="286" t="s">
        <v>243</v>
      </c>
      <c r="B6" s="281" t="s">
        <v>89</v>
      </c>
      <c r="C6" s="281"/>
      <c r="D6" s="281"/>
      <c r="E6" s="103"/>
      <c r="F6" s="281" t="s">
        <v>328</v>
      </c>
      <c r="G6" s="281"/>
      <c r="H6" s="281"/>
      <c r="I6" s="103"/>
      <c r="J6" s="281" t="s">
        <v>329</v>
      </c>
      <c r="K6" s="281"/>
      <c r="L6" s="281"/>
      <c r="M6" s="103"/>
      <c r="N6" s="281" t="s">
        <v>330</v>
      </c>
      <c r="O6" s="281"/>
      <c r="P6" s="281"/>
      <c r="Q6" s="103"/>
      <c r="R6" s="281" t="s">
        <v>331</v>
      </c>
      <c r="S6" s="281"/>
      <c r="T6" s="281"/>
      <c r="U6" s="103"/>
      <c r="V6" s="281" t="s">
        <v>332</v>
      </c>
      <c r="W6" s="281"/>
      <c r="X6" s="281"/>
      <c r="Y6" s="103"/>
      <c r="Z6" s="281" t="s">
        <v>333</v>
      </c>
      <c r="AA6" s="281"/>
      <c r="AB6" s="281"/>
    </row>
    <row r="7" spans="1:30" ht="12.75"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c r="Y7" s="105"/>
      <c r="Z7" s="104" t="s">
        <v>89</v>
      </c>
      <c r="AA7" s="104" t="s">
        <v>405</v>
      </c>
      <c r="AB7" s="104" t="s">
        <v>406</v>
      </c>
    </row>
    <row r="8" spans="1:30" ht="12.75"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row>
    <row r="9" spans="1:30" ht="12.75" x14ac:dyDescent="0.2">
      <c r="A9" s="118" t="s">
        <v>89</v>
      </c>
      <c r="B9" s="209">
        <v>15818</v>
      </c>
      <c r="C9" s="209">
        <v>7640</v>
      </c>
      <c r="D9" s="209">
        <v>8178</v>
      </c>
      <c r="E9" s="209"/>
      <c r="F9" s="209">
        <v>2193</v>
      </c>
      <c r="G9" s="209">
        <v>1299</v>
      </c>
      <c r="H9" s="209">
        <v>894</v>
      </c>
      <c r="I9" s="209"/>
      <c r="J9" s="209">
        <v>2123</v>
      </c>
      <c r="K9" s="209">
        <v>1113</v>
      </c>
      <c r="L9" s="209">
        <v>1010</v>
      </c>
      <c r="M9" s="209"/>
      <c r="N9" s="209">
        <v>1943</v>
      </c>
      <c r="O9" s="209">
        <v>1101</v>
      </c>
      <c r="P9" s="209">
        <v>842</v>
      </c>
      <c r="Q9" s="209"/>
      <c r="R9" s="209">
        <v>6257</v>
      </c>
      <c r="S9" s="209">
        <v>2880</v>
      </c>
      <c r="T9" s="209">
        <v>3377</v>
      </c>
      <c r="U9" s="209"/>
      <c r="V9" s="209">
        <v>2614</v>
      </c>
      <c r="W9" s="209">
        <v>1058</v>
      </c>
      <c r="X9" s="209">
        <v>1556</v>
      </c>
      <c r="Y9" s="209"/>
      <c r="Z9" s="209">
        <v>688</v>
      </c>
      <c r="AA9" s="209">
        <v>189</v>
      </c>
      <c r="AB9" s="209">
        <v>499</v>
      </c>
    </row>
    <row r="10" spans="1:30" ht="12.75" x14ac:dyDescent="0.2">
      <c r="A10" s="94"/>
      <c r="B10" s="210"/>
      <c r="C10" s="210"/>
      <c r="D10" s="210"/>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row>
    <row r="11" spans="1:30" ht="12.75" x14ac:dyDescent="0.2">
      <c r="A11" s="95" t="s">
        <v>246</v>
      </c>
      <c r="B11" s="210">
        <v>606</v>
      </c>
      <c r="C11" s="210">
        <v>262</v>
      </c>
      <c r="D11" s="210">
        <v>344</v>
      </c>
      <c r="E11" s="211"/>
      <c r="F11" s="211">
        <v>153</v>
      </c>
      <c r="G11" s="211">
        <v>76</v>
      </c>
      <c r="H11" s="211">
        <v>77</v>
      </c>
      <c r="I11" s="211"/>
      <c r="J11" s="211">
        <v>73</v>
      </c>
      <c r="K11" s="211">
        <v>5</v>
      </c>
      <c r="L11" s="211">
        <v>68</v>
      </c>
      <c r="M11" s="211"/>
      <c r="N11" s="211">
        <v>111</v>
      </c>
      <c r="O11" s="211">
        <v>62</v>
      </c>
      <c r="P11" s="211">
        <v>49</v>
      </c>
      <c r="Q11" s="211"/>
      <c r="R11" s="211">
        <v>190</v>
      </c>
      <c r="S11" s="211">
        <v>80</v>
      </c>
      <c r="T11" s="211">
        <v>110</v>
      </c>
      <c r="U11" s="211"/>
      <c r="V11" s="211">
        <v>69</v>
      </c>
      <c r="W11" s="211">
        <v>34</v>
      </c>
      <c r="X11" s="211">
        <v>35</v>
      </c>
      <c r="Y11" s="211"/>
      <c r="Z11" s="211">
        <v>10</v>
      </c>
      <c r="AA11" s="211">
        <v>5</v>
      </c>
      <c r="AB11" s="211">
        <v>5</v>
      </c>
    </row>
    <row r="12" spans="1:30" ht="12.75" x14ac:dyDescent="0.2">
      <c r="A12" s="95" t="s">
        <v>247</v>
      </c>
      <c r="B12" s="210">
        <v>724</v>
      </c>
      <c r="C12" s="210">
        <v>319</v>
      </c>
      <c r="D12" s="210">
        <v>405</v>
      </c>
      <c r="E12" s="211"/>
      <c r="F12" s="211">
        <v>161</v>
      </c>
      <c r="G12" s="211">
        <v>76</v>
      </c>
      <c r="H12" s="211">
        <v>85</v>
      </c>
      <c r="I12" s="211"/>
      <c r="J12" s="211">
        <v>43</v>
      </c>
      <c r="K12" s="211">
        <v>54</v>
      </c>
      <c r="L12" s="211">
        <v>-11</v>
      </c>
      <c r="M12" s="211"/>
      <c r="N12" s="211">
        <v>108</v>
      </c>
      <c r="O12" s="211">
        <v>25</v>
      </c>
      <c r="P12" s="211">
        <v>83</v>
      </c>
      <c r="Q12" s="211"/>
      <c r="R12" s="211">
        <v>288</v>
      </c>
      <c r="S12" s="211">
        <v>121</v>
      </c>
      <c r="T12" s="211">
        <v>167</v>
      </c>
      <c r="U12" s="211"/>
      <c r="V12" s="211">
        <v>102</v>
      </c>
      <c r="W12" s="211">
        <v>39</v>
      </c>
      <c r="X12" s="211">
        <v>63</v>
      </c>
      <c r="Y12" s="211"/>
      <c r="Z12" s="211">
        <v>22</v>
      </c>
      <c r="AA12" s="211">
        <v>4</v>
      </c>
      <c r="AB12" s="211">
        <v>18</v>
      </c>
    </row>
    <row r="13" spans="1:30" ht="12.75" x14ac:dyDescent="0.2">
      <c r="A13" s="95" t="s">
        <v>248</v>
      </c>
      <c r="B13" s="210">
        <v>585</v>
      </c>
      <c r="C13" s="210">
        <v>271</v>
      </c>
      <c r="D13" s="210">
        <v>314</v>
      </c>
      <c r="E13" s="211"/>
      <c r="F13" s="211">
        <v>96</v>
      </c>
      <c r="G13" s="211">
        <v>38</v>
      </c>
      <c r="H13" s="211">
        <v>58</v>
      </c>
      <c r="I13" s="211"/>
      <c r="J13" s="211">
        <v>125</v>
      </c>
      <c r="K13" s="211">
        <v>67</v>
      </c>
      <c r="L13" s="211">
        <v>58</v>
      </c>
      <c r="M13" s="211"/>
      <c r="N13" s="211">
        <v>48</v>
      </c>
      <c r="O13" s="211">
        <v>55</v>
      </c>
      <c r="P13" s="211">
        <v>-7</v>
      </c>
      <c r="Q13" s="211"/>
      <c r="R13" s="211">
        <v>231</v>
      </c>
      <c r="S13" s="211">
        <v>87</v>
      </c>
      <c r="T13" s="211">
        <v>144</v>
      </c>
      <c r="U13" s="211"/>
      <c r="V13" s="211">
        <v>62</v>
      </c>
      <c r="W13" s="211">
        <v>21</v>
      </c>
      <c r="X13" s="211">
        <v>41</v>
      </c>
      <c r="Y13" s="211"/>
      <c r="Z13" s="211">
        <v>23</v>
      </c>
      <c r="AA13" s="211">
        <v>3</v>
      </c>
      <c r="AB13" s="211">
        <v>20</v>
      </c>
    </row>
    <row r="14" spans="1:30" ht="12.75" x14ac:dyDescent="0.2">
      <c r="A14" s="95" t="s">
        <v>249</v>
      </c>
      <c r="B14" s="210">
        <v>874</v>
      </c>
      <c r="C14" s="210">
        <v>354</v>
      </c>
      <c r="D14" s="210">
        <v>520</v>
      </c>
      <c r="E14" s="211"/>
      <c r="F14" s="211">
        <v>99</v>
      </c>
      <c r="G14" s="211">
        <v>55</v>
      </c>
      <c r="H14" s="211">
        <v>44</v>
      </c>
      <c r="I14" s="211"/>
      <c r="J14" s="211">
        <v>194</v>
      </c>
      <c r="K14" s="211">
        <v>101</v>
      </c>
      <c r="L14" s="211">
        <v>93</v>
      </c>
      <c r="M14" s="211"/>
      <c r="N14" s="211">
        <v>80</v>
      </c>
      <c r="O14" s="211">
        <v>52</v>
      </c>
      <c r="P14" s="211">
        <v>28</v>
      </c>
      <c r="Q14" s="211"/>
      <c r="R14" s="211">
        <v>341</v>
      </c>
      <c r="S14" s="211">
        <v>125</v>
      </c>
      <c r="T14" s="211">
        <v>216</v>
      </c>
      <c r="U14" s="211"/>
      <c r="V14" s="211">
        <v>129</v>
      </c>
      <c r="W14" s="211">
        <v>10</v>
      </c>
      <c r="X14" s="211">
        <v>119</v>
      </c>
      <c r="Y14" s="211"/>
      <c r="Z14" s="211">
        <v>31</v>
      </c>
      <c r="AA14" s="211">
        <v>11</v>
      </c>
      <c r="AB14" s="211">
        <v>20</v>
      </c>
    </row>
    <row r="15" spans="1:30" ht="12.75" x14ac:dyDescent="0.2">
      <c r="A15" s="95" t="s">
        <v>250</v>
      </c>
      <c r="B15" s="210">
        <v>292</v>
      </c>
      <c r="C15" s="210">
        <v>158</v>
      </c>
      <c r="D15" s="210">
        <v>134</v>
      </c>
      <c r="E15" s="210"/>
      <c r="F15" s="210">
        <v>7</v>
      </c>
      <c r="G15" s="210">
        <v>7</v>
      </c>
      <c r="H15" s="211">
        <v>0</v>
      </c>
      <c r="I15" s="210"/>
      <c r="J15" s="211">
        <v>37</v>
      </c>
      <c r="K15" s="211">
        <v>19</v>
      </c>
      <c r="L15" s="211">
        <v>18</v>
      </c>
      <c r="M15" s="211"/>
      <c r="N15" s="211">
        <v>49</v>
      </c>
      <c r="O15" s="211">
        <v>37</v>
      </c>
      <c r="P15" s="211">
        <v>12</v>
      </c>
      <c r="Q15" s="211"/>
      <c r="R15" s="211">
        <v>140</v>
      </c>
      <c r="S15" s="211">
        <v>75</v>
      </c>
      <c r="T15" s="211">
        <v>65</v>
      </c>
      <c r="U15" s="211"/>
      <c r="V15" s="211">
        <v>41</v>
      </c>
      <c r="W15" s="211">
        <v>21</v>
      </c>
      <c r="X15" s="211">
        <v>20</v>
      </c>
      <c r="Y15" s="211"/>
      <c r="Z15" s="211">
        <v>18</v>
      </c>
      <c r="AA15" s="211">
        <v>-1</v>
      </c>
      <c r="AB15" s="211">
        <v>19</v>
      </c>
    </row>
    <row r="16" spans="1:30" ht="12.75" x14ac:dyDescent="0.2">
      <c r="A16" s="95" t="s">
        <v>251</v>
      </c>
      <c r="B16" s="210">
        <v>895</v>
      </c>
      <c r="C16" s="210">
        <v>426</v>
      </c>
      <c r="D16" s="210">
        <v>469</v>
      </c>
      <c r="E16" s="210"/>
      <c r="F16" s="210">
        <v>128</v>
      </c>
      <c r="G16" s="210">
        <v>85</v>
      </c>
      <c r="H16" s="211">
        <v>43</v>
      </c>
      <c r="I16" s="210"/>
      <c r="J16" s="210">
        <v>109</v>
      </c>
      <c r="K16" s="210">
        <v>56</v>
      </c>
      <c r="L16" s="211">
        <v>53</v>
      </c>
      <c r="M16" s="210"/>
      <c r="N16" s="210">
        <v>138</v>
      </c>
      <c r="O16" s="210">
        <v>62</v>
      </c>
      <c r="P16" s="211">
        <v>76</v>
      </c>
      <c r="Q16" s="210"/>
      <c r="R16" s="210">
        <v>321</v>
      </c>
      <c r="S16" s="210">
        <v>161</v>
      </c>
      <c r="T16" s="211">
        <v>160</v>
      </c>
      <c r="U16" s="210"/>
      <c r="V16" s="210">
        <v>139</v>
      </c>
      <c r="W16" s="210">
        <v>47</v>
      </c>
      <c r="X16" s="211">
        <v>92</v>
      </c>
      <c r="Y16" s="210"/>
      <c r="Z16" s="210">
        <v>60</v>
      </c>
      <c r="AA16" s="210">
        <v>15</v>
      </c>
      <c r="AB16" s="211">
        <v>45</v>
      </c>
    </row>
    <row r="17" spans="1:28" ht="12.75" x14ac:dyDescent="0.2">
      <c r="A17" s="95" t="s">
        <v>252</v>
      </c>
      <c r="B17" s="210">
        <v>130</v>
      </c>
      <c r="C17" s="210">
        <v>63</v>
      </c>
      <c r="D17" s="210">
        <v>67</v>
      </c>
      <c r="E17" s="210"/>
      <c r="F17" s="210">
        <v>14</v>
      </c>
      <c r="G17" s="210">
        <v>11</v>
      </c>
      <c r="H17" s="211">
        <v>3</v>
      </c>
      <c r="I17" s="210"/>
      <c r="J17" s="210">
        <v>19</v>
      </c>
      <c r="K17" s="210">
        <v>7</v>
      </c>
      <c r="L17" s="211">
        <v>12</v>
      </c>
      <c r="M17" s="210"/>
      <c r="N17" s="210">
        <v>6</v>
      </c>
      <c r="O17" s="210">
        <v>3</v>
      </c>
      <c r="P17" s="211">
        <v>3</v>
      </c>
      <c r="Q17" s="210"/>
      <c r="R17" s="210">
        <v>59</v>
      </c>
      <c r="S17" s="210">
        <v>32</v>
      </c>
      <c r="T17" s="211">
        <v>27</v>
      </c>
      <c r="U17" s="210"/>
      <c r="V17" s="210">
        <v>21</v>
      </c>
      <c r="W17" s="210">
        <v>7</v>
      </c>
      <c r="X17" s="211">
        <v>14</v>
      </c>
      <c r="Y17" s="210"/>
      <c r="Z17" s="210">
        <v>11</v>
      </c>
      <c r="AA17" s="210">
        <v>3</v>
      </c>
      <c r="AB17" s="211">
        <v>8</v>
      </c>
    </row>
    <row r="18" spans="1:28" ht="12.75" x14ac:dyDescent="0.2">
      <c r="A18" s="95" t="s">
        <v>253</v>
      </c>
      <c r="B18" s="210">
        <v>1449</v>
      </c>
      <c r="C18" s="210">
        <v>766</v>
      </c>
      <c r="D18" s="210">
        <v>683</v>
      </c>
      <c r="E18" s="210"/>
      <c r="F18" s="210">
        <v>256</v>
      </c>
      <c r="G18" s="210">
        <v>157</v>
      </c>
      <c r="H18" s="211">
        <v>99</v>
      </c>
      <c r="I18" s="210"/>
      <c r="J18" s="210">
        <v>163</v>
      </c>
      <c r="K18" s="210">
        <v>64</v>
      </c>
      <c r="L18" s="211">
        <v>99</v>
      </c>
      <c r="M18" s="210"/>
      <c r="N18" s="210">
        <v>177</v>
      </c>
      <c r="O18" s="210">
        <v>111</v>
      </c>
      <c r="P18" s="211">
        <v>66</v>
      </c>
      <c r="Q18" s="210"/>
      <c r="R18" s="210">
        <v>580</v>
      </c>
      <c r="S18" s="210">
        <v>281</v>
      </c>
      <c r="T18" s="211">
        <v>299</v>
      </c>
      <c r="U18" s="210"/>
      <c r="V18" s="210">
        <v>230</v>
      </c>
      <c r="W18" s="210">
        <v>139</v>
      </c>
      <c r="X18" s="211">
        <v>91</v>
      </c>
      <c r="Y18" s="210"/>
      <c r="Z18" s="210">
        <v>43</v>
      </c>
      <c r="AA18" s="210">
        <v>14</v>
      </c>
      <c r="AB18" s="211">
        <v>29</v>
      </c>
    </row>
    <row r="19" spans="1:28" ht="12.75" x14ac:dyDescent="0.2">
      <c r="A19" s="95" t="s">
        <v>254</v>
      </c>
      <c r="B19" s="210">
        <v>924</v>
      </c>
      <c r="C19" s="210">
        <v>429</v>
      </c>
      <c r="D19" s="210">
        <v>495</v>
      </c>
      <c r="E19" s="211"/>
      <c r="F19" s="211">
        <v>156</v>
      </c>
      <c r="G19" s="211">
        <v>88</v>
      </c>
      <c r="H19" s="211">
        <v>68</v>
      </c>
      <c r="I19" s="211"/>
      <c r="J19" s="211">
        <v>146</v>
      </c>
      <c r="K19" s="211">
        <v>73</v>
      </c>
      <c r="L19" s="211">
        <v>73</v>
      </c>
      <c r="M19" s="211"/>
      <c r="N19" s="211">
        <v>150</v>
      </c>
      <c r="O19" s="211">
        <v>68</v>
      </c>
      <c r="P19" s="211">
        <v>82</v>
      </c>
      <c r="Q19" s="211"/>
      <c r="R19" s="211">
        <v>293</v>
      </c>
      <c r="S19" s="211">
        <v>146</v>
      </c>
      <c r="T19" s="211">
        <v>147</v>
      </c>
      <c r="U19" s="211"/>
      <c r="V19" s="211">
        <v>165</v>
      </c>
      <c r="W19" s="211">
        <v>50</v>
      </c>
      <c r="X19" s="211">
        <v>115</v>
      </c>
      <c r="Y19" s="211"/>
      <c r="Z19" s="211">
        <v>14</v>
      </c>
      <c r="AA19" s="211">
        <v>4</v>
      </c>
      <c r="AB19" s="211">
        <v>10</v>
      </c>
    </row>
    <row r="20" spans="1:28" ht="12.75" x14ac:dyDescent="0.2">
      <c r="A20" s="95" t="s">
        <v>255</v>
      </c>
      <c r="B20" s="210">
        <v>634</v>
      </c>
      <c r="C20" s="210">
        <v>284</v>
      </c>
      <c r="D20" s="210">
        <v>350</v>
      </c>
      <c r="E20" s="210"/>
      <c r="F20" s="210">
        <v>78</v>
      </c>
      <c r="G20" s="210">
        <v>57</v>
      </c>
      <c r="H20" s="211">
        <v>21</v>
      </c>
      <c r="I20" s="210"/>
      <c r="J20" s="210">
        <v>81</v>
      </c>
      <c r="K20" s="210">
        <v>48</v>
      </c>
      <c r="L20" s="211">
        <v>33</v>
      </c>
      <c r="M20" s="210"/>
      <c r="N20" s="210">
        <v>54</v>
      </c>
      <c r="O20" s="210">
        <v>37</v>
      </c>
      <c r="P20" s="211">
        <v>17</v>
      </c>
      <c r="Q20" s="210"/>
      <c r="R20" s="210">
        <v>338</v>
      </c>
      <c r="S20" s="210">
        <v>128</v>
      </c>
      <c r="T20" s="211">
        <v>210</v>
      </c>
      <c r="U20" s="210"/>
      <c r="V20" s="210">
        <v>67</v>
      </c>
      <c r="W20" s="210">
        <v>22</v>
      </c>
      <c r="X20" s="211">
        <v>45</v>
      </c>
      <c r="Y20" s="210"/>
      <c r="Z20" s="210">
        <v>16</v>
      </c>
      <c r="AA20" s="210">
        <v>-8</v>
      </c>
      <c r="AB20" s="211">
        <v>24</v>
      </c>
    </row>
    <row r="21" spans="1:28" ht="12.75" x14ac:dyDescent="0.2">
      <c r="A21" s="95" t="s">
        <v>256</v>
      </c>
      <c r="B21" s="210">
        <v>168</v>
      </c>
      <c r="C21" s="210">
        <v>92</v>
      </c>
      <c r="D21" s="210">
        <v>76</v>
      </c>
      <c r="E21" s="210"/>
      <c r="F21" s="210">
        <v>34</v>
      </c>
      <c r="G21" s="210">
        <v>25</v>
      </c>
      <c r="H21" s="211">
        <v>9</v>
      </c>
      <c r="I21" s="210"/>
      <c r="J21" s="210">
        <v>29</v>
      </c>
      <c r="K21" s="210">
        <v>18</v>
      </c>
      <c r="L21" s="211">
        <v>11</v>
      </c>
      <c r="M21" s="210"/>
      <c r="N21" s="210">
        <v>27</v>
      </c>
      <c r="O21" s="210">
        <v>9</v>
      </c>
      <c r="P21" s="211">
        <v>18</v>
      </c>
      <c r="Q21" s="210"/>
      <c r="R21" s="210">
        <v>54</v>
      </c>
      <c r="S21" s="210">
        <v>30</v>
      </c>
      <c r="T21" s="211">
        <v>24</v>
      </c>
      <c r="U21" s="210"/>
      <c r="V21" s="210">
        <v>22</v>
      </c>
      <c r="W21" s="210">
        <v>8</v>
      </c>
      <c r="X21" s="211">
        <v>14</v>
      </c>
      <c r="Y21" s="210"/>
      <c r="Z21" s="210">
        <v>2</v>
      </c>
      <c r="AA21" s="210">
        <v>2</v>
      </c>
      <c r="AB21" s="211">
        <v>0</v>
      </c>
    </row>
    <row r="22" spans="1:28" ht="12.75" x14ac:dyDescent="0.2">
      <c r="A22" s="97" t="s">
        <v>257</v>
      </c>
      <c r="B22" s="210">
        <v>753</v>
      </c>
      <c r="C22" s="210">
        <v>397</v>
      </c>
      <c r="D22" s="210">
        <v>356</v>
      </c>
      <c r="E22" s="210"/>
      <c r="F22" s="211">
        <v>61</v>
      </c>
      <c r="G22" s="211">
        <v>52</v>
      </c>
      <c r="H22" s="211">
        <v>9</v>
      </c>
      <c r="I22" s="210"/>
      <c r="J22" s="211">
        <v>141</v>
      </c>
      <c r="K22" s="211">
        <v>73</v>
      </c>
      <c r="L22" s="211">
        <v>68</v>
      </c>
      <c r="M22" s="210"/>
      <c r="N22" s="211">
        <v>28</v>
      </c>
      <c r="O22" s="211">
        <v>27</v>
      </c>
      <c r="P22" s="211">
        <v>1</v>
      </c>
      <c r="Q22" s="210"/>
      <c r="R22" s="211">
        <v>314</v>
      </c>
      <c r="S22" s="211">
        <v>156</v>
      </c>
      <c r="T22" s="211">
        <v>158</v>
      </c>
      <c r="U22" s="210"/>
      <c r="V22" s="211">
        <v>184</v>
      </c>
      <c r="W22" s="211">
        <v>77</v>
      </c>
      <c r="X22" s="211">
        <v>107</v>
      </c>
      <c r="Y22" s="210"/>
      <c r="Z22" s="211">
        <v>25</v>
      </c>
      <c r="AA22" s="211">
        <v>12</v>
      </c>
      <c r="AB22" s="211">
        <v>13</v>
      </c>
    </row>
    <row r="23" spans="1:28" ht="15" customHeight="1" x14ac:dyDescent="0.2">
      <c r="A23" s="95" t="s">
        <v>258</v>
      </c>
      <c r="B23" s="210">
        <v>180</v>
      </c>
      <c r="C23" s="210">
        <v>110</v>
      </c>
      <c r="D23" s="210">
        <v>70</v>
      </c>
      <c r="E23" s="210"/>
      <c r="F23" s="210">
        <v>35</v>
      </c>
      <c r="G23" s="210">
        <v>16</v>
      </c>
      <c r="H23" s="211">
        <v>19</v>
      </c>
      <c r="I23" s="210"/>
      <c r="J23" s="210">
        <v>42</v>
      </c>
      <c r="K23" s="210">
        <v>27</v>
      </c>
      <c r="L23" s="211">
        <v>15</v>
      </c>
      <c r="M23" s="210"/>
      <c r="N23" s="210">
        <v>25</v>
      </c>
      <c r="O23" s="210">
        <v>13</v>
      </c>
      <c r="P23" s="211">
        <v>12</v>
      </c>
      <c r="Q23" s="210"/>
      <c r="R23" s="210">
        <v>51</v>
      </c>
      <c r="S23" s="210">
        <v>26</v>
      </c>
      <c r="T23" s="211">
        <v>25</v>
      </c>
      <c r="U23" s="210"/>
      <c r="V23" s="210">
        <v>24</v>
      </c>
      <c r="W23" s="210">
        <v>21</v>
      </c>
      <c r="X23" s="211">
        <v>3</v>
      </c>
      <c r="Y23" s="210"/>
      <c r="Z23" s="210">
        <v>3</v>
      </c>
      <c r="AA23" s="210">
        <v>7</v>
      </c>
      <c r="AB23" s="211">
        <v>-4</v>
      </c>
    </row>
    <row r="24" spans="1:28" ht="12.75" x14ac:dyDescent="0.2">
      <c r="A24" s="95" t="s">
        <v>259</v>
      </c>
      <c r="B24" s="210">
        <v>1143</v>
      </c>
      <c r="C24" s="210">
        <v>536</v>
      </c>
      <c r="D24" s="210">
        <v>607</v>
      </c>
      <c r="E24" s="210"/>
      <c r="F24" s="210">
        <v>179</v>
      </c>
      <c r="G24" s="210">
        <v>120</v>
      </c>
      <c r="H24" s="211">
        <v>59</v>
      </c>
      <c r="I24" s="210"/>
      <c r="J24" s="210">
        <v>200</v>
      </c>
      <c r="K24" s="210">
        <v>109</v>
      </c>
      <c r="L24" s="211">
        <v>91</v>
      </c>
      <c r="M24" s="210"/>
      <c r="N24" s="210">
        <v>172</v>
      </c>
      <c r="O24" s="210">
        <v>99</v>
      </c>
      <c r="P24" s="211">
        <v>73</v>
      </c>
      <c r="Q24" s="210"/>
      <c r="R24" s="210">
        <v>417</v>
      </c>
      <c r="S24" s="210">
        <v>152</v>
      </c>
      <c r="T24" s="211">
        <v>265</v>
      </c>
      <c r="U24" s="210"/>
      <c r="V24" s="210">
        <v>154</v>
      </c>
      <c r="W24" s="210">
        <v>44</v>
      </c>
      <c r="X24" s="211">
        <v>110</v>
      </c>
      <c r="Y24" s="210"/>
      <c r="Z24" s="210">
        <v>21</v>
      </c>
      <c r="AA24" s="210">
        <v>12</v>
      </c>
      <c r="AB24" s="211">
        <v>9</v>
      </c>
    </row>
    <row r="25" spans="1:28" ht="12.75" x14ac:dyDescent="0.2">
      <c r="A25" s="95" t="s">
        <v>260</v>
      </c>
      <c r="B25" s="210">
        <v>334</v>
      </c>
      <c r="C25" s="210">
        <v>147</v>
      </c>
      <c r="D25" s="210">
        <v>187</v>
      </c>
      <c r="E25" s="210"/>
      <c r="F25" s="210">
        <v>80</v>
      </c>
      <c r="G25" s="210">
        <v>39</v>
      </c>
      <c r="H25" s="211">
        <v>41</v>
      </c>
      <c r="I25" s="210"/>
      <c r="J25" s="210">
        <v>50</v>
      </c>
      <c r="K25" s="210">
        <v>20</v>
      </c>
      <c r="L25" s="211">
        <v>30</v>
      </c>
      <c r="M25" s="210"/>
      <c r="N25" s="210">
        <v>40</v>
      </c>
      <c r="O25" s="210">
        <v>24</v>
      </c>
      <c r="P25" s="211">
        <v>16</v>
      </c>
      <c r="Q25" s="210"/>
      <c r="R25" s="210">
        <v>115</v>
      </c>
      <c r="S25" s="210">
        <v>53</v>
      </c>
      <c r="T25" s="211">
        <v>62</v>
      </c>
      <c r="U25" s="210"/>
      <c r="V25" s="210">
        <v>39</v>
      </c>
      <c r="W25" s="210">
        <v>8</v>
      </c>
      <c r="X25" s="211">
        <v>31</v>
      </c>
      <c r="Y25" s="210"/>
      <c r="Z25" s="210">
        <v>10</v>
      </c>
      <c r="AA25" s="210">
        <v>3</v>
      </c>
      <c r="AB25" s="211">
        <v>7</v>
      </c>
    </row>
    <row r="26" spans="1:28" ht="12.75" x14ac:dyDescent="0.2">
      <c r="A26" s="95" t="s">
        <v>261</v>
      </c>
      <c r="B26" s="210">
        <v>658</v>
      </c>
      <c r="C26" s="210">
        <v>330</v>
      </c>
      <c r="D26" s="210">
        <v>328</v>
      </c>
      <c r="E26" s="210"/>
      <c r="F26" s="210">
        <v>103</v>
      </c>
      <c r="G26" s="210">
        <v>54</v>
      </c>
      <c r="H26" s="211">
        <v>49</v>
      </c>
      <c r="I26" s="210"/>
      <c r="J26" s="210">
        <v>70</v>
      </c>
      <c r="K26" s="210">
        <v>36</v>
      </c>
      <c r="L26" s="211">
        <v>34</v>
      </c>
      <c r="M26" s="210"/>
      <c r="N26" s="210">
        <v>101</v>
      </c>
      <c r="O26" s="210">
        <v>63</v>
      </c>
      <c r="P26" s="211">
        <v>38</v>
      </c>
      <c r="Q26" s="210"/>
      <c r="R26" s="210">
        <v>229</v>
      </c>
      <c r="S26" s="210">
        <v>127</v>
      </c>
      <c r="T26" s="211">
        <v>102</v>
      </c>
      <c r="U26" s="210"/>
      <c r="V26" s="210">
        <v>117</v>
      </c>
      <c r="W26" s="210">
        <v>50</v>
      </c>
      <c r="X26" s="211">
        <v>67</v>
      </c>
      <c r="Y26" s="210"/>
      <c r="Z26" s="210">
        <v>38</v>
      </c>
      <c r="AA26" s="210">
        <v>0</v>
      </c>
      <c r="AB26" s="211">
        <v>38</v>
      </c>
    </row>
    <row r="27" spans="1:28" ht="12.75" x14ac:dyDescent="0.2">
      <c r="A27" s="95" t="s">
        <v>262</v>
      </c>
      <c r="B27" s="210">
        <v>532</v>
      </c>
      <c r="C27" s="210">
        <v>266</v>
      </c>
      <c r="D27" s="210">
        <v>266</v>
      </c>
      <c r="E27" s="210"/>
      <c r="F27" s="210">
        <v>25</v>
      </c>
      <c r="G27" s="210">
        <v>16</v>
      </c>
      <c r="H27" s="211">
        <v>9</v>
      </c>
      <c r="I27" s="210"/>
      <c r="J27" s="210">
        <v>23</v>
      </c>
      <c r="K27" s="210">
        <v>12</v>
      </c>
      <c r="L27" s="211">
        <v>11</v>
      </c>
      <c r="M27" s="210"/>
      <c r="N27" s="210">
        <v>27</v>
      </c>
      <c r="O27" s="210">
        <v>16</v>
      </c>
      <c r="P27" s="211">
        <v>11</v>
      </c>
      <c r="Q27" s="210"/>
      <c r="R27" s="210">
        <v>325</v>
      </c>
      <c r="S27" s="210">
        <v>166</v>
      </c>
      <c r="T27" s="211">
        <v>159</v>
      </c>
      <c r="U27" s="210"/>
      <c r="V27" s="210">
        <v>88</v>
      </c>
      <c r="W27" s="210">
        <v>37</v>
      </c>
      <c r="X27" s="211">
        <v>51</v>
      </c>
      <c r="Y27" s="210"/>
      <c r="Z27" s="210">
        <v>44</v>
      </c>
      <c r="AA27" s="210">
        <v>19</v>
      </c>
      <c r="AB27" s="211">
        <v>25</v>
      </c>
    </row>
    <row r="28" spans="1:28" ht="12.75" x14ac:dyDescent="0.2">
      <c r="A28" s="95" t="s">
        <v>263</v>
      </c>
      <c r="B28" s="210">
        <v>546</v>
      </c>
      <c r="C28" s="210">
        <v>236</v>
      </c>
      <c r="D28" s="210">
        <v>310</v>
      </c>
      <c r="E28" s="210"/>
      <c r="F28" s="210">
        <v>51</v>
      </c>
      <c r="G28" s="210">
        <v>20</v>
      </c>
      <c r="H28" s="211">
        <v>31</v>
      </c>
      <c r="I28" s="210"/>
      <c r="J28" s="210">
        <v>37</v>
      </c>
      <c r="K28" s="210">
        <v>14</v>
      </c>
      <c r="L28" s="211">
        <v>23</v>
      </c>
      <c r="M28" s="210"/>
      <c r="N28" s="210">
        <v>58</v>
      </c>
      <c r="O28" s="210">
        <v>33</v>
      </c>
      <c r="P28" s="211">
        <v>25</v>
      </c>
      <c r="Q28" s="210"/>
      <c r="R28" s="210">
        <v>249</v>
      </c>
      <c r="S28" s="210">
        <v>105</v>
      </c>
      <c r="T28" s="211">
        <v>144</v>
      </c>
      <c r="U28" s="210"/>
      <c r="V28" s="210">
        <v>89</v>
      </c>
      <c r="W28" s="210">
        <v>38</v>
      </c>
      <c r="X28" s="211">
        <v>51</v>
      </c>
      <c r="Y28" s="210"/>
      <c r="Z28" s="210">
        <v>62</v>
      </c>
      <c r="AA28" s="210">
        <v>26</v>
      </c>
      <c r="AB28" s="211">
        <v>36</v>
      </c>
    </row>
    <row r="29" spans="1:28" ht="12.75" x14ac:dyDescent="0.2">
      <c r="A29" s="95" t="s">
        <v>264</v>
      </c>
      <c r="B29" s="210">
        <v>301</v>
      </c>
      <c r="C29" s="210">
        <v>178</v>
      </c>
      <c r="D29" s="210">
        <v>123</v>
      </c>
      <c r="E29" s="210"/>
      <c r="F29" s="210">
        <v>21</v>
      </c>
      <c r="G29" s="210">
        <v>10</v>
      </c>
      <c r="H29" s="211">
        <v>11</v>
      </c>
      <c r="I29" s="210"/>
      <c r="J29" s="210">
        <v>40</v>
      </c>
      <c r="K29" s="210">
        <v>28</v>
      </c>
      <c r="L29" s="211">
        <v>12</v>
      </c>
      <c r="M29" s="210"/>
      <c r="N29" s="210">
        <v>21</v>
      </c>
      <c r="O29" s="210">
        <v>17</v>
      </c>
      <c r="P29" s="211">
        <v>4</v>
      </c>
      <c r="Q29" s="210"/>
      <c r="R29" s="210">
        <v>140</v>
      </c>
      <c r="S29" s="210">
        <v>89</v>
      </c>
      <c r="T29" s="211">
        <v>51</v>
      </c>
      <c r="U29" s="210"/>
      <c r="V29" s="210">
        <v>59</v>
      </c>
      <c r="W29" s="210">
        <v>28</v>
      </c>
      <c r="X29" s="211">
        <v>31</v>
      </c>
      <c r="Y29" s="210"/>
      <c r="Z29" s="210">
        <v>20</v>
      </c>
      <c r="AA29" s="210">
        <v>6</v>
      </c>
      <c r="AB29" s="211">
        <v>14</v>
      </c>
    </row>
    <row r="30" spans="1:28" ht="12.75" x14ac:dyDescent="0.2">
      <c r="A30" s="95" t="s">
        <v>265</v>
      </c>
      <c r="B30" s="210">
        <v>387</v>
      </c>
      <c r="C30" s="210">
        <v>221</v>
      </c>
      <c r="D30" s="210">
        <v>166</v>
      </c>
      <c r="E30" s="210"/>
      <c r="F30" s="210">
        <v>80</v>
      </c>
      <c r="G30" s="210">
        <v>47</v>
      </c>
      <c r="H30" s="211">
        <v>33</v>
      </c>
      <c r="I30" s="210"/>
      <c r="J30" s="210">
        <v>72</v>
      </c>
      <c r="K30" s="210">
        <v>34</v>
      </c>
      <c r="L30" s="211">
        <v>38</v>
      </c>
      <c r="M30" s="210"/>
      <c r="N30" s="210">
        <v>64</v>
      </c>
      <c r="O30" s="210">
        <v>36</v>
      </c>
      <c r="P30" s="211">
        <v>28</v>
      </c>
      <c r="Q30" s="210"/>
      <c r="R30" s="210">
        <v>81</v>
      </c>
      <c r="S30" s="210">
        <v>57</v>
      </c>
      <c r="T30" s="211">
        <v>24</v>
      </c>
      <c r="U30" s="210"/>
      <c r="V30" s="210">
        <v>82</v>
      </c>
      <c r="W30" s="210">
        <v>43</v>
      </c>
      <c r="X30" s="211">
        <v>39</v>
      </c>
      <c r="Y30" s="210"/>
      <c r="Z30" s="210">
        <v>8</v>
      </c>
      <c r="AA30" s="210">
        <v>4</v>
      </c>
      <c r="AB30" s="211">
        <v>4</v>
      </c>
    </row>
    <row r="31" spans="1:28" ht="12.75" x14ac:dyDescent="0.2">
      <c r="A31" s="95" t="s">
        <v>266</v>
      </c>
      <c r="B31" s="210">
        <v>940</v>
      </c>
      <c r="C31" s="210">
        <v>446</v>
      </c>
      <c r="D31" s="210">
        <v>494</v>
      </c>
      <c r="E31" s="210"/>
      <c r="F31" s="210">
        <v>70</v>
      </c>
      <c r="G31" s="210">
        <v>43</v>
      </c>
      <c r="H31" s="211">
        <v>27</v>
      </c>
      <c r="I31" s="210"/>
      <c r="J31" s="210">
        <v>72</v>
      </c>
      <c r="K31" s="210">
        <v>49</v>
      </c>
      <c r="L31" s="211">
        <v>23</v>
      </c>
      <c r="M31" s="210"/>
      <c r="N31" s="210">
        <v>77</v>
      </c>
      <c r="O31" s="210">
        <v>36</v>
      </c>
      <c r="P31" s="211">
        <v>41</v>
      </c>
      <c r="Q31" s="210"/>
      <c r="R31" s="210">
        <v>413</v>
      </c>
      <c r="S31" s="210">
        <v>186</v>
      </c>
      <c r="T31" s="211">
        <v>227</v>
      </c>
      <c r="U31" s="210"/>
      <c r="V31" s="210">
        <v>244</v>
      </c>
      <c r="W31" s="210">
        <v>104</v>
      </c>
      <c r="X31" s="211">
        <v>140</v>
      </c>
      <c r="Y31" s="210"/>
      <c r="Z31" s="210">
        <v>64</v>
      </c>
      <c r="AA31" s="210">
        <v>28</v>
      </c>
      <c r="AB31" s="211">
        <v>36</v>
      </c>
    </row>
    <row r="32" spans="1:28" ht="12.75" x14ac:dyDescent="0.2">
      <c r="A32" s="95" t="s">
        <v>267</v>
      </c>
      <c r="B32" s="210">
        <v>456</v>
      </c>
      <c r="C32" s="210">
        <v>208</v>
      </c>
      <c r="D32" s="210">
        <v>248</v>
      </c>
      <c r="E32" s="210"/>
      <c r="F32" s="210">
        <v>62</v>
      </c>
      <c r="G32" s="210">
        <v>38</v>
      </c>
      <c r="H32" s="211">
        <v>24</v>
      </c>
      <c r="I32" s="210"/>
      <c r="J32" s="210">
        <v>50</v>
      </c>
      <c r="K32" s="210">
        <v>33</v>
      </c>
      <c r="L32" s="211">
        <v>17</v>
      </c>
      <c r="M32" s="210"/>
      <c r="N32" s="210">
        <v>56</v>
      </c>
      <c r="O32" s="210">
        <v>30</v>
      </c>
      <c r="P32" s="211">
        <v>26</v>
      </c>
      <c r="Q32" s="210"/>
      <c r="R32" s="210">
        <v>187</v>
      </c>
      <c r="S32" s="210">
        <v>86</v>
      </c>
      <c r="T32" s="211">
        <v>101</v>
      </c>
      <c r="U32" s="210"/>
      <c r="V32" s="210">
        <v>88</v>
      </c>
      <c r="W32" s="210">
        <v>38</v>
      </c>
      <c r="X32" s="211">
        <v>50</v>
      </c>
      <c r="Y32" s="210"/>
      <c r="Z32" s="210">
        <v>13</v>
      </c>
      <c r="AA32" s="210">
        <v>-17</v>
      </c>
      <c r="AB32" s="211">
        <v>30</v>
      </c>
    </row>
    <row r="33" spans="1:28" ht="12.75" x14ac:dyDescent="0.2">
      <c r="A33" s="95" t="s">
        <v>268</v>
      </c>
      <c r="B33" s="210">
        <v>442</v>
      </c>
      <c r="C33" s="210">
        <v>226</v>
      </c>
      <c r="D33" s="210">
        <v>216</v>
      </c>
      <c r="E33" s="210"/>
      <c r="F33" s="210">
        <v>35</v>
      </c>
      <c r="G33" s="210">
        <v>28</v>
      </c>
      <c r="H33" s="211">
        <v>7</v>
      </c>
      <c r="I33" s="210"/>
      <c r="J33" s="210">
        <v>60</v>
      </c>
      <c r="K33" s="210">
        <v>31</v>
      </c>
      <c r="L33" s="211">
        <v>29</v>
      </c>
      <c r="M33" s="210"/>
      <c r="N33" s="210">
        <v>39</v>
      </c>
      <c r="O33" s="210">
        <v>21</v>
      </c>
      <c r="P33" s="211">
        <v>18</v>
      </c>
      <c r="Q33" s="210"/>
      <c r="R33" s="210">
        <v>186</v>
      </c>
      <c r="S33" s="210">
        <v>94</v>
      </c>
      <c r="T33" s="211">
        <v>92</v>
      </c>
      <c r="U33" s="210"/>
      <c r="V33" s="210">
        <v>98</v>
      </c>
      <c r="W33" s="210">
        <v>48</v>
      </c>
      <c r="X33" s="211">
        <v>50</v>
      </c>
      <c r="Y33" s="210"/>
      <c r="Z33" s="210">
        <v>24</v>
      </c>
      <c r="AA33" s="210">
        <v>4</v>
      </c>
      <c r="AB33" s="211">
        <v>20</v>
      </c>
    </row>
    <row r="34" spans="1:28" ht="12.75" x14ac:dyDescent="0.2">
      <c r="A34" s="95" t="s">
        <v>269</v>
      </c>
      <c r="B34" s="210">
        <v>144</v>
      </c>
      <c r="C34" s="210">
        <v>73</v>
      </c>
      <c r="D34" s="210">
        <v>71</v>
      </c>
      <c r="E34" s="210"/>
      <c r="F34" s="210">
        <v>14</v>
      </c>
      <c r="G34" s="210">
        <v>9</v>
      </c>
      <c r="H34" s="211">
        <v>5</v>
      </c>
      <c r="I34" s="210"/>
      <c r="J34" s="210">
        <v>3</v>
      </c>
      <c r="K34" s="210">
        <v>3</v>
      </c>
      <c r="L34" s="211">
        <v>0</v>
      </c>
      <c r="M34" s="210"/>
      <c r="N34" s="210">
        <v>12</v>
      </c>
      <c r="O34" s="210">
        <v>7</v>
      </c>
      <c r="P34" s="211">
        <v>5</v>
      </c>
      <c r="Q34" s="210"/>
      <c r="R34" s="210">
        <v>67</v>
      </c>
      <c r="S34" s="210">
        <v>33</v>
      </c>
      <c r="T34" s="211">
        <v>34</v>
      </c>
      <c r="U34" s="210"/>
      <c r="V34" s="210">
        <v>36</v>
      </c>
      <c r="W34" s="210">
        <v>14</v>
      </c>
      <c r="X34" s="211">
        <v>22</v>
      </c>
      <c r="Y34" s="210"/>
      <c r="Z34" s="210">
        <v>12</v>
      </c>
      <c r="AA34" s="210">
        <v>7</v>
      </c>
      <c r="AB34" s="211">
        <v>5</v>
      </c>
    </row>
    <row r="35" spans="1:28" ht="12.75" x14ac:dyDescent="0.2">
      <c r="A35" s="95" t="s">
        <v>270</v>
      </c>
      <c r="B35" s="210">
        <v>639</v>
      </c>
      <c r="C35" s="210">
        <v>283</v>
      </c>
      <c r="D35" s="210">
        <v>356</v>
      </c>
      <c r="E35" s="210"/>
      <c r="F35" s="210">
        <v>25</v>
      </c>
      <c r="G35" s="210">
        <v>38</v>
      </c>
      <c r="H35" s="211">
        <v>-13</v>
      </c>
      <c r="I35" s="210"/>
      <c r="J35" s="210">
        <v>71</v>
      </c>
      <c r="K35" s="210">
        <v>53</v>
      </c>
      <c r="L35" s="211">
        <v>18</v>
      </c>
      <c r="M35" s="210"/>
      <c r="N35" s="210">
        <v>66</v>
      </c>
      <c r="O35" s="210">
        <v>41</v>
      </c>
      <c r="P35" s="211">
        <v>25</v>
      </c>
      <c r="Q35" s="210"/>
      <c r="R35" s="210">
        <v>293</v>
      </c>
      <c r="S35" s="210">
        <v>105</v>
      </c>
      <c r="T35" s="211">
        <v>188</v>
      </c>
      <c r="U35" s="210"/>
      <c r="V35" s="210">
        <v>116</v>
      </c>
      <c r="W35" s="210">
        <v>27</v>
      </c>
      <c r="X35" s="211">
        <v>89</v>
      </c>
      <c r="Y35" s="210"/>
      <c r="Z35" s="210">
        <v>68</v>
      </c>
      <c r="AA35" s="210">
        <v>19</v>
      </c>
      <c r="AB35" s="211">
        <v>49</v>
      </c>
    </row>
    <row r="36" spans="1:28" ht="12.75" x14ac:dyDescent="0.2">
      <c r="A36" s="95" t="s">
        <v>271</v>
      </c>
      <c r="B36" s="210">
        <v>860</v>
      </c>
      <c r="C36" s="210">
        <v>460</v>
      </c>
      <c r="D36" s="210">
        <v>400</v>
      </c>
      <c r="E36" s="210"/>
      <c r="F36" s="210">
        <v>127</v>
      </c>
      <c r="G36" s="210">
        <v>69</v>
      </c>
      <c r="H36" s="211">
        <v>58</v>
      </c>
      <c r="I36" s="210"/>
      <c r="J36" s="210">
        <v>149</v>
      </c>
      <c r="K36" s="210">
        <v>78</v>
      </c>
      <c r="L36" s="211">
        <v>71</v>
      </c>
      <c r="M36" s="210"/>
      <c r="N36" s="210">
        <v>152</v>
      </c>
      <c r="O36" s="210">
        <v>94</v>
      </c>
      <c r="P36" s="211">
        <v>58</v>
      </c>
      <c r="Q36" s="210"/>
      <c r="R36" s="210">
        <v>282</v>
      </c>
      <c r="S36" s="210">
        <v>140</v>
      </c>
      <c r="T36" s="211">
        <v>142</v>
      </c>
      <c r="U36" s="210"/>
      <c r="V36" s="210">
        <v>125</v>
      </c>
      <c r="W36" s="210">
        <v>73</v>
      </c>
      <c r="X36" s="211">
        <v>52</v>
      </c>
      <c r="Y36" s="210"/>
      <c r="Z36" s="210">
        <v>25</v>
      </c>
      <c r="AA36" s="210">
        <v>6</v>
      </c>
      <c r="AB36" s="211">
        <v>19</v>
      </c>
    </row>
    <row r="37" spans="1:28" ht="13.5" thickBot="1" x14ac:dyDescent="0.25">
      <c r="A37" s="98" t="s">
        <v>272</v>
      </c>
      <c r="B37" s="212">
        <v>222</v>
      </c>
      <c r="C37" s="212">
        <v>99</v>
      </c>
      <c r="D37" s="212">
        <v>123</v>
      </c>
      <c r="E37" s="212"/>
      <c r="F37" s="212">
        <v>43</v>
      </c>
      <c r="G37" s="212">
        <v>25</v>
      </c>
      <c r="H37" s="213">
        <v>18</v>
      </c>
      <c r="I37" s="212"/>
      <c r="J37" s="212">
        <v>24</v>
      </c>
      <c r="K37" s="212">
        <v>1</v>
      </c>
      <c r="L37" s="213">
        <v>23</v>
      </c>
      <c r="M37" s="212"/>
      <c r="N37" s="212">
        <v>57</v>
      </c>
      <c r="O37" s="212">
        <v>23</v>
      </c>
      <c r="P37" s="213">
        <v>34</v>
      </c>
      <c r="Q37" s="212"/>
      <c r="R37" s="212">
        <v>73</v>
      </c>
      <c r="S37" s="212">
        <v>39</v>
      </c>
      <c r="T37" s="213">
        <v>34</v>
      </c>
      <c r="U37" s="212"/>
      <c r="V37" s="212">
        <v>24</v>
      </c>
      <c r="W37" s="212">
        <v>10</v>
      </c>
      <c r="X37" s="213">
        <v>14</v>
      </c>
      <c r="Y37" s="212"/>
      <c r="Z37" s="212">
        <v>1</v>
      </c>
      <c r="AA37" s="212">
        <v>1</v>
      </c>
      <c r="AB37" s="213">
        <v>0</v>
      </c>
    </row>
    <row r="38" spans="1:28" ht="12.75" x14ac:dyDescent="0.2">
      <c r="A38" s="269" t="s">
        <v>275</v>
      </c>
      <c r="B38" s="269"/>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3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29">
    <pageSetUpPr fitToPage="1"/>
  </sheetPr>
  <dimension ref="A1:AD39"/>
  <sheetViews>
    <sheetView showGridLines="0" workbookViewId="0">
      <selection activeCell="O14" sqref="O14"/>
    </sheetView>
  </sheetViews>
  <sheetFormatPr baseColWidth="10" defaultColWidth="23.42578125" defaultRowHeight="15" customHeight="1" x14ac:dyDescent="0.2"/>
  <cols>
    <col min="1" max="1" width="15.5703125" style="116" bestFit="1" customWidth="1"/>
    <col min="2" max="2" width="6.42578125" style="96" bestFit="1" customWidth="1"/>
    <col min="3" max="3" width="6.7109375" style="96" bestFit="1" customWidth="1"/>
    <col min="4" max="4" width="5.140625" style="96" bestFit="1" customWidth="1"/>
    <col min="5" max="5" width="1.42578125" style="96" customWidth="1"/>
    <col min="6" max="6" width="5.42578125" style="96" bestFit="1" customWidth="1"/>
    <col min="7" max="7" width="6.7109375" style="96" bestFit="1" customWidth="1"/>
    <col min="8" max="8" width="5.140625" style="96" bestFit="1" customWidth="1"/>
    <col min="9" max="9" width="1.28515625" style="96" customWidth="1"/>
    <col min="10" max="10" width="5.42578125" style="96" bestFit="1" customWidth="1"/>
    <col min="11" max="11" width="6.7109375" style="96" bestFit="1" customWidth="1"/>
    <col min="12" max="12" width="5.140625" style="96" bestFit="1" customWidth="1"/>
    <col min="13" max="13" width="1.28515625" style="96" customWidth="1"/>
    <col min="14" max="14" width="5.42578125" style="96" bestFit="1" customWidth="1"/>
    <col min="15" max="15" width="6.7109375" style="96" bestFit="1" customWidth="1"/>
    <col min="16" max="16" width="5.140625" style="96" bestFit="1" customWidth="1"/>
    <col min="17" max="17" width="1.28515625" style="96" customWidth="1"/>
    <col min="18" max="18" width="5.42578125" style="96" bestFit="1" customWidth="1"/>
    <col min="19" max="19" width="6.7109375" style="96" bestFit="1" customWidth="1"/>
    <col min="20" max="20" width="5.140625" style="96" bestFit="1" customWidth="1"/>
    <col min="21" max="21" width="1.28515625" style="96" customWidth="1"/>
    <col min="22" max="22" width="5.42578125" style="96" bestFit="1" customWidth="1"/>
    <col min="23" max="23" width="6.7109375" style="96" bestFit="1" customWidth="1"/>
    <col min="24" max="24" width="5.140625" style="96" bestFit="1" customWidth="1"/>
    <col min="25" max="25" width="1.28515625" style="96" customWidth="1"/>
    <col min="26" max="26" width="4.5703125" style="96" bestFit="1" customWidth="1"/>
    <col min="27" max="27" width="6.7109375" style="96" bestFit="1" customWidth="1"/>
    <col min="28" max="28" width="5.140625" style="96" bestFit="1" customWidth="1"/>
    <col min="29" max="29" width="10.7109375" style="6" customWidth="1"/>
    <col min="30" max="30" width="9" style="6" bestFit="1" customWidth="1"/>
    <col min="31" max="116" width="10.7109375" style="6" customWidth="1"/>
    <col min="117" max="16384" width="23.42578125" style="6"/>
  </cols>
  <sheetData>
    <row r="1" spans="1:30" x14ac:dyDescent="0.25">
      <c r="A1" s="284" t="s">
        <v>319</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284" t="s">
        <v>84</v>
      </c>
      <c r="V1" s="284" t="s">
        <v>84</v>
      </c>
      <c r="W1" s="284" t="s">
        <v>84</v>
      </c>
      <c r="X1" s="284" t="s">
        <v>84</v>
      </c>
      <c r="Y1" s="284" t="s">
        <v>84</v>
      </c>
      <c r="Z1" s="284" t="s">
        <v>84</v>
      </c>
      <c r="AA1" s="284" t="s">
        <v>84</v>
      </c>
      <c r="AB1" s="284" t="s">
        <v>84</v>
      </c>
      <c r="AC1" s="17"/>
    </row>
    <row r="2" spans="1:30" x14ac:dyDescent="0.25">
      <c r="A2" s="285" t="s">
        <v>336</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285" t="s">
        <v>84</v>
      </c>
      <c r="Z2" s="285" t="s">
        <v>84</v>
      </c>
      <c r="AA2" s="285" t="s">
        <v>84</v>
      </c>
      <c r="AB2" s="285" t="s">
        <v>84</v>
      </c>
      <c r="AC2" s="17"/>
      <c r="AD2" s="256" t="s">
        <v>47</v>
      </c>
    </row>
    <row r="3" spans="1:30"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285" t="s">
        <v>84</v>
      </c>
      <c r="Z3" s="285" t="s">
        <v>84</v>
      </c>
      <c r="AA3" s="285" t="s">
        <v>84</v>
      </c>
      <c r="AB3" s="285" t="s">
        <v>84</v>
      </c>
      <c r="AC3" s="17"/>
      <c r="AD3" s="256"/>
    </row>
    <row r="4" spans="1:30" x14ac:dyDescent="0.25">
      <c r="A4" s="285" t="s">
        <v>180</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c r="Y4" s="285" t="s">
        <v>84</v>
      </c>
      <c r="Z4" s="285" t="s">
        <v>84</v>
      </c>
      <c r="AA4" s="285" t="s">
        <v>84</v>
      </c>
      <c r="AB4" s="285" t="s">
        <v>84</v>
      </c>
    </row>
    <row r="5" spans="1:30"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c r="Y5" s="284" t="s">
        <v>84</v>
      </c>
      <c r="Z5" s="284" t="s">
        <v>84</v>
      </c>
      <c r="AA5" s="284" t="s">
        <v>84</v>
      </c>
      <c r="AB5" s="284" t="s">
        <v>84</v>
      </c>
    </row>
    <row r="6" spans="1:30" ht="12.75" x14ac:dyDescent="0.2">
      <c r="A6" s="286" t="s">
        <v>243</v>
      </c>
      <c r="B6" s="281" t="s">
        <v>89</v>
      </c>
      <c r="C6" s="281"/>
      <c r="D6" s="281"/>
      <c r="E6" s="103"/>
      <c r="F6" s="281" t="s">
        <v>328</v>
      </c>
      <c r="G6" s="281"/>
      <c r="H6" s="281"/>
      <c r="I6" s="103"/>
      <c r="J6" s="281" t="s">
        <v>329</v>
      </c>
      <c r="K6" s="281"/>
      <c r="L6" s="281"/>
      <c r="M6" s="103"/>
      <c r="N6" s="281" t="s">
        <v>330</v>
      </c>
      <c r="O6" s="281"/>
      <c r="P6" s="281"/>
      <c r="Q6" s="103"/>
      <c r="R6" s="281" t="s">
        <v>331</v>
      </c>
      <c r="S6" s="281"/>
      <c r="T6" s="281"/>
      <c r="U6" s="103"/>
      <c r="V6" s="281" t="s">
        <v>332</v>
      </c>
      <c r="W6" s="281"/>
      <c r="X6" s="281"/>
      <c r="Y6" s="103"/>
      <c r="Z6" s="281" t="s">
        <v>333</v>
      </c>
      <c r="AA6" s="281"/>
      <c r="AB6" s="281"/>
    </row>
    <row r="7" spans="1:30" ht="12.75"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c r="Y7" s="105"/>
      <c r="Z7" s="104" t="s">
        <v>89</v>
      </c>
      <c r="AA7" s="104" t="s">
        <v>405</v>
      </c>
      <c r="AB7" s="104" t="s">
        <v>406</v>
      </c>
    </row>
    <row r="8" spans="1:30" ht="12.75"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row>
    <row r="9" spans="1:30" ht="12.75" x14ac:dyDescent="0.2">
      <c r="A9" s="118" t="s">
        <v>89</v>
      </c>
      <c r="B9" s="214">
        <v>4.3396909705456306</v>
      </c>
      <c r="C9" s="214">
        <v>4.2692774080345117</v>
      </c>
      <c r="D9" s="214">
        <v>4.4076036282694577</v>
      </c>
      <c r="E9" s="214"/>
      <c r="F9" s="214">
        <v>3.0392904164645556</v>
      </c>
      <c r="G9" s="214">
        <v>3.5113802238200793</v>
      </c>
      <c r="H9" s="214">
        <v>2.5425898012001933</v>
      </c>
      <c r="I9" s="214"/>
      <c r="J9" s="214">
        <v>3.10003942584291</v>
      </c>
      <c r="K9" s="214">
        <v>3.2296442458359933</v>
      </c>
      <c r="L9" s="214">
        <v>2.968754592751536</v>
      </c>
      <c r="M9" s="214"/>
      <c r="N9" s="214">
        <v>2.9098587752534706</v>
      </c>
      <c r="O9" s="214">
        <v>3.2750312332678924</v>
      </c>
      <c r="P9" s="214">
        <v>2.5395867893228776</v>
      </c>
      <c r="Q9" s="214"/>
      <c r="R9" s="214">
        <v>8.3044661225031522</v>
      </c>
      <c r="S9" s="214">
        <v>7.9536039768019888</v>
      </c>
      <c r="T9" s="214">
        <v>8.6291043822665134</v>
      </c>
      <c r="U9" s="214"/>
      <c r="V9" s="214">
        <v>4.1642107275420965</v>
      </c>
      <c r="W9" s="214">
        <v>3.6096895257591264</v>
      </c>
      <c r="X9" s="214">
        <v>4.6499118429309982</v>
      </c>
      <c r="Y9" s="214"/>
      <c r="Z9" s="214">
        <v>3.6273527706015711</v>
      </c>
      <c r="AA9" s="214">
        <v>2.2610360090919968</v>
      </c>
      <c r="AB9" s="214">
        <v>4.7039969834087483</v>
      </c>
    </row>
    <row r="10" spans="1:30" ht="12.75" x14ac:dyDescent="0.2">
      <c r="A10" s="94"/>
      <c r="B10" s="215"/>
      <c r="C10" s="215"/>
      <c r="D10" s="215"/>
      <c r="E10" s="216"/>
      <c r="F10" s="216"/>
      <c r="G10" s="216"/>
      <c r="H10" s="216"/>
      <c r="I10" s="216"/>
      <c r="J10" s="216"/>
      <c r="K10" s="216"/>
      <c r="L10" s="216"/>
      <c r="M10" s="216"/>
      <c r="N10" s="216"/>
      <c r="O10" s="216"/>
      <c r="P10" s="216"/>
      <c r="Q10" s="216"/>
      <c r="R10" s="216"/>
      <c r="S10" s="216"/>
      <c r="T10" s="216"/>
      <c r="U10" s="216"/>
      <c r="V10" s="216"/>
      <c r="W10" s="216"/>
      <c r="X10" s="216"/>
      <c r="Y10" s="216"/>
      <c r="Z10" s="216"/>
      <c r="AA10" s="216"/>
      <c r="AB10" s="216"/>
    </row>
    <row r="11" spans="1:30" ht="12.75" x14ac:dyDescent="0.2">
      <c r="A11" s="95" t="s">
        <v>246</v>
      </c>
      <c r="B11" s="215">
        <v>3.4071741819408521</v>
      </c>
      <c r="C11" s="215">
        <v>2.9874572405929305</v>
      </c>
      <c r="D11" s="215">
        <v>3.8154392191659272</v>
      </c>
      <c r="E11" s="216"/>
      <c r="F11" s="216">
        <v>4.0422721268163802</v>
      </c>
      <c r="G11" s="216">
        <v>4.0318302387267906</v>
      </c>
      <c r="H11" s="216">
        <v>4.0526315789473681</v>
      </c>
      <c r="I11" s="216"/>
      <c r="J11" s="216">
        <v>2.1190130624092891</v>
      </c>
      <c r="K11" s="216">
        <v>0.30102347983142685</v>
      </c>
      <c r="L11" s="216">
        <v>3.811659192825112</v>
      </c>
      <c r="M11" s="216"/>
      <c r="N11" s="216">
        <v>3.3104682373993435</v>
      </c>
      <c r="O11" s="216">
        <v>3.6817102137767219</v>
      </c>
      <c r="P11" s="216">
        <v>2.9358897543439184</v>
      </c>
      <c r="Q11" s="216"/>
      <c r="R11" s="216">
        <v>5.6246299585553583</v>
      </c>
      <c r="S11" s="216">
        <v>4.8105832832230906</v>
      </c>
      <c r="T11" s="216">
        <v>6.4139941690962097</v>
      </c>
      <c r="U11" s="216"/>
      <c r="V11" s="216">
        <v>2.3397761953204474</v>
      </c>
      <c r="W11" s="216">
        <v>2.3303632625085675</v>
      </c>
      <c r="X11" s="216">
        <v>2.348993288590604</v>
      </c>
      <c r="Y11" s="216"/>
      <c r="Z11" s="216">
        <v>1.1415525114155249</v>
      </c>
      <c r="AA11" s="216">
        <v>1.1961722488038278</v>
      </c>
      <c r="AB11" s="216">
        <v>1.0917030567685588</v>
      </c>
    </row>
    <row r="12" spans="1:30" ht="12.75" x14ac:dyDescent="0.2">
      <c r="A12" s="95" t="s">
        <v>247</v>
      </c>
      <c r="B12" s="215">
        <v>3.9721292587919024</v>
      </c>
      <c r="C12" s="215">
        <v>3.5511521763330736</v>
      </c>
      <c r="D12" s="215">
        <v>4.3812202509736045</v>
      </c>
      <c r="E12" s="216"/>
      <c r="F12" s="216">
        <v>4.2876165113182418</v>
      </c>
      <c r="G12" s="216">
        <v>3.9480519480519485</v>
      </c>
      <c r="H12" s="216">
        <v>4.6448087431693992</v>
      </c>
      <c r="I12" s="216"/>
      <c r="J12" s="216">
        <v>1.2635909491625037</v>
      </c>
      <c r="K12" s="216">
        <v>3.0945558739255015</v>
      </c>
      <c r="L12" s="216">
        <v>-0.66344993968636912</v>
      </c>
      <c r="M12" s="216"/>
      <c r="N12" s="216">
        <v>3.127715030408341</v>
      </c>
      <c r="O12" s="216">
        <v>1.4351320321469576</v>
      </c>
      <c r="P12" s="216">
        <v>4.8509643483343075</v>
      </c>
      <c r="Q12" s="216"/>
      <c r="R12" s="216">
        <v>7.7149745512992238</v>
      </c>
      <c r="S12" s="216">
        <v>6.7296996662958835</v>
      </c>
      <c r="T12" s="216">
        <v>8.6304909560723502</v>
      </c>
      <c r="U12" s="216"/>
      <c r="V12" s="216">
        <v>3.2913843175217812</v>
      </c>
      <c r="W12" s="216">
        <v>2.6878015161957274</v>
      </c>
      <c r="X12" s="216">
        <v>3.8228155339805823</v>
      </c>
      <c r="Y12" s="216"/>
      <c r="Z12" s="216">
        <v>2.806122448979592</v>
      </c>
      <c r="AA12" s="216">
        <v>1.2422360248447204</v>
      </c>
      <c r="AB12" s="216">
        <v>3.8961038961038961</v>
      </c>
    </row>
    <row r="13" spans="1:30" ht="12.75" x14ac:dyDescent="0.2">
      <c r="A13" s="95" t="s">
        <v>248</v>
      </c>
      <c r="B13" s="215">
        <v>3.9812168231931402</v>
      </c>
      <c r="C13" s="215">
        <v>3.779110305396737</v>
      </c>
      <c r="D13" s="215">
        <v>4.1738668084540738</v>
      </c>
      <c r="E13" s="216"/>
      <c r="F13" s="216">
        <v>2.8889557628648808</v>
      </c>
      <c r="G13" s="216">
        <v>2.2080185938407904</v>
      </c>
      <c r="H13" s="216">
        <v>3.6204744069912609</v>
      </c>
      <c r="I13" s="216"/>
      <c r="J13" s="216">
        <v>4.390586582367404</v>
      </c>
      <c r="K13" s="216">
        <v>4.5859000684462696</v>
      </c>
      <c r="L13" s="216">
        <v>4.1847041847041844</v>
      </c>
      <c r="M13" s="216"/>
      <c r="N13" s="216">
        <v>1.8058690744920991</v>
      </c>
      <c r="O13" s="216">
        <v>4.0381791483113068</v>
      </c>
      <c r="P13" s="216">
        <v>-0.54012345679012341</v>
      </c>
      <c r="Q13" s="216"/>
      <c r="R13" s="216">
        <v>7.6187335092348292</v>
      </c>
      <c r="S13" s="216">
        <v>6.1745919091554295</v>
      </c>
      <c r="T13" s="216">
        <v>8.8724584103512019</v>
      </c>
      <c r="U13" s="216"/>
      <c r="V13" s="216">
        <v>2.8466483011937558</v>
      </c>
      <c r="W13" s="216">
        <v>2.1560574948665296</v>
      </c>
      <c r="X13" s="216">
        <v>3.4053156146179404</v>
      </c>
      <c r="Y13" s="216"/>
      <c r="Z13" s="216">
        <v>3.50609756097561</v>
      </c>
      <c r="AA13" s="216">
        <v>1.2295081967213115</v>
      </c>
      <c r="AB13" s="216">
        <v>4.8543689320388346</v>
      </c>
    </row>
    <row r="14" spans="1:30" ht="12.75" x14ac:dyDescent="0.2">
      <c r="A14" s="95" t="s">
        <v>249</v>
      </c>
      <c r="B14" s="215">
        <v>3.5298869143780292</v>
      </c>
      <c r="C14" s="215">
        <v>2.8959424083769636</v>
      </c>
      <c r="D14" s="215">
        <v>4.1480536056158268</v>
      </c>
      <c r="E14" s="216"/>
      <c r="F14" s="216">
        <v>2.1931767833407179</v>
      </c>
      <c r="G14" s="216">
        <v>2.3902651021295087</v>
      </c>
      <c r="H14" s="216">
        <v>1.9882512426570267</v>
      </c>
      <c r="I14" s="216"/>
      <c r="J14" s="216">
        <v>4.4221563710964213</v>
      </c>
      <c r="K14" s="216">
        <v>4.4908848377056474</v>
      </c>
      <c r="L14" s="216">
        <v>4.3498596819457438</v>
      </c>
      <c r="M14" s="216"/>
      <c r="N14" s="216">
        <v>1.7885088307623518</v>
      </c>
      <c r="O14" s="216">
        <v>2.3121387283236992</v>
      </c>
      <c r="P14" s="216">
        <v>1.2589928057553956</v>
      </c>
      <c r="Q14" s="216"/>
      <c r="R14" s="216">
        <v>7.043999173724437</v>
      </c>
      <c r="S14" s="216">
        <v>5.2476910159529808</v>
      </c>
      <c r="T14" s="216">
        <v>8.7840585603904024</v>
      </c>
      <c r="U14" s="216"/>
      <c r="V14" s="216">
        <v>3.0324400564174896</v>
      </c>
      <c r="W14" s="216">
        <v>0.49800796812749004</v>
      </c>
      <c r="X14" s="216">
        <v>5.2983081032947466</v>
      </c>
      <c r="Y14" s="216"/>
      <c r="Z14" s="216">
        <v>1.3531209079004802</v>
      </c>
      <c r="AA14" s="216">
        <v>1.0628019323671498</v>
      </c>
      <c r="AB14" s="216">
        <v>1.5923566878980893</v>
      </c>
    </row>
    <row r="15" spans="1:30" ht="12.75" x14ac:dyDescent="0.2">
      <c r="A15" s="95" t="s">
        <v>250</v>
      </c>
      <c r="B15" s="215">
        <v>4.7287449392712553</v>
      </c>
      <c r="C15" s="215">
        <v>4.9842271293375395</v>
      </c>
      <c r="D15" s="215">
        <v>4.4592346089850254</v>
      </c>
      <c r="E15" s="215"/>
      <c r="F15" s="215">
        <v>0.63348416289592757</v>
      </c>
      <c r="G15" s="215">
        <v>1.1627906976744187</v>
      </c>
      <c r="H15" s="216">
        <v>0</v>
      </c>
      <c r="I15" s="215"/>
      <c r="J15" s="216">
        <v>3.2229965156794425</v>
      </c>
      <c r="K15" s="216">
        <v>3.1719532554257093</v>
      </c>
      <c r="L15" s="216">
        <v>3.278688524590164</v>
      </c>
      <c r="M15" s="216"/>
      <c r="N15" s="216">
        <v>4.6445497630331758</v>
      </c>
      <c r="O15" s="216">
        <v>6.6546762589928061</v>
      </c>
      <c r="P15" s="216">
        <v>2.4048096192384771</v>
      </c>
      <c r="Q15" s="216"/>
      <c r="R15" s="216">
        <v>10.662604722010663</v>
      </c>
      <c r="S15" s="216">
        <v>11.312217194570136</v>
      </c>
      <c r="T15" s="216">
        <v>10</v>
      </c>
      <c r="U15" s="216"/>
      <c r="V15" s="216">
        <v>3.7137681159420288</v>
      </c>
      <c r="W15" s="216">
        <v>3.8602941176470589</v>
      </c>
      <c r="X15" s="216">
        <v>3.5714285714285712</v>
      </c>
      <c r="Y15" s="216"/>
      <c r="Z15" s="216">
        <v>4</v>
      </c>
      <c r="AA15" s="216">
        <v>-0.48543689320388345</v>
      </c>
      <c r="AB15" s="216">
        <v>7.7868852459016393</v>
      </c>
    </row>
    <row r="16" spans="1:30" ht="12.75" x14ac:dyDescent="0.2">
      <c r="A16" s="95" t="s">
        <v>251</v>
      </c>
      <c r="B16" s="215">
        <v>6.1796589104467312</v>
      </c>
      <c r="C16" s="215">
        <v>6.0459835367584445</v>
      </c>
      <c r="D16" s="215">
        <v>6.3063063063063058</v>
      </c>
      <c r="E16" s="215"/>
      <c r="F16" s="215">
        <v>4.9136276391554707</v>
      </c>
      <c r="G16" s="215">
        <v>6.2362435803374909</v>
      </c>
      <c r="H16" s="216">
        <v>3.4621578099838972</v>
      </c>
      <c r="I16" s="215"/>
      <c r="J16" s="215">
        <v>4.2297244858362433</v>
      </c>
      <c r="K16" s="215">
        <v>4.4621513944223112</v>
      </c>
      <c r="L16" s="216">
        <v>4.0090771558245084</v>
      </c>
      <c r="M16" s="215"/>
      <c r="N16" s="215">
        <v>5.1899210229409558</v>
      </c>
      <c r="O16" s="215">
        <v>4.675716440422323</v>
      </c>
      <c r="P16" s="216">
        <v>5.7014253563390849</v>
      </c>
      <c r="Q16" s="215"/>
      <c r="R16" s="215">
        <v>10.15180265654649</v>
      </c>
      <c r="S16" s="215">
        <v>10.54354944335298</v>
      </c>
      <c r="T16" s="216">
        <v>9.7859327217125376</v>
      </c>
      <c r="U16" s="215"/>
      <c r="V16" s="215">
        <v>4.9536707056307909</v>
      </c>
      <c r="W16" s="215">
        <v>3.5905271199388848</v>
      </c>
      <c r="X16" s="216">
        <v>6.1456245824983293</v>
      </c>
      <c r="Y16" s="215"/>
      <c r="Z16" s="215">
        <v>8.9020771513353125</v>
      </c>
      <c r="AA16" s="215">
        <v>5.6390977443609023</v>
      </c>
      <c r="AB16" s="216">
        <v>11.029411764705882</v>
      </c>
    </row>
    <row r="17" spans="1:28" ht="12.75" x14ac:dyDescent="0.2">
      <c r="A17" s="95" t="s">
        <v>252</v>
      </c>
      <c r="B17" s="215">
        <v>4.1586692258477287</v>
      </c>
      <c r="C17" s="215">
        <v>4.0540540540540544</v>
      </c>
      <c r="D17" s="215">
        <v>4.2620865139949107</v>
      </c>
      <c r="E17" s="215"/>
      <c r="F17" s="215">
        <v>2.2988505747126435</v>
      </c>
      <c r="G17" s="215">
        <v>3.4375000000000004</v>
      </c>
      <c r="H17" s="216">
        <v>1.0380622837370241</v>
      </c>
      <c r="I17" s="215"/>
      <c r="J17" s="215">
        <v>3.6608863198458574</v>
      </c>
      <c r="K17" s="215">
        <v>2.7237354085603114</v>
      </c>
      <c r="L17" s="216">
        <v>4.5801526717557248</v>
      </c>
      <c r="M17" s="215"/>
      <c r="N17" s="215">
        <v>1.214574898785425</v>
      </c>
      <c r="O17" s="215">
        <v>1.0600706713780919</v>
      </c>
      <c r="P17" s="216">
        <v>1.4218009478672986</v>
      </c>
      <c r="Q17" s="215"/>
      <c r="R17" s="215">
        <v>8.2748948106591858</v>
      </c>
      <c r="S17" s="215">
        <v>8.8397790055248606</v>
      </c>
      <c r="T17" s="216">
        <v>7.6923076923076925</v>
      </c>
      <c r="U17" s="215"/>
      <c r="V17" s="215">
        <v>3.867403314917127</v>
      </c>
      <c r="W17" s="215">
        <v>3.0303030303030303</v>
      </c>
      <c r="X17" s="216">
        <v>4.4871794871794872</v>
      </c>
      <c r="Y17" s="215"/>
      <c r="Z17" s="215">
        <v>4.435483870967742</v>
      </c>
      <c r="AA17" s="215">
        <v>2.9702970297029703</v>
      </c>
      <c r="AB17" s="216">
        <v>5.4421768707482991</v>
      </c>
    </row>
    <row r="18" spans="1:28" ht="12.75" x14ac:dyDescent="0.2">
      <c r="A18" s="95" t="s">
        <v>253</v>
      </c>
      <c r="B18" s="215">
        <v>4.1648702250582046</v>
      </c>
      <c r="C18" s="215">
        <v>4.4045770800989015</v>
      </c>
      <c r="D18" s="215">
        <v>3.9252873563218391</v>
      </c>
      <c r="E18" s="215"/>
      <c r="F18" s="215">
        <v>3.6358471807981823</v>
      </c>
      <c r="G18" s="215">
        <v>4.3781372002230894</v>
      </c>
      <c r="H18" s="216">
        <v>2.8654124457308248</v>
      </c>
      <c r="I18" s="215"/>
      <c r="J18" s="215">
        <v>2.4437781109445278</v>
      </c>
      <c r="K18" s="215">
        <v>1.8454440599769319</v>
      </c>
      <c r="L18" s="216">
        <v>3.0918176139912554</v>
      </c>
      <c r="M18" s="215"/>
      <c r="N18" s="215">
        <v>2.8879099363680862</v>
      </c>
      <c r="O18" s="215">
        <v>3.5611164581328203</v>
      </c>
      <c r="P18" s="216">
        <v>2.1912350597609564</v>
      </c>
      <c r="Q18" s="215"/>
      <c r="R18" s="215">
        <v>7.7810571505232087</v>
      </c>
      <c r="S18" s="215">
        <v>7.7990563419372743</v>
      </c>
      <c r="T18" s="216">
        <v>7.7642170864710467</v>
      </c>
      <c r="U18" s="215"/>
      <c r="V18" s="215">
        <v>3.997219325686479</v>
      </c>
      <c r="W18" s="215">
        <v>5</v>
      </c>
      <c r="X18" s="216">
        <v>3.0598520511096168</v>
      </c>
      <c r="Y18" s="215"/>
      <c r="Z18" s="215">
        <v>2.4670109007458403</v>
      </c>
      <c r="AA18" s="215">
        <v>1.6726403823178015</v>
      </c>
      <c r="AB18" s="216">
        <v>3.2008830022075054</v>
      </c>
    </row>
    <row r="19" spans="1:28" ht="12.75" x14ac:dyDescent="0.2">
      <c r="A19" s="95" t="s">
        <v>254</v>
      </c>
      <c r="B19" s="215">
        <v>5.5276381909547743</v>
      </c>
      <c r="C19" s="215">
        <v>5.1414189837008628</v>
      </c>
      <c r="D19" s="215">
        <v>5.9125656951743908</v>
      </c>
      <c r="E19" s="216"/>
      <c r="F19" s="216">
        <v>4.7648136835675015</v>
      </c>
      <c r="G19" s="216">
        <v>5.164319248826291</v>
      </c>
      <c r="H19" s="216">
        <v>4.3312101910828025</v>
      </c>
      <c r="I19" s="216"/>
      <c r="J19" s="216">
        <v>4.4881647709806334</v>
      </c>
      <c r="K19" s="216">
        <v>4.470300061236987</v>
      </c>
      <c r="L19" s="216">
        <v>4.5061728395061724</v>
      </c>
      <c r="M19" s="216"/>
      <c r="N19" s="216">
        <v>4.8247024766806046</v>
      </c>
      <c r="O19" s="216">
        <v>4.274041483343809</v>
      </c>
      <c r="P19" s="216">
        <v>5.4018445322793154</v>
      </c>
      <c r="Q19" s="216"/>
      <c r="R19" s="216">
        <v>8.6075205640423036</v>
      </c>
      <c r="S19" s="216">
        <v>8.5781433607520565</v>
      </c>
      <c r="T19" s="216">
        <v>8.6368977673325507</v>
      </c>
      <c r="U19" s="216"/>
      <c r="V19" s="216">
        <v>5.4762694988383673</v>
      </c>
      <c r="W19" s="216">
        <v>3.5816618911174785</v>
      </c>
      <c r="X19" s="216">
        <v>7.1119356833642549</v>
      </c>
      <c r="Y19" s="216"/>
      <c r="Z19" s="216">
        <v>2.1116138763197587</v>
      </c>
      <c r="AA19" s="216">
        <v>1.257861635220126</v>
      </c>
      <c r="AB19" s="216">
        <v>2.8985507246376812</v>
      </c>
    </row>
    <row r="20" spans="1:28" ht="12.75" x14ac:dyDescent="0.2">
      <c r="A20" s="95" t="s">
        <v>255</v>
      </c>
      <c r="B20" s="215">
        <v>3.1881725837272454</v>
      </c>
      <c r="C20" s="215">
        <v>2.930554122381591</v>
      </c>
      <c r="D20" s="215">
        <v>3.4330554193231979</v>
      </c>
      <c r="E20" s="215"/>
      <c r="F20" s="215">
        <v>1.85361216730038</v>
      </c>
      <c r="G20" s="215">
        <v>2.6231017027151404</v>
      </c>
      <c r="H20" s="216">
        <v>1.0319410319410318</v>
      </c>
      <c r="I20" s="215"/>
      <c r="J20" s="215">
        <v>2.1456953642384105</v>
      </c>
      <c r="K20" s="215">
        <v>2.4986985944820406</v>
      </c>
      <c r="L20" s="216">
        <v>1.7799352750809061</v>
      </c>
      <c r="M20" s="215"/>
      <c r="N20" s="215">
        <v>1.4904775048302512</v>
      </c>
      <c r="O20" s="215">
        <v>2.0185488270594654</v>
      </c>
      <c r="P20" s="216">
        <v>0.94972067039106145</v>
      </c>
      <c r="Q20" s="215"/>
      <c r="R20" s="215">
        <v>8.6378737541528228</v>
      </c>
      <c r="S20" s="215">
        <v>7.1548351034097264</v>
      </c>
      <c r="T20" s="216">
        <v>9.8870056497175138</v>
      </c>
      <c r="U20" s="215"/>
      <c r="V20" s="215">
        <v>2.1069182389937104</v>
      </c>
      <c r="W20" s="215">
        <v>1.5172413793103448</v>
      </c>
      <c r="X20" s="216">
        <v>2.601156069364162</v>
      </c>
      <c r="Y20" s="215"/>
      <c r="Z20" s="215">
        <v>1.3479359730412805</v>
      </c>
      <c r="AA20" s="215">
        <v>-1.5238095238095237</v>
      </c>
      <c r="AB20" s="216">
        <v>3.6253776435045322</v>
      </c>
    </row>
    <row r="21" spans="1:28" ht="12.75" x14ac:dyDescent="0.2">
      <c r="A21" s="95" t="s">
        <v>256</v>
      </c>
      <c r="B21" s="215">
        <v>2.6348808030112925</v>
      </c>
      <c r="C21" s="215">
        <v>2.9430582213691618</v>
      </c>
      <c r="D21" s="215">
        <v>2.3384615384615386</v>
      </c>
      <c r="E21" s="215"/>
      <c r="F21" s="215">
        <v>2.2895622895622898</v>
      </c>
      <c r="G21" s="215">
        <v>3.1847133757961785</v>
      </c>
      <c r="H21" s="216">
        <v>1.2857142857142856</v>
      </c>
      <c r="I21" s="215"/>
      <c r="J21" s="215">
        <v>2.1986353297952994</v>
      </c>
      <c r="K21" s="215">
        <v>2.8125</v>
      </c>
      <c r="L21" s="216">
        <v>1.6200294550810017</v>
      </c>
      <c r="M21" s="215"/>
      <c r="N21" s="215">
        <v>2.2481265611990007</v>
      </c>
      <c r="O21" s="215">
        <v>1.4610389610389609</v>
      </c>
      <c r="P21" s="216">
        <v>3.0769230769230771</v>
      </c>
      <c r="Q21" s="215"/>
      <c r="R21" s="215">
        <v>4.7120418848167542</v>
      </c>
      <c r="S21" s="215">
        <v>5.4744525547445262</v>
      </c>
      <c r="T21" s="216">
        <v>4.0133779264214047</v>
      </c>
      <c r="U21" s="215"/>
      <c r="V21" s="215">
        <v>2.3681377825618943</v>
      </c>
      <c r="W21" s="215">
        <v>1.8957345971563981</v>
      </c>
      <c r="X21" s="216">
        <v>2.7613412228796843</v>
      </c>
      <c r="Y21" s="215"/>
      <c r="Z21" s="215">
        <v>0.67567567567567566</v>
      </c>
      <c r="AA21" s="215">
        <v>1.7391304347826086</v>
      </c>
      <c r="AB21" s="216">
        <v>0</v>
      </c>
    </row>
    <row r="22" spans="1:28" ht="12.75" x14ac:dyDescent="0.2">
      <c r="A22" s="97" t="s">
        <v>257</v>
      </c>
      <c r="B22" s="215">
        <v>2.6357240365431061</v>
      </c>
      <c r="C22" s="215">
        <v>2.8487370838117108</v>
      </c>
      <c r="D22" s="215">
        <v>2.4328572404838376</v>
      </c>
      <c r="E22" s="215"/>
      <c r="F22" s="216">
        <v>1.0852161537093044</v>
      </c>
      <c r="G22" s="216">
        <v>1.8252018252018252</v>
      </c>
      <c r="H22" s="216">
        <v>0.32467532467532467</v>
      </c>
      <c r="I22" s="215"/>
      <c r="J22" s="216">
        <v>2.5857326242435357</v>
      </c>
      <c r="K22" s="216">
        <v>2.7422990232907587</v>
      </c>
      <c r="L22" s="216">
        <v>2.4364027230383374</v>
      </c>
      <c r="M22" s="215"/>
      <c r="N22" s="216">
        <v>0.50206204052357906</v>
      </c>
      <c r="O22" s="216">
        <v>0.96635647816750181</v>
      </c>
      <c r="P22" s="216">
        <v>3.5932446999640676E-2</v>
      </c>
      <c r="Q22" s="215"/>
      <c r="R22" s="216">
        <v>5.4007567939456482</v>
      </c>
      <c r="S22" s="216">
        <v>5.5813953488372094</v>
      </c>
      <c r="T22" s="216">
        <v>5.2335210334547861</v>
      </c>
      <c r="U22" s="215"/>
      <c r="V22" s="216">
        <v>3.7277147487844409</v>
      </c>
      <c r="W22" s="216">
        <v>3.3004714959279897</v>
      </c>
      <c r="X22" s="216">
        <v>4.1106415674222054</v>
      </c>
      <c r="Y22" s="215"/>
      <c r="Z22" s="216">
        <v>2.1404109589041096</v>
      </c>
      <c r="AA22" s="216">
        <v>2.3856858846918487</v>
      </c>
      <c r="AB22" s="216">
        <v>1.9548872180451129</v>
      </c>
    </row>
    <row r="23" spans="1:28" ht="15" customHeight="1" x14ac:dyDescent="0.2">
      <c r="A23" s="95" t="s">
        <v>258</v>
      </c>
      <c r="B23" s="215">
        <v>2.2667170381564032</v>
      </c>
      <c r="C23" s="215">
        <v>2.8046914839367667</v>
      </c>
      <c r="D23" s="215">
        <v>1.7417267977108735</v>
      </c>
      <c r="E23" s="215"/>
      <c r="F23" s="215">
        <v>2.2026431718061676</v>
      </c>
      <c r="G23" s="215">
        <v>2.0330368487928845</v>
      </c>
      <c r="H23" s="216">
        <v>2.3690773067331672</v>
      </c>
      <c r="I23" s="215"/>
      <c r="J23" s="215">
        <v>2.7202072538860103</v>
      </c>
      <c r="K23" s="215">
        <v>3.4482758620689653</v>
      </c>
      <c r="L23" s="216">
        <v>1.971090670170828</v>
      </c>
      <c r="M23" s="215"/>
      <c r="N23" s="215">
        <v>1.6361256544502618</v>
      </c>
      <c r="O23" s="215">
        <v>1.7955801104972375</v>
      </c>
      <c r="P23" s="216">
        <v>1.4925373134328357</v>
      </c>
      <c r="Q23" s="215"/>
      <c r="R23" s="215">
        <v>3.2484076433121021</v>
      </c>
      <c r="S23" s="215">
        <v>3.2540675844806008</v>
      </c>
      <c r="T23" s="216">
        <v>3.2425421530479901</v>
      </c>
      <c r="U23" s="215"/>
      <c r="V23" s="215">
        <v>1.5883520847121111</v>
      </c>
      <c r="W23" s="215">
        <v>2.8416779431664412</v>
      </c>
      <c r="X23" s="216">
        <v>0.38860103626943004</v>
      </c>
      <c r="Y23" s="215"/>
      <c r="Z23" s="215">
        <v>1.5075376884422109</v>
      </c>
      <c r="AA23" s="215">
        <v>7.7777777777777777</v>
      </c>
      <c r="AB23" s="216">
        <v>-3.669724770642202</v>
      </c>
    </row>
    <row r="24" spans="1:28" ht="12.75" x14ac:dyDescent="0.2">
      <c r="A24" s="95" t="s">
        <v>259</v>
      </c>
      <c r="B24" s="215">
        <v>4.3890638199831047</v>
      </c>
      <c r="C24" s="215">
        <v>4.1793372319688116</v>
      </c>
      <c r="D24" s="215">
        <v>4.5925701747749113</v>
      </c>
      <c r="E24" s="215"/>
      <c r="F24" s="215">
        <v>3.5922135259883601</v>
      </c>
      <c r="G24" s="215">
        <v>4.7430830039525684</v>
      </c>
      <c r="H24" s="216">
        <v>2.405218100285365</v>
      </c>
      <c r="I24" s="215"/>
      <c r="J24" s="215">
        <v>4.3440486533449176</v>
      </c>
      <c r="K24" s="215">
        <v>4.7023295944779981</v>
      </c>
      <c r="L24" s="216">
        <v>3.9807524059492563</v>
      </c>
      <c r="M24" s="215"/>
      <c r="N24" s="215">
        <v>3.5900647046545608</v>
      </c>
      <c r="O24" s="215">
        <v>4.1405269761606025</v>
      </c>
      <c r="P24" s="216">
        <v>3.041666666666667</v>
      </c>
      <c r="Q24" s="215"/>
      <c r="R24" s="215">
        <v>7.4905694269804197</v>
      </c>
      <c r="S24" s="215">
        <v>5.6442629038247309</v>
      </c>
      <c r="T24" s="216">
        <v>9.2205984690327067</v>
      </c>
      <c r="U24" s="215"/>
      <c r="V24" s="215">
        <v>3.3203967227253126</v>
      </c>
      <c r="W24" s="215">
        <v>1.9730941704035874</v>
      </c>
      <c r="X24" s="216">
        <v>4.5681063122923593</v>
      </c>
      <c r="Y24" s="215"/>
      <c r="Z24" s="215">
        <v>1.439342015078821</v>
      </c>
      <c r="AA24" s="215">
        <v>1.809954751131222</v>
      </c>
      <c r="AB24" s="216">
        <v>1.1306532663316584</v>
      </c>
    </row>
    <row r="25" spans="1:28" ht="12.75" x14ac:dyDescent="0.2">
      <c r="A25" s="95" t="s">
        <v>260</v>
      </c>
      <c r="B25" s="215">
        <v>4.8419831835314584</v>
      </c>
      <c r="C25" s="215">
        <v>4.5272559285494305</v>
      </c>
      <c r="D25" s="215">
        <v>5.1218844152287044</v>
      </c>
      <c r="E25" s="215"/>
      <c r="F25" s="215">
        <v>5.2631578947368416</v>
      </c>
      <c r="G25" s="215">
        <v>5.0518134715025909</v>
      </c>
      <c r="H25" s="216">
        <v>5.4812834224598923</v>
      </c>
      <c r="I25" s="215"/>
      <c r="J25" s="215">
        <v>3.8197097020626432</v>
      </c>
      <c r="K25" s="215">
        <v>3.3444816053511706</v>
      </c>
      <c r="L25" s="216">
        <v>4.2194092827004219</v>
      </c>
      <c r="M25" s="215"/>
      <c r="N25" s="215">
        <v>3.0007501875468865</v>
      </c>
      <c r="O25" s="215">
        <v>3.8216560509554141</v>
      </c>
      <c r="P25" s="216">
        <v>2.2695035460992909</v>
      </c>
      <c r="Q25" s="215"/>
      <c r="R25" s="215">
        <v>7.9146593255333801</v>
      </c>
      <c r="S25" s="215">
        <v>7.8055964653902796</v>
      </c>
      <c r="T25" s="216">
        <v>8.0103359173126609</v>
      </c>
      <c r="U25" s="215"/>
      <c r="V25" s="215">
        <v>3.3106960950764006</v>
      </c>
      <c r="W25" s="215">
        <v>1.5180265654648957</v>
      </c>
      <c r="X25" s="216">
        <v>4.7619047619047619</v>
      </c>
      <c r="Y25" s="215"/>
      <c r="Z25" s="215">
        <v>9.5238095238095237</v>
      </c>
      <c r="AA25" s="215">
        <v>6.9767441860465116</v>
      </c>
      <c r="AB25" s="216">
        <v>11.29032258064516</v>
      </c>
    </row>
    <row r="26" spans="1:28" ht="12.75" x14ac:dyDescent="0.2">
      <c r="A26" s="95" t="s">
        <v>261</v>
      </c>
      <c r="B26" s="215">
        <v>5.6743704725767508</v>
      </c>
      <c r="C26" s="215">
        <v>5.9224694903086865</v>
      </c>
      <c r="D26" s="215">
        <v>5.4448871181938907</v>
      </c>
      <c r="E26" s="215"/>
      <c r="F26" s="215">
        <v>4.4224989265779309</v>
      </c>
      <c r="G26" s="215">
        <v>4.4887780548628431</v>
      </c>
      <c r="H26" s="216">
        <v>4.3516873889875667</v>
      </c>
      <c r="I26" s="215"/>
      <c r="J26" s="215">
        <v>2.9648454044896231</v>
      </c>
      <c r="K26" s="215">
        <v>3.14410480349345</v>
      </c>
      <c r="L26" s="216">
        <v>2.7960526315789473</v>
      </c>
      <c r="M26" s="215"/>
      <c r="N26" s="215">
        <v>4.6694405917706892</v>
      </c>
      <c r="O26" s="215">
        <v>6.1583577712609969</v>
      </c>
      <c r="P26" s="216">
        <v>3.3333333333333335</v>
      </c>
      <c r="Q26" s="215"/>
      <c r="R26" s="215">
        <v>9.9220103986135175</v>
      </c>
      <c r="S26" s="215">
        <v>11.503623188405797</v>
      </c>
      <c r="T26" s="216">
        <v>8.471760797342192</v>
      </c>
      <c r="U26" s="215"/>
      <c r="V26" s="215">
        <v>5.8912386706948645</v>
      </c>
      <c r="W26" s="215">
        <v>5.5803571428571432</v>
      </c>
      <c r="X26" s="216">
        <v>6.1467889908256881</v>
      </c>
      <c r="Y26" s="215"/>
      <c r="Z26" s="215">
        <v>8.463251670378618</v>
      </c>
      <c r="AA26" s="215">
        <v>0</v>
      </c>
      <c r="AB26" s="216">
        <v>15.32258064516129</v>
      </c>
    </row>
    <row r="27" spans="1:28" ht="12.75" x14ac:dyDescent="0.2">
      <c r="A27" s="95" t="s">
        <v>262</v>
      </c>
      <c r="B27" s="215">
        <v>7.715736040609138</v>
      </c>
      <c r="C27" s="215">
        <v>7.793729856431292</v>
      </c>
      <c r="D27" s="215">
        <v>7.6392877656519236</v>
      </c>
      <c r="E27" s="215"/>
      <c r="F27" s="215">
        <v>2.2007042253521125</v>
      </c>
      <c r="G27" s="215">
        <v>2.7350427350427351</v>
      </c>
      <c r="H27" s="216">
        <v>1.6333938294010888</v>
      </c>
      <c r="I27" s="215"/>
      <c r="J27" s="215">
        <v>2.0264317180616742</v>
      </c>
      <c r="K27" s="215">
        <v>2.0869565217391308</v>
      </c>
      <c r="L27" s="216">
        <v>1.9642857142857142</v>
      </c>
      <c r="M27" s="215"/>
      <c r="N27" s="215">
        <v>2.4861878453038675</v>
      </c>
      <c r="O27" s="215">
        <v>2.831858407079646</v>
      </c>
      <c r="P27" s="216">
        <v>2.1113243761996161</v>
      </c>
      <c r="Q27" s="215"/>
      <c r="R27" s="215">
        <v>19.437799043062203</v>
      </c>
      <c r="S27" s="215">
        <v>19.951923076923077</v>
      </c>
      <c r="T27" s="216">
        <v>18.928571428571427</v>
      </c>
      <c r="U27" s="215"/>
      <c r="V27" s="215">
        <v>6.901960784313725</v>
      </c>
      <c r="W27" s="215">
        <v>6.4798598949211899</v>
      </c>
      <c r="X27" s="216">
        <v>7.2443181818181825</v>
      </c>
      <c r="Y27" s="215"/>
      <c r="Z27" s="215">
        <v>7.4450084602368864</v>
      </c>
      <c r="AA27" s="215">
        <v>6.666666666666667</v>
      </c>
      <c r="AB27" s="216">
        <v>8.1699346405228752</v>
      </c>
    </row>
    <row r="28" spans="1:28" ht="12.75" x14ac:dyDescent="0.2">
      <c r="A28" s="95" t="s">
        <v>263</v>
      </c>
      <c r="B28" s="215">
        <v>5.9412404787812836</v>
      </c>
      <c r="C28" s="215">
        <v>5.3285165951682094</v>
      </c>
      <c r="D28" s="215">
        <v>6.5112371350556604</v>
      </c>
      <c r="E28" s="215"/>
      <c r="F28" s="215">
        <v>3.0339083878643662</v>
      </c>
      <c r="G28" s="215">
        <v>2.2497187851518561</v>
      </c>
      <c r="H28" s="216">
        <v>3.9141414141414144</v>
      </c>
      <c r="I28" s="215"/>
      <c r="J28" s="215">
        <v>2.2741241548862936</v>
      </c>
      <c r="K28" s="215">
        <v>1.7565872020075282</v>
      </c>
      <c r="L28" s="216">
        <v>2.7710843373493974</v>
      </c>
      <c r="M28" s="215"/>
      <c r="N28" s="215">
        <v>3.6204744069912609</v>
      </c>
      <c r="O28" s="215">
        <v>4.1301627033792236</v>
      </c>
      <c r="P28" s="216">
        <v>3.1133250311332503</v>
      </c>
      <c r="Q28" s="215"/>
      <c r="R28" s="215">
        <v>12.199902008819207</v>
      </c>
      <c r="S28" s="215">
        <v>10.847107438016529</v>
      </c>
      <c r="T28" s="216">
        <v>13.42031686859273</v>
      </c>
      <c r="U28" s="215"/>
      <c r="V28" s="215">
        <v>5.6941778630838131</v>
      </c>
      <c r="W28" s="215">
        <v>5.382436260623229</v>
      </c>
      <c r="X28" s="216">
        <v>5.9509918319719954</v>
      </c>
      <c r="Y28" s="215"/>
      <c r="Z28" s="215">
        <v>9.1715976331360949</v>
      </c>
      <c r="AA28" s="215">
        <v>9.6296296296296298</v>
      </c>
      <c r="AB28" s="216">
        <v>8.8669950738916263</v>
      </c>
    </row>
    <row r="29" spans="1:28" ht="12.75" x14ac:dyDescent="0.2">
      <c r="A29" s="95" t="s">
        <v>264</v>
      </c>
      <c r="B29" s="215">
        <v>5.0896178559350691</v>
      </c>
      <c r="C29" s="215">
        <v>5.9872182980154722</v>
      </c>
      <c r="D29" s="215">
        <v>4.1822509350561035</v>
      </c>
      <c r="E29" s="215"/>
      <c r="F29" s="215">
        <v>1.8213356461405028</v>
      </c>
      <c r="G29" s="215">
        <v>1.7241379310344827</v>
      </c>
      <c r="H29" s="216">
        <v>1.9197207678883073</v>
      </c>
      <c r="I29" s="215"/>
      <c r="J29" s="215">
        <v>3.75234521575985</v>
      </c>
      <c r="K29" s="215">
        <v>5.0359712230215825</v>
      </c>
      <c r="L29" s="216">
        <v>2.3529411764705883</v>
      </c>
      <c r="M29" s="215"/>
      <c r="N29" s="215">
        <v>1.9534883720930232</v>
      </c>
      <c r="O29" s="215">
        <v>2.9772329246935203</v>
      </c>
      <c r="P29" s="216">
        <v>0.79365079365079361</v>
      </c>
      <c r="Q29" s="215"/>
      <c r="R29" s="215">
        <v>10.911925175370225</v>
      </c>
      <c r="S29" s="215">
        <v>13.841368584758943</v>
      </c>
      <c r="T29" s="216">
        <v>7.9687499999999991</v>
      </c>
      <c r="U29" s="215"/>
      <c r="V29" s="215">
        <v>5.717054263565891</v>
      </c>
      <c r="W29" s="215">
        <v>5.668016194331984</v>
      </c>
      <c r="X29" s="216">
        <v>5.7620817843866172</v>
      </c>
      <c r="Y29" s="215"/>
      <c r="Z29" s="215">
        <v>6.557377049180328</v>
      </c>
      <c r="AA29" s="215">
        <v>4.6511627906976747</v>
      </c>
      <c r="AB29" s="216">
        <v>7.9545454545454541</v>
      </c>
    </row>
    <row r="30" spans="1:28" ht="12.75" x14ac:dyDescent="0.2">
      <c r="A30" s="95" t="s">
        <v>265</v>
      </c>
      <c r="B30" s="215">
        <v>3.4864864864864864</v>
      </c>
      <c r="C30" s="215">
        <v>4.0065264684554025</v>
      </c>
      <c r="D30" s="215">
        <v>2.9727793696275073</v>
      </c>
      <c r="E30" s="215"/>
      <c r="F30" s="215">
        <v>3.5429583702391501</v>
      </c>
      <c r="G30" s="215">
        <v>4.1083916083916083</v>
      </c>
      <c r="H30" s="216">
        <v>2.96229802513465</v>
      </c>
      <c r="I30" s="215"/>
      <c r="J30" s="215">
        <v>3.2157213041536403</v>
      </c>
      <c r="K30" s="215">
        <v>3.0141843971631204</v>
      </c>
      <c r="L30" s="216">
        <v>3.4203420342034203</v>
      </c>
      <c r="M30" s="215"/>
      <c r="N30" s="215">
        <v>3.1341821743388834</v>
      </c>
      <c r="O30" s="215">
        <v>3.4515819750719081</v>
      </c>
      <c r="P30" s="216">
        <v>2.8028028028028027</v>
      </c>
      <c r="Q30" s="215"/>
      <c r="R30" s="215">
        <v>3.5433070866141732</v>
      </c>
      <c r="S30" s="215">
        <v>5.1166965888689404</v>
      </c>
      <c r="T30" s="216">
        <v>2.0477815699658701</v>
      </c>
      <c r="U30" s="215"/>
      <c r="V30" s="215">
        <v>4.2864610559330893</v>
      </c>
      <c r="W30" s="215">
        <v>4.6587215601300107</v>
      </c>
      <c r="X30" s="216">
        <v>3.939393939393939</v>
      </c>
      <c r="Y30" s="215"/>
      <c r="Z30" s="215">
        <v>2.2099447513812152</v>
      </c>
      <c r="AA30" s="215">
        <v>2.4390243902439024</v>
      </c>
      <c r="AB30" s="216">
        <v>2.0202020202020203</v>
      </c>
    </row>
    <row r="31" spans="1:28" ht="12.75" x14ac:dyDescent="0.2">
      <c r="A31" s="95" t="s">
        <v>266</v>
      </c>
      <c r="B31" s="215">
        <v>6.5656212893762671</v>
      </c>
      <c r="C31" s="215">
        <v>6.3832832403034212</v>
      </c>
      <c r="D31" s="215">
        <v>6.7394270122783082</v>
      </c>
      <c r="E31" s="215"/>
      <c r="F31" s="215">
        <v>2.7216174183514776</v>
      </c>
      <c r="G31" s="215">
        <v>3.2209737827715355</v>
      </c>
      <c r="H31" s="216">
        <v>2.1827000808407435</v>
      </c>
      <c r="I31" s="215"/>
      <c r="J31" s="215">
        <v>2.8235294117647061</v>
      </c>
      <c r="K31" s="215">
        <v>3.7750385208012327</v>
      </c>
      <c r="L31" s="216">
        <v>1.8370607028753994</v>
      </c>
      <c r="M31" s="215"/>
      <c r="N31" s="215">
        <v>3.1454248366013071</v>
      </c>
      <c r="O31" s="215">
        <v>2.9435813573180702</v>
      </c>
      <c r="P31" s="216">
        <v>3.3469387755102038</v>
      </c>
      <c r="Q31" s="215"/>
      <c r="R31" s="215">
        <v>12.469806763285025</v>
      </c>
      <c r="S31" s="215">
        <v>12.038834951456311</v>
      </c>
      <c r="T31" s="216">
        <v>12.846632710809281</v>
      </c>
      <c r="U31" s="215"/>
      <c r="V31" s="215">
        <v>9.0036900369003696</v>
      </c>
      <c r="W31" s="215">
        <v>8.2018927444794958</v>
      </c>
      <c r="X31" s="216">
        <v>9.7087378640776691</v>
      </c>
      <c r="Y31" s="215"/>
      <c r="Z31" s="215">
        <v>8.8275862068965516</v>
      </c>
      <c r="AA31" s="215">
        <v>8.8050314465408803</v>
      </c>
      <c r="AB31" s="216">
        <v>8.8452088452088447</v>
      </c>
    </row>
    <row r="32" spans="1:28" ht="12.75" x14ac:dyDescent="0.2">
      <c r="A32" s="95" t="s">
        <v>267</v>
      </c>
      <c r="B32" s="215">
        <v>5.5616538602268566</v>
      </c>
      <c r="C32" s="215">
        <v>5.3265044814340587</v>
      </c>
      <c r="D32" s="215">
        <v>5.7755006986492781</v>
      </c>
      <c r="E32" s="215"/>
      <c r="F32" s="215">
        <v>4.2936288088642662</v>
      </c>
      <c r="G32" s="215">
        <v>5.1771117166212539</v>
      </c>
      <c r="H32" s="216">
        <v>3.3802816901408446</v>
      </c>
      <c r="I32" s="215"/>
      <c r="J32" s="215">
        <v>3.3738191632928474</v>
      </c>
      <c r="K32" s="215">
        <v>4.3250327653997385</v>
      </c>
      <c r="L32" s="216">
        <v>2.364394993045897</v>
      </c>
      <c r="M32" s="215"/>
      <c r="N32" s="215">
        <v>3.7940379403794036</v>
      </c>
      <c r="O32" s="215">
        <v>4.1551246537396125</v>
      </c>
      <c r="P32" s="216">
        <v>3.4482758620689653</v>
      </c>
      <c r="Q32" s="215"/>
      <c r="R32" s="215">
        <v>10.021436227224008</v>
      </c>
      <c r="S32" s="215">
        <v>10.105757931844888</v>
      </c>
      <c r="T32" s="216">
        <v>9.9507389162561584</v>
      </c>
      <c r="U32" s="215"/>
      <c r="V32" s="215">
        <v>6.4139941690962097</v>
      </c>
      <c r="W32" s="215">
        <v>6.4080944350758857</v>
      </c>
      <c r="X32" s="216">
        <v>6.4184852374839538</v>
      </c>
      <c r="Y32" s="215"/>
      <c r="Z32" s="215">
        <v>2.3255813953488373</v>
      </c>
      <c r="AA32" s="215">
        <v>-7.0247933884297522</v>
      </c>
      <c r="AB32" s="216">
        <v>9.4637223974763405</v>
      </c>
    </row>
    <row r="33" spans="1:28" ht="12.75" x14ac:dyDescent="0.2">
      <c r="A33" s="95" t="s">
        <v>268</v>
      </c>
      <c r="B33" s="215">
        <v>5.6098489656047725</v>
      </c>
      <c r="C33" s="215">
        <v>5.7697217258105695</v>
      </c>
      <c r="D33" s="215">
        <v>5.4517920242301869</v>
      </c>
      <c r="E33" s="215"/>
      <c r="F33" s="215">
        <v>2.3874488403819916</v>
      </c>
      <c r="G33" s="215">
        <v>3.7037037037037033</v>
      </c>
      <c r="H33" s="216">
        <v>0.9859154929577465</v>
      </c>
      <c r="I33" s="215"/>
      <c r="J33" s="215">
        <v>4.1011619958988383</v>
      </c>
      <c r="K33" s="215">
        <v>4.1333333333333329</v>
      </c>
      <c r="L33" s="216">
        <v>4.0673211781206167</v>
      </c>
      <c r="M33" s="215"/>
      <c r="N33" s="215">
        <v>2.7406886858749124</v>
      </c>
      <c r="O33" s="215">
        <v>2.8493894165535956</v>
      </c>
      <c r="P33" s="216">
        <v>2.6239067055393588</v>
      </c>
      <c r="Q33" s="215"/>
      <c r="R33" s="215">
        <v>10.659025787965616</v>
      </c>
      <c r="S33" s="215">
        <v>11.084905660377359</v>
      </c>
      <c r="T33" s="216">
        <v>10.256410256410255</v>
      </c>
      <c r="U33" s="215"/>
      <c r="V33" s="215">
        <v>6.7353951890034365</v>
      </c>
      <c r="W33" s="215">
        <v>6.8965517241379306</v>
      </c>
      <c r="X33" s="216">
        <v>6.5876152832674579</v>
      </c>
      <c r="Y33" s="215"/>
      <c r="Z33" s="215">
        <v>7.3394495412844041</v>
      </c>
      <c r="AA33" s="215">
        <v>3.0769230769230771</v>
      </c>
      <c r="AB33" s="216">
        <v>10.152284263959391</v>
      </c>
    </row>
    <row r="34" spans="1:28" ht="12.75" x14ac:dyDescent="0.2">
      <c r="A34" s="95" t="s">
        <v>269</v>
      </c>
      <c r="B34" s="215">
        <v>5.0191704426629489</v>
      </c>
      <c r="C34" s="215">
        <v>5.1626591230551622</v>
      </c>
      <c r="D34" s="215">
        <v>4.8797250859106533</v>
      </c>
      <c r="E34" s="215"/>
      <c r="F34" s="215">
        <v>2.880658436213992</v>
      </c>
      <c r="G34" s="215">
        <v>3.4615384615384617</v>
      </c>
      <c r="H34" s="216">
        <v>2.2123893805309733</v>
      </c>
      <c r="I34" s="215"/>
      <c r="J34" s="215">
        <v>0.59523809523809523</v>
      </c>
      <c r="K34" s="215">
        <v>1.1029411764705883</v>
      </c>
      <c r="L34" s="216">
        <v>0</v>
      </c>
      <c r="M34" s="215"/>
      <c r="N34" s="215">
        <v>2.3668639053254439</v>
      </c>
      <c r="O34" s="215">
        <v>2.4911032028469751</v>
      </c>
      <c r="P34" s="216">
        <v>2.2123893805309733</v>
      </c>
      <c r="Q34" s="215"/>
      <c r="R34" s="215">
        <v>10.947712418300654</v>
      </c>
      <c r="S34" s="215">
        <v>12.840466926070038</v>
      </c>
      <c r="T34" s="216">
        <v>9.577464788732394</v>
      </c>
      <c r="U34" s="215"/>
      <c r="V34" s="215">
        <v>7.4380165289256199</v>
      </c>
      <c r="W34" s="215">
        <v>6.2780269058295968</v>
      </c>
      <c r="X34" s="216">
        <v>8.4291187739463602</v>
      </c>
      <c r="Y34" s="215"/>
      <c r="Z34" s="215">
        <v>4.3478260869565215</v>
      </c>
      <c r="AA34" s="215">
        <v>5.785123966942149</v>
      </c>
      <c r="AB34" s="216">
        <v>3.225806451612903</v>
      </c>
    </row>
    <row r="35" spans="1:28" ht="12.75" x14ac:dyDescent="0.2">
      <c r="A35" s="95" t="s">
        <v>270</v>
      </c>
      <c r="B35" s="215">
        <v>3.1388152077807248</v>
      </c>
      <c r="C35" s="215">
        <v>2.9223461379595208</v>
      </c>
      <c r="D35" s="215">
        <v>3.3352070451564546</v>
      </c>
      <c r="E35" s="215"/>
      <c r="F35" s="215">
        <v>0.62003968253968256</v>
      </c>
      <c r="G35" s="215">
        <v>1.832208293153327</v>
      </c>
      <c r="H35" s="216">
        <v>-0.66394279877425944</v>
      </c>
      <c r="I35" s="215"/>
      <c r="J35" s="215">
        <v>1.8610747051114023</v>
      </c>
      <c r="K35" s="215">
        <v>2.7561102444097765</v>
      </c>
      <c r="L35" s="216">
        <v>0.95137420718816068</v>
      </c>
      <c r="M35" s="215"/>
      <c r="N35" s="215">
        <v>1.7789757412398921</v>
      </c>
      <c r="O35" s="215">
        <v>2.2270505160239003</v>
      </c>
      <c r="P35" s="216">
        <v>1.3376136971642589</v>
      </c>
      <c r="Q35" s="215"/>
      <c r="R35" s="215">
        <v>7.1533203125</v>
      </c>
      <c r="S35" s="215">
        <v>5.6542810985460417</v>
      </c>
      <c r="T35" s="216">
        <v>8.3966056275122831</v>
      </c>
      <c r="U35" s="215"/>
      <c r="V35" s="215">
        <v>3.2159689492653172</v>
      </c>
      <c r="W35" s="215">
        <v>1.7521090201168072</v>
      </c>
      <c r="X35" s="216">
        <v>4.3078412391093908</v>
      </c>
      <c r="Y35" s="215"/>
      <c r="Z35" s="215">
        <v>6.1930783242258656</v>
      </c>
      <c r="AA35" s="215">
        <v>4.2410714285714288</v>
      </c>
      <c r="AB35" s="216">
        <v>7.5384615384615383</v>
      </c>
    </row>
    <row r="36" spans="1:28" ht="12.75" x14ac:dyDescent="0.2">
      <c r="A36" s="95" t="s">
        <v>271</v>
      </c>
      <c r="B36" s="215">
        <v>5.2054960353489497</v>
      </c>
      <c r="C36" s="215">
        <v>5.6469432850478762</v>
      </c>
      <c r="D36" s="215">
        <v>4.7761194029850751</v>
      </c>
      <c r="E36" s="215"/>
      <c r="F36" s="215">
        <v>3.691860465116279</v>
      </c>
      <c r="G36" s="215">
        <v>3.8961038961038961</v>
      </c>
      <c r="H36" s="216">
        <v>3.4751348112642297</v>
      </c>
      <c r="I36" s="215"/>
      <c r="J36" s="215">
        <v>4.4987922705314007</v>
      </c>
      <c r="K36" s="215">
        <v>4.629080118694362</v>
      </c>
      <c r="L36" s="216">
        <v>4.3638598647818068</v>
      </c>
      <c r="M36" s="215"/>
      <c r="N36" s="215">
        <v>4.8086048718759882</v>
      </c>
      <c r="O36" s="215">
        <v>5.9268600252206811</v>
      </c>
      <c r="P36" s="216">
        <v>3.6825396825396823</v>
      </c>
      <c r="Q36" s="215"/>
      <c r="R36" s="215">
        <v>9.1558441558441555</v>
      </c>
      <c r="S36" s="215">
        <v>9.3457943925233646</v>
      </c>
      <c r="T36" s="216">
        <v>8.9759797724399508</v>
      </c>
      <c r="U36" s="215"/>
      <c r="V36" s="215">
        <v>4.3691017126878711</v>
      </c>
      <c r="W36" s="215">
        <v>5.5853098699311401</v>
      </c>
      <c r="X36" s="216">
        <v>3.346203346203346</v>
      </c>
      <c r="Y36" s="215"/>
      <c r="Z36" s="215">
        <v>3.7481259370314843</v>
      </c>
      <c r="AA36" s="215">
        <v>2.0066889632107023</v>
      </c>
      <c r="AB36" s="216">
        <v>5.1630434782608692</v>
      </c>
    </row>
    <row r="37" spans="1:28" ht="13.5" thickBot="1" x14ac:dyDescent="0.25">
      <c r="A37" s="98" t="s">
        <v>272</v>
      </c>
      <c r="B37" s="219">
        <v>6.963613550815559</v>
      </c>
      <c r="C37" s="219">
        <v>6.1991233562930494</v>
      </c>
      <c r="D37" s="219">
        <v>7.730986800754243</v>
      </c>
      <c r="E37" s="219"/>
      <c r="F37" s="219">
        <v>5.8029689608636978</v>
      </c>
      <c r="G37" s="219">
        <v>6.9444444444444446</v>
      </c>
      <c r="H37" s="218">
        <v>4.7244094488188972</v>
      </c>
      <c r="I37" s="219"/>
      <c r="J37" s="219">
        <v>3.5502958579881656</v>
      </c>
      <c r="K37" s="219">
        <v>0.3125</v>
      </c>
      <c r="L37" s="218">
        <v>6.4606741573033712</v>
      </c>
      <c r="M37" s="219"/>
      <c r="N37" s="219">
        <v>8.8509316770186341</v>
      </c>
      <c r="O37" s="219">
        <v>6.9486404833836861</v>
      </c>
      <c r="P37" s="218">
        <v>10.862619808306709</v>
      </c>
      <c r="Q37" s="219"/>
      <c r="R37" s="219">
        <v>13.248638838475499</v>
      </c>
      <c r="S37" s="219">
        <v>13.87900355871886</v>
      </c>
      <c r="T37" s="218">
        <v>12.592592592592592</v>
      </c>
      <c r="U37" s="219"/>
      <c r="V37" s="219">
        <v>5.4176072234762982</v>
      </c>
      <c r="W37" s="219">
        <v>4.1841004184100417</v>
      </c>
      <c r="X37" s="218">
        <v>6.8627450980392162</v>
      </c>
      <c r="Y37" s="219"/>
      <c r="Z37" s="219">
        <v>0.75187969924812026</v>
      </c>
      <c r="AA37" s="219">
        <v>1.5151515151515151</v>
      </c>
      <c r="AB37" s="218">
        <v>0</v>
      </c>
    </row>
    <row r="38" spans="1:28" ht="12.75" x14ac:dyDescent="0.2">
      <c r="A38" s="269" t="s">
        <v>175</v>
      </c>
      <c r="B38" s="269"/>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row>
    <row r="39" spans="1:28" ht="12.75" x14ac:dyDescent="0.2">
      <c r="A39" s="116" t="s">
        <v>338</v>
      </c>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4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tint="-0.499984740745262"/>
    <pageSetUpPr fitToPage="1"/>
  </sheetPr>
  <dimension ref="A1:M54"/>
  <sheetViews>
    <sheetView showGridLines="0" topLeftCell="A7" workbookViewId="0">
      <selection activeCell="N18" sqref="N18"/>
    </sheetView>
  </sheetViews>
  <sheetFormatPr baseColWidth="10" defaultRowHeight="15" customHeight="1" x14ac:dyDescent="0.2"/>
  <cols>
    <col min="1" max="1" width="5.7109375" style="5" customWidth="1"/>
    <col min="2" max="11" width="11.42578125" style="5"/>
    <col min="12" max="12" width="5.7109375" style="5" customWidth="1"/>
    <col min="13" max="16384" width="11.42578125" style="5"/>
  </cols>
  <sheetData>
    <row r="1" spans="1:13" ht="15" customHeight="1" thickBot="1" x14ac:dyDescent="0.25"/>
    <row r="2" spans="1:13" ht="15" customHeight="1" x14ac:dyDescent="0.2">
      <c r="B2" s="23"/>
      <c r="C2" s="22"/>
      <c r="D2" s="22"/>
      <c r="E2" s="22"/>
      <c r="F2" s="22"/>
      <c r="G2" s="22"/>
      <c r="H2" s="22"/>
      <c r="I2" s="22"/>
      <c r="J2" s="22"/>
      <c r="K2" s="24"/>
      <c r="M2" s="256" t="s">
        <v>47</v>
      </c>
    </row>
    <row r="3" spans="1:13" ht="15" customHeight="1" x14ac:dyDescent="0.2">
      <c r="B3" s="19"/>
      <c r="C3" s="20"/>
      <c r="D3" s="20"/>
      <c r="E3" s="20"/>
      <c r="F3" s="20"/>
      <c r="G3" s="20"/>
      <c r="H3" s="20"/>
      <c r="I3" s="20"/>
      <c r="J3" s="20"/>
      <c r="K3" s="21"/>
      <c r="M3" s="256"/>
    </row>
    <row r="4" spans="1:13" ht="15" customHeight="1" x14ac:dyDescent="0.2">
      <c r="B4" s="19"/>
      <c r="C4" s="20"/>
      <c r="D4" s="20"/>
      <c r="E4" s="20"/>
      <c r="F4" s="20"/>
      <c r="G4" s="20"/>
      <c r="H4" s="20"/>
      <c r="I4" s="20"/>
      <c r="J4" s="20"/>
      <c r="K4" s="21"/>
    </row>
    <row r="5" spans="1:13" ht="15" customHeight="1" x14ac:dyDescent="0.2">
      <c r="B5" s="19"/>
      <c r="C5" s="20"/>
      <c r="D5" s="20"/>
      <c r="E5" s="20"/>
      <c r="F5" s="20"/>
      <c r="G5" s="20"/>
      <c r="H5" s="20"/>
      <c r="I5" s="20"/>
      <c r="J5" s="20"/>
      <c r="K5" s="21"/>
    </row>
    <row r="6" spans="1:13" ht="15" customHeight="1" x14ac:dyDescent="0.2">
      <c r="B6" s="19"/>
      <c r="C6" s="20"/>
      <c r="D6" s="20"/>
      <c r="E6" s="20"/>
      <c r="F6" s="20"/>
      <c r="G6" s="20"/>
      <c r="H6" s="20"/>
      <c r="I6" s="20"/>
      <c r="J6" s="20"/>
      <c r="K6" s="21"/>
    </row>
    <row r="7" spans="1:13" ht="15" customHeight="1" x14ac:dyDescent="0.2">
      <c r="B7" s="19"/>
      <c r="C7" s="20"/>
      <c r="D7" s="20"/>
      <c r="E7" s="20"/>
      <c r="F7" s="20"/>
      <c r="G7" s="20"/>
      <c r="H7" s="20"/>
      <c r="I7" s="20"/>
      <c r="J7" s="20"/>
      <c r="K7" s="21"/>
    </row>
    <row r="8" spans="1:13" ht="15" customHeight="1" x14ac:dyDescent="0.2">
      <c r="B8" s="19"/>
      <c r="C8" s="20"/>
      <c r="D8" s="20"/>
      <c r="E8" s="20"/>
      <c r="F8" s="20"/>
      <c r="G8" s="20"/>
      <c r="H8" s="20"/>
      <c r="I8" s="20"/>
      <c r="J8" s="20"/>
      <c r="K8" s="21"/>
    </row>
    <row r="9" spans="1:13" ht="15" customHeight="1" x14ac:dyDescent="0.2">
      <c r="B9" s="19"/>
      <c r="C9" s="20"/>
      <c r="D9" s="20"/>
      <c r="E9" s="20"/>
      <c r="F9" s="20"/>
      <c r="G9" s="20"/>
      <c r="H9" s="20"/>
      <c r="I9" s="20"/>
      <c r="J9" s="20"/>
      <c r="K9" s="21"/>
    </row>
    <row r="10" spans="1:13" ht="15" customHeight="1" x14ac:dyDescent="0.2">
      <c r="B10" s="19"/>
      <c r="C10" s="20"/>
      <c r="D10" s="20"/>
      <c r="E10" s="20"/>
      <c r="F10" s="20"/>
      <c r="G10" s="20"/>
      <c r="H10" s="20"/>
      <c r="I10" s="20"/>
      <c r="J10" s="20"/>
      <c r="K10" s="21"/>
    </row>
    <row r="11" spans="1:13" ht="15" customHeight="1" x14ac:dyDescent="0.2">
      <c r="A11" s="18"/>
      <c r="B11" s="19"/>
      <c r="C11" s="20"/>
      <c r="D11" s="20"/>
      <c r="E11" s="20"/>
      <c r="F11" s="20"/>
      <c r="G11" s="20"/>
      <c r="H11" s="20"/>
      <c r="I11" s="20"/>
      <c r="J11" s="20"/>
      <c r="K11" s="21"/>
      <c r="L11" s="18"/>
    </row>
    <row r="12" spans="1:13" ht="15" customHeight="1" x14ac:dyDescent="0.2">
      <c r="A12" s="18"/>
      <c r="B12" s="19"/>
      <c r="C12" s="20"/>
      <c r="D12" s="20"/>
      <c r="E12" s="20"/>
      <c r="F12" s="20"/>
      <c r="G12" s="20"/>
      <c r="H12" s="20"/>
      <c r="I12" s="20"/>
      <c r="J12" s="20"/>
      <c r="K12" s="21"/>
      <c r="L12" s="18"/>
    </row>
    <row r="13" spans="1:13" ht="15" customHeight="1" x14ac:dyDescent="0.2">
      <c r="A13" s="18"/>
      <c r="B13" s="19"/>
      <c r="C13" s="20"/>
      <c r="D13" s="20"/>
      <c r="E13" s="20"/>
      <c r="F13" s="20"/>
      <c r="G13" s="20"/>
      <c r="H13" s="20"/>
      <c r="I13" s="20"/>
      <c r="J13" s="20"/>
      <c r="K13" s="21"/>
      <c r="L13" s="18"/>
    </row>
    <row r="14" spans="1:13" ht="15" customHeight="1" x14ac:dyDescent="0.2">
      <c r="A14" s="18"/>
      <c r="B14" s="19"/>
      <c r="C14" s="20"/>
      <c r="D14" s="20"/>
      <c r="E14" s="20"/>
      <c r="F14" s="20"/>
      <c r="G14" s="20"/>
      <c r="H14" s="20"/>
      <c r="I14" s="20"/>
      <c r="J14" s="20"/>
      <c r="K14" s="21"/>
      <c r="L14" s="18"/>
    </row>
    <row r="15" spans="1:13" ht="15" customHeight="1" x14ac:dyDescent="0.2">
      <c r="A15" s="18"/>
      <c r="B15" s="295" t="s">
        <v>339</v>
      </c>
      <c r="C15" s="296"/>
      <c r="D15" s="296"/>
      <c r="E15" s="296"/>
      <c r="F15" s="296"/>
      <c r="G15" s="296"/>
      <c r="H15" s="296"/>
      <c r="I15" s="296"/>
      <c r="J15" s="296"/>
      <c r="K15" s="297"/>
      <c r="L15" s="18"/>
    </row>
    <row r="16" spans="1:13" ht="15" customHeight="1" x14ac:dyDescent="0.2">
      <c r="A16" s="18"/>
      <c r="B16" s="295"/>
      <c r="C16" s="296"/>
      <c r="D16" s="296"/>
      <c r="E16" s="296"/>
      <c r="F16" s="296"/>
      <c r="G16" s="296"/>
      <c r="H16" s="296"/>
      <c r="I16" s="296"/>
      <c r="J16" s="296"/>
      <c r="K16" s="297"/>
      <c r="L16" s="18"/>
    </row>
    <row r="17" spans="1:12" ht="15" customHeight="1" x14ac:dyDescent="0.2">
      <c r="A17" s="18"/>
      <c r="B17" s="295"/>
      <c r="C17" s="296"/>
      <c r="D17" s="296"/>
      <c r="E17" s="296"/>
      <c r="F17" s="296"/>
      <c r="G17" s="296"/>
      <c r="H17" s="296"/>
      <c r="I17" s="296"/>
      <c r="J17" s="296"/>
      <c r="K17" s="297"/>
      <c r="L17" s="18"/>
    </row>
    <row r="18" spans="1:12" ht="15" customHeight="1" x14ac:dyDescent="0.2">
      <c r="A18" s="18"/>
      <c r="B18" s="295"/>
      <c r="C18" s="296"/>
      <c r="D18" s="296"/>
      <c r="E18" s="296"/>
      <c r="F18" s="296"/>
      <c r="G18" s="296"/>
      <c r="H18" s="296"/>
      <c r="I18" s="296"/>
      <c r="J18" s="296"/>
      <c r="K18" s="297"/>
      <c r="L18" s="18"/>
    </row>
    <row r="19" spans="1:12" ht="15" customHeight="1" x14ac:dyDescent="0.2">
      <c r="A19" s="18"/>
      <c r="B19" s="295"/>
      <c r="C19" s="296"/>
      <c r="D19" s="296"/>
      <c r="E19" s="296"/>
      <c r="F19" s="296"/>
      <c r="G19" s="296"/>
      <c r="H19" s="296"/>
      <c r="I19" s="296"/>
      <c r="J19" s="296"/>
      <c r="K19" s="297"/>
      <c r="L19" s="18"/>
    </row>
    <row r="20" spans="1:12" ht="15" customHeight="1" x14ac:dyDescent="0.2">
      <c r="A20" s="18"/>
      <c r="B20" s="295"/>
      <c r="C20" s="296"/>
      <c r="D20" s="296"/>
      <c r="E20" s="296"/>
      <c r="F20" s="296"/>
      <c r="G20" s="296"/>
      <c r="H20" s="296"/>
      <c r="I20" s="296"/>
      <c r="J20" s="296"/>
      <c r="K20" s="297"/>
      <c r="L20" s="18"/>
    </row>
    <row r="21" spans="1:12" ht="15" customHeight="1" x14ac:dyDescent="0.2">
      <c r="A21" s="18"/>
      <c r="B21" s="295"/>
      <c r="C21" s="296"/>
      <c r="D21" s="296"/>
      <c r="E21" s="296"/>
      <c r="F21" s="296"/>
      <c r="G21" s="296"/>
      <c r="H21" s="296"/>
      <c r="I21" s="296"/>
      <c r="J21" s="296"/>
      <c r="K21" s="297"/>
      <c r="L21" s="18"/>
    </row>
    <row r="22" spans="1:12" ht="15" customHeight="1" x14ac:dyDescent="0.2">
      <c r="A22" s="18"/>
      <c r="B22" s="295"/>
      <c r="C22" s="296"/>
      <c r="D22" s="296"/>
      <c r="E22" s="296"/>
      <c r="F22" s="296"/>
      <c r="G22" s="296"/>
      <c r="H22" s="296"/>
      <c r="I22" s="296"/>
      <c r="J22" s="296"/>
      <c r="K22" s="297"/>
      <c r="L22" s="18"/>
    </row>
    <row r="23" spans="1:12" ht="15" customHeight="1" x14ac:dyDescent="0.2">
      <c r="A23" s="18"/>
      <c r="B23" s="295"/>
      <c r="C23" s="296"/>
      <c r="D23" s="296"/>
      <c r="E23" s="296"/>
      <c r="F23" s="296"/>
      <c r="G23" s="296"/>
      <c r="H23" s="296"/>
      <c r="I23" s="296"/>
      <c r="J23" s="296"/>
      <c r="K23" s="297"/>
      <c r="L23" s="18"/>
    </row>
    <row r="24" spans="1:12" ht="15" customHeight="1" x14ac:dyDescent="0.2">
      <c r="A24" s="18"/>
      <c r="B24" s="295"/>
      <c r="C24" s="296"/>
      <c r="D24" s="296"/>
      <c r="E24" s="296"/>
      <c r="F24" s="296"/>
      <c r="G24" s="296"/>
      <c r="H24" s="296"/>
      <c r="I24" s="296"/>
      <c r="J24" s="296"/>
      <c r="K24" s="297"/>
      <c r="L24" s="18"/>
    </row>
    <row r="25" spans="1:12" ht="15" customHeight="1" x14ac:dyDescent="0.2">
      <c r="A25" s="18"/>
      <c r="B25" s="295"/>
      <c r="C25" s="296"/>
      <c r="D25" s="296"/>
      <c r="E25" s="296"/>
      <c r="F25" s="296"/>
      <c r="G25" s="296"/>
      <c r="H25" s="296"/>
      <c r="I25" s="296"/>
      <c r="J25" s="296"/>
      <c r="K25" s="297"/>
      <c r="L25" s="18"/>
    </row>
    <row r="26" spans="1:12" ht="15" customHeight="1" x14ac:dyDescent="0.2">
      <c r="A26" s="18"/>
      <c r="B26" s="295"/>
      <c r="C26" s="296"/>
      <c r="D26" s="296"/>
      <c r="E26" s="296"/>
      <c r="F26" s="296"/>
      <c r="G26" s="296"/>
      <c r="H26" s="296"/>
      <c r="I26" s="296"/>
      <c r="J26" s="296"/>
      <c r="K26" s="297"/>
      <c r="L26" s="18"/>
    </row>
    <row r="27" spans="1:12" ht="15" customHeight="1" x14ac:dyDescent="0.2">
      <c r="A27" s="18"/>
      <c r="B27" s="295"/>
      <c r="C27" s="296"/>
      <c r="D27" s="296"/>
      <c r="E27" s="296"/>
      <c r="F27" s="296"/>
      <c r="G27" s="296"/>
      <c r="H27" s="296"/>
      <c r="I27" s="296"/>
      <c r="J27" s="296"/>
      <c r="K27" s="297"/>
      <c r="L27" s="18"/>
    </row>
    <row r="28" spans="1:12" ht="15" customHeight="1" x14ac:dyDescent="0.2">
      <c r="A28" s="18"/>
      <c r="B28" s="295"/>
      <c r="C28" s="296"/>
      <c r="D28" s="296"/>
      <c r="E28" s="296"/>
      <c r="F28" s="296"/>
      <c r="G28" s="296"/>
      <c r="H28" s="296"/>
      <c r="I28" s="296"/>
      <c r="J28" s="296"/>
      <c r="K28" s="297"/>
      <c r="L28" s="18"/>
    </row>
    <row r="29" spans="1:12" ht="15" customHeight="1" x14ac:dyDescent="0.2">
      <c r="A29" s="18"/>
      <c r="B29" s="295"/>
      <c r="C29" s="296"/>
      <c r="D29" s="296"/>
      <c r="E29" s="296"/>
      <c r="F29" s="296"/>
      <c r="G29" s="296"/>
      <c r="H29" s="296"/>
      <c r="I29" s="296"/>
      <c r="J29" s="296"/>
      <c r="K29" s="297"/>
      <c r="L29" s="18"/>
    </row>
    <row r="30" spans="1:12" ht="15" customHeight="1" x14ac:dyDescent="0.2">
      <c r="B30" s="295"/>
      <c r="C30" s="296"/>
      <c r="D30" s="296"/>
      <c r="E30" s="296"/>
      <c r="F30" s="296"/>
      <c r="G30" s="296"/>
      <c r="H30" s="296"/>
      <c r="I30" s="296"/>
      <c r="J30" s="296"/>
      <c r="K30" s="297"/>
    </row>
    <row r="31" spans="1:12" ht="15" customHeight="1" x14ac:dyDescent="0.2">
      <c r="B31" s="19"/>
      <c r="C31" s="20"/>
      <c r="D31" s="20"/>
      <c r="E31" s="20"/>
      <c r="F31" s="20"/>
      <c r="G31" s="20"/>
      <c r="H31" s="20"/>
      <c r="I31" s="20"/>
      <c r="J31" s="20"/>
      <c r="K31" s="21"/>
    </row>
    <row r="32" spans="1:12" ht="15" customHeight="1" x14ac:dyDescent="0.2">
      <c r="B32" s="19"/>
      <c r="C32" s="20"/>
      <c r="D32" s="20"/>
      <c r="E32" s="20"/>
      <c r="F32" s="20"/>
      <c r="G32" s="20"/>
      <c r="H32" s="20"/>
      <c r="I32" s="20"/>
      <c r="J32" s="20"/>
      <c r="K32" s="21"/>
    </row>
    <row r="33" spans="2:11" ht="15" customHeight="1" x14ac:dyDescent="0.2">
      <c r="B33" s="19"/>
      <c r="C33" s="20"/>
      <c r="D33" s="20"/>
      <c r="E33" s="20"/>
      <c r="F33" s="20"/>
      <c r="G33" s="20"/>
      <c r="H33" s="20"/>
      <c r="I33" s="20"/>
      <c r="J33" s="20"/>
      <c r="K33" s="21"/>
    </row>
    <row r="34" spans="2:11" ht="15" customHeight="1" x14ac:dyDescent="0.2">
      <c r="B34" s="19"/>
      <c r="C34" s="20"/>
      <c r="D34" s="20"/>
      <c r="E34" s="20"/>
      <c r="F34" s="20"/>
      <c r="G34" s="20"/>
      <c r="H34" s="20"/>
      <c r="I34" s="20"/>
      <c r="J34" s="20"/>
      <c r="K34" s="21"/>
    </row>
    <row r="35" spans="2:11" ht="15" customHeight="1" x14ac:dyDescent="0.2">
      <c r="B35" s="19"/>
      <c r="C35" s="20"/>
      <c r="D35" s="20"/>
      <c r="E35" s="20"/>
      <c r="F35" s="20"/>
      <c r="G35" s="20"/>
      <c r="H35" s="20"/>
      <c r="I35" s="20"/>
      <c r="J35" s="20"/>
      <c r="K35" s="21"/>
    </row>
    <row r="36" spans="2:11" ht="15" customHeight="1" x14ac:dyDescent="0.2">
      <c r="B36" s="19"/>
      <c r="C36" s="20"/>
      <c r="D36" s="20"/>
      <c r="E36" s="20"/>
      <c r="F36" s="20"/>
      <c r="G36" s="20"/>
      <c r="H36" s="20"/>
      <c r="I36" s="20"/>
      <c r="J36" s="20"/>
      <c r="K36" s="21"/>
    </row>
    <row r="37" spans="2:11" ht="15" customHeight="1" x14ac:dyDescent="0.2">
      <c r="B37" s="19"/>
      <c r="C37" s="20"/>
      <c r="D37" s="20"/>
      <c r="E37" s="20"/>
      <c r="F37" s="20"/>
      <c r="G37" s="20"/>
      <c r="H37" s="20"/>
      <c r="I37" s="20"/>
      <c r="J37" s="20"/>
      <c r="K37" s="21"/>
    </row>
    <row r="38" spans="2:11" ht="15" customHeight="1" x14ac:dyDescent="0.2">
      <c r="B38" s="19"/>
      <c r="C38" s="20"/>
      <c r="D38" s="20"/>
      <c r="E38" s="20"/>
      <c r="F38" s="20"/>
      <c r="G38" s="20"/>
      <c r="H38" s="20"/>
      <c r="I38" s="20"/>
      <c r="J38" s="20"/>
      <c r="K38" s="21"/>
    </row>
    <row r="39" spans="2:11" ht="15" customHeight="1" x14ac:dyDescent="0.2">
      <c r="B39" s="19"/>
      <c r="C39" s="20"/>
      <c r="D39" s="20"/>
      <c r="E39" s="20"/>
      <c r="F39" s="20"/>
      <c r="G39" s="20"/>
      <c r="H39" s="20"/>
      <c r="I39" s="20"/>
      <c r="J39" s="20"/>
      <c r="K39" s="21"/>
    </row>
    <row r="40" spans="2:11" ht="15" customHeight="1" x14ac:dyDescent="0.2">
      <c r="B40" s="19"/>
      <c r="C40" s="20"/>
      <c r="D40" s="20"/>
      <c r="E40" s="20"/>
      <c r="F40" s="20"/>
      <c r="G40" s="20"/>
      <c r="H40" s="20"/>
      <c r="I40" s="20"/>
      <c r="J40" s="20"/>
      <c r="K40" s="21"/>
    </row>
    <row r="41" spans="2:11" ht="15" customHeight="1" x14ac:dyDescent="0.2">
      <c r="B41" s="19"/>
      <c r="C41" s="20"/>
      <c r="D41" s="20"/>
      <c r="E41" s="20"/>
      <c r="F41" s="20"/>
      <c r="G41" s="20"/>
      <c r="H41" s="20"/>
      <c r="I41" s="20"/>
      <c r="J41" s="20"/>
      <c r="K41" s="21"/>
    </row>
    <row r="42" spans="2:11" ht="15" customHeight="1" x14ac:dyDescent="0.2">
      <c r="B42" s="19"/>
      <c r="C42" s="20"/>
      <c r="D42" s="20"/>
      <c r="E42" s="20"/>
      <c r="F42" s="20"/>
      <c r="G42" s="20"/>
      <c r="H42" s="20"/>
      <c r="I42" s="20"/>
      <c r="J42" s="20"/>
      <c r="K42" s="21"/>
    </row>
    <row r="43" spans="2:11" ht="15" customHeight="1" x14ac:dyDescent="0.2">
      <c r="B43" s="19"/>
      <c r="C43" s="20"/>
      <c r="D43" s="20"/>
      <c r="E43" s="20"/>
      <c r="F43" s="20"/>
      <c r="G43" s="20"/>
      <c r="H43" s="20"/>
      <c r="I43" s="20"/>
      <c r="J43" s="20"/>
      <c r="K43" s="21"/>
    </row>
    <row r="44" spans="2:11" ht="15" customHeight="1" x14ac:dyDescent="0.2">
      <c r="B44" s="19"/>
      <c r="C44" s="20"/>
      <c r="D44" s="20"/>
      <c r="E44" s="20"/>
      <c r="F44" s="20"/>
      <c r="G44" s="20"/>
      <c r="H44" s="20"/>
      <c r="I44" s="20"/>
      <c r="J44" s="20"/>
      <c r="K44" s="21"/>
    </row>
    <row r="45" spans="2:11" ht="15" customHeight="1" x14ac:dyDescent="0.2">
      <c r="B45" s="19"/>
      <c r="C45" s="20"/>
      <c r="D45" s="20"/>
      <c r="E45" s="20"/>
      <c r="F45" s="20"/>
      <c r="G45" s="20"/>
      <c r="H45" s="20"/>
      <c r="I45" s="20"/>
      <c r="J45" s="20"/>
      <c r="K45" s="21"/>
    </row>
    <row r="46" spans="2:11" ht="15" customHeight="1" x14ac:dyDescent="0.2">
      <c r="B46" s="19"/>
      <c r="C46" s="20"/>
      <c r="D46" s="20"/>
      <c r="E46" s="20"/>
      <c r="F46" s="20"/>
      <c r="G46" s="20"/>
      <c r="H46" s="20"/>
      <c r="I46" s="20"/>
      <c r="J46" s="20"/>
      <c r="K46" s="21"/>
    </row>
    <row r="47" spans="2:11" ht="15" customHeight="1" x14ac:dyDescent="0.2">
      <c r="B47" s="19"/>
      <c r="C47" s="20"/>
      <c r="D47" s="20"/>
      <c r="E47" s="20"/>
      <c r="F47" s="20"/>
      <c r="G47" s="20"/>
      <c r="H47" s="20"/>
      <c r="I47" s="20"/>
      <c r="J47" s="20"/>
      <c r="K47" s="21"/>
    </row>
    <row r="48" spans="2:11" ht="15" customHeight="1" x14ac:dyDescent="0.2">
      <c r="B48" s="19"/>
      <c r="C48" s="20"/>
      <c r="D48" s="20"/>
      <c r="E48" s="20"/>
      <c r="F48" s="20"/>
      <c r="G48" s="20"/>
      <c r="H48" s="20"/>
      <c r="I48" s="20"/>
      <c r="J48" s="20"/>
      <c r="K48" s="21"/>
    </row>
    <row r="49" spans="2:11" ht="15" customHeight="1" x14ac:dyDescent="0.2">
      <c r="B49" s="19"/>
      <c r="C49" s="20"/>
      <c r="D49" s="20"/>
      <c r="E49" s="20"/>
      <c r="F49" s="20"/>
      <c r="G49" s="20"/>
      <c r="H49" s="20"/>
      <c r="I49" s="20"/>
      <c r="J49" s="20"/>
      <c r="K49" s="21"/>
    </row>
    <row r="50" spans="2:11" ht="15" customHeight="1" x14ac:dyDescent="0.2">
      <c r="B50" s="19"/>
      <c r="C50" s="20"/>
      <c r="D50" s="20"/>
      <c r="E50" s="20"/>
      <c r="F50" s="20"/>
      <c r="G50" s="20"/>
      <c r="H50" s="20"/>
      <c r="I50" s="20"/>
      <c r="J50" s="20"/>
      <c r="K50" s="21"/>
    </row>
    <row r="51" spans="2:11" ht="15" customHeight="1" x14ac:dyDescent="0.2">
      <c r="B51" s="19"/>
      <c r="C51" s="20"/>
      <c r="D51" s="20"/>
      <c r="E51" s="20"/>
      <c r="F51" s="20"/>
      <c r="G51" s="20"/>
      <c r="H51" s="20"/>
      <c r="I51" s="20"/>
      <c r="J51" s="20"/>
      <c r="K51" s="21"/>
    </row>
    <row r="52" spans="2:11" ht="15" customHeight="1" x14ac:dyDescent="0.2">
      <c r="B52" s="19"/>
      <c r="C52" s="20"/>
      <c r="D52" s="20"/>
      <c r="E52" s="20"/>
      <c r="F52" s="20"/>
      <c r="G52" s="20"/>
      <c r="H52" s="20"/>
      <c r="I52" s="20"/>
      <c r="J52" s="20"/>
      <c r="K52" s="21"/>
    </row>
    <row r="53" spans="2:11" ht="15" customHeight="1" x14ac:dyDescent="0.2">
      <c r="B53" s="19"/>
      <c r="C53" s="20"/>
      <c r="D53" s="20"/>
      <c r="E53" s="20"/>
      <c r="F53" s="20"/>
      <c r="G53" s="20"/>
      <c r="H53" s="20"/>
      <c r="I53" s="20"/>
      <c r="J53" s="20"/>
      <c r="K53" s="21"/>
    </row>
    <row r="54" spans="2:11" ht="15" customHeight="1" thickBot="1" x14ac:dyDescent="0.25">
      <c r="B54" s="25"/>
      <c r="C54" s="26"/>
      <c r="D54" s="26"/>
      <c r="E54" s="26"/>
      <c r="F54" s="26"/>
      <c r="G54" s="26"/>
      <c r="H54" s="26"/>
      <c r="I54" s="26"/>
      <c r="J54" s="26"/>
      <c r="K54" s="27"/>
    </row>
  </sheetData>
  <mergeCells count="2">
    <mergeCell ref="M2:M3"/>
    <mergeCell ref="B15:K30"/>
  </mergeCells>
  <hyperlinks>
    <hyperlink ref="M2" location="INDICE!A1" display="INDICE" xr:uid="{00000000-0004-0000-25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41">
    <pageSetUpPr fitToPage="1"/>
  </sheetPr>
  <dimension ref="A1:AD41"/>
  <sheetViews>
    <sheetView showGridLines="0" workbookViewId="0">
      <selection activeCell="N18" sqref="N18"/>
    </sheetView>
  </sheetViews>
  <sheetFormatPr baseColWidth="10" defaultColWidth="23.42578125" defaultRowHeight="15" customHeight="1" x14ac:dyDescent="0.2"/>
  <cols>
    <col min="1" max="1" width="14.28515625" style="101" bestFit="1" customWidth="1"/>
    <col min="2" max="2" width="6.42578125" style="102" bestFit="1" customWidth="1"/>
    <col min="3" max="3" width="6.7109375" style="102" bestFit="1" customWidth="1"/>
    <col min="4" max="4" width="5.140625" style="102" bestFit="1" customWidth="1"/>
    <col min="5" max="5" width="1.42578125" style="102" customWidth="1"/>
    <col min="6" max="6" width="5.42578125" style="102" bestFit="1" customWidth="1"/>
    <col min="7" max="7" width="6.7109375" style="102" bestFit="1" customWidth="1"/>
    <col min="8" max="8" width="5.140625" style="102" bestFit="1" customWidth="1"/>
    <col min="9" max="9" width="1.42578125" style="102" customWidth="1"/>
    <col min="10" max="10" width="5.42578125" style="102" bestFit="1" customWidth="1"/>
    <col min="11" max="11" width="6.7109375" style="102" bestFit="1" customWidth="1"/>
    <col min="12" max="12" width="5.140625" style="102" bestFit="1" customWidth="1"/>
    <col min="13" max="13" width="1.42578125" style="102" customWidth="1"/>
    <col min="14" max="14" width="5.42578125" style="102" bestFit="1" customWidth="1"/>
    <col min="15" max="15" width="6.7109375" style="102" bestFit="1" customWidth="1"/>
    <col min="16" max="16" width="5.140625" style="102" bestFit="1" customWidth="1"/>
    <col min="17" max="17" width="1.42578125" style="102" customWidth="1"/>
    <col min="18" max="18" width="5.42578125" style="102" bestFit="1" customWidth="1"/>
    <col min="19" max="19" width="6.7109375" style="102" bestFit="1" customWidth="1"/>
    <col min="20" max="20" width="5.140625" style="102" bestFit="1" customWidth="1"/>
    <col min="21" max="21" width="1.42578125" style="102" customWidth="1"/>
    <col min="22" max="22" width="5.42578125" style="102" bestFit="1" customWidth="1"/>
    <col min="23" max="23" width="6.7109375" style="102" bestFit="1" customWidth="1"/>
    <col min="24" max="24" width="5.140625" style="102" bestFit="1" customWidth="1"/>
    <col min="25" max="25" width="1.42578125" style="102" customWidth="1"/>
    <col min="26" max="26" width="5" style="102" bestFit="1" customWidth="1"/>
    <col min="27" max="27" width="6.7109375" style="102" bestFit="1" customWidth="1"/>
    <col min="28" max="28" width="6" style="102" bestFit="1" customWidth="1"/>
    <col min="29" max="29" width="10.7109375" style="6" customWidth="1"/>
    <col min="30" max="30" width="9" style="6" bestFit="1" customWidth="1"/>
    <col min="31" max="116" width="10.7109375" style="6" customWidth="1"/>
    <col min="117" max="16384" width="23.42578125" style="6"/>
  </cols>
  <sheetData>
    <row r="1" spans="1:30" x14ac:dyDescent="0.25">
      <c r="A1" s="279" t="s">
        <v>326</v>
      </c>
      <c r="B1" s="279" t="s">
        <v>84</v>
      </c>
      <c r="C1" s="279" t="s">
        <v>84</v>
      </c>
      <c r="D1" s="279" t="s">
        <v>84</v>
      </c>
      <c r="E1" s="279" t="s">
        <v>84</v>
      </c>
      <c r="F1" s="279" t="s">
        <v>84</v>
      </c>
      <c r="G1" s="279" t="s">
        <v>84</v>
      </c>
      <c r="H1" s="279" t="s">
        <v>84</v>
      </c>
      <c r="I1" s="279" t="s">
        <v>84</v>
      </c>
      <c r="J1" s="279" t="s">
        <v>84</v>
      </c>
      <c r="K1" s="279" t="s">
        <v>84</v>
      </c>
      <c r="L1" s="279" t="s">
        <v>84</v>
      </c>
      <c r="M1" s="279" t="s">
        <v>84</v>
      </c>
      <c r="N1" s="279" t="s">
        <v>84</v>
      </c>
      <c r="O1" s="279" t="s">
        <v>84</v>
      </c>
      <c r="P1" s="279" t="s">
        <v>84</v>
      </c>
      <c r="Q1" s="279" t="s">
        <v>84</v>
      </c>
      <c r="R1" s="279" t="s">
        <v>84</v>
      </c>
      <c r="S1" s="279" t="s">
        <v>84</v>
      </c>
      <c r="T1" s="279" t="s">
        <v>84</v>
      </c>
      <c r="U1" s="279" t="s">
        <v>84</v>
      </c>
      <c r="V1" s="279" t="s">
        <v>84</v>
      </c>
      <c r="W1" s="279" t="s">
        <v>84</v>
      </c>
      <c r="X1" s="279" t="s">
        <v>84</v>
      </c>
      <c r="Y1" s="279" t="s">
        <v>84</v>
      </c>
      <c r="Z1" s="279" t="s">
        <v>84</v>
      </c>
      <c r="AA1" s="279" t="s">
        <v>84</v>
      </c>
      <c r="AB1" s="279" t="s">
        <v>84</v>
      </c>
      <c r="AC1" s="17"/>
    </row>
    <row r="2" spans="1:30" x14ac:dyDescent="0.25">
      <c r="A2" s="279" t="s">
        <v>340</v>
      </c>
      <c r="B2" s="279" t="s">
        <v>84</v>
      </c>
      <c r="C2" s="279" t="s">
        <v>84</v>
      </c>
      <c r="D2" s="279" t="s">
        <v>84</v>
      </c>
      <c r="E2" s="279" t="s">
        <v>84</v>
      </c>
      <c r="F2" s="279" t="s">
        <v>84</v>
      </c>
      <c r="G2" s="279" t="s">
        <v>84</v>
      </c>
      <c r="H2" s="279" t="s">
        <v>84</v>
      </c>
      <c r="I2" s="279" t="s">
        <v>84</v>
      </c>
      <c r="J2" s="279" t="s">
        <v>84</v>
      </c>
      <c r="K2" s="279" t="s">
        <v>84</v>
      </c>
      <c r="L2" s="279" t="s">
        <v>84</v>
      </c>
      <c r="M2" s="279" t="s">
        <v>84</v>
      </c>
      <c r="N2" s="279" t="s">
        <v>84</v>
      </c>
      <c r="O2" s="279" t="s">
        <v>84</v>
      </c>
      <c r="P2" s="279" t="s">
        <v>84</v>
      </c>
      <c r="Q2" s="279" t="s">
        <v>84</v>
      </c>
      <c r="R2" s="279" t="s">
        <v>84</v>
      </c>
      <c r="S2" s="279" t="s">
        <v>84</v>
      </c>
      <c r="T2" s="279" t="s">
        <v>84</v>
      </c>
      <c r="U2" s="279" t="s">
        <v>84</v>
      </c>
      <c r="V2" s="279" t="s">
        <v>84</v>
      </c>
      <c r="W2" s="279" t="s">
        <v>84</v>
      </c>
      <c r="X2" s="279" t="s">
        <v>84</v>
      </c>
      <c r="Y2" s="279" t="s">
        <v>84</v>
      </c>
      <c r="Z2" s="279" t="s">
        <v>84</v>
      </c>
      <c r="AA2" s="279" t="s">
        <v>84</v>
      </c>
      <c r="AB2" s="279" t="s">
        <v>84</v>
      </c>
      <c r="AC2" s="17"/>
      <c r="AD2" s="256" t="s">
        <v>47</v>
      </c>
    </row>
    <row r="3" spans="1:30" x14ac:dyDescent="0.25">
      <c r="A3" s="279" t="s">
        <v>297</v>
      </c>
      <c r="B3" s="279" t="s">
        <v>84</v>
      </c>
      <c r="C3" s="279" t="s">
        <v>84</v>
      </c>
      <c r="D3" s="279" t="s">
        <v>84</v>
      </c>
      <c r="E3" s="279" t="s">
        <v>84</v>
      </c>
      <c r="F3" s="279" t="s">
        <v>84</v>
      </c>
      <c r="G3" s="279" t="s">
        <v>84</v>
      </c>
      <c r="H3" s="279" t="s">
        <v>84</v>
      </c>
      <c r="I3" s="279" t="s">
        <v>84</v>
      </c>
      <c r="J3" s="279" t="s">
        <v>84</v>
      </c>
      <c r="K3" s="279" t="s">
        <v>84</v>
      </c>
      <c r="L3" s="279" t="s">
        <v>84</v>
      </c>
      <c r="M3" s="279" t="s">
        <v>84</v>
      </c>
      <c r="N3" s="279" t="s">
        <v>84</v>
      </c>
      <c r="O3" s="279" t="s">
        <v>84</v>
      </c>
      <c r="P3" s="279" t="s">
        <v>84</v>
      </c>
      <c r="Q3" s="279" t="s">
        <v>84</v>
      </c>
      <c r="R3" s="279" t="s">
        <v>84</v>
      </c>
      <c r="S3" s="279" t="s">
        <v>84</v>
      </c>
      <c r="T3" s="279" t="s">
        <v>84</v>
      </c>
      <c r="U3" s="279" t="s">
        <v>84</v>
      </c>
      <c r="V3" s="279" t="s">
        <v>84</v>
      </c>
      <c r="W3" s="279" t="s">
        <v>84</v>
      </c>
      <c r="X3" s="279" t="s">
        <v>84</v>
      </c>
      <c r="Y3" s="279" t="s">
        <v>84</v>
      </c>
      <c r="Z3" s="279" t="s">
        <v>84</v>
      </c>
      <c r="AA3" s="279" t="s">
        <v>84</v>
      </c>
      <c r="AB3" s="279" t="s">
        <v>84</v>
      </c>
      <c r="AC3" s="17"/>
      <c r="AD3" s="256"/>
    </row>
    <row r="4" spans="1:30" x14ac:dyDescent="0.25">
      <c r="A4" s="280" t="s">
        <v>341</v>
      </c>
      <c r="B4" s="280" t="s">
        <v>84</v>
      </c>
      <c r="C4" s="280" t="s">
        <v>84</v>
      </c>
      <c r="D4" s="280" t="s">
        <v>84</v>
      </c>
      <c r="E4" s="280" t="s">
        <v>84</v>
      </c>
      <c r="F4" s="280" t="s">
        <v>84</v>
      </c>
      <c r="G4" s="280" t="s">
        <v>84</v>
      </c>
      <c r="H4" s="280" t="s">
        <v>84</v>
      </c>
      <c r="I4" s="280" t="s">
        <v>84</v>
      </c>
      <c r="J4" s="280" t="s">
        <v>84</v>
      </c>
      <c r="K4" s="280" t="s">
        <v>84</v>
      </c>
      <c r="L4" s="280" t="s">
        <v>84</v>
      </c>
      <c r="M4" s="280" t="s">
        <v>84</v>
      </c>
      <c r="N4" s="280" t="s">
        <v>84</v>
      </c>
      <c r="O4" s="280" t="s">
        <v>84</v>
      </c>
      <c r="P4" s="280" t="s">
        <v>84</v>
      </c>
      <c r="Q4" s="280" t="s">
        <v>84</v>
      </c>
      <c r="R4" s="280" t="s">
        <v>84</v>
      </c>
      <c r="S4" s="280" t="s">
        <v>84</v>
      </c>
      <c r="T4" s="280" t="s">
        <v>84</v>
      </c>
      <c r="U4" s="280" t="s">
        <v>84</v>
      </c>
      <c r="V4" s="280" t="s">
        <v>84</v>
      </c>
      <c r="W4" s="280" t="s">
        <v>84</v>
      </c>
      <c r="X4" s="280" t="s">
        <v>84</v>
      </c>
      <c r="Y4" s="280" t="s">
        <v>84</v>
      </c>
      <c r="Z4" s="280" t="s">
        <v>84</v>
      </c>
      <c r="AA4" s="280" t="s">
        <v>84</v>
      </c>
      <c r="AB4" s="280" t="s">
        <v>84</v>
      </c>
    </row>
    <row r="5" spans="1:30" ht="12.75" x14ac:dyDescent="0.2"/>
    <row r="6" spans="1:30" ht="12.75" x14ac:dyDescent="0.2">
      <c r="A6" s="283" t="s">
        <v>342</v>
      </c>
      <c r="B6" s="281" t="s">
        <v>89</v>
      </c>
      <c r="C6" s="281" t="s">
        <v>84</v>
      </c>
      <c r="D6" s="281" t="s">
        <v>84</v>
      </c>
      <c r="E6" s="103" t="s">
        <v>84</v>
      </c>
      <c r="F6" s="281" t="s">
        <v>192</v>
      </c>
      <c r="G6" s="281" t="s">
        <v>84</v>
      </c>
      <c r="H6" s="281" t="s">
        <v>84</v>
      </c>
      <c r="I6" s="103" t="s">
        <v>84</v>
      </c>
      <c r="J6" s="281" t="s">
        <v>193</v>
      </c>
      <c r="K6" s="281" t="s">
        <v>84</v>
      </c>
      <c r="L6" s="281" t="s">
        <v>84</v>
      </c>
      <c r="M6" s="103" t="s">
        <v>84</v>
      </c>
      <c r="N6" s="281" t="s">
        <v>194</v>
      </c>
      <c r="O6" s="281" t="s">
        <v>84</v>
      </c>
      <c r="P6" s="281" t="s">
        <v>84</v>
      </c>
      <c r="Q6" s="103" t="s">
        <v>84</v>
      </c>
      <c r="R6" s="281" t="s">
        <v>196</v>
      </c>
      <c r="S6" s="281" t="s">
        <v>84</v>
      </c>
      <c r="T6" s="281" t="s">
        <v>84</v>
      </c>
      <c r="U6" s="103" t="s">
        <v>84</v>
      </c>
      <c r="V6" s="281" t="s">
        <v>197</v>
      </c>
      <c r="W6" s="281" t="s">
        <v>84</v>
      </c>
      <c r="X6" s="281" t="s">
        <v>84</v>
      </c>
      <c r="Y6" s="103" t="s">
        <v>84</v>
      </c>
      <c r="Z6" s="281" t="s">
        <v>198</v>
      </c>
      <c r="AA6" s="281" t="s">
        <v>84</v>
      </c>
      <c r="AB6" s="281" t="s">
        <v>84</v>
      </c>
    </row>
    <row r="7" spans="1:30" ht="12.75" x14ac:dyDescent="0.2">
      <c r="A7" s="283"/>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c r="Y7" s="105"/>
      <c r="Z7" s="104" t="s">
        <v>89</v>
      </c>
      <c r="AA7" s="104" t="s">
        <v>405</v>
      </c>
      <c r="AB7" s="104" t="s">
        <v>406</v>
      </c>
    </row>
    <row r="8" spans="1:30" ht="12.75" x14ac:dyDescent="0.2">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row>
    <row r="9" spans="1:30" x14ac:dyDescent="0.25">
      <c r="A9" s="282" t="s">
        <v>88</v>
      </c>
      <c r="B9" s="282"/>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row>
    <row r="10" spans="1:30" ht="12.75" x14ac:dyDescent="0.2">
      <c r="A10" s="107" t="s">
        <v>89</v>
      </c>
      <c r="B10" s="206">
        <v>4933</v>
      </c>
      <c r="C10" s="206">
        <v>2565</v>
      </c>
      <c r="D10" s="206">
        <v>2368</v>
      </c>
      <c r="E10" s="206"/>
      <c r="F10" s="206">
        <v>1027</v>
      </c>
      <c r="G10" s="206">
        <v>631</v>
      </c>
      <c r="H10" s="206">
        <v>396</v>
      </c>
      <c r="I10" s="206"/>
      <c r="J10" s="206">
        <v>1037</v>
      </c>
      <c r="K10" s="206">
        <v>526</v>
      </c>
      <c r="L10" s="206">
        <v>511</v>
      </c>
      <c r="M10" s="206"/>
      <c r="N10" s="206">
        <v>963</v>
      </c>
      <c r="O10" s="206">
        <v>553</v>
      </c>
      <c r="P10" s="206">
        <v>410</v>
      </c>
      <c r="Q10" s="206"/>
      <c r="R10" s="206">
        <v>1226</v>
      </c>
      <c r="S10" s="206">
        <v>570</v>
      </c>
      <c r="T10" s="206">
        <v>656</v>
      </c>
      <c r="U10" s="206"/>
      <c r="V10" s="206">
        <v>570</v>
      </c>
      <c r="W10" s="206">
        <v>229</v>
      </c>
      <c r="X10" s="206">
        <v>341</v>
      </c>
      <c r="Y10" s="206"/>
      <c r="Z10" s="206">
        <v>110</v>
      </c>
      <c r="AA10" s="206">
        <v>56</v>
      </c>
      <c r="AB10" s="206">
        <v>54</v>
      </c>
    </row>
    <row r="11" spans="1:30" ht="12.75" x14ac:dyDescent="0.2">
      <c r="A11" s="108" t="s">
        <v>227</v>
      </c>
      <c r="B11" s="207">
        <v>5022</v>
      </c>
      <c r="C11" s="207">
        <v>2685</v>
      </c>
      <c r="D11" s="207">
        <v>2337</v>
      </c>
      <c r="E11" s="208"/>
      <c r="F11" s="208">
        <v>1049</v>
      </c>
      <c r="G11" s="208">
        <v>665</v>
      </c>
      <c r="H11" s="208">
        <v>384</v>
      </c>
      <c r="I11" s="208"/>
      <c r="J11" s="208">
        <v>1056</v>
      </c>
      <c r="K11" s="208">
        <v>558</v>
      </c>
      <c r="L11" s="208">
        <v>498</v>
      </c>
      <c r="M11" s="208"/>
      <c r="N11" s="208">
        <v>981</v>
      </c>
      <c r="O11" s="208">
        <v>569</v>
      </c>
      <c r="P11" s="208">
        <v>412</v>
      </c>
      <c r="Q11" s="208"/>
      <c r="R11" s="208">
        <v>1256</v>
      </c>
      <c r="S11" s="208">
        <v>605</v>
      </c>
      <c r="T11" s="208">
        <v>651</v>
      </c>
      <c r="U11" s="208"/>
      <c r="V11" s="208">
        <v>652</v>
      </c>
      <c r="W11" s="208">
        <v>281</v>
      </c>
      <c r="X11" s="208">
        <v>371</v>
      </c>
      <c r="Y11" s="208"/>
      <c r="Z11" s="208">
        <v>28</v>
      </c>
      <c r="AA11" s="208">
        <v>7</v>
      </c>
      <c r="AB11" s="208">
        <v>21</v>
      </c>
    </row>
    <row r="12" spans="1:30" ht="12.75" x14ac:dyDescent="0.2">
      <c r="A12" s="108" t="s">
        <v>228</v>
      </c>
      <c r="B12" s="207">
        <v>-230</v>
      </c>
      <c r="C12" s="207">
        <v>-181</v>
      </c>
      <c r="D12" s="207">
        <v>-49</v>
      </c>
      <c r="E12" s="208"/>
      <c r="F12" s="208">
        <v>-55</v>
      </c>
      <c r="G12" s="208">
        <v>-49</v>
      </c>
      <c r="H12" s="208">
        <v>-6</v>
      </c>
      <c r="I12" s="208"/>
      <c r="J12" s="208">
        <v>-51</v>
      </c>
      <c r="K12" s="208">
        <v>-48</v>
      </c>
      <c r="L12" s="208">
        <v>-3</v>
      </c>
      <c r="M12" s="208"/>
      <c r="N12" s="208">
        <v>-53</v>
      </c>
      <c r="O12" s="208">
        <v>-33</v>
      </c>
      <c r="P12" s="208">
        <v>-20</v>
      </c>
      <c r="Q12" s="208"/>
      <c r="R12" s="208">
        <v>-63</v>
      </c>
      <c r="S12" s="208">
        <v>-44</v>
      </c>
      <c r="T12" s="208">
        <v>-19</v>
      </c>
      <c r="U12" s="208"/>
      <c r="V12" s="208">
        <v>-90</v>
      </c>
      <c r="W12" s="208">
        <v>-56</v>
      </c>
      <c r="X12" s="208">
        <v>-34</v>
      </c>
      <c r="Y12" s="208"/>
      <c r="Z12" s="208">
        <v>82</v>
      </c>
      <c r="AA12" s="208">
        <v>49</v>
      </c>
      <c r="AB12" s="208">
        <v>33</v>
      </c>
    </row>
    <row r="13" spans="1:30" ht="12.75" x14ac:dyDescent="0.2">
      <c r="A13" s="108" t="s">
        <v>280</v>
      </c>
      <c r="B13" s="207">
        <v>141</v>
      </c>
      <c r="C13" s="207">
        <v>61</v>
      </c>
      <c r="D13" s="207">
        <v>80</v>
      </c>
      <c r="E13" s="208"/>
      <c r="F13" s="208">
        <v>33</v>
      </c>
      <c r="G13" s="208">
        <v>15</v>
      </c>
      <c r="H13" s="208">
        <v>18</v>
      </c>
      <c r="I13" s="208"/>
      <c r="J13" s="208">
        <v>32</v>
      </c>
      <c r="K13" s="208">
        <v>16</v>
      </c>
      <c r="L13" s="208">
        <v>16</v>
      </c>
      <c r="M13" s="208"/>
      <c r="N13" s="208">
        <v>35</v>
      </c>
      <c r="O13" s="208">
        <v>17</v>
      </c>
      <c r="P13" s="208">
        <v>18</v>
      </c>
      <c r="Q13" s="208"/>
      <c r="R13" s="208">
        <v>33</v>
      </c>
      <c r="S13" s="208">
        <v>9</v>
      </c>
      <c r="T13" s="208">
        <v>24</v>
      </c>
      <c r="U13" s="208"/>
      <c r="V13" s="208">
        <v>8</v>
      </c>
      <c r="W13" s="208">
        <v>4</v>
      </c>
      <c r="X13" s="208">
        <v>4</v>
      </c>
      <c r="Y13" s="208"/>
      <c r="Z13" s="208">
        <v>0</v>
      </c>
      <c r="AA13" s="208">
        <v>0</v>
      </c>
      <c r="AB13" s="208">
        <v>0</v>
      </c>
    </row>
    <row r="14" spans="1:30" ht="12.75" x14ac:dyDescent="0.2">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row>
    <row r="15" spans="1:30" ht="12.75" x14ac:dyDescent="0.2">
      <c r="A15" s="107" t="s">
        <v>281</v>
      </c>
      <c r="B15" s="206">
        <v>3566</v>
      </c>
      <c r="C15" s="206">
        <v>1834</v>
      </c>
      <c r="D15" s="206">
        <v>1732</v>
      </c>
      <c r="E15" s="206"/>
      <c r="F15" s="206">
        <v>822</v>
      </c>
      <c r="G15" s="206">
        <v>453</v>
      </c>
      <c r="H15" s="206">
        <v>369</v>
      </c>
      <c r="I15" s="206"/>
      <c r="J15" s="206">
        <v>842</v>
      </c>
      <c r="K15" s="206">
        <v>434</v>
      </c>
      <c r="L15" s="206">
        <v>408</v>
      </c>
      <c r="M15" s="206"/>
      <c r="N15" s="206">
        <v>601</v>
      </c>
      <c r="O15" s="206">
        <v>373</v>
      </c>
      <c r="P15" s="206">
        <v>228</v>
      </c>
      <c r="Q15" s="206"/>
      <c r="R15" s="206">
        <v>757</v>
      </c>
      <c r="S15" s="206">
        <v>337</v>
      </c>
      <c r="T15" s="206">
        <v>420</v>
      </c>
      <c r="U15" s="206"/>
      <c r="V15" s="206">
        <v>421</v>
      </c>
      <c r="W15" s="206">
        <v>177</v>
      </c>
      <c r="X15" s="206">
        <v>244</v>
      </c>
      <c r="Y15" s="206"/>
      <c r="Z15" s="206">
        <v>123</v>
      </c>
      <c r="AA15" s="206">
        <v>60</v>
      </c>
      <c r="AB15" s="206">
        <v>63</v>
      </c>
    </row>
    <row r="16" spans="1:30" ht="12.75" x14ac:dyDescent="0.2">
      <c r="A16" s="108" t="s">
        <v>227</v>
      </c>
      <c r="B16" s="207">
        <v>3649</v>
      </c>
      <c r="C16" s="207">
        <v>1946</v>
      </c>
      <c r="D16" s="207">
        <v>1703</v>
      </c>
      <c r="E16" s="207"/>
      <c r="F16" s="207">
        <v>835</v>
      </c>
      <c r="G16" s="207">
        <v>486</v>
      </c>
      <c r="H16" s="208">
        <v>349</v>
      </c>
      <c r="I16" s="207"/>
      <c r="J16" s="208">
        <v>856</v>
      </c>
      <c r="K16" s="208">
        <v>463</v>
      </c>
      <c r="L16" s="208">
        <v>393</v>
      </c>
      <c r="M16" s="208"/>
      <c r="N16" s="208">
        <v>624</v>
      </c>
      <c r="O16" s="208">
        <v>386</v>
      </c>
      <c r="P16" s="208">
        <v>238</v>
      </c>
      <c r="Q16" s="208"/>
      <c r="R16" s="208">
        <v>796</v>
      </c>
      <c r="S16" s="208">
        <v>375</v>
      </c>
      <c r="T16" s="208">
        <v>421</v>
      </c>
      <c r="U16" s="208"/>
      <c r="V16" s="208">
        <v>510</v>
      </c>
      <c r="W16" s="208">
        <v>229</v>
      </c>
      <c r="X16" s="208">
        <v>281</v>
      </c>
      <c r="Y16" s="208"/>
      <c r="Z16" s="208">
        <v>28</v>
      </c>
      <c r="AA16" s="208">
        <v>7</v>
      </c>
      <c r="AB16" s="208">
        <v>21</v>
      </c>
    </row>
    <row r="17" spans="1:28" ht="12.75" x14ac:dyDescent="0.2">
      <c r="A17" s="108" t="s">
        <v>228</v>
      </c>
      <c r="B17" s="207">
        <v>-224</v>
      </c>
      <c r="C17" s="207">
        <v>-173</v>
      </c>
      <c r="D17" s="207">
        <v>-51</v>
      </c>
      <c r="E17" s="207"/>
      <c r="F17" s="207">
        <v>-46</v>
      </c>
      <c r="G17" s="207">
        <v>-48</v>
      </c>
      <c r="H17" s="208">
        <v>2</v>
      </c>
      <c r="I17" s="207"/>
      <c r="J17" s="207">
        <v>-46</v>
      </c>
      <c r="K17" s="207">
        <v>-45</v>
      </c>
      <c r="L17" s="208">
        <v>-1</v>
      </c>
      <c r="M17" s="207"/>
      <c r="N17" s="207">
        <v>-58</v>
      </c>
      <c r="O17" s="207">
        <v>-30</v>
      </c>
      <c r="P17" s="208">
        <v>-28</v>
      </c>
      <c r="Q17" s="207"/>
      <c r="R17" s="207">
        <v>-72</v>
      </c>
      <c r="S17" s="207">
        <v>-47</v>
      </c>
      <c r="T17" s="208">
        <v>-25</v>
      </c>
      <c r="U17" s="207"/>
      <c r="V17" s="207">
        <v>-97</v>
      </c>
      <c r="W17" s="207">
        <v>-56</v>
      </c>
      <c r="X17" s="208">
        <v>-41</v>
      </c>
      <c r="Y17" s="207"/>
      <c r="Z17" s="207">
        <v>95</v>
      </c>
      <c r="AA17" s="207">
        <v>53</v>
      </c>
      <c r="AB17" s="208">
        <v>42</v>
      </c>
    </row>
    <row r="18" spans="1:28" ht="12.75" x14ac:dyDescent="0.2">
      <c r="A18" s="108" t="s">
        <v>280</v>
      </c>
      <c r="B18" s="207">
        <v>141</v>
      </c>
      <c r="C18" s="207">
        <v>61</v>
      </c>
      <c r="D18" s="207">
        <v>80</v>
      </c>
      <c r="E18" s="207"/>
      <c r="F18" s="207">
        <v>33</v>
      </c>
      <c r="G18" s="207">
        <v>15</v>
      </c>
      <c r="H18" s="208">
        <v>18</v>
      </c>
      <c r="I18" s="207"/>
      <c r="J18" s="207">
        <v>32</v>
      </c>
      <c r="K18" s="207">
        <v>16</v>
      </c>
      <c r="L18" s="208">
        <v>16</v>
      </c>
      <c r="M18" s="207"/>
      <c r="N18" s="207">
        <v>35</v>
      </c>
      <c r="O18" s="207">
        <v>17</v>
      </c>
      <c r="P18" s="208">
        <v>18</v>
      </c>
      <c r="Q18" s="207"/>
      <c r="R18" s="207">
        <v>33</v>
      </c>
      <c r="S18" s="207">
        <v>9</v>
      </c>
      <c r="T18" s="208">
        <v>24</v>
      </c>
      <c r="U18" s="207"/>
      <c r="V18" s="207">
        <v>8</v>
      </c>
      <c r="W18" s="207">
        <v>4</v>
      </c>
      <c r="X18" s="208">
        <v>4</v>
      </c>
      <c r="Y18" s="207"/>
      <c r="Z18" s="207">
        <v>0</v>
      </c>
      <c r="AA18" s="207">
        <v>0</v>
      </c>
      <c r="AB18" s="208">
        <v>0</v>
      </c>
    </row>
    <row r="19" spans="1:28" ht="12.75" x14ac:dyDescent="0.2">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row>
    <row r="20" spans="1:28" ht="12.75" x14ac:dyDescent="0.2">
      <c r="A20" s="109" t="s">
        <v>282</v>
      </c>
      <c r="B20" s="206">
        <v>1367</v>
      </c>
      <c r="C20" s="206">
        <v>731</v>
      </c>
      <c r="D20" s="206">
        <v>636</v>
      </c>
      <c r="E20" s="206"/>
      <c r="F20" s="206">
        <v>205</v>
      </c>
      <c r="G20" s="206">
        <v>178</v>
      </c>
      <c r="H20" s="206">
        <v>27</v>
      </c>
      <c r="I20" s="206"/>
      <c r="J20" s="206">
        <v>195</v>
      </c>
      <c r="K20" s="206">
        <v>92</v>
      </c>
      <c r="L20" s="206">
        <v>103</v>
      </c>
      <c r="M20" s="206"/>
      <c r="N20" s="206">
        <v>362</v>
      </c>
      <c r="O20" s="206">
        <v>180</v>
      </c>
      <c r="P20" s="206">
        <v>182</v>
      </c>
      <c r="Q20" s="206"/>
      <c r="R20" s="206">
        <v>469</v>
      </c>
      <c r="S20" s="206">
        <v>233</v>
      </c>
      <c r="T20" s="206">
        <v>236</v>
      </c>
      <c r="U20" s="206"/>
      <c r="V20" s="206">
        <v>149</v>
      </c>
      <c r="W20" s="206">
        <v>52</v>
      </c>
      <c r="X20" s="206">
        <v>97</v>
      </c>
      <c r="Y20" s="206"/>
      <c r="Z20" s="206">
        <v>-13</v>
      </c>
      <c r="AA20" s="206">
        <v>-4</v>
      </c>
      <c r="AB20" s="206">
        <v>-9</v>
      </c>
    </row>
    <row r="21" spans="1:28" ht="12.75" x14ac:dyDescent="0.2">
      <c r="A21" s="108" t="s">
        <v>227</v>
      </c>
      <c r="B21" s="207">
        <v>1373</v>
      </c>
      <c r="C21" s="207">
        <v>739</v>
      </c>
      <c r="D21" s="207">
        <v>634</v>
      </c>
      <c r="E21" s="207"/>
      <c r="F21" s="207">
        <v>214</v>
      </c>
      <c r="G21" s="207">
        <v>179</v>
      </c>
      <c r="H21" s="208">
        <v>35</v>
      </c>
      <c r="I21" s="207"/>
      <c r="J21" s="207">
        <v>200</v>
      </c>
      <c r="K21" s="207">
        <v>95</v>
      </c>
      <c r="L21" s="208">
        <v>105</v>
      </c>
      <c r="M21" s="207"/>
      <c r="N21" s="207">
        <v>357</v>
      </c>
      <c r="O21" s="207">
        <v>183</v>
      </c>
      <c r="P21" s="208">
        <v>174</v>
      </c>
      <c r="Q21" s="207"/>
      <c r="R21" s="207">
        <v>460</v>
      </c>
      <c r="S21" s="207">
        <v>230</v>
      </c>
      <c r="T21" s="208">
        <v>230</v>
      </c>
      <c r="U21" s="207"/>
      <c r="V21" s="207">
        <v>142</v>
      </c>
      <c r="W21" s="207">
        <v>52</v>
      </c>
      <c r="X21" s="208">
        <v>90</v>
      </c>
      <c r="Y21" s="207"/>
      <c r="Z21" s="207">
        <v>0</v>
      </c>
      <c r="AA21" s="207">
        <v>0</v>
      </c>
      <c r="AB21" s="208">
        <v>0</v>
      </c>
    </row>
    <row r="22" spans="1:28" ht="12.75" x14ac:dyDescent="0.2">
      <c r="A22" s="108" t="s">
        <v>228</v>
      </c>
      <c r="B22" s="207">
        <v>-6</v>
      </c>
      <c r="C22" s="207">
        <v>-8</v>
      </c>
      <c r="D22" s="207">
        <v>2</v>
      </c>
      <c r="E22" s="207"/>
      <c r="F22" s="207">
        <v>-9</v>
      </c>
      <c r="G22" s="207">
        <v>-1</v>
      </c>
      <c r="H22" s="208">
        <v>-8</v>
      </c>
      <c r="I22" s="207"/>
      <c r="J22" s="207">
        <v>-5</v>
      </c>
      <c r="K22" s="207">
        <v>-3</v>
      </c>
      <c r="L22" s="208">
        <v>-2</v>
      </c>
      <c r="M22" s="207"/>
      <c r="N22" s="207">
        <v>5</v>
      </c>
      <c r="O22" s="207">
        <v>-3</v>
      </c>
      <c r="P22" s="208">
        <v>8</v>
      </c>
      <c r="Q22" s="207"/>
      <c r="R22" s="207">
        <v>9</v>
      </c>
      <c r="S22" s="207">
        <v>3</v>
      </c>
      <c r="T22" s="208">
        <v>6</v>
      </c>
      <c r="U22" s="207"/>
      <c r="V22" s="207">
        <v>7</v>
      </c>
      <c r="W22" s="207">
        <v>0</v>
      </c>
      <c r="X22" s="208">
        <v>7</v>
      </c>
      <c r="Y22" s="207"/>
      <c r="Z22" s="207">
        <v>-13</v>
      </c>
      <c r="AA22" s="207">
        <v>-4</v>
      </c>
      <c r="AB22" s="208">
        <v>-9</v>
      </c>
    </row>
    <row r="23" spans="1:28" ht="15" customHeight="1" x14ac:dyDescent="0.2">
      <c r="A23" s="108" t="s">
        <v>280</v>
      </c>
      <c r="B23" s="113" t="s">
        <v>92</v>
      </c>
      <c r="C23" s="113" t="s">
        <v>92</v>
      </c>
      <c r="D23" s="113" t="s">
        <v>92</v>
      </c>
      <c r="E23" s="114"/>
      <c r="F23" s="113" t="s">
        <v>92</v>
      </c>
      <c r="G23" s="113" t="s">
        <v>92</v>
      </c>
      <c r="H23" s="113" t="s">
        <v>92</v>
      </c>
      <c r="I23" s="114"/>
      <c r="J23" s="113" t="s">
        <v>92</v>
      </c>
      <c r="K23" s="113" t="s">
        <v>92</v>
      </c>
      <c r="L23" s="113" t="s">
        <v>92</v>
      </c>
      <c r="M23" s="114"/>
      <c r="N23" s="113" t="s">
        <v>92</v>
      </c>
      <c r="O23" s="113" t="s">
        <v>92</v>
      </c>
      <c r="P23" s="113" t="s">
        <v>92</v>
      </c>
      <c r="Q23" s="114"/>
      <c r="R23" s="113" t="s">
        <v>92</v>
      </c>
      <c r="S23" s="113" t="s">
        <v>92</v>
      </c>
      <c r="T23" s="113" t="s">
        <v>92</v>
      </c>
      <c r="U23" s="114"/>
      <c r="V23" s="113" t="s">
        <v>92</v>
      </c>
      <c r="W23" s="113" t="s">
        <v>92</v>
      </c>
      <c r="X23" s="113" t="s">
        <v>92</v>
      </c>
      <c r="Y23" s="114"/>
      <c r="Z23" s="113" t="s">
        <v>92</v>
      </c>
      <c r="AA23" s="113" t="s">
        <v>92</v>
      </c>
      <c r="AB23" s="113" t="s">
        <v>92</v>
      </c>
    </row>
    <row r="24" spans="1:28" ht="12.75" x14ac:dyDescent="0.2">
      <c r="A24" s="110"/>
    </row>
    <row r="25" spans="1:28" ht="15.75" x14ac:dyDescent="0.25">
      <c r="A25" s="282" t="s">
        <v>104</v>
      </c>
      <c r="B25" s="282"/>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row>
    <row r="26" spans="1:28" s="75" customFormat="1" ht="12.75" x14ac:dyDescent="0.2">
      <c r="A26" s="107" t="s">
        <v>89</v>
      </c>
      <c r="B26" s="223">
        <v>1.9758476358320149</v>
      </c>
      <c r="C26" s="223">
        <v>2.0391452284796641</v>
      </c>
      <c r="D26" s="223">
        <v>1.9115735770159108</v>
      </c>
      <c r="E26" s="224"/>
      <c r="F26" s="223">
        <v>1.7739929523941131</v>
      </c>
      <c r="G26" s="223">
        <v>2.1288080699031746</v>
      </c>
      <c r="H26" s="223">
        <v>1.4017202930869703</v>
      </c>
      <c r="I26" s="223"/>
      <c r="J26" s="223">
        <v>1.9214734384554097</v>
      </c>
      <c r="K26" s="223">
        <v>1.9333970447695363</v>
      </c>
      <c r="L26" s="223">
        <v>1.9093524642229944</v>
      </c>
      <c r="M26" s="224"/>
      <c r="N26" s="223">
        <v>1.8705566994289264</v>
      </c>
      <c r="O26" s="223">
        <v>2.1124608449843381</v>
      </c>
      <c r="P26" s="223">
        <v>1.6202971862156179</v>
      </c>
      <c r="Q26" s="224"/>
      <c r="R26" s="224">
        <v>2.7581552305961754</v>
      </c>
      <c r="S26" s="223">
        <v>2.5560538116591927</v>
      </c>
      <c r="T26" s="223">
        <v>2.9616252821670428</v>
      </c>
      <c r="U26" s="224"/>
      <c r="V26" s="224">
        <v>1.3940179510381765</v>
      </c>
      <c r="W26" s="224">
        <v>1.142087676425116</v>
      </c>
      <c r="X26" s="224">
        <v>1.6364334389096842</v>
      </c>
      <c r="Y26" s="224"/>
      <c r="Z26" s="223">
        <v>11.190233977619531</v>
      </c>
      <c r="AA26" s="224">
        <v>13.592233009708737</v>
      </c>
      <c r="AB26" s="223">
        <v>9.4570928196147115</v>
      </c>
    </row>
    <row r="27" spans="1:28" ht="12.75" x14ac:dyDescent="0.2">
      <c r="A27" s="108" t="s">
        <v>227</v>
      </c>
      <c r="B27" s="204">
        <v>2.3631495484982095</v>
      </c>
      <c r="C27" s="204">
        <v>2.5007218098333786</v>
      </c>
      <c r="D27" s="204">
        <v>2.2226660579776305</v>
      </c>
      <c r="E27" s="205"/>
      <c r="F27" s="204">
        <v>2.11147118616775</v>
      </c>
      <c r="G27" s="204">
        <v>2.607843137254902</v>
      </c>
      <c r="H27" s="204">
        <v>1.5880236549356934</v>
      </c>
      <c r="I27" s="204"/>
      <c r="J27" s="204">
        <v>2.2810731412278051</v>
      </c>
      <c r="K27" s="204">
        <v>2.3847172956109235</v>
      </c>
      <c r="L27" s="204">
        <v>2.1751474120987115</v>
      </c>
      <c r="M27" s="205"/>
      <c r="N27" s="204">
        <v>2.2207130730050935</v>
      </c>
      <c r="O27" s="204">
        <v>2.5214925108570414</v>
      </c>
      <c r="P27" s="204">
        <v>1.9066129853301865</v>
      </c>
      <c r="Q27" s="205"/>
      <c r="R27" s="205">
        <v>3.3351921187498341</v>
      </c>
      <c r="S27" s="205">
        <v>3.1978434378138383</v>
      </c>
      <c r="T27" s="204">
        <v>3.4738527214514403</v>
      </c>
      <c r="U27" s="205"/>
      <c r="V27" s="205">
        <v>1.9067672691115403</v>
      </c>
      <c r="W27" s="205">
        <v>1.6743132932133709</v>
      </c>
      <c r="X27" s="205">
        <v>2.1308368272930904</v>
      </c>
      <c r="Y27" s="205"/>
      <c r="Z27" s="204">
        <v>5.4901960784313726</v>
      </c>
      <c r="AA27" s="205">
        <v>3.4653465346534658</v>
      </c>
      <c r="AB27" s="204">
        <v>6.8181818181818175</v>
      </c>
    </row>
    <row r="28" spans="1:28" ht="12.75" x14ac:dyDescent="0.2">
      <c r="A28" s="108" t="s">
        <v>228</v>
      </c>
      <c r="B28" s="205">
        <v>-0.84172003659652339</v>
      </c>
      <c r="C28" s="204">
        <v>-1.310359805979874</v>
      </c>
      <c r="D28" s="204">
        <v>-0.36264061574896389</v>
      </c>
      <c r="E28" s="205"/>
      <c r="F28" s="204">
        <v>-0.91620856238547388</v>
      </c>
      <c r="G28" s="204">
        <v>-1.5847347994825356</v>
      </c>
      <c r="H28" s="204">
        <v>-0.20611473720371004</v>
      </c>
      <c r="I28" s="204"/>
      <c r="J28" s="204">
        <v>-0.9115281501340482</v>
      </c>
      <c r="K28" s="204">
        <v>-1.7009213323883769</v>
      </c>
      <c r="L28" s="204">
        <v>-0.10818608005769925</v>
      </c>
      <c r="M28" s="205"/>
      <c r="N28" s="204">
        <v>-1.0022692889561271</v>
      </c>
      <c r="O28" s="204">
        <v>-1.245753114382786</v>
      </c>
      <c r="P28" s="204">
        <v>-0.75786282682834405</v>
      </c>
      <c r="Q28" s="205"/>
      <c r="R28" s="204">
        <v>-1.2665862484921593</v>
      </c>
      <c r="S28" s="204">
        <v>-1.732965734541158</v>
      </c>
      <c r="T28" s="204">
        <v>-0.78028747433264889</v>
      </c>
      <c r="U28" s="205"/>
      <c r="V28" s="204">
        <v>-1.8028846153846152</v>
      </c>
      <c r="W28" s="204">
        <v>-2.2391043582566974</v>
      </c>
      <c r="X28" s="204">
        <v>-1.3649136892814131</v>
      </c>
      <c r="Y28" s="205"/>
      <c r="Z28" s="204">
        <v>17.336152219873149</v>
      </c>
      <c r="AA28" s="204">
        <v>23.333333333333332</v>
      </c>
      <c r="AB28" s="204">
        <v>12.547528517110266</v>
      </c>
    </row>
    <row r="29" spans="1:28" ht="12.75" x14ac:dyDescent="0.2">
      <c r="A29" s="108" t="s">
        <v>280</v>
      </c>
      <c r="B29" s="204">
        <v>1.4348224280044775</v>
      </c>
      <c r="C29" s="204">
        <v>1.3243595310464611</v>
      </c>
      <c r="D29" s="204">
        <v>1.5322735108216816</v>
      </c>
      <c r="E29" s="205"/>
      <c r="F29" s="204">
        <v>1.4945652173913044</v>
      </c>
      <c r="G29" s="204">
        <v>1.4299332697807436</v>
      </c>
      <c r="H29" s="204">
        <v>1.5530629853321829</v>
      </c>
      <c r="I29" s="204"/>
      <c r="J29" s="204">
        <v>1.5384615384615385</v>
      </c>
      <c r="K29" s="204">
        <v>1.6243654822335025</v>
      </c>
      <c r="L29" s="204">
        <v>1.4611872146118721</v>
      </c>
      <c r="M29" s="205"/>
      <c r="N29" s="204">
        <v>1.7335314512134721</v>
      </c>
      <c r="O29" s="204">
        <v>1.7653167185877467</v>
      </c>
      <c r="P29" s="204">
        <v>1.7045454545454544</v>
      </c>
      <c r="Q29" s="205"/>
      <c r="R29" s="204">
        <v>1.8161805173362684</v>
      </c>
      <c r="S29" s="204">
        <v>1.0688836104513064</v>
      </c>
      <c r="T29" s="204">
        <v>2.4615384615384617</v>
      </c>
      <c r="U29" s="205"/>
      <c r="V29" s="204">
        <v>0.46975924838520255</v>
      </c>
      <c r="W29" s="204">
        <v>0.5215123859191656</v>
      </c>
      <c r="X29" s="204">
        <v>0.42735042735042739</v>
      </c>
      <c r="Y29" s="205"/>
      <c r="Z29" s="204"/>
      <c r="AA29" s="204"/>
      <c r="AB29" s="204"/>
    </row>
    <row r="30" spans="1:28" ht="12.75" x14ac:dyDescent="0.2">
      <c r="B30" s="205"/>
      <c r="C30" s="205"/>
      <c r="D30" s="205"/>
      <c r="E30" s="205"/>
      <c r="F30" s="204"/>
      <c r="G30" s="204"/>
      <c r="H30" s="204"/>
      <c r="I30" s="204"/>
      <c r="J30" s="204"/>
      <c r="K30" s="204"/>
      <c r="L30" s="204"/>
      <c r="M30" s="205"/>
      <c r="N30" s="204"/>
      <c r="O30" s="204"/>
      <c r="P30" s="204"/>
      <c r="Q30" s="205"/>
      <c r="R30" s="205"/>
      <c r="S30" s="205"/>
      <c r="T30" s="205"/>
      <c r="U30" s="205"/>
      <c r="V30" s="205"/>
      <c r="W30" s="205"/>
      <c r="X30" s="205"/>
      <c r="Y30" s="205"/>
      <c r="Z30" s="205"/>
      <c r="AA30" s="205"/>
      <c r="AB30" s="205"/>
    </row>
    <row r="31" spans="1:28" s="75" customFormat="1" ht="12.75" x14ac:dyDescent="0.2">
      <c r="A31" s="107" t="s">
        <v>281</v>
      </c>
      <c r="B31" s="223">
        <v>1.8404971303522029</v>
      </c>
      <c r="C31" s="223">
        <v>1.8777708382393592</v>
      </c>
      <c r="D31" s="223">
        <v>1.8026081616935357</v>
      </c>
      <c r="E31" s="224"/>
      <c r="F31" s="223">
        <v>1.8319998217031803</v>
      </c>
      <c r="G31" s="223">
        <v>1.9825812945861963</v>
      </c>
      <c r="H31" s="223">
        <v>1.6757493188010901</v>
      </c>
      <c r="I31" s="223"/>
      <c r="J31" s="223">
        <v>2.0146914555069029</v>
      </c>
      <c r="K31" s="223">
        <v>2.0532715144060179</v>
      </c>
      <c r="L31" s="223">
        <v>1.9752130131680867</v>
      </c>
      <c r="M31" s="224"/>
      <c r="N31" s="223">
        <v>1.5011489659306625</v>
      </c>
      <c r="O31" s="223">
        <v>1.829866562009419</v>
      </c>
      <c r="P31" s="223">
        <v>1.1601872582943211</v>
      </c>
      <c r="Q31" s="224"/>
      <c r="R31" s="223">
        <v>2.2044263249854397</v>
      </c>
      <c r="S31" s="223">
        <v>1.9503443486312864</v>
      </c>
      <c r="T31" s="223">
        <v>2.4617548795498507</v>
      </c>
      <c r="U31" s="224"/>
      <c r="V31" s="224">
        <v>1.3258589739552169</v>
      </c>
      <c r="W31" s="224">
        <v>1.133452868852459</v>
      </c>
      <c r="X31" s="223">
        <v>1.5120530457953771</v>
      </c>
      <c r="Y31" s="223"/>
      <c r="Z31" s="223">
        <v>12.79916753381894</v>
      </c>
      <c r="AA31" s="223">
        <v>14.85148514851485</v>
      </c>
      <c r="AB31" s="223">
        <v>11.310592459605028</v>
      </c>
    </row>
    <row r="32" spans="1:28" ht="12.75" x14ac:dyDescent="0.2">
      <c r="A32" s="108" t="s">
        <v>227</v>
      </c>
      <c r="B32" s="204">
        <v>2.3150762281197066</v>
      </c>
      <c r="C32" s="204">
        <v>2.4398194583751254</v>
      </c>
      <c r="D32" s="204">
        <v>2.1872872757163591</v>
      </c>
      <c r="E32" s="205"/>
      <c r="F32" s="204">
        <v>2.2615242944585883</v>
      </c>
      <c r="G32" s="204">
        <v>2.5792071326221939</v>
      </c>
      <c r="H32" s="204">
        <v>1.9304165053376847</v>
      </c>
      <c r="I32" s="204"/>
      <c r="J32" s="204">
        <v>2.4924295364546936</v>
      </c>
      <c r="K32" s="204">
        <v>2.6545120972365552</v>
      </c>
      <c r="L32" s="204">
        <v>2.3251686190983318</v>
      </c>
      <c r="M32" s="205"/>
      <c r="N32" s="204">
        <v>1.8942383583267564</v>
      </c>
      <c r="O32" s="204">
        <v>2.2868653356241482</v>
      </c>
      <c r="P32" s="204">
        <v>1.4816659403598331</v>
      </c>
      <c r="Q32" s="204"/>
      <c r="R32" s="204">
        <v>2.8743725851298163</v>
      </c>
      <c r="S32" s="204">
        <v>2.6860540075925794</v>
      </c>
      <c r="T32" s="204">
        <v>3.0658316341392369</v>
      </c>
      <c r="U32" s="204"/>
      <c r="V32" s="204">
        <v>2.0225253807106598</v>
      </c>
      <c r="W32" s="204">
        <v>1.8417243043268459</v>
      </c>
      <c r="X32" s="204">
        <v>2.1984040056329213</v>
      </c>
      <c r="Y32" s="204"/>
      <c r="Z32" s="204">
        <v>5.5776892430278879</v>
      </c>
      <c r="AA32" s="204">
        <v>3.4825870646766171</v>
      </c>
      <c r="AB32" s="204">
        <v>6.9767441860465116</v>
      </c>
    </row>
    <row r="33" spans="1:28" ht="12.75" x14ac:dyDescent="0.2">
      <c r="A33" s="108" t="s">
        <v>228</v>
      </c>
      <c r="B33" s="204">
        <v>-0.85151676423629585</v>
      </c>
      <c r="C33" s="204">
        <v>-1.3004585431857476</v>
      </c>
      <c r="D33" s="204">
        <v>-0.39221718065061911</v>
      </c>
      <c r="E33" s="205"/>
      <c r="F33" s="204">
        <v>-0.80153336818261023</v>
      </c>
      <c r="G33" s="204">
        <v>-1.6232668244842745</v>
      </c>
      <c r="H33" s="204">
        <v>7.1890726096333582E-2</v>
      </c>
      <c r="I33" s="204"/>
      <c r="J33" s="204">
        <v>-0.85677034829577203</v>
      </c>
      <c r="K33" s="204">
        <v>-1.6605166051660518</v>
      </c>
      <c r="L33" s="204">
        <v>-3.7608123354644606E-2</v>
      </c>
      <c r="M33" s="205"/>
      <c r="N33" s="204">
        <v>-1.1428571428571428</v>
      </c>
      <c r="O33" s="204">
        <v>-1.1801730920535012</v>
      </c>
      <c r="P33" s="204">
        <v>-1.1054086063955784</v>
      </c>
      <c r="Q33" s="204"/>
      <c r="R33" s="204">
        <v>-1.4906832298136645</v>
      </c>
      <c r="S33" s="204">
        <v>-1.8982229402261712</v>
      </c>
      <c r="T33" s="204">
        <v>-1.0620220900594732</v>
      </c>
      <c r="U33" s="204"/>
      <c r="V33" s="204">
        <v>-2.0066197765825402</v>
      </c>
      <c r="W33" s="204">
        <v>-2.318840579710145</v>
      </c>
      <c r="X33" s="204">
        <v>-1.6949152542372881</v>
      </c>
      <c r="Y33" s="204"/>
      <c r="Z33" s="204">
        <v>20.697167755991288</v>
      </c>
      <c r="AA33" s="204">
        <v>26.108374384236456</v>
      </c>
      <c r="AB33" s="204">
        <v>16.40625</v>
      </c>
    </row>
    <row r="34" spans="1:28" ht="12.75" x14ac:dyDescent="0.2">
      <c r="A34" s="108" t="s">
        <v>280</v>
      </c>
      <c r="B34" s="204">
        <v>1.4348224280044775</v>
      </c>
      <c r="C34" s="204">
        <v>1.3243595310464611</v>
      </c>
      <c r="D34" s="204">
        <v>1.5322735108216816</v>
      </c>
      <c r="E34" s="205"/>
      <c r="F34" s="204">
        <v>1.4945652173913044</v>
      </c>
      <c r="G34" s="204">
        <v>1.4299332697807436</v>
      </c>
      <c r="H34" s="204">
        <v>1.5530629853321829</v>
      </c>
      <c r="I34" s="204"/>
      <c r="J34" s="204">
        <v>1.5384615384615385</v>
      </c>
      <c r="K34" s="204">
        <v>1.6243654822335025</v>
      </c>
      <c r="L34" s="204">
        <v>1.4611872146118721</v>
      </c>
      <c r="M34" s="205"/>
      <c r="N34" s="204">
        <v>1.7335314512134721</v>
      </c>
      <c r="O34" s="204">
        <v>1.7653167185877467</v>
      </c>
      <c r="P34" s="204">
        <v>1.7045454545454544</v>
      </c>
      <c r="Q34" s="204"/>
      <c r="R34" s="204">
        <v>1.8161805173362684</v>
      </c>
      <c r="S34" s="204">
        <v>1.0688836104513064</v>
      </c>
      <c r="T34" s="204">
        <v>2.4615384615384617</v>
      </c>
      <c r="U34" s="204"/>
      <c r="V34" s="204">
        <v>0.46975924838520255</v>
      </c>
      <c r="W34" s="204">
        <v>0.5215123859191656</v>
      </c>
      <c r="X34" s="204">
        <v>0.42735042735042739</v>
      </c>
      <c r="Y34" s="204"/>
      <c r="Z34" s="204"/>
      <c r="AA34" s="204"/>
      <c r="AB34" s="204"/>
    </row>
    <row r="35" spans="1:28" ht="12.75" x14ac:dyDescent="0.2">
      <c r="B35" s="205"/>
      <c r="C35" s="205"/>
      <c r="D35" s="205"/>
      <c r="E35" s="205"/>
      <c r="F35" s="204"/>
      <c r="G35" s="204"/>
      <c r="H35" s="204"/>
      <c r="I35" s="204"/>
      <c r="J35" s="204"/>
      <c r="K35" s="204"/>
      <c r="L35" s="204"/>
      <c r="M35" s="205"/>
      <c r="N35" s="205"/>
      <c r="O35" s="205"/>
      <c r="P35" s="205"/>
      <c r="Q35" s="205"/>
      <c r="R35" s="205"/>
      <c r="S35" s="205"/>
      <c r="T35" s="205"/>
      <c r="U35" s="205"/>
      <c r="V35" s="205"/>
      <c r="W35" s="205"/>
      <c r="X35" s="205"/>
      <c r="Y35" s="205"/>
      <c r="Z35" s="205"/>
      <c r="AA35" s="205"/>
      <c r="AB35" s="205"/>
    </row>
    <row r="36" spans="1:28" s="75" customFormat="1" ht="12.75" x14ac:dyDescent="0.2">
      <c r="A36" s="109" t="s">
        <v>282</v>
      </c>
      <c r="B36" s="224">
        <v>2.4448697082968183</v>
      </c>
      <c r="C36" s="224">
        <v>2.5996657064618232</v>
      </c>
      <c r="D36" s="224">
        <v>2.2882636540260486</v>
      </c>
      <c r="E36" s="224"/>
      <c r="F36" s="223">
        <v>1.5741380634262458</v>
      </c>
      <c r="G36" s="223">
        <v>2.6207302709069493</v>
      </c>
      <c r="H36" s="223">
        <v>0.43331728454501689</v>
      </c>
      <c r="I36" s="223"/>
      <c r="J36" s="223">
        <v>1.6015111695137978</v>
      </c>
      <c r="K36" s="223">
        <v>1.5159004778381941</v>
      </c>
      <c r="L36" s="223">
        <v>1.6865891599803502</v>
      </c>
      <c r="M36" s="224"/>
      <c r="N36" s="224">
        <v>3.162676917700507</v>
      </c>
      <c r="O36" s="224">
        <v>3.1066620642043494</v>
      </c>
      <c r="P36" s="224">
        <v>3.2200990799716918</v>
      </c>
      <c r="Q36" s="224"/>
      <c r="R36" s="223">
        <v>4.6389713155291794</v>
      </c>
      <c r="S36" s="223">
        <v>4.6405098585939051</v>
      </c>
      <c r="T36" s="224">
        <v>4.6374533307133028</v>
      </c>
      <c r="U36" s="223"/>
      <c r="V36" s="223">
        <v>1.6309106830122593</v>
      </c>
      <c r="W36" s="223">
        <v>1.1724915445321309</v>
      </c>
      <c r="X36" s="223">
        <v>2.0633907679217192</v>
      </c>
      <c r="Y36" s="223"/>
      <c r="Z36" s="223">
        <v>-59.090909090909093</v>
      </c>
      <c r="AA36" s="223">
        <v>-50</v>
      </c>
      <c r="AB36" s="223">
        <v>-64.285714285714292</v>
      </c>
    </row>
    <row r="37" spans="1:28" ht="12.75" x14ac:dyDescent="0.2">
      <c r="A37" s="108" t="s">
        <v>227</v>
      </c>
      <c r="B37" s="205">
        <v>2.5011841002659669</v>
      </c>
      <c r="C37" s="204">
        <v>2.6766634068600816</v>
      </c>
      <c r="D37" s="205">
        <v>2.3236210371999269</v>
      </c>
      <c r="E37" s="205"/>
      <c r="F37" s="204">
        <v>1.6772474331844189</v>
      </c>
      <c r="G37" s="204">
        <v>2.6888989034099442</v>
      </c>
      <c r="H37" s="204">
        <v>0.57358243198951164</v>
      </c>
      <c r="I37" s="204"/>
      <c r="J37" s="204">
        <v>1.6736401673640167</v>
      </c>
      <c r="K37" s="204">
        <v>1.5947624643276819</v>
      </c>
      <c r="L37" s="204">
        <v>1.7520440513932922</v>
      </c>
      <c r="M37" s="205"/>
      <c r="N37" s="205">
        <v>3.1781358497284784</v>
      </c>
      <c r="O37" s="205">
        <v>3.2178653068401619</v>
      </c>
      <c r="P37" s="204">
        <v>3.1373963216732781</v>
      </c>
      <c r="Q37" s="205"/>
      <c r="R37" s="204">
        <v>4.6156933574152115</v>
      </c>
      <c r="S37" s="204">
        <v>4.6389673255344901</v>
      </c>
      <c r="T37" s="204">
        <v>4.5926517571884986</v>
      </c>
      <c r="U37" s="204"/>
      <c r="V37" s="204">
        <v>1.5816440187124081</v>
      </c>
      <c r="W37" s="204">
        <v>1.1956771671648654</v>
      </c>
      <c r="X37" s="204">
        <v>1.9442644199611145</v>
      </c>
      <c r="Y37" s="204"/>
      <c r="Z37" s="204">
        <v>0</v>
      </c>
      <c r="AA37" s="204">
        <v>0</v>
      </c>
      <c r="AB37" s="204">
        <v>0</v>
      </c>
    </row>
    <row r="38" spans="1:28" ht="12.75" x14ac:dyDescent="0.2">
      <c r="A38" s="108" t="s">
        <v>228</v>
      </c>
      <c r="B38" s="204">
        <v>-0.58881256133464177</v>
      </c>
      <c r="C38" s="204">
        <v>-1.5686274509803921</v>
      </c>
      <c r="D38" s="204">
        <v>0.39292730844793711</v>
      </c>
      <c r="E38" s="205"/>
      <c r="F38" s="204">
        <v>-3.4090909090909087</v>
      </c>
      <c r="G38" s="204">
        <v>-0.74074074074074081</v>
      </c>
      <c r="H38" s="204">
        <v>-6.2015503875968996</v>
      </c>
      <c r="I38" s="204"/>
      <c r="J38" s="204">
        <v>-2.2123893805309733</v>
      </c>
      <c r="K38" s="204">
        <v>-2.6785714285714284</v>
      </c>
      <c r="L38" s="204">
        <v>-1.7543859649122806</v>
      </c>
      <c r="M38" s="205"/>
      <c r="N38" s="204">
        <v>2.3474178403755865</v>
      </c>
      <c r="O38" s="204">
        <v>-2.8037383177570092</v>
      </c>
      <c r="P38" s="204">
        <v>7.5471698113207548</v>
      </c>
      <c r="Q38" s="205"/>
      <c r="R38" s="204">
        <v>6.25</v>
      </c>
      <c r="S38" s="204">
        <v>4.7619047619047619</v>
      </c>
      <c r="T38" s="204">
        <v>7.4074074074074066</v>
      </c>
      <c r="U38" s="204"/>
      <c r="V38" s="204">
        <v>4.4303797468354427</v>
      </c>
      <c r="W38" s="204">
        <v>0</v>
      </c>
      <c r="X38" s="204">
        <v>9.7222222222222232</v>
      </c>
      <c r="Y38" s="204"/>
      <c r="Z38" s="204">
        <v>-92.857142857142861</v>
      </c>
      <c r="AA38" s="204">
        <v>-57.142857142857139</v>
      </c>
      <c r="AB38" s="204">
        <v>-128.57142857142858</v>
      </c>
    </row>
    <row r="39" spans="1:28" ht="13.5" thickBot="1" x14ac:dyDescent="0.25">
      <c r="A39" s="111" t="s">
        <v>280</v>
      </c>
      <c r="B39" s="225" t="s">
        <v>92</v>
      </c>
      <c r="C39" s="225" t="s">
        <v>92</v>
      </c>
      <c r="D39" s="225" t="s">
        <v>92</v>
      </c>
      <c r="E39" s="115"/>
      <c r="F39" s="225" t="s">
        <v>92</v>
      </c>
      <c r="G39" s="225" t="s">
        <v>92</v>
      </c>
      <c r="H39" s="225" t="s">
        <v>92</v>
      </c>
      <c r="I39" s="115"/>
      <c r="J39" s="225" t="s">
        <v>92</v>
      </c>
      <c r="K39" s="225" t="s">
        <v>92</v>
      </c>
      <c r="L39" s="225" t="s">
        <v>92</v>
      </c>
      <c r="M39" s="115"/>
      <c r="N39" s="225" t="s">
        <v>92</v>
      </c>
      <c r="O39" s="225" t="s">
        <v>92</v>
      </c>
      <c r="P39" s="225" t="s">
        <v>92</v>
      </c>
      <c r="Q39" s="115"/>
      <c r="R39" s="225" t="s">
        <v>92</v>
      </c>
      <c r="S39" s="225" t="s">
        <v>92</v>
      </c>
      <c r="T39" s="225" t="s">
        <v>92</v>
      </c>
      <c r="U39" s="115"/>
      <c r="V39" s="225" t="s">
        <v>92</v>
      </c>
      <c r="W39" s="225" t="s">
        <v>92</v>
      </c>
      <c r="X39" s="225" t="s">
        <v>92</v>
      </c>
      <c r="Y39" s="115"/>
      <c r="Z39" s="225" t="s">
        <v>92</v>
      </c>
      <c r="AA39" s="225" t="s">
        <v>92</v>
      </c>
      <c r="AB39" s="225" t="s">
        <v>92</v>
      </c>
    </row>
    <row r="40" spans="1:28" ht="12.75" x14ac:dyDescent="0.2">
      <c r="A40" s="268" t="s">
        <v>175</v>
      </c>
      <c r="B40" s="268"/>
      <c r="C40" s="268"/>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row>
    <row r="41" spans="1:28" ht="12.75" x14ac:dyDescent="0.2">
      <c r="A41" s="269" t="s">
        <v>275</v>
      </c>
      <c r="B41" s="269"/>
      <c r="C41" s="269"/>
      <c r="D41" s="269"/>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row>
  </sheetData>
  <mergeCells count="17">
    <mergeCell ref="A25:AB25"/>
    <mergeCell ref="A41:AB41"/>
    <mergeCell ref="A40:AB40"/>
    <mergeCell ref="R6:T6"/>
    <mergeCell ref="V6:X6"/>
    <mergeCell ref="Z6:AB6"/>
    <mergeCell ref="A9:AB9"/>
    <mergeCell ref="A6:A7"/>
    <mergeCell ref="B6:D6"/>
    <mergeCell ref="F6:H6"/>
    <mergeCell ref="J6:L6"/>
    <mergeCell ref="N6:P6"/>
    <mergeCell ref="AD2:AD3"/>
    <mergeCell ref="A1:AB1"/>
    <mergeCell ref="A2:AB2"/>
    <mergeCell ref="A3:AB3"/>
    <mergeCell ref="A4:AB4"/>
  </mergeCells>
  <hyperlinks>
    <hyperlink ref="AD2" location="INDICE!A1" display="INDICE" xr:uid="{00000000-0004-0000-26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35">
    <pageSetUpPr fitToPage="1"/>
  </sheetPr>
  <dimension ref="A1:AD38"/>
  <sheetViews>
    <sheetView showGridLines="0" workbookViewId="0">
      <selection activeCell="N18" sqref="N18"/>
    </sheetView>
  </sheetViews>
  <sheetFormatPr baseColWidth="10" defaultColWidth="23.42578125" defaultRowHeight="15" customHeight="1" x14ac:dyDescent="0.2"/>
  <cols>
    <col min="1" max="1" width="15.5703125" style="116" bestFit="1" customWidth="1"/>
    <col min="2" max="2" width="6.42578125" style="96" bestFit="1" customWidth="1"/>
    <col min="3" max="3" width="6.7109375" style="96" bestFit="1" customWidth="1"/>
    <col min="4" max="4" width="5.140625" style="96" bestFit="1" customWidth="1"/>
    <col min="5" max="5" width="1.42578125" style="96" customWidth="1"/>
    <col min="6" max="6" width="5.42578125" style="96" bestFit="1" customWidth="1"/>
    <col min="7" max="7" width="6.7109375" style="96" bestFit="1" customWidth="1"/>
    <col min="8" max="8" width="5.140625" style="96" bestFit="1" customWidth="1"/>
    <col min="9" max="9" width="1.28515625" style="96" customWidth="1"/>
    <col min="10" max="10" width="5.42578125" style="96" bestFit="1" customWidth="1"/>
    <col min="11" max="11" width="6.7109375" style="96" bestFit="1" customWidth="1"/>
    <col min="12" max="12" width="5.140625" style="96" bestFit="1" customWidth="1"/>
    <col min="13" max="13" width="1.28515625" style="96" customWidth="1"/>
    <col min="14" max="14" width="5.42578125" style="96" bestFit="1" customWidth="1"/>
    <col min="15" max="15" width="6.7109375" style="96" bestFit="1" customWidth="1"/>
    <col min="16" max="16" width="5.140625" style="96" bestFit="1" customWidth="1"/>
    <col min="17" max="17" width="1.28515625" style="96" customWidth="1"/>
    <col min="18" max="18" width="5.42578125" style="96" bestFit="1" customWidth="1"/>
    <col min="19" max="19" width="6.7109375" style="96" bestFit="1" customWidth="1"/>
    <col min="20" max="20" width="5.140625" style="96" bestFit="1" customWidth="1"/>
    <col min="21" max="21" width="1.28515625" style="96" customWidth="1"/>
    <col min="22" max="22" width="5.42578125" style="96" bestFit="1" customWidth="1"/>
    <col min="23" max="23" width="6.7109375" style="96" bestFit="1" customWidth="1"/>
    <col min="24" max="24" width="5.140625" style="96" bestFit="1" customWidth="1"/>
    <col min="25" max="25" width="1.28515625" style="96" customWidth="1"/>
    <col min="26" max="26" width="4.5703125" style="96" bestFit="1" customWidth="1"/>
    <col min="27" max="27" width="6.7109375" style="96" bestFit="1" customWidth="1"/>
    <col min="28" max="28" width="5.140625" style="96" bestFit="1" customWidth="1"/>
    <col min="29" max="29" width="10.7109375" style="6" customWidth="1"/>
    <col min="30" max="30" width="9" style="6" bestFit="1" customWidth="1"/>
    <col min="31" max="116" width="10.7109375" style="6" customWidth="1"/>
    <col min="117" max="16384" width="23.42578125" style="6"/>
  </cols>
  <sheetData>
    <row r="1" spans="1:30" x14ac:dyDescent="0.25">
      <c r="A1" s="284" t="s">
        <v>334</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284" t="s">
        <v>84</v>
      </c>
      <c r="V1" s="284" t="s">
        <v>84</v>
      </c>
      <c r="W1" s="284" t="s">
        <v>84</v>
      </c>
      <c r="X1" s="284" t="s">
        <v>84</v>
      </c>
      <c r="Y1" s="284" t="s">
        <v>84</v>
      </c>
      <c r="Z1" s="284" t="s">
        <v>84</v>
      </c>
      <c r="AA1" s="284" t="s">
        <v>84</v>
      </c>
      <c r="AB1" s="284" t="s">
        <v>84</v>
      </c>
      <c r="AC1" s="17"/>
    </row>
    <row r="2" spans="1:30" x14ac:dyDescent="0.25">
      <c r="A2" s="285" t="s">
        <v>340</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285" t="s">
        <v>84</v>
      </c>
      <c r="Z2" s="285" t="s">
        <v>84</v>
      </c>
      <c r="AA2" s="285" t="s">
        <v>84</v>
      </c>
      <c r="AB2" s="285" t="s">
        <v>84</v>
      </c>
      <c r="AC2" s="17"/>
      <c r="AD2" s="256" t="s">
        <v>47</v>
      </c>
    </row>
    <row r="3" spans="1:30"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285" t="s">
        <v>84</v>
      </c>
      <c r="Z3" s="285" t="s">
        <v>84</v>
      </c>
      <c r="AA3" s="285" t="s">
        <v>84</v>
      </c>
      <c r="AB3" s="285" t="s">
        <v>84</v>
      </c>
      <c r="AC3" s="17"/>
      <c r="AD3" s="256"/>
    </row>
    <row r="4" spans="1:30" x14ac:dyDescent="0.25">
      <c r="A4" s="285" t="s">
        <v>166</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c r="Y4" s="285" t="s">
        <v>84</v>
      </c>
      <c r="Z4" s="285" t="s">
        <v>84</v>
      </c>
      <c r="AA4" s="285" t="s">
        <v>84</v>
      </c>
      <c r="AB4" s="285" t="s">
        <v>84</v>
      </c>
    </row>
    <row r="5" spans="1:30"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c r="Y5" s="284" t="s">
        <v>84</v>
      </c>
      <c r="Z5" s="284" t="s">
        <v>84</v>
      </c>
      <c r="AA5" s="284" t="s">
        <v>84</v>
      </c>
      <c r="AB5" s="284" t="s">
        <v>84</v>
      </c>
    </row>
    <row r="6" spans="1:30" ht="12.75" x14ac:dyDescent="0.2">
      <c r="A6" s="286" t="s">
        <v>243</v>
      </c>
      <c r="B6" s="281" t="s">
        <v>89</v>
      </c>
      <c r="C6" s="281"/>
      <c r="D6" s="281"/>
      <c r="E6" s="103"/>
      <c r="F6" s="281" t="s">
        <v>328</v>
      </c>
      <c r="G6" s="281"/>
      <c r="H6" s="281"/>
      <c r="I6" s="103"/>
      <c r="J6" s="281" t="s">
        <v>329</v>
      </c>
      <c r="K6" s="281"/>
      <c r="L6" s="281"/>
      <c r="M6" s="103"/>
      <c r="N6" s="281" t="s">
        <v>330</v>
      </c>
      <c r="O6" s="281"/>
      <c r="P6" s="281"/>
      <c r="Q6" s="103"/>
      <c r="R6" s="281" t="s">
        <v>331</v>
      </c>
      <c r="S6" s="281"/>
      <c r="T6" s="281"/>
      <c r="U6" s="103"/>
      <c r="V6" s="281" t="s">
        <v>332</v>
      </c>
      <c r="W6" s="281"/>
      <c r="X6" s="281"/>
      <c r="Y6" s="103"/>
      <c r="Z6" s="281" t="s">
        <v>333</v>
      </c>
      <c r="AA6" s="281"/>
      <c r="AB6" s="281"/>
    </row>
    <row r="7" spans="1:30" ht="12.75"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c r="Y7" s="105"/>
      <c r="Z7" s="104" t="s">
        <v>89</v>
      </c>
      <c r="AA7" s="104" t="s">
        <v>405</v>
      </c>
      <c r="AB7" s="104" t="s">
        <v>406</v>
      </c>
    </row>
    <row r="8" spans="1:30" ht="12.75"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row>
    <row r="9" spans="1:30" ht="12.75" x14ac:dyDescent="0.2">
      <c r="A9" s="118" t="s">
        <v>89</v>
      </c>
      <c r="B9" s="209">
        <v>4933</v>
      </c>
      <c r="C9" s="209">
        <v>2565</v>
      </c>
      <c r="D9" s="209">
        <v>2368</v>
      </c>
      <c r="E9" s="209"/>
      <c r="F9" s="209">
        <v>1027</v>
      </c>
      <c r="G9" s="209">
        <v>631</v>
      </c>
      <c r="H9" s="209">
        <v>396</v>
      </c>
      <c r="I9" s="209"/>
      <c r="J9" s="209">
        <v>1019</v>
      </c>
      <c r="K9" s="209">
        <v>507</v>
      </c>
      <c r="L9" s="209">
        <v>512</v>
      </c>
      <c r="M9" s="209"/>
      <c r="N9" s="209">
        <v>963</v>
      </c>
      <c r="O9" s="209">
        <v>553</v>
      </c>
      <c r="P9" s="209">
        <v>410</v>
      </c>
      <c r="Q9" s="209"/>
      <c r="R9" s="209">
        <v>1226</v>
      </c>
      <c r="S9" s="209">
        <v>570</v>
      </c>
      <c r="T9" s="209">
        <v>656</v>
      </c>
      <c r="U9" s="209"/>
      <c r="V9" s="209">
        <v>570</v>
      </c>
      <c r="W9" s="209">
        <v>229</v>
      </c>
      <c r="X9" s="209">
        <v>341</v>
      </c>
      <c r="Y9" s="209"/>
      <c r="Z9" s="209">
        <v>110</v>
      </c>
      <c r="AA9" s="209">
        <v>56</v>
      </c>
      <c r="AB9" s="209">
        <v>54</v>
      </c>
    </row>
    <row r="10" spans="1:30" ht="12.75" x14ac:dyDescent="0.2">
      <c r="A10" s="94"/>
      <c r="B10" s="210"/>
      <c r="C10" s="210"/>
      <c r="D10" s="210"/>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row>
    <row r="11" spans="1:30" ht="12.75" x14ac:dyDescent="0.2">
      <c r="A11" s="95" t="s">
        <v>246</v>
      </c>
      <c r="B11" s="210">
        <v>212</v>
      </c>
      <c r="C11" s="210">
        <v>123</v>
      </c>
      <c r="D11" s="210">
        <v>89</v>
      </c>
      <c r="E11" s="211"/>
      <c r="F11" s="211">
        <v>79</v>
      </c>
      <c r="G11" s="211">
        <v>43</v>
      </c>
      <c r="H11" s="211">
        <v>36</v>
      </c>
      <c r="I11" s="211"/>
      <c r="J11" s="211">
        <v>16</v>
      </c>
      <c r="K11" s="211">
        <v>38</v>
      </c>
      <c r="L11" s="211">
        <v>-22</v>
      </c>
      <c r="M11" s="211"/>
      <c r="N11" s="211">
        <v>36</v>
      </c>
      <c r="O11" s="211">
        <v>30</v>
      </c>
      <c r="P11" s="211">
        <v>6</v>
      </c>
      <c r="Q11" s="211"/>
      <c r="R11" s="211">
        <v>45</v>
      </c>
      <c r="S11" s="211">
        <v>21</v>
      </c>
      <c r="T11" s="211">
        <v>24</v>
      </c>
      <c r="U11" s="211"/>
      <c r="V11" s="211">
        <v>11</v>
      </c>
      <c r="W11" s="211">
        <v>10</v>
      </c>
      <c r="X11" s="211">
        <v>1</v>
      </c>
      <c r="Y11" s="211"/>
      <c r="Z11" s="211">
        <v>1</v>
      </c>
      <c r="AA11" s="211">
        <v>1</v>
      </c>
      <c r="AB11" s="211">
        <v>0</v>
      </c>
    </row>
    <row r="12" spans="1:30" ht="12.75" x14ac:dyDescent="0.2">
      <c r="A12" s="95" t="s">
        <v>247</v>
      </c>
      <c r="B12" s="210">
        <v>358</v>
      </c>
      <c r="C12" s="210">
        <v>184</v>
      </c>
      <c r="D12" s="210">
        <v>174</v>
      </c>
      <c r="E12" s="211"/>
      <c r="F12" s="211">
        <v>194</v>
      </c>
      <c r="G12" s="211">
        <v>78</v>
      </c>
      <c r="H12" s="211">
        <v>116</v>
      </c>
      <c r="I12" s="211"/>
      <c r="J12" s="211">
        <v>136</v>
      </c>
      <c r="K12" s="211">
        <v>65</v>
      </c>
      <c r="L12" s="211">
        <v>71</v>
      </c>
      <c r="M12" s="211"/>
      <c r="N12" s="211">
        <v>74</v>
      </c>
      <c r="O12" s="211">
        <v>10</v>
      </c>
      <c r="P12" s="211">
        <v>64</v>
      </c>
      <c r="Q12" s="211"/>
      <c r="R12" s="211">
        <v>60</v>
      </c>
      <c r="S12" s="211">
        <v>45</v>
      </c>
      <c r="T12" s="211">
        <v>15</v>
      </c>
      <c r="U12" s="211"/>
      <c r="V12" s="211">
        <v>13</v>
      </c>
      <c r="W12" s="211">
        <v>13</v>
      </c>
      <c r="X12" s="211">
        <v>0</v>
      </c>
      <c r="Y12" s="211"/>
      <c r="Z12" s="211">
        <v>1</v>
      </c>
      <c r="AA12" s="211">
        <v>0</v>
      </c>
      <c r="AB12" s="211">
        <v>1</v>
      </c>
    </row>
    <row r="13" spans="1:30" ht="12.75" x14ac:dyDescent="0.2">
      <c r="A13" s="95" t="s">
        <v>248</v>
      </c>
      <c r="B13" s="210">
        <v>338</v>
      </c>
      <c r="C13" s="210">
        <v>153</v>
      </c>
      <c r="D13" s="210">
        <v>185</v>
      </c>
      <c r="E13" s="211"/>
      <c r="F13" s="211">
        <v>59</v>
      </c>
      <c r="G13" s="211">
        <v>5</v>
      </c>
      <c r="H13" s="211">
        <v>54</v>
      </c>
      <c r="I13" s="211"/>
      <c r="J13" s="211">
        <v>126</v>
      </c>
      <c r="K13" s="211">
        <v>59</v>
      </c>
      <c r="L13" s="211">
        <v>67</v>
      </c>
      <c r="M13" s="211"/>
      <c r="N13" s="211">
        <v>45</v>
      </c>
      <c r="O13" s="211">
        <v>53</v>
      </c>
      <c r="P13" s="211">
        <v>-8</v>
      </c>
      <c r="Q13" s="211"/>
      <c r="R13" s="211">
        <v>71</v>
      </c>
      <c r="S13" s="211">
        <v>20</v>
      </c>
      <c r="T13" s="211">
        <v>51</v>
      </c>
      <c r="U13" s="211"/>
      <c r="V13" s="211">
        <v>-36</v>
      </c>
      <c r="W13" s="211">
        <v>-22</v>
      </c>
      <c r="X13" s="211">
        <v>-14</v>
      </c>
      <c r="Y13" s="211"/>
      <c r="Z13" s="211">
        <v>63</v>
      </c>
      <c r="AA13" s="211">
        <v>32</v>
      </c>
      <c r="AB13" s="211">
        <v>31</v>
      </c>
    </row>
    <row r="14" spans="1:30" ht="12.75" x14ac:dyDescent="0.2">
      <c r="A14" s="95" t="s">
        <v>249</v>
      </c>
      <c r="B14" s="210">
        <v>249</v>
      </c>
      <c r="C14" s="210">
        <v>62</v>
      </c>
      <c r="D14" s="210">
        <v>187</v>
      </c>
      <c r="E14" s="211"/>
      <c r="F14" s="211">
        <v>39</v>
      </c>
      <c r="G14" s="211">
        <v>18</v>
      </c>
      <c r="H14" s="211">
        <v>21</v>
      </c>
      <c r="I14" s="211"/>
      <c r="J14" s="211">
        <v>2</v>
      </c>
      <c r="K14" s="211">
        <v>2</v>
      </c>
      <c r="L14" s="211">
        <v>0</v>
      </c>
      <c r="M14" s="211"/>
      <c r="N14" s="211">
        <v>30</v>
      </c>
      <c r="O14" s="211">
        <v>26</v>
      </c>
      <c r="P14" s="211">
        <v>4</v>
      </c>
      <c r="Q14" s="211"/>
      <c r="R14" s="211">
        <v>33</v>
      </c>
      <c r="S14" s="211">
        <v>-20</v>
      </c>
      <c r="T14" s="211">
        <v>53</v>
      </c>
      <c r="U14" s="211"/>
      <c r="V14" s="211">
        <v>21</v>
      </c>
      <c r="W14" s="211">
        <v>-21</v>
      </c>
      <c r="X14" s="211">
        <v>42</v>
      </c>
      <c r="Y14" s="211"/>
      <c r="Z14" s="211">
        <v>0</v>
      </c>
      <c r="AA14" s="211">
        <v>0</v>
      </c>
      <c r="AB14" s="211">
        <v>0</v>
      </c>
    </row>
    <row r="15" spans="1:30" ht="12.75" x14ac:dyDescent="0.2">
      <c r="A15" s="95" t="s">
        <v>250</v>
      </c>
      <c r="B15" s="210">
        <v>-5</v>
      </c>
      <c r="C15" s="210">
        <v>-2</v>
      </c>
      <c r="D15" s="210">
        <v>-3</v>
      </c>
      <c r="E15" s="210"/>
      <c r="F15" s="210">
        <v>-25</v>
      </c>
      <c r="G15" s="210">
        <v>-13</v>
      </c>
      <c r="H15" s="211">
        <v>-12</v>
      </c>
      <c r="I15" s="210"/>
      <c r="J15" s="211">
        <v>21</v>
      </c>
      <c r="K15" s="211">
        <v>16</v>
      </c>
      <c r="L15" s="211">
        <v>5</v>
      </c>
      <c r="M15" s="211"/>
      <c r="N15" s="211">
        <v>17</v>
      </c>
      <c r="O15" s="211">
        <v>8</v>
      </c>
      <c r="P15" s="211">
        <v>9</v>
      </c>
      <c r="Q15" s="211"/>
      <c r="R15" s="211">
        <v>4</v>
      </c>
      <c r="S15" s="211">
        <v>-1</v>
      </c>
      <c r="T15" s="211">
        <v>5</v>
      </c>
      <c r="U15" s="211"/>
      <c r="V15" s="211">
        <v>-4</v>
      </c>
      <c r="W15" s="211">
        <v>2</v>
      </c>
      <c r="X15" s="211">
        <v>-6</v>
      </c>
      <c r="Y15" s="211"/>
      <c r="Z15" s="211">
        <v>1</v>
      </c>
      <c r="AA15" s="211">
        <v>0</v>
      </c>
      <c r="AB15" s="211">
        <v>1</v>
      </c>
    </row>
    <row r="16" spans="1:30" ht="12.75" x14ac:dyDescent="0.2">
      <c r="A16" s="95" t="s">
        <v>251</v>
      </c>
      <c r="B16" s="210">
        <v>172</v>
      </c>
      <c r="C16" s="210">
        <v>96</v>
      </c>
      <c r="D16" s="210">
        <v>76</v>
      </c>
      <c r="E16" s="210"/>
      <c r="F16" s="210">
        <v>10</v>
      </c>
      <c r="G16" s="210">
        <v>7</v>
      </c>
      <c r="H16" s="211">
        <v>3</v>
      </c>
      <c r="I16" s="210"/>
      <c r="J16" s="210">
        <v>12</v>
      </c>
      <c r="K16" s="210">
        <v>5</v>
      </c>
      <c r="L16" s="211">
        <v>7</v>
      </c>
      <c r="M16" s="210"/>
      <c r="N16" s="210">
        <v>64</v>
      </c>
      <c r="O16" s="210">
        <v>31</v>
      </c>
      <c r="P16" s="211">
        <v>33</v>
      </c>
      <c r="Q16" s="210"/>
      <c r="R16" s="210">
        <v>53</v>
      </c>
      <c r="S16" s="210">
        <v>31</v>
      </c>
      <c r="T16" s="211">
        <v>22</v>
      </c>
      <c r="U16" s="210"/>
      <c r="V16" s="210">
        <v>24</v>
      </c>
      <c r="W16" s="210">
        <v>11</v>
      </c>
      <c r="X16" s="211">
        <v>13</v>
      </c>
      <c r="Y16" s="210"/>
      <c r="Z16" s="210">
        <v>0</v>
      </c>
      <c r="AA16" s="210">
        <v>0</v>
      </c>
      <c r="AB16" s="211">
        <v>0</v>
      </c>
    </row>
    <row r="17" spans="1:28" ht="12.75" x14ac:dyDescent="0.2">
      <c r="A17" s="95" t="s">
        <v>252</v>
      </c>
      <c r="B17" s="210">
        <v>20</v>
      </c>
      <c r="C17" s="210">
        <v>16</v>
      </c>
      <c r="D17" s="210">
        <v>4</v>
      </c>
      <c r="E17" s="210"/>
      <c r="F17" s="210">
        <v>5</v>
      </c>
      <c r="G17" s="210">
        <v>4</v>
      </c>
      <c r="H17" s="211">
        <v>1</v>
      </c>
      <c r="I17" s="210"/>
      <c r="J17" s="210">
        <v>97</v>
      </c>
      <c r="K17" s="210">
        <v>44</v>
      </c>
      <c r="L17" s="211">
        <v>53</v>
      </c>
      <c r="M17" s="210"/>
      <c r="N17" s="210">
        <v>4</v>
      </c>
      <c r="O17" s="210">
        <v>4</v>
      </c>
      <c r="P17" s="211">
        <v>0</v>
      </c>
      <c r="Q17" s="210"/>
      <c r="R17" s="210">
        <v>2</v>
      </c>
      <c r="S17" s="210">
        <v>4</v>
      </c>
      <c r="T17" s="211">
        <v>-2</v>
      </c>
      <c r="U17" s="210"/>
      <c r="V17" s="210">
        <v>-3</v>
      </c>
      <c r="W17" s="210">
        <v>-1</v>
      </c>
      <c r="X17" s="211">
        <v>-2</v>
      </c>
      <c r="Y17" s="210"/>
      <c r="Z17" s="210">
        <v>0</v>
      </c>
      <c r="AA17" s="210">
        <v>0</v>
      </c>
      <c r="AB17" s="211">
        <v>0</v>
      </c>
    </row>
    <row r="18" spans="1:28" ht="12.75" x14ac:dyDescent="0.2">
      <c r="A18" s="95" t="s">
        <v>253</v>
      </c>
      <c r="B18" s="210">
        <v>695</v>
      </c>
      <c r="C18" s="210">
        <v>403</v>
      </c>
      <c r="D18" s="210">
        <v>292</v>
      </c>
      <c r="E18" s="210"/>
      <c r="F18" s="210">
        <v>222</v>
      </c>
      <c r="G18" s="210">
        <v>126</v>
      </c>
      <c r="H18" s="211">
        <v>96</v>
      </c>
      <c r="I18" s="210"/>
      <c r="J18" s="210">
        <v>16</v>
      </c>
      <c r="K18" s="210">
        <v>-6</v>
      </c>
      <c r="L18" s="211">
        <v>22</v>
      </c>
      <c r="M18" s="210"/>
      <c r="N18" s="210">
        <v>112</v>
      </c>
      <c r="O18" s="210">
        <v>84</v>
      </c>
      <c r="P18" s="211">
        <v>28</v>
      </c>
      <c r="Q18" s="210"/>
      <c r="R18" s="210">
        <v>125</v>
      </c>
      <c r="S18" s="210">
        <v>60</v>
      </c>
      <c r="T18" s="211">
        <v>65</v>
      </c>
      <c r="U18" s="210"/>
      <c r="V18" s="210">
        <v>102</v>
      </c>
      <c r="W18" s="210">
        <v>74</v>
      </c>
      <c r="X18" s="211">
        <v>28</v>
      </c>
      <c r="Y18" s="210"/>
      <c r="Z18" s="210">
        <v>37</v>
      </c>
      <c r="AA18" s="210">
        <v>15</v>
      </c>
      <c r="AB18" s="211">
        <v>22</v>
      </c>
    </row>
    <row r="19" spans="1:28" ht="12.75" x14ac:dyDescent="0.2">
      <c r="A19" s="95" t="s">
        <v>254</v>
      </c>
      <c r="B19" s="210">
        <v>147</v>
      </c>
      <c r="C19" s="210">
        <v>19</v>
      </c>
      <c r="D19" s="210">
        <v>128</v>
      </c>
      <c r="E19" s="211"/>
      <c r="F19" s="211">
        <v>35</v>
      </c>
      <c r="G19" s="211">
        <v>25</v>
      </c>
      <c r="H19" s="211">
        <v>10</v>
      </c>
      <c r="I19" s="211"/>
      <c r="J19" s="211">
        <v>51</v>
      </c>
      <c r="K19" s="211">
        <v>37</v>
      </c>
      <c r="L19" s="211">
        <v>14</v>
      </c>
      <c r="M19" s="211"/>
      <c r="N19" s="211">
        <v>35</v>
      </c>
      <c r="O19" s="211">
        <v>1</v>
      </c>
      <c r="P19" s="211">
        <v>34</v>
      </c>
      <c r="Q19" s="211"/>
      <c r="R19" s="211">
        <v>36</v>
      </c>
      <c r="S19" s="211">
        <v>11</v>
      </c>
      <c r="T19" s="211">
        <v>25</v>
      </c>
      <c r="U19" s="211"/>
      <c r="V19" s="211">
        <v>24</v>
      </c>
      <c r="W19" s="211">
        <v>-12</v>
      </c>
      <c r="X19" s="211">
        <v>36</v>
      </c>
      <c r="Y19" s="211"/>
      <c r="Z19" s="211">
        <v>1</v>
      </c>
      <c r="AA19" s="211">
        <v>0</v>
      </c>
      <c r="AB19" s="211">
        <v>1</v>
      </c>
    </row>
    <row r="20" spans="1:28" ht="12.75" x14ac:dyDescent="0.2">
      <c r="A20" s="95" t="s">
        <v>255</v>
      </c>
      <c r="B20" s="210">
        <v>220</v>
      </c>
      <c r="C20" s="210">
        <v>134</v>
      </c>
      <c r="D20" s="210">
        <v>86</v>
      </c>
      <c r="E20" s="210"/>
      <c r="F20" s="210">
        <v>50</v>
      </c>
      <c r="G20" s="210">
        <v>39</v>
      </c>
      <c r="H20" s="211">
        <v>11</v>
      </c>
      <c r="I20" s="210"/>
      <c r="J20" s="210">
        <v>19</v>
      </c>
      <c r="K20" s="210">
        <v>15</v>
      </c>
      <c r="L20" s="211">
        <v>4</v>
      </c>
      <c r="M20" s="210"/>
      <c r="N20" s="210">
        <v>33</v>
      </c>
      <c r="O20" s="210">
        <v>16</v>
      </c>
      <c r="P20" s="211">
        <v>17</v>
      </c>
      <c r="Q20" s="210"/>
      <c r="R20" s="210">
        <v>63</v>
      </c>
      <c r="S20" s="210">
        <v>33</v>
      </c>
      <c r="T20" s="211">
        <v>30</v>
      </c>
      <c r="U20" s="210"/>
      <c r="V20" s="210">
        <v>20</v>
      </c>
      <c r="W20" s="210">
        <v>9</v>
      </c>
      <c r="X20" s="211">
        <v>11</v>
      </c>
      <c r="Y20" s="210"/>
      <c r="Z20" s="210">
        <v>3</v>
      </c>
      <c r="AA20" s="210">
        <v>0</v>
      </c>
      <c r="AB20" s="211">
        <v>3</v>
      </c>
    </row>
    <row r="21" spans="1:28" ht="12.75" x14ac:dyDescent="0.2">
      <c r="A21" s="95" t="s">
        <v>256</v>
      </c>
      <c r="B21" s="210">
        <v>78</v>
      </c>
      <c r="C21" s="210">
        <v>45</v>
      </c>
      <c r="D21" s="210">
        <v>33</v>
      </c>
      <c r="E21" s="210"/>
      <c r="F21" s="210">
        <v>14</v>
      </c>
      <c r="G21" s="210">
        <v>9</v>
      </c>
      <c r="H21" s="211">
        <v>5</v>
      </c>
      <c r="I21" s="210"/>
      <c r="J21" s="210">
        <v>56</v>
      </c>
      <c r="K21" s="210">
        <v>39</v>
      </c>
      <c r="L21" s="211">
        <v>17</v>
      </c>
      <c r="M21" s="210"/>
      <c r="N21" s="210">
        <v>25</v>
      </c>
      <c r="O21" s="210">
        <v>11</v>
      </c>
      <c r="P21" s="211">
        <v>14</v>
      </c>
      <c r="Q21" s="210"/>
      <c r="R21" s="210">
        <v>19</v>
      </c>
      <c r="S21" s="210">
        <v>10</v>
      </c>
      <c r="T21" s="211">
        <v>9</v>
      </c>
      <c r="U21" s="210"/>
      <c r="V21" s="210">
        <v>1</v>
      </c>
      <c r="W21" s="210">
        <v>0</v>
      </c>
      <c r="X21" s="211">
        <v>1</v>
      </c>
      <c r="Y21" s="210"/>
      <c r="Z21" s="210">
        <v>0</v>
      </c>
      <c r="AA21" s="210">
        <v>0</v>
      </c>
      <c r="AB21" s="211">
        <v>0</v>
      </c>
    </row>
    <row r="22" spans="1:28" ht="12.75" x14ac:dyDescent="0.2">
      <c r="A22" s="97" t="s">
        <v>257</v>
      </c>
      <c r="B22" s="210">
        <v>285</v>
      </c>
      <c r="C22" s="210">
        <v>164</v>
      </c>
      <c r="D22" s="210">
        <v>121</v>
      </c>
      <c r="E22" s="210"/>
      <c r="F22" s="211">
        <v>30</v>
      </c>
      <c r="G22" s="211">
        <v>32</v>
      </c>
      <c r="H22" s="211">
        <v>-2</v>
      </c>
      <c r="I22" s="210"/>
      <c r="J22" s="211">
        <v>24</v>
      </c>
      <c r="K22" s="211">
        <v>15</v>
      </c>
      <c r="L22" s="211">
        <v>9</v>
      </c>
      <c r="M22" s="210"/>
      <c r="N22" s="211">
        <v>29</v>
      </c>
      <c r="O22" s="211">
        <v>18</v>
      </c>
      <c r="P22" s="211">
        <v>11</v>
      </c>
      <c r="Q22" s="210"/>
      <c r="R22" s="211">
        <v>112</v>
      </c>
      <c r="S22" s="211">
        <v>55</v>
      </c>
      <c r="T22" s="211">
        <v>57</v>
      </c>
      <c r="U22" s="210"/>
      <c r="V22" s="211">
        <v>56</v>
      </c>
      <c r="W22" s="211">
        <v>20</v>
      </c>
      <c r="X22" s="211">
        <v>36</v>
      </c>
      <c r="Y22" s="210"/>
      <c r="Z22" s="211">
        <v>2</v>
      </c>
      <c r="AA22" s="211">
        <v>0</v>
      </c>
      <c r="AB22" s="211">
        <v>2</v>
      </c>
    </row>
    <row r="23" spans="1:28" ht="15" customHeight="1" x14ac:dyDescent="0.2">
      <c r="A23" s="95" t="s">
        <v>258</v>
      </c>
      <c r="B23" s="210">
        <v>76</v>
      </c>
      <c r="C23" s="210">
        <v>62</v>
      </c>
      <c r="D23" s="210">
        <v>14</v>
      </c>
      <c r="E23" s="210"/>
      <c r="F23" s="210">
        <v>21</v>
      </c>
      <c r="G23" s="210">
        <v>14</v>
      </c>
      <c r="H23" s="211">
        <v>7</v>
      </c>
      <c r="I23" s="210"/>
      <c r="J23" s="210">
        <v>91</v>
      </c>
      <c r="K23" s="210">
        <v>45</v>
      </c>
      <c r="L23" s="211">
        <v>46</v>
      </c>
      <c r="M23" s="210"/>
      <c r="N23" s="210">
        <v>13</v>
      </c>
      <c r="O23" s="210">
        <v>5</v>
      </c>
      <c r="P23" s="211">
        <v>8</v>
      </c>
      <c r="Q23" s="210"/>
      <c r="R23" s="210">
        <v>8</v>
      </c>
      <c r="S23" s="210">
        <v>9</v>
      </c>
      <c r="T23" s="211">
        <v>-1</v>
      </c>
      <c r="U23" s="210"/>
      <c r="V23" s="210">
        <v>10</v>
      </c>
      <c r="W23" s="210">
        <v>13</v>
      </c>
      <c r="X23" s="211">
        <v>-3</v>
      </c>
      <c r="Y23" s="210"/>
      <c r="Z23" s="210">
        <v>0</v>
      </c>
      <c r="AA23" s="210">
        <v>6</v>
      </c>
      <c r="AB23" s="211">
        <v>-6</v>
      </c>
    </row>
    <row r="24" spans="1:28" ht="12.75" x14ac:dyDescent="0.2">
      <c r="A24" s="95" t="s">
        <v>259</v>
      </c>
      <c r="B24" s="210">
        <v>302</v>
      </c>
      <c r="C24" s="210">
        <v>117</v>
      </c>
      <c r="D24" s="210">
        <v>185</v>
      </c>
      <c r="E24" s="210"/>
      <c r="F24" s="210">
        <v>49</v>
      </c>
      <c r="G24" s="210">
        <v>58</v>
      </c>
      <c r="H24" s="211">
        <v>-9</v>
      </c>
      <c r="I24" s="210"/>
      <c r="J24" s="210">
        <v>27</v>
      </c>
      <c r="K24" s="210">
        <v>7</v>
      </c>
      <c r="L24" s="211">
        <v>20</v>
      </c>
      <c r="M24" s="210"/>
      <c r="N24" s="210">
        <v>53</v>
      </c>
      <c r="O24" s="210">
        <v>29</v>
      </c>
      <c r="P24" s="211">
        <v>24</v>
      </c>
      <c r="Q24" s="210"/>
      <c r="R24" s="210">
        <v>81</v>
      </c>
      <c r="S24" s="210">
        <v>3</v>
      </c>
      <c r="T24" s="211">
        <v>78</v>
      </c>
      <c r="U24" s="210"/>
      <c r="V24" s="210">
        <v>20</v>
      </c>
      <c r="W24" s="210">
        <v>-22</v>
      </c>
      <c r="X24" s="211">
        <v>42</v>
      </c>
      <c r="Y24" s="210"/>
      <c r="Z24" s="210">
        <v>8</v>
      </c>
      <c r="AA24" s="210">
        <v>4</v>
      </c>
      <c r="AB24" s="211">
        <v>4</v>
      </c>
    </row>
    <row r="25" spans="1:28" ht="12.75" x14ac:dyDescent="0.2">
      <c r="A25" s="95" t="s">
        <v>260</v>
      </c>
      <c r="B25" s="210">
        <v>175</v>
      </c>
      <c r="C25" s="210">
        <v>74</v>
      </c>
      <c r="D25" s="210">
        <v>101</v>
      </c>
      <c r="E25" s="210"/>
      <c r="F25" s="210">
        <v>34</v>
      </c>
      <c r="G25" s="210">
        <v>18</v>
      </c>
      <c r="H25" s="211">
        <v>16</v>
      </c>
      <c r="I25" s="210"/>
      <c r="J25" s="210">
        <v>18</v>
      </c>
      <c r="K25" s="210">
        <v>4</v>
      </c>
      <c r="L25" s="211">
        <v>14</v>
      </c>
      <c r="M25" s="210"/>
      <c r="N25" s="210">
        <v>40</v>
      </c>
      <c r="O25" s="210">
        <v>17</v>
      </c>
      <c r="P25" s="211">
        <v>23</v>
      </c>
      <c r="Q25" s="210"/>
      <c r="R25" s="210">
        <v>56</v>
      </c>
      <c r="S25" s="210">
        <v>25</v>
      </c>
      <c r="T25" s="211">
        <v>31</v>
      </c>
      <c r="U25" s="210"/>
      <c r="V25" s="210">
        <v>18</v>
      </c>
      <c r="W25" s="210">
        <v>7</v>
      </c>
      <c r="X25" s="211">
        <v>11</v>
      </c>
      <c r="Y25" s="210"/>
      <c r="Z25" s="210">
        <v>0</v>
      </c>
      <c r="AA25" s="210">
        <v>0</v>
      </c>
      <c r="AB25" s="211">
        <v>0</v>
      </c>
    </row>
    <row r="26" spans="1:28" ht="12.75" x14ac:dyDescent="0.2">
      <c r="A26" s="95" t="s">
        <v>261</v>
      </c>
      <c r="B26" s="210">
        <v>156</v>
      </c>
      <c r="C26" s="210">
        <v>96</v>
      </c>
      <c r="D26" s="210">
        <v>60</v>
      </c>
      <c r="E26" s="210"/>
      <c r="F26" s="210">
        <v>9</v>
      </c>
      <c r="G26" s="210">
        <v>18</v>
      </c>
      <c r="H26" s="211">
        <v>-9</v>
      </c>
      <c r="I26" s="210"/>
      <c r="J26" s="210">
        <v>5</v>
      </c>
      <c r="K26" s="210">
        <v>-1</v>
      </c>
      <c r="L26" s="211">
        <v>6</v>
      </c>
      <c r="M26" s="210"/>
      <c r="N26" s="210">
        <v>48</v>
      </c>
      <c r="O26" s="210">
        <v>27</v>
      </c>
      <c r="P26" s="211">
        <v>21</v>
      </c>
      <c r="Q26" s="210"/>
      <c r="R26" s="210">
        <v>41</v>
      </c>
      <c r="S26" s="210">
        <v>28</v>
      </c>
      <c r="T26" s="211">
        <v>13</v>
      </c>
      <c r="U26" s="210"/>
      <c r="V26" s="210">
        <v>36</v>
      </c>
      <c r="W26" s="210">
        <v>18</v>
      </c>
      <c r="X26" s="211">
        <v>18</v>
      </c>
      <c r="Y26" s="210"/>
      <c r="Z26" s="210">
        <v>4</v>
      </c>
      <c r="AA26" s="210">
        <v>1</v>
      </c>
      <c r="AB26" s="211">
        <v>3</v>
      </c>
    </row>
    <row r="27" spans="1:28" ht="12.75" x14ac:dyDescent="0.2">
      <c r="A27" s="95" t="s">
        <v>262</v>
      </c>
      <c r="B27" s="210">
        <v>47</v>
      </c>
      <c r="C27" s="210">
        <v>12</v>
      </c>
      <c r="D27" s="210">
        <v>35</v>
      </c>
      <c r="E27" s="210"/>
      <c r="F27" s="210">
        <v>14</v>
      </c>
      <c r="G27" s="210">
        <v>9</v>
      </c>
      <c r="H27" s="211">
        <v>5</v>
      </c>
      <c r="I27" s="210"/>
      <c r="J27" s="210">
        <v>12</v>
      </c>
      <c r="K27" s="210">
        <v>1</v>
      </c>
      <c r="L27" s="211">
        <v>11</v>
      </c>
      <c r="M27" s="210"/>
      <c r="N27" s="210">
        <v>3</v>
      </c>
      <c r="O27" s="210">
        <v>-2</v>
      </c>
      <c r="P27" s="211">
        <v>5</v>
      </c>
      <c r="Q27" s="210"/>
      <c r="R27" s="210">
        <v>22</v>
      </c>
      <c r="S27" s="210">
        <v>5</v>
      </c>
      <c r="T27" s="211">
        <v>17</v>
      </c>
      <c r="U27" s="210"/>
      <c r="V27" s="210">
        <v>3</v>
      </c>
      <c r="W27" s="210">
        <v>1</v>
      </c>
      <c r="X27" s="211">
        <v>2</v>
      </c>
      <c r="Y27" s="210"/>
      <c r="Z27" s="210">
        <v>0</v>
      </c>
      <c r="AA27" s="210">
        <v>0</v>
      </c>
      <c r="AB27" s="211">
        <v>0</v>
      </c>
    </row>
    <row r="28" spans="1:28" ht="12.75" x14ac:dyDescent="0.2">
      <c r="A28" s="95" t="s">
        <v>263</v>
      </c>
      <c r="B28" s="210">
        <v>65</v>
      </c>
      <c r="C28" s="210">
        <v>37</v>
      </c>
      <c r="D28" s="210">
        <v>28</v>
      </c>
      <c r="E28" s="210"/>
      <c r="F28" s="210">
        <v>21</v>
      </c>
      <c r="G28" s="210">
        <v>12</v>
      </c>
      <c r="H28" s="211">
        <v>9</v>
      </c>
      <c r="I28" s="210"/>
      <c r="J28" s="210">
        <v>16</v>
      </c>
      <c r="K28" s="210">
        <v>3</v>
      </c>
      <c r="L28" s="211">
        <v>13</v>
      </c>
      <c r="M28" s="210"/>
      <c r="N28" s="210">
        <v>24</v>
      </c>
      <c r="O28" s="210">
        <v>10</v>
      </c>
      <c r="P28" s="211">
        <v>14</v>
      </c>
      <c r="Q28" s="210"/>
      <c r="R28" s="210">
        <v>15</v>
      </c>
      <c r="S28" s="210">
        <v>18</v>
      </c>
      <c r="T28" s="211">
        <v>-3</v>
      </c>
      <c r="U28" s="210"/>
      <c r="V28" s="210">
        <v>6</v>
      </c>
      <c r="W28" s="210">
        <v>0</v>
      </c>
      <c r="X28" s="211">
        <v>6</v>
      </c>
      <c r="Y28" s="210"/>
      <c r="Z28" s="210">
        <v>-13</v>
      </c>
      <c r="AA28" s="210">
        <v>-4</v>
      </c>
      <c r="AB28" s="211">
        <v>-9</v>
      </c>
    </row>
    <row r="29" spans="1:28" ht="12.75" x14ac:dyDescent="0.2">
      <c r="A29" s="95" t="s">
        <v>264</v>
      </c>
      <c r="B29" s="210">
        <v>79</v>
      </c>
      <c r="C29" s="210">
        <v>56</v>
      </c>
      <c r="D29" s="210">
        <v>23</v>
      </c>
      <c r="E29" s="210"/>
      <c r="F29" s="210">
        <v>-4</v>
      </c>
      <c r="G29" s="210">
        <v>-4</v>
      </c>
      <c r="H29" s="211">
        <v>0</v>
      </c>
      <c r="I29" s="210"/>
      <c r="J29" s="210">
        <v>36</v>
      </c>
      <c r="K29" s="210">
        <v>17</v>
      </c>
      <c r="L29" s="211">
        <v>19</v>
      </c>
      <c r="M29" s="210"/>
      <c r="N29" s="210">
        <v>15</v>
      </c>
      <c r="O29" s="210">
        <v>16</v>
      </c>
      <c r="P29" s="211">
        <v>-1</v>
      </c>
      <c r="Q29" s="210"/>
      <c r="R29" s="210">
        <v>36</v>
      </c>
      <c r="S29" s="210">
        <v>31</v>
      </c>
      <c r="T29" s="211">
        <v>5</v>
      </c>
      <c r="U29" s="210"/>
      <c r="V29" s="210">
        <v>16</v>
      </c>
      <c r="W29" s="210">
        <v>10</v>
      </c>
      <c r="X29" s="211">
        <v>6</v>
      </c>
      <c r="Y29" s="210"/>
      <c r="Z29" s="210">
        <v>0</v>
      </c>
      <c r="AA29" s="210">
        <v>0</v>
      </c>
      <c r="AB29" s="211">
        <v>0</v>
      </c>
    </row>
    <row r="30" spans="1:28" ht="12.75" x14ac:dyDescent="0.2">
      <c r="A30" s="95" t="s">
        <v>265</v>
      </c>
      <c r="B30" s="210">
        <v>196</v>
      </c>
      <c r="C30" s="210">
        <v>118</v>
      </c>
      <c r="D30" s="210">
        <v>78</v>
      </c>
      <c r="E30" s="210"/>
      <c r="F30" s="210">
        <v>49</v>
      </c>
      <c r="G30" s="210">
        <v>33</v>
      </c>
      <c r="H30" s="211">
        <v>16</v>
      </c>
      <c r="I30" s="210"/>
      <c r="J30" s="210">
        <v>47</v>
      </c>
      <c r="K30" s="210">
        <v>22</v>
      </c>
      <c r="L30" s="211">
        <v>25</v>
      </c>
      <c r="M30" s="210"/>
      <c r="N30" s="210">
        <v>39</v>
      </c>
      <c r="O30" s="210">
        <v>25</v>
      </c>
      <c r="P30" s="211">
        <v>14</v>
      </c>
      <c r="Q30" s="210"/>
      <c r="R30" s="210">
        <v>6</v>
      </c>
      <c r="S30" s="210">
        <v>12</v>
      </c>
      <c r="T30" s="211">
        <v>-6</v>
      </c>
      <c r="U30" s="210"/>
      <c r="V30" s="210">
        <v>65</v>
      </c>
      <c r="W30" s="210">
        <v>31</v>
      </c>
      <c r="X30" s="211">
        <v>34</v>
      </c>
      <c r="Y30" s="210"/>
      <c r="Z30" s="210">
        <v>1</v>
      </c>
      <c r="AA30" s="210">
        <v>0</v>
      </c>
      <c r="AB30" s="211">
        <v>1</v>
      </c>
    </row>
    <row r="31" spans="1:28" ht="12.75" x14ac:dyDescent="0.2">
      <c r="A31" s="95" t="s">
        <v>266</v>
      </c>
      <c r="B31" s="210">
        <v>270</v>
      </c>
      <c r="C31" s="210">
        <v>141</v>
      </c>
      <c r="D31" s="210">
        <v>129</v>
      </c>
      <c r="E31" s="210"/>
      <c r="F31" s="210">
        <v>12</v>
      </c>
      <c r="G31" s="210">
        <v>9</v>
      </c>
      <c r="H31" s="211">
        <v>3</v>
      </c>
      <c r="I31" s="210"/>
      <c r="J31" s="210">
        <v>-2</v>
      </c>
      <c r="K31" s="210">
        <v>-1</v>
      </c>
      <c r="L31" s="211">
        <v>-1</v>
      </c>
      <c r="M31" s="210"/>
      <c r="N31" s="210">
        <v>70</v>
      </c>
      <c r="O31" s="210">
        <v>43</v>
      </c>
      <c r="P31" s="211">
        <v>27</v>
      </c>
      <c r="Q31" s="210"/>
      <c r="R31" s="210">
        <v>90</v>
      </c>
      <c r="S31" s="210">
        <v>36</v>
      </c>
      <c r="T31" s="211">
        <v>54</v>
      </c>
      <c r="U31" s="210"/>
      <c r="V31" s="210">
        <v>51</v>
      </c>
      <c r="W31" s="210">
        <v>31</v>
      </c>
      <c r="X31" s="211">
        <v>20</v>
      </c>
      <c r="Y31" s="210"/>
      <c r="Z31" s="210">
        <v>0</v>
      </c>
      <c r="AA31" s="210">
        <v>0</v>
      </c>
      <c r="AB31" s="211">
        <v>0</v>
      </c>
    </row>
    <row r="32" spans="1:28" ht="12.75" x14ac:dyDescent="0.2">
      <c r="A32" s="95" t="s">
        <v>267</v>
      </c>
      <c r="B32" s="210">
        <v>37</v>
      </c>
      <c r="C32" s="210">
        <v>13</v>
      </c>
      <c r="D32" s="210">
        <v>24</v>
      </c>
      <c r="E32" s="210"/>
      <c r="F32" s="210">
        <v>1</v>
      </c>
      <c r="G32" s="210">
        <v>-5</v>
      </c>
      <c r="H32" s="211">
        <v>6</v>
      </c>
      <c r="I32" s="210"/>
      <c r="J32" s="210">
        <v>55</v>
      </c>
      <c r="K32" s="210">
        <v>28</v>
      </c>
      <c r="L32" s="211">
        <v>27</v>
      </c>
      <c r="M32" s="210"/>
      <c r="N32" s="210">
        <v>9</v>
      </c>
      <c r="O32" s="210">
        <v>7</v>
      </c>
      <c r="P32" s="211">
        <v>2</v>
      </c>
      <c r="Q32" s="210"/>
      <c r="R32" s="210">
        <v>13</v>
      </c>
      <c r="S32" s="210">
        <v>7</v>
      </c>
      <c r="T32" s="211">
        <v>6</v>
      </c>
      <c r="U32" s="210"/>
      <c r="V32" s="210">
        <v>16</v>
      </c>
      <c r="W32" s="210">
        <v>5</v>
      </c>
      <c r="X32" s="211">
        <v>11</v>
      </c>
      <c r="Y32" s="210"/>
      <c r="Z32" s="210">
        <v>0</v>
      </c>
      <c r="AA32" s="210">
        <v>0</v>
      </c>
      <c r="AB32" s="211">
        <v>0</v>
      </c>
    </row>
    <row r="33" spans="1:28" ht="12.75" x14ac:dyDescent="0.2">
      <c r="A33" s="95" t="s">
        <v>268</v>
      </c>
      <c r="B33" s="210">
        <v>228</v>
      </c>
      <c r="C33" s="210">
        <v>134</v>
      </c>
      <c r="D33" s="210">
        <v>94</v>
      </c>
      <c r="E33" s="210"/>
      <c r="F33" s="210">
        <v>13</v>
      </c>
      <c r="G33" s="210">
        <v>18</v>
      </c>
      <c r="H33" s="211">
        <v>-5</v>
      </c>
      <c r="I33" s="210"/>
      <c r="J33" s="210">
        <v>-7</v>
      </c>
      <c r="K33" s="210">
        <v>-1</v>
      </c>
      <c r="L33" s="211">
        <v>-6</v>
      </c>
      <c r="M33" s="210"/>
      <c r="N33" s="210">
        <v>35</v>
      </c>
      <c r="O33" s="210">
        <v>19</v>
      </c>
      <c r="P33" s="211">
        <v>16</v>
      </c>
      <c r="Q33" s="210"/>
      <c r="R33" s="210">
        <v>82</v>
      </c>
      <c r="S33" s="210">
        <v>42</v>
      </c>
      <c r="T33" s="211">
        <v>40</v>
      </c>
      <c r="U33" s="210"/>
      <c r="V33" s="210">
        <v>43</v>
      </c>
      <c r="W33" s="210">
        <v>27</v>
      </c>
      <c r="X33" s="211">
        <v>16</v>
      </c>
      <c r="Y33" s="210"/>
      <c r="Z33" s="210">
        <v>0</v>
      </c>
      <c r="AA33" s="210">
        <v>0</v>
      </c>
      <c r="AB33" s="211">
        <v>0</v>
      </c>
    </row>
    <row r="34" spans="1:28" ht="12.75" x14ac:dyDescent="0.2">
      <c r="A34" s="95" t="s">
        <v>269</v>
      </c>
      <c r="B34" s="210">
        <v>0</v>
      </c>
      <c r="C34" s="210">
        <v>4</v>
      </c>
      <c r="D34" s="210">
        <v>-4</v>
      </c>
      <c r="E34" s="210"/>
      <c r="F34" s="210">
        <v>-1</v>
      </c>
      <c r="G34" s="210">
        <v>1</v>
      </c>
      <c r="H34" s="211">
        <v>-2</v>
      </c>
      <c r="I34" s="210"/>
      <c r="J34" s="210">
        <v>27</v>
      </c>
      <c r="K34" s="210">
        <v>16</v>
      </c>
      <c r="L34" s="211">
        <v>11</v>
      </c>
      <c r="M34" s="210"/>
      <c r="N34" s="210">
        <v>-1</v>
      </c>
      <c r="O34" s="210">
        <v>0</v>
      </c>
      <c r="P34" s="211">
        <v>-1</v>
      </c>
      <c r="Q34" s="210"/>
      <c r="R34" s="210">
        <v>3</v>
      </c>
      <c r="S34" s="210">
        <v>2</v>
      </c>
      <c r="T34" s="211">
        <v>1</v>
      </c>
      <c r="U34" s="210"/>
      <c r="V34" s="210">
        <v>6</v>
      </c>
      <c r="W34" s="210">
        <v>2</v>
      </c>
      <c r="X34" s="211">
        <v>4</v>
      </c>
      <c r="Y34" s="210"/>
      <c r="Z34" s="210">
        <v>0</v>
      </c>
      <c r="AA34" s="210">
        <v>0</v>
      </c>
      <c r="AB34" s="211">
        <v>0</v>
      </c>
    </row>
    <row r="35" spans="1:28" ht="12.75" x14ac:dyDescent="0.2">
      <c r="A35" s="95" t="s">
        <v>270</v>
      </c>
      <c r="B35" s="210">
        <v>147</v>
      </c>
      <c r="C35" s="210">
        <v>96</v>
      </c>
      <c r="D35" s="210">
        <v>51</v>
      </c>
      <c r="E35" s="210"/>
      <c r="F35" s="210">
        <v>16</v>
      </c>
      <c r="G35" s="210">
        <v>28</v>
      </c>
      <c r="H35" s="211">
        <v>-12</v>
      </c>
      <c r="I35" s="210"/>
      <c r="J35" s="210">
        <v>74</v>
      </c>
      <c r="K35" s="210">
        <v>40</v>
      </c>
      <c r="L35" s="211">
        <v>34</v>
      </c>
      <c r="M35" s="210"/>
      <c r="N35" s="210">
        <v>27</v>
      </c>
      <c r="O35" s="210">
        <v>13</v>
      </c>
      <c r="P35" s="211">
        <v>14</v>
      </c>
      <c r="Q35" s="210"/>
      <c r="R35" s="210">
        <v>50</v>
      </c>
      <c r="S35" s="210">
        <v>28</v>
      </c>
      <c r="T35" s="211">
        <v>22</v>
      </c>
      <c r="U35" s="210"/>
      <c r="V35" s="210">
        <v>27</v>
      </c>
      <c r="W35" s="210">
        <v>10</v>
      </c>
      <c r="X35" s="211">
        <v>17</v>
      </c>
      <c r="Y35" s="210"/>
      <c r="Z35" s="210">
        <v>0</v>
      </c>
      <c r="AA35" s="210">
        <v>1</v>
      </c>
      <c r="AB35" s="211">
        <v>-1</v>
      </c>
    </row>
    <row r="36" spans="1:28" ht="12.75" x14ac:dyDescent="0.2">
      <c r="A36" s="95" t="s">
        <v>271</v>
      </c>
      <c r="B36" s="210">
        <v>259</v>
      </c>
      <c r="C36" s="210">
        <v>160</v>
      </c>
      <c r="D36" s="210">
        <v>99</v>
      </c>
      <c r="E36" s="210"/>
      <c r="F36" s="210">
        <v>48</v>
      </c>
      <c r="G36" s="210">
        <v>30</v>
      </c>
      <c r="H36" s="211">
        <v>18</v>
      </c>
      <c r="I36" s="210"/>
      <c r="J36" s="210">
        <v>22</v>
      </c>
      <c r="K36" s="210">
        <v>-1</v>
      </c>
      <c r="L36" s="211">
        <v>23</v>
      </c>
      <c r="M36" s="210"/>
      <c r="N36" s="210">
        <v>58</v>
      </c>
      <c r="O36" s="210">
        <v>40</v>
      </c>
      <c r="P36" s="211">
        <v>18</v>
      </c>
      <c r="Q36" s="210"/>
      <c r="R36" s="210">
        <v>64</v>
      </c>
      <c r="S36" s="210">
        <v>40</v>
      </c>
      <c r="T36" s="211">
        <v>24</v>
      </c>
      <c r="U36" s="210"/>
      <c r="V36" s="210">
        <v>14</v>
      </c>
      <c r="W36" s="210">
        <v>10</v>
      </c>
      <c r="X36" s="211">
        <v>4</v>
      </c>
      <c r="Y36" s="210"/>
      <c r="Z36" s="210">
        <v>1</v>
      </c>
      <c r="AA36" s="210">
        <v>0</v>
      </c>
      <c r="AB36" s="211">
        <v>1</v>
      </c>
    </row>
    <row r="37" spans="1:28" ht="13.5" thickBot="1" x14ac:dyDescent="0.25">
      <c r="A37" s="98" t="s">
        <v>272</v>
      </c>
      <c r="B37" s="212">
        <v>127</v>
      </c>
      <c r="C37" s="212">
        <v>48</v>
      </c>
      <c r="D37" s="212">
        <v>79</v>
      </c>
      <c r="E37" s="212"/>
      <c r="F37" s="212">
        <v>33</v>
      </c>
      <c r="G37" s="212">
        <v>19</v>
      </c>
      <c r="H37" s="213">
        <v>14</v>
      </c>
      <c r="I37" s="212"/>
      <c r="J37" s="212">
        <v>22</v>
      </c>
      <c r="K37" s="212">
        <v>-1</v>
      </c>
      <c r="L37" s="213">
        <v>23</v>
      </c>
      <c r="M37" s="212"/>
      <c r="N37" s="212">
        <v>26</v>
      </c>
      <c r="O37" s="212">
        <v>12</v>
      </c>
      <c r="P37" s="213">
        <v>14</v>
      </c>
      <c r="Q37" s="212"/>
      <c r="R37" s="212">
        <v>36</v>
      </c>
      <c r="S37" s="212">
        <v>15</v>
      </c>
      <c r="T37" s="213">
        <v>21</v>
      </c>
      <c r="U37" s="212"/>
      <c r="V37" s="212">
        <v>10</v>
      </c>
      <c r="W37" s="212">
        <v>3</v>
      </c>
      <c r="X37" s="213">
        <v>7</v>
      </c>
      <c r="Y37" s="212"/>
      <c r="Z37" s="212">
        <v>0</v>
      </c>
      <c r="AA37" s="212">
        <v>0</v>
      </c>
      <c r="AB37" s="213">
        <v>0</v>
      </c>
    </row>
    <row r="38" spans="1:28" ht="12.75" x14ac:dyDescent="0.2">
      <c r="A38" s="269" t="s">
        <v>275</v>
      </c>
      <c r="B38" s="269"/>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7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36">
    <pageSetUpPr fitToPage="1"/>
  </sheetPr>
  <dimension ref="A1:AD121"/>
  <sheetViews>
    <sheetView showGridLines="0" topLeftCell="A14" workbookViewId="0">
      <selection activeCell="N18" sqref="N18"/>
    </sheetView>
  </sheetViews>
  <sheetFormatPr baseColWidth="10" defaultColWidth="23.42578125" defaultRowHeight="15" customHeight="1" x14ac:dyDescent="0.2"/>
  <cols>
    <col min="1" max="1" width="15.5703125" style="116" bestFit="1" customWidth="1"/>
    <col min="2" max="2" width="6.42578125" style="96" bestFit="1" customWidth="1"/>
    <col min="3" max="3" width="6.7109375" style="96" bestFit="1" customWidth="1"/>
    <col min="4" max="4" width="5.140625" style="96" bestFit="1" customWidth="1"/>
    <col min="5" max="5" width="1.42578125" style="96" customWidth="1"/>
    <col min="6" max="6" width="5.42578125" style="96" bestFit="1" customWidth="1"/>
    <col min="7" max="7" width="6.7109375" style="96" bestFit="1" customWidth="1"/>
    <col min="8" max="8" width="5.140625" style="96" bestFit="1" customWidth="1"/>
    <col min="9" max="9" width="1.28515625" style="96" customWidth="1"/>
    <col min="10" max="10" width="5.42578125" style="96" bestFit="1" customWidth="1"/>
    <col min="11" max="11" width="6.7109375" style="96" bestFit="1" customWidth="1"/>
    <col min="12" max="12" width="5.140625" style="96" bestFit="1" customWidth="1"/>
    <col min="13" max="13" width="1.28515625" style="96" customWidth="1"/>
    <col min="14" max="14" width="5.42578125" style="96" bestFit="1" customWidth="1"/>
    <col min="15" max="15" width="6.7109375" style="96" bestFit="1" customWidth="1"/>
    <col min="16" max="16" width="5.140625" style="96" bestFit="1" customWidth="1"/>
    <col min="17" max="17" width="1.28515625" style="96" customWidth="1"/>
    <col min="18" max="18" width="5.42578125" style="96" bestFit="1" customWidth="1"/>
    <col min="19" max="19" width="6.7109375" style="96" bestFit="1" customWidth="1"/>
    <col min="20" max="20" width="5.140625" style="96" bestFit="1" customWidth="1"/>
    <col min="21" max="21" width="1.28515625" style="96" customWidth="1"/>
    <col min="22" max="22" width="5.42578125" style="96" bestFit="1" customWidth="1"/>
    <col min="23" max="23" width="6.7109375" style="96" bestFit="1" customWidth="1"/>
    <col min="24" max="24" width="5.140625" style="96" bestFit="1" customWidth="1"/>
    <col min="25" max="25" width="1.28515625" style="96" customWidth="1"/>
    <col min="26" max="26" width="5.28515625" style="96" customWidth="1"/>
    <col min="27" max="27" width="6.7109375" style="96" bestFit="1" customWidth="1"/>
    <col min="28" max="28" width="5.140625" style="96" bestFit="1" customWidth="1"/>
    <col min="29" max="29" width="10.7109375" style="6" customWidth="1"/>
    <col min="30" max="30" width="9" style="6" bestFit="1" customWidth="1"/>
    <col min="31" max="116" width="10.7109375" style="6" customWidth="1"/>
    <col min="117" max="16384" width="23.42578125" style="6"/>
  </cols>
  <sheetData>
    <row r="1" spans="1:30" x14ac:dyDescent="0.25">
      <c r="A1" s="284" t="s">
        <v>335</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284" t="s">
        <v>84</v>
      </c>
      <c r="V1" s="284" t="s">
        <v>84</v>
      </c>
      <c r="W1" s="284" t="s">
        <v>84</v>
      </c>
      <c r="X1" s="284" t="s">
        <v>84</v>
      </c>
      <c r="Y1" s="284" t="s">
        <v>84</v>
      </c>
      <c r="Z1" s="284" t="s">
        <v>84</v>
      </c>
      <c r="AA1" s="284" t="s">
        <v>84</v>
      </c>
      <c r="AB1" s="284" t="s">
        <v>84</v>
      </c>
      <c r="AC1" s="17"/>
    </row>
    <row r="2" spans="1:30" x14ac:dyDescent="0.25">
      <c r="A2" s="285" t="s">
        <v>343</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285" t="s">
        <v>84</v>
      </c>
      <c r="Z2" s="285" t="s">
        <v>84</v>
      </c>
      <c r="AA2" s="285" t="s">
        <v>84</v>
      </c>
      <c r="AB2" s="285" t="s">
        <v>84</v>
      </c>
      <c r="AC2" s="17"/>
      <c r="AD2" s="256" t="s">
        <v>47</v>
      </c>
    </row>
    <row r="3" spans="1:30"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285" t="s">
        <v>84</v>
      </c>
      <c r="Z3" s="285" t="s">
        <v>84</v>
      </c>
      <c r="AA3" s="285" t="s">
        <v>84</v>
      </c>
      <c r="AB3" s="285" t="s">
        <v>84</v>
      </c>
      <c r="AC3" s="17"/>
      <c r="AD3" s="256"/>
    </row>
    <row r="4" spans="1:30" x14ac:dyDescent="0.25">
      <c r="A4" s="285" t="s">
        <v>166</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c r="Y4" s="285" t="s">
        <v>84</v>
      </c>
      <c r="Z4" s="285" t="s">
        <v>84</v>
      </c>
      <c r="AA4" s="285" t="s">
        <v>84</v>
      </c>
      <c r="AB4" s="285" t="s">
        <v>84</v>
      </c>
    </row>
    <row r="5" spans="1:30"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c r="Y5" s="284" t="s">
        <v>84</v>
      </c>
      <c r="Z5" s="284" t="s">
        <v>84</v>
      </c>
      <c r="AA5" s="284" t="s">
        <v>84</v>
      </c>
      <c r="AB5" s="284" t="s">
        <v>84</v>
      </c>
    </row>
    <row r="6" spans="1:30" ht="12.75" x14ac:dyDescent="0.2">
      <c r="A6" s="286" t="s">
        <v>243</v>
      </c>
      <c r="B6" s="281" t="s">
        <v>89</v>
      </c>
      <c r="C6" s="281"/>
      <c r="D6" s="281"/>
      <c r="E6" s="103"/>
      <c r="F6" s="281" t="s">
        <v>328</v>
      </c>
      <c r="G6" s="281"/>
      <c r="H6" s="281"/>
      <c r="I6" s="103"/>
      <c r="J6" s="281" t="s">
        <v>329</v>
      </c>
      <c r="K6" s="281"/>
      <c r="L6" s="281"/>
      <c r="M6" s="103"/>
      <c r="N6" s="281" t="s">
        <v>330</v>
      </c>
      <c r="O6" s="281"/>
      <c r="P6" s="281"/>
      <c r="Q6" s="103"/>
      <c r="R6" s="281" t="s">
        <v>331</v>
      </c>
      <c r="S6" s="281"/>
      <c r="T6" s="281"/>
      <c r="U6" s="103"/>
      <c r="V6" s="281" t="s">
        <v>332</v>
      </c>
      <c r="W6" s="281"/>
      <c r="X6" s="281"/>
      <c r="Y6" s="103"/>
      <c r="Z6" s="281" t="s">
        <v>333</v>
      </c>
      <c r="AA6" s="281"/>
      <c r="AB6" s="281"/>
    </row>
    <row r="7" spans="1:30" ht="12.75"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c r="Y7" s="105"/>
      <c r="Z7" s="104" t="s">
        <v>89</v>
      </c>
      <c r="AA7" s="104" t="s">
        <v>405</v>
      </c>
      <c r="AB7" s="104" t="s">
        <v>406</v>
      </c>
    </row>
    <row r="8" spans="1:30" ht="12.75"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row>
    <row r="9" spans="1:30" ht="12.75" x14ac:dyDescent="0.2">
      <c r="A9" s="118" t="s">
        <v>89</v>
      </c>
      <c r="B9" s="214">
        <v>1.9758476358320149</v>
      </c>
      <c r="C9" s="214">
        <v>2.0391452284796641</v>
      </c>
      <c r="D9" s="214">
        <v>1.9115735770159108</v>
      </c>
      <c r="E9" s="214"/>
      <c r="F9" s="214">
        <v>1.7739929523941131</v>
      </c>
      <c r="G9" s="214">
        <v>2.1288080699031746</v>
      </c>
      <c r="H9" s="214">
        <v>1.4017202930869703</v>
      </c>
      <c r="I9" s="214"/>
      <c r="J9" s="214">
        <v>1.8881209583279288</v>
      </c>
      <c r="K9" s="214">
        <v>1.8635595089318533</v>
      </c>
      <c r="L9" s="214">
        <v>1.9130889661099277</v>
      </c>
      <c r="M9" s="214"/>
      <c r="N9" s="214">
        <v>1.8705566994289264</v>
      </c>
      <c r="O9" s="214">
        <v>2.1124608449843381</v>
      </c>
      <c r="P9" s="214">
        <v>1.6202971862156179</v>
      </c>
      <c r="Q9" s="214"/>
      <c r="R9" s="214">
        <v>2.7581552305961754</v>
      </c>
      <c r="S9" s="214">
        <v>2.5560538116591927</v>
      </c>
      <c r="T9" s="214">
        <v>2.9616252821670428</v>
      </c>
      <c r="U9" s="214"/>
      <c r="V9" s="214">
        <v>1.3940179510381765</v>
      </c>
      <c r="W9" s="214">
        <v>1.142087676425116</v>
      </c>
      <c r="X9" s="214">
        <v>1.6364334389096842</v>
      </c>
      <c r="Y9" s="214"/>
      <c r="Z9" s="214">
        <v>11.190233977619531</v>
      </c>
      <c r="AA9" s="214">
        <v>13.592233009708737</v>
      </c>
      <c r="AB9" s="214">
        <v>9.4570928196147115</v>
      </c>
    </row>
    <row r="10" spans="1:30" ht="12.75" x14ac:dyDescent="0.2">
      <c r="A10" s="94"/>
      <c r="B10" s="215" t="s">
        <v>84</v>
      </c>
      <c r="C10" s="215" t="s">
        <v>84</v>
      </c>
      <c r="D10" s="215" t="s">
        <v>84</v>
      </c>
      <c r="E10" s="216"/>
      <c r="F10" s="216" t="s">
        <v>84</v>
      </c>
      <c r="G10" s="216" t="s">
        <v>84</v>
      </c>
      <c r="H10" s="216" t="s">
        <v>84</v>
      </c>
      <c r="I10" s="216"/>
      <c r="J10" s="216" t="s">
        <v>84</v>
      </c>
      <c r="K10" s="216" t="s">
        <v>84</v>
      </c>
      <c r="L10" s="216" t="s">
        <v>84</v>
      </c>
      <c r="M10" s="216"/>
      <c r="N10" s="216" t="s">
        <v>84</v>
      </c>
      <c r="O10" s="216" t="s">
        <v>84</v>
      </c>
      <c r="P10" s="216" t="s">
        <v>84</v>
      </c>
      <c r="Q10" s="216"/>
      <c r="R10" s="216" t="s">
        <v>84</v>
      </c>
      <c r="S10" s="216" t="s">
        <v>84</v>
      </c>
      <c r="T10" s="216" t="s">
        <v>84</v>
      </c>
      <c r="U10" s="216"/>
      <c r="V10" s="216" t="s">
        <v>84</v>
      </c>
      <c r="W10" s="216" t="s">
        <v>84</v>
      </c>
      <c r="X10" s="216" t="s">
        <v>84</v>
      </c>
      <c r="Y10" s="216"/>
      <c r="Z10" s="216" t="s">
        <v>84</v>
      </c>
      <c r="AA10" s="216" t="s">
        <v>84</v>
      </c>
      <c r="AB10" s="216" t="s">
        <v>84</v>
      </c>
    </row>
    <row r="11" spans="1:30" ht="12.75" x14ac:dyDescent="0.2">
      <c r="A11" s="95" t="s">
        <v>246</v>
      </c>
      <c r="B11" s="215">
        <v>1.2845370819195348</v>
      </c>
      <c r="C11" s="215">
        <v>1.4602873085598955</v>
      </c>
      <c r="D11" s="215">
        <v>1.1013488429649796</v>
      </c>
      <c r="E11" s="216"/>
      <c r="F11" s="216">
        <v>1.9959575543203638</v>
      </c>
      <c r="G11" s="216">
        <v>2.138239681750373</v>
      </c>
      <c r="H11" s="216">
        <v>1.8489984591679509</v>
      </c>
      <c r="I11" s="216"/>
      <c r="J11" s="216">
        <v>0.44137931034482758</v>
      </c>
      <c r="K11" s="216">
        <v>2.0971302428256071</v>
      </c>
      <c r="L11" s="216">
        <v>-1.2134583563154993</v>
      </c>
      <c r="M11" s="216"/>
      <c r="N11" s="216">
        <v>1.0501750291715286</v>
      </c>
      <c r="O11" s="216">
        <v>1.7172295363480254</v>
      </c>
      <c r="P11" s="216">
        <v>0.35693039857227837</v>
      </c>
      <c r="Q11" s="216"/>
      <c r="R11" s="216">
        <v>1.6239624684229521</v>
      </c>
      <c r="S11" s="216">
        <v>1.4462809917355373</v>
      </c>
      <c r="T11" s="216">
        <v>1.819560272934041</v>
      </c>
      <c r="U11" s="216"/>
      <c r="V11" s="216">
        <v>0.40907400520639642</v>
      </c>
      <c r="W11" s="216">
        <v>0.72568940493468792</v>
      </c>
      <c r="X11" s="216">
        <v>7.6277650648360035E-2</v>
      </c>
      <c r="Y11" s="216"/>
      <c r="Z11" s="216">
        <v>3.0303030303030303</v>
      </c>
      <c r="AA11" s="216">
        <v>4.3478260869565215</v>
      </c>
      <c r="AB11" s="216">
        <v>0</v>
      </c>
    </row>
    <row r="12" spans="1:30" ht="12.75" x14ac:dyDescent="0.2">
      <c r="A12" s="95" t="s">
        <v>247</v>
      </c>
      <c r="B12" s="215">
        <v>1.8017111222949169</v>
      </c>
      <c r="C12" s="215">
        <v>1.8104890288300697</v>
      </c>
      <c r="D12" s="215">
        <v>1.792520861234161</v>
      </c>
      <c r="E12" s="216"/>
      <c r="F12" s="216">
        <v>4.2228994340444057</v>
      </c>
      <c r="G12" s="216">
        <v>3.3577270770555314</v>
      </c>
      <c r="H12" s="216">
        <v>5.107881990312638</v>
      </c>
      <c r="I12" s="216"/>
      <c r="J12" s="216">
        <v>3.2802701398938732</v>
      </c>
      <c r="K12" s="216">
        <v>3.0317164179104479</v>
      </c>
      <c r="L12" s="216">
        <v>3.5464535464535465</v>
      </c>
      <c r="M12" s="216"/>
      <c r="N12" s="216">
        <v>1.7656883798616081</v>
      </c>
      <c r="O12" s="216">
        <v>0.46232085067036521</v>
      </c>
      <c r="P12" s="216">
        <v>3.1558185404339252</v>
      </c>
      <c r="Q12" s="216"/>
      <c r="R12" s="216">
        <v>1.7123287671232876</v>
      </c>
      <c r="S12" s="216">
        <v>2.4807056229327453</v>
      </c>
      <c r="T12" s="216">
        <v>0.8875739644970414</v>
      </c>
      <c r="U12" s="216"/>
      <c r="V12" s="216">
        <v>0.39346246973365623</v>
      </c>
      <c r="W12" s="216">
        <v>0.78455039227519618</v>
      </c>
      <c r="X12" s="216">
        <v>0</v>
      </c>
      <c r="Y12" s="216"/>
      <c r="Z12" s="216">
        <v>0.76335877862595414</v>
      </c>
      <c r="AA12" s="216">
        <v>0</v>
      </c>
      <c r="AB12" s="216">
        <v>1.4492753623188406</v>
      </c>
    </row>
    <row r="13" spans="1:30" ht="12.75" x14ac:dyDescent="0.2">
      <c r="A13" s="95" t="s">
        <v>248</v>
      </c>
      <c r="B13" s="215">
        <v>1.9723405496878101</v>
      </c>
      <c r="C13" s="215">
        <v>1.7894736842105261</v>
      </c>
      <c r="D13" s="215">
        <v>2.1544194712938163</v>
      </c>
      <c r="E13" s="216"/>
      <c r="F13" s="216">
        <v>1.3964497041420119</v>
      </c>
      <c r="G13" s="216">
        <v>0.23052097740894423</v>
      </c>
      <c r="H13" s="216">
        <v>2.6264591439688716</v>
      </c>
      <c r="I13" s="216"/>
      <c r="J13" s="216">
        <v>3.3519553072625698</v>
      </c>
      <c r="K13" s="216">
        <v>3.0729166666666665</v>
      </c>
      <c r="L13" s="216">
        <v>3.6432843936922241</v>
      </c>
      <c r="M13" s="216"/>
      <c r="N13" s="216">
        <v>1.2755102040816326</v>
      </c>
      <c r="O13" s="216">
        <v>2.9775280898876404</v>
      </c>
      <c r="P13" s="216">
        <v>-0.45766590389016021</v>
      </c>
      <c r="Q13" s="216"/>
      <c r="R13" s="216">
        <v>2.3643023643023642</v>
      </c>
      <c r="S13" s="216">
        <v>1.367053998632946</v>
      </c>
      <c r="T13" s="216">
        <v>3.3116883116883113</v>
      </c>
      <c r="U13" s="216"/>
      <c r="V13" s="216">
        <v>-1.5306122448979591</v>
      </c>
      <c r="W13" s="216">
        <v>-1.9625334522747548</v>
      </c>
      <c r="X13" s="216">
        <v>-1.1372867587327375</v>
      </c>
      <c r="Y13" s="216"/>
      <c r="Z13" s="216">
        <v>23.333333333333332</v>
      </c>
      <c r="AA13" s="216">
        <v>32.989690721649481</v>
      </c>
      <c r="AB13" s="216">
        <v>17.919075144508671</v>
      </c>
    </row>
    <row r="14" spans="1:30" ht="12.75" x14ac:dyDescent="0.2">
      <c r="A14" s="95" t="s">
        <v>249</v>
      </c>
      <c r="B14" s="215">
        <v>1.8883664492643712</v>
      </c>
      <c r="C14" s="215">
        <v>0.92606422703510083</v>
      </c>
      <c r="D14" s="215">
        <v>2.8809120320443693</v>
      </c>
      <c r="E14" s="216"/>
      <c r="F14" s="216">
        <v>1.2560386473429952</v>
      </c>
      <c r="G14" s="216">
        <v>1.1385199240986716</v>
      </c>
      <c r="H14" s="216">
        <v>1.3779527559055118</v>
      </c>
      <c r="I14" s="216"/>
      <c r="J14" s="216">
        <v>6.633499170812604E-2</v>
      </c>
      <c r="K14" s="216">
        <v>0.1272264631043257</v>
      </c>
      <c r="L14" s="216">
        <v>0</v>
      </c>
      <c r="M14" s="216"/>
      <c r="N14" s="216">
        <v>1.019367991845056</v>
      </c>
      <c r="O14" s="216">
        <v>1.7275747508305648</v>
      </c>
      <c r="P14" s="216">
        <v>0.27816411682892905</v>
      </c>
      <c r="Q14" s="216"/>
      <c r="R14" s="216">
        <v>1.5857760691975011</v>
      </c>
      <c r="S14" s="216">
        <v>-1.9286403085824495</v>
      </c>
      <c r="T14" s="216">
        <v>5.0766283524904212</v>
      </c>
      <c r="U14" s="216"/>
      <c r="V14" s="216">
        <v>1.028403525954946</v>
      </c>
      <c r="W14" s="216">
        <v>-2.1</v>
      </c>
      <c r="X14" s="216">
        <v>4.0307101727447217</v>
      </c>
      <c r="Y14" s="216"/>
      <c r="Z14" s="216" t="s">
        <v>92</v>
      </c>
      <c r="AA14" s="216" t="s">
        <v>92</v>
      </c>
      <c r="AB14" s="216" t="s">
        <v>92</v>
      </c>
    </row>
    <row r="15" spans="1:30" ht="12.75" x14ac:dyDescent="0.2">
      <c r="A15" s="95" t="s">
        <v>250</v>
      </c>
      <c r="B15" s="215">
        <v>-0.16458196181698487</v>
      </c>
      <c r="C15" s="215">
        <v>-0.12602394454946439</v>
      </c>
      <c r="D15" s="215">
        <v>-0.20675396278428668</v>
      </c>
      <c r="E15" s="215"/>
      <c r="F15" s="215">
        <v>-3.7593984962406015</v>
      </c>
      <c r="G15" s="215">
        <v>-3.5616438356164384</v>
      </c>
      <c r="H15" s="216">
        <v>-4</v>
      </c>
      <c r="I15" s="215"/>
      <c r="J15" s="216">
        <v>3.1484257871064467</v>
      </c>
      <c r="K15" s="216">
        <v>4.6783625730994149</v>
      </c>
      <c r="L15" s="216">
        <v>1.5384615384615385</v>
      </c>
      <c r="M15" s="216"/>
      <c r="N15" s="216">
        <v>2.7960526315789473</v>
      </c>
      <c r="O15" s="216">
        <v>2.4844720496894408</v>
      </c>
      <c r="P15" s="216">
        <v>3.1468531468531471</v>
      </c>
      <c r="Q15" s="216"/>
      <c r="R15" s="216">
        <v>0.73937153419593349</v>
      </c>
      <c r="S15" s="216">
        <v>-0.37037037037037041</v>
      </c>
      <c r="T15" s="216">
        <v>1.8450184501845017</v>
      </c>
      <c r="U15" s="216"/>
      <c r="V15" s="216">
        <v>-0.73529411764705876</v>
      </c>
      <c r="W15" s="216">
        <v>0.69444444444444442</v>
      </c>
      <c r="X15" s="216">
        <v>-2.34375</v>
      </c>
      <c r="Y15" s="216"/>
      <c r="Z15" s="216">
        <v>7.6923076923076925</v>
      </c>
      <c r="AA15" s="216" t="s">
        <v>92</v>
      </c>
      <c r="AB15" s="216">
        <v>7.6923076923076925</v>
      </c>
    </row>
    <row r="16" spans="1:30" ht="12.75" x14ac:dyDescent="0.2">
      <c r="A16" s="95" t="s">
        <v>251</v>
      </c>
      <c r="B16" s="215">
        <v>2.1832952526021834</v>
      </c>
      <c r="C16" s="215">
        <v>2.416918429003021</v>
      </c>
      <c r="D16" s="215">
        <v>1.9457245263696878</v>
      </c>
      <c r="E16" s="215"/>
      <c r="F16" s="215">
        <v>0.55834729201563371</v>
      </c>
      <c r="G16" s="215">
        <v>0.75921908893709322</v>
      </c>
      <c r="H16" s="216">
        <v>0.34522439585730724</v>
      </c>
      <c r="I16" s="215"/>
      <c r="J16" s="215">
        <v>0.75709779179810721</v>
      </c>
      <c r="K16" s="215">
        <v>0.63694267515923575</v>
      </c>
      <c r="L16" s="216">
        <v>0.87500000000000011</v>
      </c>
      <c r="M16" s="215"/>
      <c r="N16" s="215">
        <v>3.9143730886850152</v>
      </c>
      <c r="O16" s="215">
        <v>3.7037037037037033</v>
      </c>
      <c r="P16" s="216">
        <v>4.1353383458646613</v>
      </c>
      <c r="Q16" s="215"/>
      <c r="R16" s="215">
        <v>3.4708578912901111</v>
      </c>
      <c r="S16" s="215">
        <v>4.0417209908735332</v>
      </c>
      <c r="T16" s="216">
        <v>2.8947368421052633</v>
      </c>
      <c r="U16" s="215"/>
      <c r="V16" s="215">
        <v>1.8320610687022902</v>
      </c>
      <c r="W16" s="215">
        <v>1.6949152542372881</v>
      </c>
      <c r="X16" s="216">
        <v>1.9667170953101363</v>
      </c>
      <c r="Y16" s="215"/>
      <c r="Z16" s="216">
        <v>0</v>
      </c>
      <c r="AA16" s="216">
        <v>0</v>
      </c>
      <c r="AB16" s="216">
        <v>0</v>
      </c>
    </row>
    <row r="17" spans="1:28" ht="12.75" x14ac:dyDescent="0.2">
      <c r="A17" s="95" t="s">
        <v>252</v>
      </c>
      <c r="B17" s="215">
        <v>1.3037809647979139</v>
      </c>
      <c r="C17" s="215">
        <v>2.0997375328083989</v>
      </c>
      <c r="D17" s="215">
        <v>0.5181347150259068</v>
      </c>
      <c r="E17" s="215"/>
      <c r="F17" s="215">
        <v>1.5151515151515151</v>
      </c>
      <c r="G17" s="215">
        <v>2.2222222222222223</v>
      </c>
      <c r="H17" s="216">
        <v>0.66666666666666674</v>
      </c>
      <c r="I17" s="215"/>
      <c r="J17" s="215">
        <v>32.659932659932664</v>
      </c>
      <c r="K17" s="215">
        <v>32.592592592592595</v>
      </c>
      <c r="L17" s="216">
        <v>32.716049382716051</v>
      </c>
      <c r="M17" s="215"/>
      <c r="N17" s="215">
        <v>1.4440433212996391</v>
      </c>
      <c r="O17" s="215">
        <v>2.4390243902439024</v>
      </c>
      <c r="P17" s="216">
        <v>0</v>
      </c>
      <c r="Q17" s="215"/>
      <c r="R17" s="215">
        <v>0.64724919093851141</v>
      </c>
      <c r="S17" s="215">
        <v>2.7027027027027026</v>
      </c>
      <c r="T17" s="216">
        <v>-1.2422360248447204</v>
      </c>
      <c r="U17" s="215"/>
      <c r="V17" s="215">
        <v>-0.97087378640776689</v>
      </c>
      <c r="W17" s="215">
        <v>-0.75757575757575757</v>
      </c>
      <c r="X17" s="216">
        <v>-1.1299435028248588</v>
      </c>
      <c r="Y17" s="215"/>
      <c r="Z17" s="216">
        <v>0</v>
      </c>
      <c r="AA17" s="216">
        <v>0</v>
      </c>
      <c r="AB17" s="216">
        <v>0</v>
      </c>
    </row>
    <row r="18" spans="1:28" ht="12.75" x14ac:dyDescent="0.2">
      <c r="A18" s="95" t="s">
        <v>253</v>
      </c>
      <c r="B18" s="215">
        <v>2.8066066308605579</v>
      </c>
      <c r="C18" s="215">
        <v>3.2129474607350716</v>
      </c>
      <c r="D18" s="215">
        <v>2.3895253682487723</v>
      </c>
      <c r="E18" s="215"/>
      <c r="F18" s="215">
        <v>3.7916310845431256</v>
      </c>
      <c r="G18" s="215">
        <v>4.2581953362622507</v>
      </c>
      <c r="H18" s="216">
        <v>3.3149171270718232</v>
      </c>
      <c r="I18" s="215"/>
      <c r="J18" s="215">
        <v>0.28834024148495224</v>
      </c>
      <c r="K18" s="215">
        <v>-0.2074688796680498</v>
      </c>
      <c r="L18" s="216">
        <v>0.82800150545728268</v>
      </c>
      <c r="M18" s="215"/>
      <c r="N18" s="215">
        <v>2.2833843017329256</v>
      </c>
      <c r="O18" s="215">
        <v>3.3546325878594248</v>
      </c>
      <c r="P18" s="216">
        <v>1.1661807580174928</v>
      </c>
      <c r="Q18" s="215"/>
      <c r="R18" s="215">
        <v>2.8486782133090247</v>
      </c>
      <c r="S18" s="215">
        <v>2.7548209366391188</v>
      </c>
      <c r="T18" s="216">
        <v>2.9411764705882351</v>
      </c>
      <c r="U18" s="215"/>
      <c r="V18" s="215">
        <v>2.5829323879463155</v>
      </c>
      <c r="W18" s="215">
        <v>3.7793667007150153</v>
      </c>
      <c r="X18" s="216">
        <v>1.4063284781516825</v>
      </c>
      <c r="Y18" s="215"/>
      <c r="Z18" s="216">
        <v>31.623931623931622</v>
      </c>
      <c r="AA18" s="216">
        <v>28.846153846153843</v>
      </c>
      <c r="AB18" s="216">
        <v>33.846153846153847</v>
      </c>
    </row>
    <row r="19" spans="1:28" ht="12.75" x14ac:dyDescent="0.2">
      <c r="A19" s="95" t="s">
        <v>254</v>
      </c>
      <c r="B19" s="215">
        <v>1.394422310756972</v>
      </c>
      <c r="C19" s="215">
        <v>0.36012130401819559</v>
      </c>
      <c r="D19" s="215">
        <v>2.4306874287884543</v>
      </c>
      <c r="E19" s="216"/>
      <c r="F19" s="216">
        <v>1.5217391304347827</v>
      </c>
      <c r="G19" s="216">
        <v>2.0868113522537564</v>
      </c>
      <c r="H19" s="216">
        <v>0.90744101633393837</v>
      </c>
      <c r="I19" s="216"/>
      <c r="J19" s="216">
        <v>2.2869955156950672</v>
      </c>
      <c r="K19" s="216">
        <v>3.3363390441839496</v>
      </c>
      <c r="L19" s="216">
        <v>1.2488849241748439</v>
      </c>
      <c r="M19" s="216"/>
      <c r="N19" s="216">
        <v>1.6794625719769676</v>
      </c>
      <c r="O19" s="216">
        <v>9.3632958801498134E-2</v>
      </c>
      <c r="P19" s="216">
        <v>3.3464566929133861</v>
      </c>
      <c r="Q19" s="216"/>
      <c r="R19" s="216">
        <v>1.8072289156626504</v>
      </c>
      <c r="S19" s="216">
        <v>1.1066398390342052</v>
      </c>
      <c r="T19" s="216">
        <v>2.5050100200400802</v>
      </c>
      <c r="U19" s="216"/>
      <c r="V19" s="216">
        <v>1.2759170653907497</v>
      </c>
      <c r="W19" s="216">
        <v>-1.362088535754824</v>
      </c>
      <c r="X19" s="216">
        <v>3.5999999999999996</v>
      </c>
      <c r="Y19" s="216"/>
      <c r="Z19" s="216">
        <v>1.8181818181818181</v>
      </c>
      <c r="AA19" s="216">
        <v>0</v>
      </c>
      <c r="AB19" s="216">
        <v>3.4482758620689653</v>
      </c>
    </row>
    <row r="20" spans="1:28" ht="12.75" x14ac:dyDescent="0.2">
      <c r="A20" s="95" t="s">
        <v>255</v>
      </c>
      <c r="B20" s="215">
        <v>1.940377491621097</v>
      </c>
      <c r="C20" s="215">
        <v>2.3562510989977139</v>
      </c>
      <c r="D20" s="215">
        <v>1.5218545390196425</v>
      </c>
      <c r="E20" s="215"/>
      <c r="F20" s="215">
        <v>1.8825301204819278</v>
      </c>
      <c r="G20" s="215">
        <v>2.8404952658412235</v>
      </c>
      <c r="H20" s="216">
        <v>0.85736554949337496</v>
      </c>
      <c r="I20" s="215"/>
      <c r="J20" s="215">
        <v>0.79899074852817498</v>
      </c>
      <c r="K20" s="215">
        <v>1.2376237623762376</v>
      </c>
      <c r="L20" s="216">
        <v>0.34305317324185247</v>
      </c>
      <c r="M20" s="215"/>
      <c r="N20" s="215">
        <v>1.4175257731958764</v>
      </c>
      <c r="O20" s="215">
        <v>1.3582342954159592</v>
      </c>
      <c r="P20" s="216">
        <v>1.4782608695652173</v>
      </c>
      <c r="Q20" s="215"/>
      <c r="R20" s="215">
        <v>3.1610637230306069</v>
      </c>
      <c r="S20" s="215">
        <v>3.4196891191709842</v>
      </c>
      <c r="T20" s="216">
        <v>2.9182879377431905</v>
      </c>
      <c r="U20" s="215"/>
      <c r="V20" s="215">
        <v>1.019367991845056</v>
      </c>
      <c r="W20" s="215">
        <v>0.94736842105263164</v>
      </c>
      <c r="X20" s="216">
        <v>1.0869565217391304</v>
      </c>
      <c r="Y20" s="215"/>
      <c r="Z20" s="216">
        <v>14.285714285714285</v>
      </c>
      <c r="AA20" s="216">
        <v>0</v>
      </c>
      <c r="AB20" s="216">
        <v>25</v>
      </c>
    </row>
    <row r="21" spans="1:28" ht="12.75" x14ac:dyDescent="0.2">
      <c r="A21" s="95" t="s">
        <v>256</v>
      </c>
      <c r="B21" s="215">
        <v>1.927353595255745</v>
      </c>
      <c r="C21" s="215">
        <v>2.2102161100196462</v>
      </c>
      <c r="D21" s="215">
        <v>1.6409746394828444</v>
      </c>
      <c r="E21" s="215"/>
      <c r="F21" s="215">
        <v>1.402805611222445</v>
      </c>
      <c r="G21" s="215">
        <v>1.7045454545454544</v>
      </c>
      <c r="H21" s="216">
        <v>1.0638297872340425</v>
      </c>
      <c r="I21" s="215"/>
      <c r="J21" s="215">
        <v>6.1470911086717894</v>
      </c>
      <c r="K21" s="215">
        <v>8.8435374149659864</v>
      </c>
      <c r="L21" s="216">
        <v>3.6170212765957444</v>
      </c>
      <c r="M21" s="215"/>
      <c r="N21" s="215">
        <v>3.0156815440289506</v>
      </c>
      <c r="O21" s="215">
        <v>2.5882352941176472</v>
      </c>
      <c r="P21" s="216">
        <v>3.4653465346534658</v>
      </c>
      <c r="Q21" s="215"/>
      <c r="R21" s="215">
        <v>2.7181688125894135</v>
      </c>
      <c r="S21" s="215">
        <v>2.8735632183908044</v>
      </c>
      <c r="T21" s="216">
        <v>2.5641025641025639</v>
      </c>
      <c r="U21" s="215"/>
      <c r="V21" s="215">
        <v>0.16393442622950818</v>
      </c>
      <c r="W21" s="215">
        <v>0</v>
      </c>
      <c r="X21" s="216">
        <v>0.31645569620253167</v>
      </c>
      <c r="Y21" s="215"/>
      <c r="Z21" s="216" t="s">
        <v>92</v>
      </c>
      <c r="AA21" s="216" t="s">
        <v>92</v>
      </c>
      <c r="AB21" s="216" t="s">
        <v>92</v>
      </c>
    </row>
    <row r="22" spans="1:28" ht="12.75" x14ac:dyDescent="0.2">
      <c r="A22" s="97" t="s">
        <v>257</v>
      </c>
      <c r="B22" s="215">
        <v>1.3147575771555104</v>
      </c>
      <c r="C22" s="215">
        <v>1.4925373134328357</v>
      </c>
      <c r="D22" s="215">
        <v>1.1320048648142951</v>
      </c>
      <c r="E22" s="215"/>
      <c r="F22" s="216">
        <v>0.60864272671941566</v>
      </c>
      <c r="G22" s="216">
        <v>1.2436844150796735</v>
      </c>
      <c r="H22" s="216">
        <v>-8.4889643463497449E-2</v>
      </c>
      <c r="I22" s="215"/>
      <c r="J22" s="216">
        <v>0.51993067590987874</v>
      </c>
      <c r="K22" s="216">
        <v>0.65359477124183007</v>
      </c>
      <c r="L22" s="216">
        <v>0.38776389487289958</v>
      </c>
      <c r="M22" s="215"/>
      <c r="N22" s="216">
        <v>0.62165058949624863</v>
      </c>
      <c r="O22" s="216">
        <v>0.74657818332642056</v>
      </c>
      <c r="P22" s="216">
        <v>0.48802129547471162</v>
      </c>
      <c r="Q22" s="215"/>
      <c r="R22" s="216">
        <v>2.8520499108734403</v>
      </c>
      <c r="S22" s="216">
        <v>2.8190671450538187</v>
      </c>
      <c r="T22" s="216">
        <v>2.8846153846153846</v>
      </c>
      <c r="U22" s="215"/>
      <c r="V22" s="216">
        <v>1.5904572564612325</v>
      </c>
      <c r="W22" s="216">
        <v>1.1402508551881414</v>
      </c>
      <c r="X22" s="216">
        <v>2.037351443123939</v>
      </c>
      <c r="Y22" s="215"/>
      <c r="Z22" s="216">
        <v>10.526315789473683</v>
      </c>
      <c r="AA22" s="216">
        <v>0</v>
      </c>
      <c r="AB22" s="216">
        <v>13.333333333333334</v>
      </c>
    </row>
    <row r="23" spans="1:28" ht="15" customHeight="1" x14ac:dyDescent="0.2">
      <c r="A23" s="95" t="s">
        <v>258</v>
      </c>
      <c r="B23" s="215">
        <v>1.2165839603009443</v>
      </c>
      <c r="C23" s="215">
        <v>1.9732654360280075</v>
      </c>
      <c r="D23" s="215">
        <v>0.45088566827697263</v>
      </c>
      <c r="E23" s="215"/>
      <c r="F23" s="215">
        <v>1.5184381778741864</v>
      </c>
      <c r="G23" s="215">
        <v>2.0172910662824206</v>
      </c>
      <c r="H23" s="216">
        <v>1.0159651669085632</v>
      </c>
      <c r="I23" s="215"/>
      <c r="J23" s="215">
        <v>6.9148936170212769</v>
      </c>
      <c r="K23" s="215">
        <v>6.746626686656672</v>
      </c>
      <c r="L23" s="216">
        <v>7.0878274268104775</v>
      </c>
      <c r="M23" s="215"/>
      <c r="N23" s="215">
        <v>1.0116731517509727</v>
      </c>
      <c r="O23" s="215">
        <v>0.82236842105263153</v>
      </c>
      <c r="P23" s="216">
        <v>1.1816838995568686</v>
      </c>
      <c r="Q23" s="215"/>
      <c r="R23" s="215">
        <v>0.6872852233676976</v>
      </c>
      <c r="S23" s="215">
        <v>1.4610389610389609</v>
      </c>
      <c r="T23" s="216">
        <v>-0.18248175182481752</v>
      </c>
      <c r="U23" s="215"/>
      <c r="V23" s="215">
        <v>0.92850510677808717</v>
      </c>
      <c r="W23" s="215">
        <v>2.3722627737226274</v>
      </c>
      <c r="X23" s="216">
        <v>-0.56710775047258988</v>
      </c>
      <c r="Y23" s="215"/>
      <c r="Z23" s="216">
        <v>0</v>
      </c>
      <c r="AA23" s="216">
        <v>66.666666666666657</v>
      </c>
      <c r="AB23" s="216">
        <v>-46.153846153846153</v>
      </c>
    </row>
    <row r="24" spans="1:28" ht="12.75" x14ac:dyDescent="0.2">
      <c r="A24" s="95" t="s">
        <v>259</v>
      </c>
      <c r="B24" s="215">
        <v>1.2783609888249237</v>
      </c>
      <c r="C24" s="215">
        <v>0.98459984852310023</v>
      </c>
      <c r="D24" s="215">
        <v>1.5756749850949663</v>
      </c>
      <c r="E24" s="215"/>
      <c r="F24" s="215">
        <v>0.90056974820805002</v>
      </c>
      <c r="G24" s="215">
        <v>2.1307861866274798</v>
      </c>
      <c r="H24" s="216">
        <v>-0.33100404560500185</v>
      </c>
      <c r="I24" s="215"/>
      <c r="J24" s="215">
        <v>0.54315027157513573</v>
      </c>
      <c r="K24" s="215">
        <v>0.28203062046736505</v>
      </c>
      <c r="L24" s="216">
        <v>0.80353555644837282</v>
      </c>
      <c r="M24" s="215"/>
      <c r="N24" s="215">
        <v>1.0499207606973058</v>
      </c>
      <c r="O24" s="215">
        <v>1.1448874851954205</v>
      </c>
      <c r="P24" s="216">
        <v>0.95427435387673964</v>
      </c>
      <c r="Q24" s="215"/>
      <c r="R24" s="215">
        <v>1.9299499642601858</v>
      </c>
      <c r="S24" s="215">
        <v>0.13895321908290875</v>
      </c>
      <c r="T24" s="216">
        <v>3.8272816486751715</v>
      </c>
      <c r="U24" s="215"/>
      <c r="V24" s="215">
        <v>0.51746442432082795</v>
      </c>
      <c r="W24" s="215">
        <v>-1.1387163561076603</v>
      </c>
      <c r="X24" s="216">
        <v>2.1727884117951368</v>
      </c>
      <c r="Y24" s="215"/>
      <c r="Z24" s="216">
        <v>7.8431372549019605</v>
      </c>
      <c r="AA24" s="216">
        <v>7.2727272727272725</v>
      </c>
      <c r="AB24" s="216">
        <v>8.5106382978723403</v>
      </c>
    </row>
    <row r="25" spans="1:28" ht="12.75" x14ac:dyDescent="0.2">
      <c r="A25" s="95" t="s">
        <v>260</v>
      </c>
      <c r="B25" s="215">
        <v>4.1746183206106871</v>
      </c>
      <c r="C25" s="215">
        <v>3.6417322834645667</v>
      </c>
      <c r="D25" s="215">
        <v>4.6759259259259256</v>
      </c>
      <c r="E25" s="215"/>
      <c r="F25" s="215">
        <v>3.2045240339302548</v>
      </c>
      <c r="G25" s="215">
        <v>3.296703296703297</v>
      </c>
      <c r="H25" s="216">
        <v>3.1067961165048543</v>
      </c>
      <c r="I25" s="215"/>
      <c r="J25" s="215">
        <v>2.0571428571428569</v>
      </c>
      <c r="K25" s="215">
        <v>0.97323600973236013</v>
      </c>
      <c r="L25" s="216">
        <v>3.0172413793103448</v>
      </c>
      <c r="M25" s="215"/>
      <c r="N25" s="215">
        <v>4.4493882091212456</v>
      </c>
      <c r="O25" s="215">
        <v>3.9351851851851851</v>
      </c>
      <c r="P25" s="216">
        <v>4.925053533190578</v>
      </c>
      <c r="Q25" s="215"/>
      <c r="R25" s="215">
        <v>7.6294277929155312</v>
      </c>
      <c r="S25" s="215">
        <v>7.042253521126761</v>
      </c>
      <c r="T25" s="216">
        <v>8.1794195250659634</v>
      </c>
      <c r="U25" s="215"/>
      <c r="V25" s="215">
        <v>2.8892455858747992</v>
      </c>
      <c r="W25" s="215">
        <v>2.4305555555555558</v>
      </c>
      <c r="X25" s="216">
        <v>3.2835820895522385</v>
      </c>
      <c r="Y25" s="215"/>
      <c r="Z25" s="216" t="s">
        <v>92</v>
      </c>
      <c r="AA25" s="216" t="s">
        <v>92</v>
      </c>
      <c r="AB25" s="216" t="s">
        <v>92</v>
      </c>
    </row>
    <row r="26" spans="1:28" ht="12.75" x14ac:dyDescent="0.2">
      <c r="A26" s="95" t="s">
        <v>261</v>
      </c>
      <c r="B26" s="215">
        <v>2.0588623465751619</v>
      </c>
      <c r="C26" s="215">
        <v>2.5716581837664076</v>
      </c>
      <c r="D26" s="215">
        <v>1.5608740894901143</v>
      </c>
      <c r="E26" s="215"/>
      <c r="F26" s="215">
        <v>0.528169014084507</v>
      </c>
      <c r="G26" s="215">
        <v>2.0385050962627407</v>
      </c>
      <c r="H26" s="216">
        <v>-1.0962241169305724</v>
      </c>
      <c r="I26" s="215"/>
      <c r="J26" s="215">
        <v>0.29342723004694832</v>
      </c>
      <c r="K26" s="215">
        <v>-0.12106537530266344</v>
      </c>
      <c r="L26" s="216">
        <v>0.68337129840546695</v>
      </c>
      <c r="M26" s="215"/>
      <c r="N26" s="215">
        <v>3.1027795733678087</v>
      </c>
      <c r="O26" s="215">
        <v>3.576158940397351</v>
      </c>
      <c r="P26" s="216">
        <v>2.6515151515151514</v>
      </c>
      <c r="Q26" s="215"/>
      <c r="R26" s="215">
        <v>3.0665669409124909</v>
      </c>
      <c r="S26" s="215">
        <v>4.1791044776119408</v>
      </c>
      <c r="T26" s="216">
        <v>1.9490254872563717</v>
      </c>
      <c r="U26" s="215"/>
      <c r="V26" s="215">
        <v>2.9727497935590419</v>
      </c>
      <c r="W26" s="215">
        <v>3.1746031746031744</v>
      </c>
      <c r="X26" s="216">
        <v>2.7950310559006213</v>
      </c>
      <c r="Y26" s="215"/>
      <c r="Z26" s="216">
        <v>5.4054054054054053</v>
      </c>
      <c r="AA26" s="216">
        <v>3.125</v>
      </c>
      <c r="AB26" s="216">
        <v>7.1428571428571423</v>
      </c>
    </row>
    <row r="27" spans="1:28" ht="12.75" x14ac:dyDescent="0.2">
      <c r="A27" s="95" t="s">
        <v>262</v>
      </c>
      <c r="B27" s="215">
        <v>1.5309446254071661</v>
      </c>
      <c r="C27" s="215">
        <v>0.79628400796284016</v>
      </c>
      <c r="D27" s="215">
        <v>2.2392834293026231</v>
      </c>
      <c r="E27" s="215"/>
      <c r="F27" s="215">
        <v>2.0467836257309941</v>
      </c>
      <c r="G27" s="215">
        <v>2.6086956521739131</v>
      </c>
      <c r="H27" s="216">
        <v>1.4749262536873156</v>
      </c>
      <c r="I27" s="215"/>
      <c r="J27" s="215">
        <v>1.8808777429467085</v>
      </c>
      <c r="K27" s="215">
        <v>0.33333333333333337</v>
      </c>
      <c r="L27" s="216">
        <v>3.2544378698224854</v>
      </c>
      <c r="M27" s="215"/>
      <c r="N27" s="215">
        <v>0.50251256281407031</v>
      </c>
      <c r="O27" s="215">
        <v>-0.65573770491803274</v>
      </c>
      <c r="P27" s="216">
        <v>1.7123287671232876</v>
      </c>
      <c r="Q27" s="215"/>
      <c r="R27" s="215">
        <v>3.588907014681892</v>
      </c>
      <c r="S27" s="215">
        <v>1.6891891891891893</v>
      </c>
      <c r="T27" s="216">
        <v>5.3627760252365935</v>
      </c>
      <c r="U27" s="215"/>
      <c r="V27" s="215">
        <v>0.56390977443609014</v>
      </c>
      <c r="W27" s="215">
        <v>0.38610038610038611</v>
      </c>
      <c r="X27" s="216">
        <v>0.73260073260073255</v>
      </c>
      <c r="Y27" s="215"/>
      <c r="Z27" s="216">
        <v>0</v>
      </c>
      <c r="AA27" s="216">
        <v>0</v>
      </c>
      <c r="AB27" s="216">
        <v>0</v>
      </c>
    </row>
    <row r="28" spans="1:28" ht="12.75" x14ac:dyDescent="0.2">
      <c r="A28" s="95" t="s">
        <v>263</v>
      </c>
      <c r="B28" s="215">
        <v>1.3149908962168724</v>
      </c>
      <c r="C28" s="215">
        <v>1.5108207431604737</v>
      </c>
      <c r="D28" s="215">
        <v>1.1226944667201284</v>
      </c>
      <c r="E28" s="215"/>
      <c r="F28" s="215">
        <v>1.9905213270142181</v>
      </c>
      <c r="G28" s="215">
        <v>2.1582733812949639</v>
      </c>
      <c r="H28" s="216">
        <v>1.8036072144288577</v>
      </c>
      <c r="I28" s="215"/>
      <c r="J28" s="215">
        <v>1.4981273408239701</v>
      </c>
      <c r="K28" s="215">
        <v>0.61728395061728392</v>
      </c>
      <c r="L28" s="216">
        <v>2.2336769759450172</v>
      </c>
      <c r="M28" s="215"/>
      <c r="N28" s="215">
        <v>2.4217961654894045</v>
      </c>
      <c r="O28" s="215">
        <v>2.0325203252032518</v>
      </c>
      <c r="P28" s="216">
        <v>2.8056112224448899</v>
      </c>
      <c r="Q28" s="215"/>
      <c r="R28" s="215">
        <v>1.5789473684210527</v>
      </c>
      <c r="S28" s="215">
        <v>3.6511156186612577</v>
      </c>
      <c r="T28" s="216">
        <v>-0.65645514223194745</v>
      </c>
      <c r="U28" s="215"/>
      <c r="V28" s="215">
        <v>0.69524913093858631</v>
      </c>
      <c r="W28" s="215">
        <v>0</v>
      </c>
      <c r="X28" s="216">
        <v>1.3422818791946309</v>
      </c>
      <c r="Y28" s="215"/>
      <c r="Z28" s="216">
        <v>-81.25</v>
      </c>
      <c r="AA28" s="216">
        <v>-66.666666666666657</v>
      </c>
      <c r="AB28" s="216">
        <v>-90</v>
      </c>
    </row>
    <row r="29" spans="1:28" ht="12.75" x14ac:dyDescent="0.2">
      <c r="A29" s="95" t="s">
        <v>264</v>
      </c>
      <c r="B29" s="215">
        <v>2.3659778376759508</v>
      </c>
      <c r="C29" s="215">
        <v>3.2691185055458263</v>
      </c>
      <c r="D29" s="215">
        <v>1.4145141451414514</v>
      </c>
      <c r="E29" s="215"/>
      <c r="F29" s="215">
        <v>-0.51746442432082795</v>
      </c>
      <c r="G29" s="215">
        <v>-1</v>
      </c>
      <c r="H29" s="216">
        <v>0</v>
      </c>
      <c r="I29" s="215"/>
      <c r="J29" s="215">
        <v>5.1136363636363642</v>
      </c>
      <c r="K29" s="215">
        <v>4.56989247311828</v>
      </c>
      <c r="L29" s="216">
        <v>5.7228915662650603</v>
      </c>
      <c r="M29" s="215"/>
      <c r="N29" s="215">
        <v>2.2026431718061676</v>
      </c>
      <c r="O29" s="215">
        <v>4.5454545454545459</v>
      </c>
      <c r="P29" s="216">
        <v>-0.303951367781155</v>
      </c>
      <c r="Q29" s="215"/>
      <c r="R29" s="215">
        <v>5.8727569331158236</v>
      </c>
      <c r="S29" s="215">
        <v>9.7484276729559749</v>
      </c>
      <c r="T29" s="216">
        <v>1.6949152542372881</v>
      </c>
      <c r="U29" s="215"/>
      <c r="V29" s="215">
        <v>2.8169014084507045</v>
      </c>
      <c r="W29" s="215">
        <v>3.6900369003690034</v>
      </c>
      <c r="X29" s="216">
        <v>2.0202020202020203</v>
      </c>
      <c r="Y29" s="215"/>
      <c r="Z29" s="216" t="s">
        <v>92</v>
      </c>
      <c r="AA29" s="216" t="s">
        <v>92</v>
      </c>
      <c r="AB29" s="216" t="s">
        <v>92</v>
      </c>
    </row>
    <row r="30" spans="1:28" ht="12.75" x14ac:dyDescent="0.2">
      <c r="A30" s="95" t="s">
        <v>265</v>
      </c>
      <c r="B30" s="215">
        <v>2.2387207310108512</v>
      </c>
      <c r="C30" s="215">
        <v>2.699611072981011</v>
      </c>
      <c r="D30" s="215">
        <v>1.7791970802919708</v>
      </c>
      <c r="E30" s="215"/>
      <c r="F30" s="215">
        <v>2.5012761613067891</v>
      </c>
      <c r="G30" s="215">
        <v>3.4090909090909087</v>
      </c>
      <c r="H30" s="216">
        <v>1.6145307769929365</v>
      </c>
      <c r="I30" s="215"/>
      <c r="J30" s="215">
        <v>2.464604090194022</v>
      </c>
      <c r="K30" s="215">
        <v>2.3231256599788805</v>
      </c>
      <c r="L30" s="216">
        <v>2.604166666666667</v>
      </c>
      <c r="M30" s="215"/>
      <c r="N30" s="215">
        <v>2.2375215146299485</v>
      </c>
      <c r="O30" s="215">
        <v>2.7777777777777777</v>
      </c>
      <c r="P30" s="216">
        <v>1.6607354685646498</v>
      </c>
      <c r="Q30" s="215"/>
      <c r="R30" s="215">
        <v>0.38240917782026768</v>
      </c>
      <c r="S30" s="215">
        <v>1.5094339622641511</v>
      </c>
      <c r="T30" s="216">
        <v>-0.77519379844961245</v>
      </c>
      <c r="U30" s="215"/>
      <c r="V30" s="215">
        <v>4.1427660930528996</v>
      </c>
      <c r="W30" s="215">
        <v>4.0735873850197102</v>
      </c>
      <c r="X30" s="216">
        <v>4.2079207920792081</v>
      </c>
      <c r="Y30" s="215"/>
      <c r="Z30" s="216">
        <v>12.5</v>
      </c>
      <c r="AA30" s="216" t="s">
        <v>92</v>
      </c>
      <c r="AB30" s="216">
        <v>12.5</v>
      </c>
    </row>
    <row r="31" spans="1:28" ht="12.75" x14ac:dyDescent="0.2">
      <c r="A31" s="95" t="s">
        <v>266</v>
      </c>
      <c r="B31" s="215">
        <v>4.6777546777546783</v>
      </c>
      <c r="C31" s="215">
        <v>5.0124422324920017</v>
      </c>
      <c r="D31" s="215">
        <v>4.3595809395065901</v>
      </c>
      <c r="E31" s="215"/>
      <c r="F31" s="215">
        <v>0.93167701863354035</v>
      </c>
      <c r="G31" s="215">
        <v>1.3996889580093312</v>
      </c>
      <c r="H31" s="216">
        <v>0.46511627906976744</v>
      </c>
      <c r="I31" s="215"/>
      <c r="J31" s="215">
        <v>-0.16326530612244899</v>
      </c>
      <c r="K31" s="215">
        <v>-0.16722408026755853</v>
      </c>
      <c r="L31" s="216">
        <v>-0.15948963317384371</v>
      </c>
      <c r="M31" s="215"/>
      <c r="N31" s="215">
        <v>6.4516129032258061</v>
      </c>
      <c r="O31" s="215">
        <v>7.7757685352622063</v>
      </c>
      <c r="P31" s="216">
        <v>5.0751879699248121</v>
      </c>
      <c r="Q31" s="215"/>
      <c r="R31" s="215">
        <v>7.9646017699115044</v>
      </c>
      <c r="S31" s="215">
        <v>7.0726915520628681</v>
      </c>
      <c r="T31" s="216">
        <v>8.695652173913043</v>
      </c>
      <c r="U31" s="215"/>
      <c r="V31" s="215">
        <v>4.8850574712643677</v>
      </c>
      <c r="W31" s="215">
        <v>6.0784313725490193</v>
      </c>
      <c r="X31" s="216">
        <v>3.7453183520599254</v>
      </c>
      <c r="Y31" s="215"/>
      <c r="Z31" s="216" t="s">
        <v>92</v>
      </c>
      <c r="AA31" s="216" t="s">
        <v>92</v>
      </c>
      <c r="AB31" s="216" t="s">
        <v>92</v>
      </c>
    </row>
    <row r="32" spans="1:28" ht="12.75" x14ac:dyDescent="0.2">
      <c r="A32" s="95" t="s">
        <v>267</v>
      </c>
      <c r="B32" s="215">
        <v>2.4503311258278146</v>
      </c>
      <c r="C32" s="215">
        <v>1.6861219195849546</v>
      </c>
      <c r="D32" s="215">
        <v>3.247631935047361</v>
      </c>
      <c r="E32" s="215"/>
      <c r="F32" s="215">
        <v>0.2857142857142857</v>
      </c>
      <c r="G32" s="215">
        <v>-2.8571428571428572</v>
      </c>
      <c r="H32" s="216">
        <v>3.4285714285714288</v>
      </c>
      <c r="I32" s="215"/>
      <c r="J32" s="215">
        <v>16.97530864197531</v>
      </c>
      <c r="K32" s="215">
        <v>17.073170731707318</v>
      </c>
      <c r="L32" s="216">
        <v>16.875</v>
      </c>
      <c r="M32" s="215"/>
      <c r="N32" s="215">
        <v>2.9508196721311477</v>
      </c>
      <c r="O32" s="215">
        <v>4.1916167664670656</v>
      </c>
      <c r="P32" s="216">
        <v>1.4492753623188406</v>
      </c>
      <c r="Q32" s="215"/>
      <c r="R32" s="215">
        <v>5.019305019305019</v>
      </c>
      <c r="S32" s="215">
        <v>5.1851851851851851</v>
      </c>
      <c r="T32" s="216">
        <v>4.838709677419355</v>
      </c>
      <c r="U32" s="215"/>
      <c r="V32" s="215">
        <v>5.8823529411764701</v>
      </c>
      <c r="W32" s="215">
        <v>3.8461538461538463</v>
      </c>
      <c r="X32" s="216">
        <v>7.7464788732394361</v>
      </c>
      <c r="Y32" s="215"/>
      <c r="Z32" s="216" t="s">
        <v>92</v>
      </c>
      <c r="AA32" s="216" t="s">
        <v>92</v>
      </c>
      <c r="AB32" s="216" t="s">
        <v>92</v>
      </c>
    </row>
    <row r="33" spans="1:28" ht="12.75" x14ac:dyDescent="0.2">
      <c r="A33" s="95" t="s">
        <v>268</v>
      </c>
      <c r="B33" s="215">
        <v>4.7619047619047619</v>
      </c>
      <c r="C33" s="215">
        <v>5.4471544715447155</v>
      </c>
      <c r="D33" s="215">
        <v>4.0378006872852232</v>
      </c>
      <c r="E33" s="215"/>
      <c r="F33" s="215">
        <v>1.229895931882687</v>
      </c>
      <c r="G33" s="215">
        <v>3.2667876588021776</v>
      </c>
      <c r="H33" s="216">
        <v>-0.98814229249011865</v>
      </c>
      <c r="I33" s="215"/>
      <c r="J33" s="215">
        <v>-0.65975494816211122</v>
      </c>
      <c r="K33" s="215">
        <v>-0.1834862385321101</v>
      </c>
      <c r="L33" s="216">
        <v>-1.1627906976744187</v>
      </c>
      <c r="M33" s="215"/>
      <c r="N33" s="215">
        <v>3.5971223021582732</v>
      </c>
      <c r="O33" s="215">
        <v>3.7401574803149611</v>
      </c>
      <c r="P33" s="216">
        <v>3.4408602150537635</v>
      </c>
      <c r="Q33" s="215"/>
      <c r="R33" s="215">
        <v>9.2238470191226085</v>
      </c>
      <c r="S33" s="215">
        <v>9.1903719912472646</v>
      </c>
      <c r="T33" s="216">
        <v>9.2592592592592595</v>
      </c>
      <c r="U33" s="215"/>
      <c r="V33" s="215">
        <v>5.4292929292929299</v>
      </c>
      <c r="W33" s="215">
        <v>6.9053708439897692</v>
      </c>
      <c r="X33" s="216">
        <v>3.9900249376558601</v>
      </c>
      <c r="Y33" s="215"/>
      <c r="Z33" s="216">
        <v>0</v>
      </c>
      <c r="AA33" s="216">
        <v>0</v>
      </c>
      <c r="AB33" s="216">
        <v>0</v>
      </c>
    </row>
    <row r="34" spans="1:28" ht="12.75" x14ac:dyDescent="0.2">
      <c r="A34" s="95" t="s">
        <v>269</v>
      </c>
      <c r="B34" s="215">
        <v>0</v>
      </c>
      <c r="C34" s="215">
        <v>0.80160320641282556</v>
      </c>
      <c r="D34" s="215">
        <v>-0.88888888888888884</v>
      </c>
      <c r="E34" s="215"/>
      <c r="F34" s="215">
        <v>-0.45454545454545453</v>
      </c>
      <c r="G34" s="215">
        <v>0.86956521739130432</v>
      </c>
      <c r="H34" s="216">
        <v>-1.9047619047619049</v>
      </c>
      <c r="I34" s="215"/>
      <c r="J34" s="215">
        <v>12.5</v>
      </c>
      <c r="K34" s="215">
        <v>13.445378151260504</v>
      </c>
      <c r="L34" s="216">
        <v>11.340206185567011</v>
      </c>
      <c r="M34" s="215"/>
      <c r="N34" s="215">
        <v>-0.52083333333333326</v>
      </c>
      <c r="O34" s="215">
        <v>0</v>
      </c>
      <c r="P34" s="216">
        <v>-1.1235955056179776</v>
      </c>
      <c r="Q34" s="215"/>
      <c r="R34" s="215">
        <v>1.948051948051948</v>
      </c>
      <c r="S34" s="215">
        <v>2.5974025974025974</v>
      </c>
      <c r="T34" s="216">
        <v>1.2987012987012987</v>
      </c>
      <c r="U34" s="215"/>
      <c r="V34" s="215">
        <v>3.5928143712574849</v>
      </c>
      <c r="W34" s="215">
        <v>2.3529411764705883</v>
      </c>
      <c r="X34" s="216">
        <v>4.8780487804878048</v>
      </c>
      <c r="Y34" s="215"/>
      <c r="Z34" s="216" t="s">
        <v>92</v>
      </c>
      <c r="AA34" s="216" t="s">
        <v>92</v>
      </c>
      <c r="AB34" s="216" t="s">
        <v>92</v>
      </c>
    </row>
    <row r="35" spans="1:28" ht="12.75" x14ac:dyDescent="0.2">
      <c r="A35" s="95" t="s">
        <v>270</v>
      </c>
      <c r="B35" s="215">
        <v>1.3179128563743949</v>
      </c>
      <c r="C35" s="215">
        <v>1.7167381974248928</v>
      </c>
      <c r="D35" s="215">
        <v>0.91693635382955763</v>
      </c>
      <c r="E35" s="215"/>
      <c r="F35" s="215">
        <v>0.62015503875968991</v>
      </c>
      <c r="G35" s="215">
        <v>2.0864381520119228</v>
      </c>
      <c r="H35" s="216">
        <v>-0.96930533117932149</v>
      </c>
      <c r="I35" s="215"/>
      <c r="J35" s="215">
        <v>3.0415125359638306</v>
      </c>
      <c r="K35" s="215">
        <v>3.2441200324412001</v>
      </c>
      <c r="L35" s="216">
        <v>2.833333333333333</v>
      </c>
      <c r="M35" s="215"/>
      <c r="N35" s="215">
        <v>1.2032085561497325</v>
      </c>
      <c r="O35" s="215">
        <v>1.1504424778761062</v>
      </c>
      <c r="P35" s="216">
        <v>1.2567324955116697</v>
      </c>
      <c r="Q35" s="215"/>
      <c r="R35" s="215">
        <v>2.5290844714213456</v>
      </c>
      <c r="S35" s="215">
        <v>2.8484231943031535</v>
      </c>
      <c r="T35" s="216">
        <v>2.2132796780684103</v>
      </c>
      <c r="U35" s="215"/>
      <c r="V35" s="215">
        <v>1.418812401471361</v>
      </c>
      <c r="W35" s="215">
        <v>1.1173184357541899</v>
      </c>
      <c r="X35" s="216">
        <v>1.6865079365079365</v>
      </c>
      <c r="Y35" s="215"/>
      <c r="Z35" s="216">
        <v>0</v>
      </c>
      <c r="AA35" s="216">
        <v>11.111111111111111</v>
      </c>
      <c r="AB35" s="216">
        <v>-12.5</v>
      </c>
    </row>
    <row r="36" spans="1:28" ht="12.75" x14ac:dyDescent="0.2">
      <c r="A36" s="95" t="s">
        <v>271</v>
      </c>
      <c r="B36" s="215">
        <v>2.4503311258278146</v>
      </c>
      <c r="C36" s="215">
        <v>3.0148859996231394</v>
      </c>
      <c r="D36" s="215">
        <v>1.8810564316929508</v>
      </c>
      <c r="E36" s="215"/>
      <c r="F36" s="215">
        <v>1.9161676646706587</v>
      </c>
      <c r="G36" s="215">
        <v>2.3006134969325154</v>
      </c>
      <c r="H36" s="216">
        <v>1.4987510407993339</v>
      </c>
      <c r="I36" s="215"/>
      <c r="J36" s="215">
        <v>0.92787853226486716</v>
      </c>
      <c r="K36" s="215">
        <v>-8.1499592502037491E-2</v>
      </c>
      <c r="L36" s="216">
        <v>2.0104895104895104</v>
      </c>
      <c r="M36" s="215"/>
      <c r="N36" s="215">
        <v>2.7319830428638716</v>
      </c>
      <c r="O36" s="215">
        <v>3.7878787878787881</v>
      </c>
      <c r="P36" s="216">
        <v>1.6869728209934396</v>
      </c>
      <c r="Q36" s="215"/>
      <c r="R36" s="215">
        <v>3.4632034632034632</v>
      </c>
      <c r="S36" s="215">
        <v>4.4004400440044007</v>
      </c>
      <c r="T36" s="216">
        <v>2.5559105431309903</v>
      </c>
      <c r="U36" s="215"/>
      <c r="V36" s="215">
        <v>0.82256169212690955</v>
      </c>
      <c r="W36" s="215">
        <v>1.2376237623762376</v>
      </c>
      <c r="X36" s="216">
        <v>0.44742729306487694</v>
      </c>
      <c r="Y36" s="215"/>
      <c r="Z36" s="216">
        <v>4.7619047619047619</v>
      </c>
      <c r="AA36" s="216">
        <v>0</v>
      </c>
      <c r="AB36" s="216">
        <v>5.5555555555555554</v>
      </c>
    </row>
    <row r="37" spans="1:28" ht="13.5" thickBot="1" x14ac:dyDescent="0.25">
      <c r="A37" s="98" t="s">
        <v>272</v>
      </c>
      <c r="B37" s="219">
        <v>7.6459963877182417</v>
      </c>
      <c r="C37" s="219">
        <v>5.755395683453238</v>
      </c>
      <c r="D37" s="219">
        <v>9.5525997581620317</v>
      </c>
      <c r="E37" s="219"/>
      <c r="F37" s="219">
        <v>7.7464788732394361</v>
      </c>
      <c r="G37" s="219">
        <v>8.8372093023255811</v>
      </c>
      <c r="H37" s="218">
        <v>6.6350710900473935</v>
      </c>
      <c r="I37" s="219"/>
      <c r="J37" s="219">
        <v>5.8201058201058196</v>
      </c>
      <c r="K37" s="219">
        <v>-0.58823529411764708</v>
      </c>
      <c r="L37" s="218">
        <v>11.057692307692307</v>
      </c>
      <c r="M37" s="219"/>
      <c r="N37" s="219">
        <v>7.4712643678160928</v>
      </c>
      <c r="O37" s="219">
        <v>6.666666666666667</v>
      </c>
      <c r="P37" s="218">
        <v>8.3333333333333321</v>
      </c>
      <c r="Q37" s="219"/>
      <c r="R37" s="219">
        <v>12.811387900355871</v>
      </c>
      <c r="S37" s="219">
        <v>10.638297872340425</v>
      </c>
      <c r="T37" s="218">
        <v>15</v>
      </c>
      <c r="U37" s="219"/>
      <c r="V37" s="219">
        <v>4.3859649122807012</v>
      </c>
      <c r="W37" s="219">
        <v>2.34375</v>
      </c>
      <c r="X37" s="218">
        <v>7.0000000000000009</v>
      </c>
      <c r="Y37" s="219"/>
      <c r="Z37" s="218" t="s">
        <v>92</v>
      </c>
      <c r="AA37" s="218" t="s">
        <v>92</v>
      </c>
      <c r="AB37" s="218" t="s">
        <v>92</v>
      </c>
    </row>
    <row r="38" spans="1:28" ht="12.75" x14ac:dyDescent="0.2">
      <c r="A38" s="269" t="s">
        <v>175</v>
      </c>
      <c r="B38" s="269"/>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row>
    <row r="39" spans="1:28" ht="12.75" x14ac:dyDescent="0.2">
      <c r="A39" s="116" t="s">
        <v>275</v>
      </c>
    </row>
    <row r="53" spans="1:28" ht="15" customHeight="1" x14ac:dyDescent="0.2">
      <c r="A53" s="116" t="s">
        <v>292</v>
      </c>
      <c r="B53" s="96" t="s">
        <v>89</v>
      </c>
      <c r="F53" s="96" t="s">
        <v>328</v>
      </c>
      <c r="J53" s="96" t="s">
        <v>329</v>
      </c>
      <c r="N53" s="96" t="s">
        <v>330</v>
      </c>
      <c r="R53" s="96" t="s">
        <v>331</v>
      </c>
      <c r="V53" s="96" t="s">
        <v>332</v>
      </c>
      <c r="Z53" s="96" t="s">
        <v>333</v>
      </c>
    </row>
    <row r="54" spans="1:28" ht="15" customHeight="1" x14ac:dyDescent="0.2">
      <c r="B54" s="96" t="s">
        <v>89</v>
      </c>
      <c r="C54" s="96" t="s">
        <v>288</v>
      </c>
      <c r="D54" s="96" t="s">
        <v>289</v>
      </c>
      <c r="F54" s="96" t="s">
        <v>89</v>
      </c>
      <c r="G54" s="96" t="s">
        <v>288</v>
      </c>
      <c r="H54" s="96" t="s">
        <v>289</v>
      </c>
      <c r="J54" s="96" t="s">
        <v>89</v>
      </c>
      <c r="K54" s="96" t="s">
        <v>288</v>
      </c>
      <c r="L54" s="96" t="s">
        <v>289</v>
      </c>
      <c r="N54" s="96" t="s">
        <v>89</v>
      </c>
      <c r="O54" s="96" t="s">
        <v>288</v>
      </c>
      <c r="P54" s="96" t="s">
        <v>289</v>
      </c>
      <c r="R54" s="96" t="s">
        <v>89</v>
      </c>
      <c r="S54" s="96" t="s">
        <v>288</v>
      </c>
      <c r="T54" s="96" t="s">
        <v>289</v>
      </c>
      <c r="V54" s="96" t="s">
        <v>89</v>
      </c>
      <c r="W54" s="96" t="s">
        <v>288</v>
      </c>
      <c r="X54" s="96" t="s">
        <v>289</v>
      </c>
      <c r="Z54" s="96" t="s">
        <v>89</v>
      </c>
      <c r="AA54" s="96" t="s">
        <v>288</v>
      </c>
      <c r="AB54" s="96" t="s">
        <v>289</v>
      </c>
    </row>
    <row r="56" spans="1:28" ht="15" customHeight="1" x14ac:dyDescent="0.2">
      <c r="A56" s="116" t="s">
        <v>89</v>
      </c>
      <c r="B56" s="96">
        <f>SUM(B58:B84)</f>
        <v>249490</v>
      </c>
      <c r="C56" s="96">
        <f>SUM(C58:C84)</f>
        <v>125594</v>
      </c>
      <c r="D56" s="96">
        <f>SUM(D58:D84)</f>
        <v>123896</v>
      </c>
      <c r="F56" s="96">
        <f>SUM(F58:F84)</f>
        <v>57892</v>
      </c>
      <c r="G56" s="96">
        <f>SUM(G58:G84)</f>
        <v>29641</v>
      </c>
      <c r="H56" s="96">
        <f>SUM(H58:H84)</f>
        <v>28251</v>
      </c>
      <c r="J56" s="96">
        <f>SUM(J58:J84)</f>
        <v>53748</v>
      </c>
      <c r="K56" s="96">
        <f>SUM(K58:K84)</f>
        <v>26985</v>
      </c>
      <c r="L56" s="96">
        <f>SUM(L58:L84)</f>
        <v>26763</v>
      </c>
      <c r="N56" s="96">
        <f>SUM(N58:N84)</f>
        <v>51497</v>
      </c>
      <c r="O56" s="96">
        <f>SUM(O58:O84)</f>
        <v>26188</v>
      </c>
      <c r="P56" s="96">
        <f>SUM(P58:P84)</f>
        <v>25309</v>
      </c>
      <c r="R56" s="96">
        <f>SUM(R58:R84)</f>
        <v>44450</v>
      </c>
      <c r="S56" s="96">
        <f>SUM(S58:S84)</f>
        <v>22300</v>
      </c>
      <c r="T56" s="96">
        <f>SUM(T58:T84)</f>
        <v>22150</v>
      </c>
      <c r="V56" s="96">
        <f>SUM(V58:V84)</f>
        <v>40920</v>
      </c>
      <c r="W56" s="96">
        <f>SUM(W58:W84)</f>
        <v>20068</v>
      </c>
      <c r="X56" s="96">
        <f>SUM(X58:X84)</f>
        <v>20852</v>
      </c>
      <c r="Z56" s="96">
        <f>SUM(Z58:Z84)</f>
        <v>983</v>
      </c>
      <c r="AA56" s="96">
        <f>SUM(AA58:AA84)</f>
        <v>412</v>
      </c>
      <c r="AB56" s="96">
        <f>SUM(AB58:AB84)</f>
        <v>571</v>
      </c>
    </row>
    <row r="58" spans="1:28" ht="15" customHeight="1" x14ac:dyDescent="0.2">
      <c r="A58" s="116" t="s">
        <v>246</v>
      </c>
      <c r="B58" s="96">
        <v>16504</v>
      </c>
      <c r="C58" s="96">
        <v>8423</v>
      </c>
      <c r="D58" s="96">
        <v>8081</v>
      </c>
      <c r="F58" s="96">
        <v>3958</v>
      </c>
      <c r="G58" s="96">
        <v>2011</v>
      </c>
      <c r="H58" s="96">
        <v>1947</v>
      </c>
      <c r="J58" s="96">
        <v>3625</v>
      </c>
      <c r="K58" s="96">
        <v>1812</v>
      </c>
      <c r="L58" s="96">
        <v>1813</v>
      </c>
      <c r="N58" s="96">
        <v>3428</v>
      </c>
      <c r="O58" s="96">
        <v>1747</v>
      </c>
      <c r="P58" s="96">
        <v>1681</v>
      </c>
      <c r="R58" s="96">
        <v>2771</v>
      </c>
      <c r="S58" s="96">
        <v>1452</v>
      </c>
      <c r="T58" s="96">
        <v>1319</v>
      </c>
      <c r="V58" s="96">
        <v>2689</v>
      </c>
      <c r="W58" s="96">
        <v>1378</v>
      </c>
      <c r="X58" s="96">
        <v>1311</v>
      </c>
      <c r="Z58" s="96">
        <v>33</v>
      </c>
      <c r="AA58" s="96">
        <v>23</v>
      </c>
      <c r="AB58" s="96">
        <v>10</v>
      </c>
    </row>
    <row r="59" spans="1:28" ht="15" customHeight="1" x14ac:dyDescent="0.2">
      <c r="A59" s="116" t="s">
        <v>247</v>
      </c>
      <c r="B59" s="96">
        <v>19870</v>
      </c>
      <c r="C59" s="96">
        <v>10163</v>
      </c>
      <c r="D59" s="96">
        <v>9707</v>
      </c>
      <c r="F59" s="96">
        <v>4594</v>
      </c>
      <c r="G59" s="96">
        <v>2323</v>
      </c>
      <c r="H59" s="96">
        <v>2271</v>
      </c>
      <c r="J59" s="96">
        <v>4146</v>
      </c>
      <c r="K59" s="96">
        <v>2144</v>
      </c>
      <c r="L59" s="96">
        <v>2002</v>
      </c>
      <c r="N59" s="96">
        <v>4191</v>
      </c>
      <c r="O59" s="96">
        <v>2163</v>
      </c>
      <c r="P59" s="96">
        <v>2028</v>
      </c>
      <c r="R59" s="96">
        <v>3504</v>
      </c>
      <c r="S59" s="96">
        <v>1814</v>
      </c>
      <c r="T59" s="96">
        <v>1690</v>
      </c>
      <c r="V59" s="96">
        <v>3304</v>
      </c>
      <c r="W59" s="96">
        <v>1657</v>
      </c>
      <c r="X59" s="96">
        <v>1647</v>
      </c>
      <c r="Z59" s="96">
        <v>131</v>
      </c>
      <c r="AA59" s="96">
        <v>62</v>
      </c>
      <c r="AB59" s="96">
        <v>69</v>
      </c>
    </row>
    <row r="60" spans="1:28" ht="15" customHeight="1" x14ac:dyDescent="0.2">
      <c r="A60" s="116" t="s">
        <v>248</v>
      </c>
      <c r="B60" s="96">
        <v>17137</v>
      </c>
      <c r="C60" s="96">
        <v>8550</v>
      </c>
      <c r="D60" s="96">
        <v>8587</v>
      </c>
      <c r="F60" s="96">
        <v>4225</v>
      </c>
      <c r="G60" s="96">
        <v>2169</v>
      </c>
      <c r="H60" s="96">
        <v>2056</v>
      </c>
      <c r="J60" s="96">
        <v>3759</v>
      </c>
      <c r="K60" s="96">
        <v>1920</v>
      </c>
      <c r="L60" s="96">
        <v>1839</v>
      </c>
      <c r="N60" s="96">
        <v>3528</v>
      </c>
      <c r="O60" s="96">
        <v>1780</v>
      </c>
      <c r="P60" s="96">
        <v>1748</v>
      </c>
      <c r="R60" s="96">
        <v>3003</v>
      </c>
      <c r="S60" s="96">
        <v>1463</v>
      </c>
      <c r="T60" s="96">
        <v>1540</v>
      </c>
      <c r="V60" s="96">
        <v>2352</v>
      </c>
      <c r="W60" s="96">
        <v>1121</v>
      </c>
      <c r="X60" s="96">
        <v>1231</v>
      </c>
      <c r="Z60" s="96">
        <v>270</v>
      </c>
      <c r="AA60" s="96">
        <v>97</v>
      </c>
      <c r="AB60" s="96">
        <v>173</v>
      </c>
    </row>
    <row r="61" spans="1:28" ht="15" customHeight="1" x14ac:dyDescent="0.2">
      <c r="A61" s="116" t="s">
        <v>249</v>
      </c>
      <c r="B61" s="96">
        <v>13186</v>
      </c>
      <c r="C61" s="96">
        <v>6695</v>
      </c>
      <c r="D61" s="96">
        <v>6491</v>
      </c>
      <c r="F61" s="96">
        <v>3105</v>
      </c>
      <c r="G61" s="96">
        <v>1581</v>
      </c>
      <c r="H61" s="96">
        <v>1524</v>
      </c>
      <c r="J61" s="96">
        <v>3015</v>
      </c>
      <c r="K61" s="96">
        <v>1572</v>
      </c>
      <c r="L61" s="96">
        <v>1443</v>
      </c>
      <c r="N61" s="96">
        <v>2943</v>
      </c>
      <c r="O61" s="96">
        <v>1505</v>
      </c>
      <c r="P61" s="96">
        <v>1438</v>
      </c>
      <c r="R61" s="96">
        <v>2081</v>
      </c>
      <c r="S61" s="96">
        <v>1037</v>
      </c>
      <c r="T61" s="96">
        <v>1044</v>
      </c>
      <c r="V61" s="96">
        <v>2042</v>
      </c>
      <c r="W61" s="96">
        <v>1000</v>
      </c>
      <c r="X61" s="96">
        <v>1042</v>
      </c>
      <c r="Z61" s="96">
        <v>0</v>
      </c>
      <c r="AA61" s="96">
        <v>0</v>
      </c>
      <c r="AB61" s="96">
        <v>0</v>
      </c>
    </row>
    <row r="62" spans="1:28" ht="15" customHeight="1" x14ac:dyDescent="0.2">
      <c r="A62" s="116" t="s">
        <v>250</v>
      </c>
      <c r="B62" s="96">
        <v>3038</v>
      </c>
      <c r="C62" s="96">
        <v>1587</v>
      </c>
      <c r="D62" s="96">
        <v>1451</v>
      </c>
      <c r="F62" s="96">
        <v>665</v>
      </c>
      <c r="G62" s="96">
        <v>365</v>
      </c>
      <c r="H62" s="96">
        <v>300</v>
      </c>
      <c r="J62" s="96">
        <v>667</v>
      </c>
      <c r="K62" s="96">
        <v>342</v>
      </c>
      <c r="L62" s="96">
        <v>325</v>
      </c>
      <c r="N62" s="96">
        <v>608</v>
      </c>
      <c r="O62" s="96">
        <v>322</v>
      </c>
      <c r="P62" s="96">
        <v>286</v>
      </c>
      <c r="R62" s="96">
        <v>541</v>
      </c>
      <c r="S62" s="96">
        <v>270</v>
      </c>
      <c r="T62" s="96">
        <v>271</v>
      </c>
      <c r="V62" s="96">
        <v>544</v>
      </c>
      <c r="W62" s="96">
        <v>288</v>
      </c>
      <c r="X62" s="96">
        <v>256</v>
      </c>
      <c r="Z62" s="96">
        <v>13</v>
      </c>
      <c r="AA62" s="96">
        <v>0</v>
      </c>
      <c r="AB62" s="96">
        <v>13</v>
      </c>
    </row>
    <row r="63" spans="1:28" ht="15" customHeight="1" x14ac:dyDescent="0.2">
      <c r="A63" s="116" t="s">
        <v>251</v>
      </c>
      <c r="B63" s="96">
        <v>7878</v>
      </c>
      <c r="C63" s="96">
        <v>3972</v>
      </c>
      <c r="D63" s="96">
        <v>3906</v>
      </c>
      <c r="F63" s="96">
        <v>1791</v>
      </c>
      <c r="G63" s="96">
        <v>922</v>
      </c>
      <c r="H63" s="96">
        <v>869</v>
      </c>
      <c r="J63" s="96">
        <v>1585</v>
      </c>
      <c r="K63" s="96">
        <v>785</v>
      </c>
      <c r="L63" s="96">
        <v>800</v>
      </c>
      <c r="N63" s="96">
        <v>1635</v>
      </c>
      <c r="O63" s="96">
        <v>837</v>
      </c>
      <c r="P63" s="96">
        <v>798</v>
      </c>
      <c r="R63" s="96">
        <v>1527</v>
      </c>
      <c r="S63" s="96">
        <v>767</v>
      </c>
      <c r="T63" s="96">
        <v>760</v>
      </c>
      <c r="V63" s="96">
        <v>1310</v>
      </c>
      <c r="W63" s="96">
        <v>649</v>
      </c>
      <c r="X63" s="96">
        <v>661</v>
      </c>
      <c r="Z63" s="96">
        <v>30</v>
      </c>
      <c r="AA63" s="96">
        <v>12</v>
      </c>
      <c r="AB63" s="96">
        <v>18</v>
      </c>
    </row>
    <row r="64" spans="1:28" ht="15" customHeight="1" x14ac:dyDescent="0.2">
      <c r="A64" s="116" t="s">
        <v>252</v>
      </c>
      <c r="B64" s="96">
        <v>1534</v>
      </c>
      <c r="C64" s="96">
        <v>762</v>
      </c>
      <c r="D64" s="96">
        <v>772</v>
      </c>
      <c r="F64" s="96">
        <v>330</v>
      </c>
      <c r="G64" s="96">
        <v>180</v>
      </c>
      <c r="H64" s="96">
        <v>150</v>
      </c>
      <c r="J64" s="96">
        <v>297</v>
      </c>
      <c r="K64" s="96">
        <v>135</v>
      </c>
      <c r="L64" s="96">
        <v>162</v>
      </c>
      <c r="N64" s="96">
        <v>277</v>
      </c>
      <c r="O64" s="96">
        <v>164</v>
      </c>
      <c r="P64" s="96">
        <v>113</v>
      </c>
      <c r="R64" s="96">
        <v>309</v>
      </c>
      <c r="S64" s="96">
        <v>148</v>
      </c>
      <c r="T64" s="96">
        <v>161</v>
      </c>
      <c r="V64" s="96">
        <v>309</v>
      </c>
      <c r="W64" s="96">
        <v>132</v>
      </c>
      <c r="X64" s="96">
        <v>177</v>
      </c>
      <c r="Z64" s="96">
        <v>12</v>
      </c>
      <c r="AA64" s="96">
        <v>3</v>
      </c>
      <c r="AB64" s="96">
        <v>9</v>
      </c>
    </row>
    <row r="65" spans="1:28" ht="15" customHeight="1" x14ac:dyDescent="0.2">
      <c r="A65" s="116" t="s">
        <v>253</v>
      </c>
      <c r="B65" s="96">
        <v>24542</v>
      </c>
      <c r="C65" s="96">
        <v>12322</v>
      </c>
      <c r="D65" s="96">
        <v>12220</v>
      </c>
      <c r="F65" s="96">
        <v>5855</v>
      </c>
      <c r="G65" s="96">
        <v>2959</v>
      </c>
      <c r="H65" s="96">
        <v>2896</v>
      </c>
      <c r="J65" s="96">
        <v>5328</v>
      </c>
      <c r="K65" s="96">
        <v>2671</v>
      </c>
      <c r="L65" s="96">
        <v>2657</v>
      </c>
      <c r="N65" s="96">
        <v>4905</v>
      </c>
      <c r="O65" s="96">
        <v>2504</v>
      </c>
      <c r="P65" s="96">
        <v>2401</v>
      </c>
      <c r="R65" s="96">
        <v>4388</v>
      </c>
      <c r="S65" s="96">
        <v>2178</v>
      </c>
      <c r="T65" s="96">
        <v>2210</v>
      </c>
      <c r="V65" s="96">
        <v>3949</v>
      </c>
      <c r="W65" s="96">
        <v>1958</v>
      </c>
      <c r="X65" s="96">
        <v>1991</v>
      </c>
      <c r="Z65" s="96">
        <v>117</v>
      </c>
      <c r="AA65" s="96">
        <v>52</v>
      </c>
      <c r="AB65" s="96">
        <v>65</v>
      </c>
    </row>
    <row r="66" spans="1:28" ht="15" customHeight="1" x14ac:dyDescent="0.2">
      <c r="A66" s="116" t="s">
        <v>254</v>
      </c>
      <c r="B66" s="96">
        <v>10542</v>
      </c>
      <c r="C66" s="96">
        <v>5276</v>
      </c>
      <c r="D66" s="96">
        <v>5266</v>
      </c>
      <c r="F66" s="96">
        <v>2300</v>
      </c>
      <c r="G66" s="96">
        <v>1198</v>
      </c>
      <c r="H66" s="96">
        <v>1102</v>
      </c>
      <c r="J66" s="96">
        <v>2230</v>
      </c>
      <c r="K66" s="96">
        <v>1109</v>
      </c>
      <c r="L66" s="96">
        <v>1121</v>
      </c>
      <c r="N66" s="96">
        <v>2084</v>
      </c>
      <c r="O66" s="96">
        <v>1068</v>
      </c>
      <c r="P66" s="96">
        <v>1016</v>
      </c>
      <c r="R66" s="96">
        <v>1992</v>
      </c>
      <c r="S66" s="96">
        <v>994</v>
      </c>
      <c r="T66" s="96">
        <v>998</v>
      </c>
      <c r="V66" s="96">
        <v>1881</v>
      </c>
      <c r="W66" s="96">
        <v>881</v>
      </c>
      <c r="X66" s="96">
        <v>1000</v>
      </c>
      <c r="Z66" s="96">
        <v>55</v>
      </c>
      <c r="AA66" s="96">
        <v>26</v>
      </c>
      <c r="AB66" s="96">
        <v>29</v>
      </c>
    </row>
    <row r="67" spans="1:28" ht="15" customHeight="1" x14ac:dyDescent="0.2">
      <c r="A67" s="116" t="s">
        <v>255</v>
      </c>
      <c r="B67" s="96">
        <v>11338</v>
      </c>
      <c r="C67" s="96">
        <v>5687</v>
      </c>
      <c r="D67" s="96">
        <v>5651</v>
      </c>
      <c r="F67" s="96">
        <v>2656</v>
      </c>
      <c r="G67" s="96">
        <v>1373</v>
      </c>
      <c r="H67" s="96">
        <v>1283</v>
      </c>
      <c r="J67" s="96">
        <v>2378</v>
      </c>
      <c r="K67" s="96">
        <v>1212</v>
      </c>
      <c r="L67" s="96">
        <v>1166</v>
      </c>
      <c r="N67" s="96">
        <v>2328</v>
      </c>
      <c r="O67" s="96">
        <v>1178</v>
      </c>
      <c r="P67" s="96">
        <v>1150</v>
      </c>
      <c r="R67" s="96">
        <v>1993</v>
      </c>
      <c r="S67" s="96">
        <v>965</v>
      </c>
      <c r="T67" s="96">
        <v>1028</v>
      </c>
      <c r="V67" s="96">
        <v>1962</v>
      </c>
      <c r="W67" s="96">
        <v>950</v>
      </c>
      <c r="X67" s="96">
        <v>1012</v>
      </c>
      <c r="Z67" s="96">
        <v>21</v>
      </c>
      <c r="AA67" s="96">
        <v>9</v>
      </c>
      <c r="AB67" s="96">
        <v>12</v>
      </c>
    </row>
    <row r="68" spans="1:28" ht="15" customHeight="1" x14ac:dyDescent="0.2">
      <c r="A68" s="116" t="s">
        <v>256</v>
      </c>
      <c r="B68" s="96">
        <v>4047</v>
      </c>
      <c r="C68" s="96">
        <v>2036</v>
      </c>
      <c r="D68" s="96">
        <v>2011</v>
      </c>
      <c r="F68" s="96">
        <v>998</v>
      </c>
      <c r="G68" s="96">
        <v>528</v>
      </c>
      <c r="H68" s="96">
        <v>470</v>
      </c>
      <c r="J68" s="96">
        <v>911</v>
      </c>
      <c r="K68" s="96">
        <v>441</v>
      </c>
      <c r="L68" s="96">
        <v>470</v>
      </c>
      <c r="N68" s="96">
        <v>829</v>
      </c>
      <c r="O68" s="96">
        <v>425</v>
      </c>
      <c r="P68" s="96">
        <v>404</v>
      </c>
      <c r="R68" s="96">
        <v>699</v>
      </c>
      <c r="S68" s="96">
        <v>348</v>
      </c>
      <c r="T68" s="96">
        <v>351</v>
      </c>
      <c r="V68" s="96">
        <v>610</v>
      </c>
      <c r="W68" s="96">
        <v>294</v>
      </c>
      <c r="X68" s="96">
        <v>316</v>
      </c>
      <c r="Z68" s="96">
        <v>0</v>
      </c>
      <c r="AA68" s="96">
        <v>0</v>
      </c>
      <c r="AB68" s="96">
        <v>0</v>
      </c>
    </row>
    <row r="69" spans="1:28" ht="15" customHeight="1" x14ac:dyDescent="0.2">
      <c r="A69" s="116" t="s">
        <v>257</v>
      </c>
      <c r="B69" s="96">
        <v>21677</v>
      </c>
      <c r="C69" s="96">
        <v>10988</v>
      </c>
      <c r="D69" s="96">
        <v>10689</v>
      </c>
      <c r="F69" s="96">
        <v>4929</v>
      </c>
      <c r="G69" s="96">
        <v>2573</v>
      </c>
      <c r="H69" s="96">
        <v>2356</v>
      </c>
      <c r="J69" s="96">
        <v>4616</v>
      </c>
      <c r="K69" s="96">
        <v>2295</v>
      </c>
      <c r="L69" s="96">
        <v>2321</v>
      </c>
      <c r="N69" s="96">
        <v>4665</v>
      </c>
      <c r="O69" s="96">
        <v>2411</v>
      </c>
      <c r="P69" s="96">
        <v>2254</v>
      </c>
      <c r="R69" s="96">
        <v>3927</v>
      </c>
      <c r="S69" s="96">
        <v>1951</v>
      </c>
      <c r="T69" s="96">
        <v>1976</v>
      </c>
      <c r="V69" s="96">
        <v>3521</v>
      </c>
      <c r="W69" s="96">
        <v>1754</v>
      </c>
      <c r="X69" s="96">
        <v>1767</v>
      </c>
      <c r="Z69" s="96">
        <v>19</v>
      </c>
      <c r="AA69" s="96">
        <v>4</v>
      </c>
      <c r="AB69" s="96">
        <v>15</v>
      </c>
    </row>
    <row r="70" spans="1:28" ht="15" customHeight="1" x14ac:dyDescent="0.2">
      <c r="A70" s="116" t="s">
        <v>258</v>
      </c>
      <c r="B70" s="96">
        <v>6247</v>
      </c>
      <c r="C70" s="96">
        <v>3142</v>
      </c>
      <c r="D70" s="96">
        <v>3105</v>
      </c>
      <c r="F70" s="96">
        <v>1383</v>
      </c>
      <c r="G70" s="96">
        <v>694</v>
      </c>
      <c r="H70" s="96">
        <v>689</v>
      </c>
      <c r="J70" s="96">
        <v>1316</v>
      </c>
      <c r="K70" s="96">
        <v>667</v>
      </c>
      <c r="L70" s="96">
        <v>649</v>
      </c>
      <c r="N70" s="96">
        <v>1285</v>
      </c>
      <c r="O70" s="96">
        <v>608</v>
      </c>
      <c r="P70" s="96">
        <v>677</v>
      </c>
      <c r="R70" s="96">
        <v>1164</v>
      </c>
      <c r="S70" s="96">
        <v>616</v>
      </c>
      <c r="T70" s="96">
        <v>548</v>
      </c>
      <c r="V70" s="96">
        <v>1077</v>
      </c>
      <c r="W70" s="96">
        <v>548</v>
      </c>
      <c r="X70" s="96">
        <v>529</v>
      </c>
      <c r="Z70" s="96">
        <v>22</v>
      </c>
      <c r="AA70" s="96">
        <v>9</v>
      </c>
      <c r="AB70" s="96">
        <v>13</v>
      </c>
    </row>
    <row r="71" spans="1:28" ht="15" customHeight="1" x14ac:dyDescent="0.2">
      <c r="A71" s="116" t="s">
        <v>259</v>
      </c>
      <c r="B71" s="96">
        <v>23624</v>
      </c>
      <c r="C71" s="96">
        <v>11883</v>
      </c>
      <c r="D71" s="96">
        <v>11741</v>
      </c>
      <c r="F71" s="96">
        <v>5441</v>
      </c>
      <c r="G71" s="96">
        <v>2722</v>
      </c>
      <c r="H71" s="96">
        <v>2719</v>
      </c>
      <c r="J71" s="96">
        <v>4971</v>
      </c>
      <c r="K71" s="96">
        <v>2482</v>
      </c>
      <c r="L71" s="96">
        <v>2489</v>
      </c>
      <c r="N71" s="96">
        <v>5048</v>
      </c>
      <c r="O71" s="96">
        <v>2533</v>
      </c>
      <c r="P71" s="96">
        <v>2515</v>
      </c>
      <c r="R71" s="96">
        <v>4197</v>
      </c>
      <c r="S71" s="96">
        <v>2159</v>
      </c>
      <c r="T71" s="96">
        <v>2038</v>
      </c>
      <c r="V71" s="96">
        <v>3865</v>
      </c>
      <c r="W71" s="96">
        <v>1932</v>
      </c>
      <c r="X71" s="96">
        <v>1933</v>
      </c>
      <c r="Z71" s="96">
        <v>102</v>
      </c>
      <c r="AA71" s="96">
        <v>55</v>
      </c>
      <c r="AB71" s="96">
        <v>47</v>
      </c>
    </row>
    <row r="72" spans="1:28" ht="15" customHeight="1" x14ac:dyDescent="0.2">
      <c r="A72" s="116" t="s">
        <v>260</v>
      </c>
      <c r="B72" s="96">
        <v>4192</v>
      </c>
      <c r="C72" s="96">
        <v>2032</v>
      </c>
      <c r="D72" s="96">
        <v>2160</v>
      </c>
      <c r="F72" s="96">
        <v>1061</v>
      </c>
      <c r="G72" s="96">
        <v>546</v>
      </c>
      <c r="H72" s="96">
        <v>515</v>
      </c>
      <c r="J72" s="96">
        <v>875</v>
      </c>
      <c r="K72" s="96">
        <v>411</v>
      </c>
      <c r="L72" s="96">
        <v>464</v>
      </c>
      <c r="N72" s="96">
        <v>899</v>
      </c>
      <c r="O72" s="96">
        <v>432</v>
      </c>
      <c r="P72" s="96">
        <v>467</v>
      </c>
      <c r="R72" s="96">
        <v>734</v>
      </c>
      <c r="S72" s="96">
        <v>355</v>
      </c>
      <c r="T72" s="96">
        <v>379</v>
      </c>
      <c r="V72" s="96">
        <v>623</v>
      </c>
      <c r="W72" s="96">
        <v>288</v>
      </c>
      <c r="X72" s="96">
        <v>335</v>
      </c>
      <c r="Z72" s="96">
        <v>0</v>
      </c>
      <c r="AA72" s="96">
        <v>0</v>
      </c>
      <c r="AB72" s="96">
        <v>0</v>
      </c>
    </row>
    <row r="73" spans="1:28" ht="15" customHeight="1" x14ac:dyDescent="0.2">
      <c r="A73" s="116" t="s">
        <v>261</v>
      </c>
      <c r="B73" s="96">
        <v>7577</v>
      </c>
      <c r="C73" s="96">
        <v>3733</v>
      </c>
      <c r="D73" s="96">
        <v>3844</v>
      </c>
      <c r="F73" s="96">
        <v>1704</v>
      </c>
      <c r="G73" s="96">
        <v>883</v>
      </c>
      <c r="H73" s="96">
        <v>821</v>
      </c>
      <c r="J73" s="96">
        <v>1704</v>
      </c>
      <c r="K73" s="96">
        <v>826</v>
      </c>
      <c r="L73" s="96">
        <v>878</v>
      </c>
      <c r="N73" s="96">
        <v>1547</v>
      </c>
      <c r="O73" s="96">
        <v>755</v>
      </c>
      <c r="P73" s="96">
        <v>792</v>
      </c>
      <c r="R73" s="96">
        <v>1337</v>
      </c>
      <c r="S73" s="96">
        <v>670</v>
      </c>
      <c r="T73" s="96">
        <v>667</v>
      </c>
      <c r="V73" s="96">
        <v>1211</v>
      </c>
      <c r="W73" s="96">
        <v>567</v>
      </c>
      <c r="X73" s="96">
        <v>644</v>
      </c>
      <c r="Z73" s="96">
        <v>74</v>
      </c>
      <c r="AA73" s="96">
        <v>32</v>
      </c>
      <c r="AB73" s="96">
        <v>42</v>
      </c>
    </row>
    <row r="74" spans="1:28" ht="15" customHeight="1" x14ac:dyDescent="0.2">
      <c r="A74" s="116" t="s">
        <v>262</v>
      </c>
      <c r="B74" s="96">
        <v>3070</v>
      </c>
      <c r="C74" s="96">
        <v>1507</v>
      </c>
      <c r="D74" s="96">
        <v>1563</v>
      </c>
      <c r="F74" s="96">
        <v>684</v>
      </c>
      <c r="G74" s="96">
        <v>345</v>
      </c>
      <c r="H74" s="96">
        <v>339</v>
      </c>
      <c r="J74" s="96">
        <v>638</v>
      </c>
      <c r="K74" s="96">
        <v>300</v>
      </c>
      <c r="L74" s="96">
        <v>338</v>
      </c>
      <c r="N74" s="96">
        <v>597</v>
      </c>
      <c r="O74" s="96">
        <v>305</v>
      </c>
      <c r="P74" s="96">
        <v>292</v>
      </c>
      <c r="R74" s="96">
        <v>613</v>
      </c>
      <c r="S74" s="96">
        <v>296</v>
      </c>
      <c r="T74" s="96">
        <v>317</v>
      </c>
      <c r="V74" s="96">
        <v>532</v>
      </c>
      <c r="W74" s="96">
        <v>259</v>
      </c>
      <c r="X74" s="96">
        <v>273</v>
      </c>
      <c r="Z74" s="96">
        <v>6</v>
      </c>
      <c r="AA74" s="96">
        <v>2</v>
      </c>
      <c r="AB74" s="96">
        <v>4</v>
      </c>
    </row>
    <row r="75" spans="1:28" ht="15" customHeight="1" x14ac:dyDescent="0.2">
      <c r="A75" s="116" t="s">
        <v>263</v>
      </c>
      <c r="B75" s="96">
        <v>4989</v>
      </c>
      <c r="C75" s="96">
        <v>2476</v>
      </c>
      <c r="D75" s="96">
        <v>2513</v>
      </c>
      <c r="F75" s="96">
        <v>1055</v>
      </c>
      <c r="G75" s="96">
        <v>556</v>
      </c>
      <c r="H75" s="96">
        <v>499</v>
      </c>
      <c r="J75" s="96">
        <v>1068</v>
      </c>
      <c r="K75" s="96">
        <v>486</v>
      </c>
      <c r="L75" s="96">
        <v>582</v>
      </c>
      <c r="N75" s="96">
        <v>1006</v>
      </c>
      <c r="O75" s="96">
        <v>502</v>
      </c>
      <c r="P75" s="96">
        <v>504</v>
      </c>
      <c r="R75" s="96">
        <v>950</v>
      </c>
      <c r="S75" s="96">
        <v>493</v>
      </c>
      <c r="T75" s="96">
        <v>457</v>
      </c>
      <c r="V75" s="96">
        <v>894</v>
      </c>
      <c r="W75" s="96">
        <v>433</v>
      </c>
      <c r="X75" s="96">
        <v>461</v>
      </c>
      <c r="Z75" s="96">
        <v>16</v>
      </c>
      <c r="AA75" s="96">
        <v>6</v>
      </c>
      <c r="AB75" s="96">
        <v>10</v>
      </c>
    </row>
    <row r="76" spans="1:28" ht="15" customHeight="1" x14ac:dyDescent="0.2">
      <c r="A76" s="116" t="s">
        <v>264</v>
      </c>
      <c r="B76" s="96">
        <v>3339</v>
      </c>
      <c r="C76" s="96">
        <v>1713</v>
      </c>
      <c r="D76" s="96">
        <v>1626</v>
      </c>
      <c r="F76" s="96">
        <v>773</v>
      </c>
      <c r="G76" s="96">
        <v>400</v>
      </c>
      <c r="H76" s="96">
        <v>373</v>
      </c>
      <c r="J76" s="96">
        <v>704</v>
      </c>
      <c r="K76" s="96">
        <v>372</v>
      </c>
      <c r="L76" s="96">
        <v>332</v>
      </c>
      <c r="N76" s="96">
        <v>681</v>
      </c>
      <c r="O76" s="96">
        <v>352</v>
      </c>
      <c r="P76" s="96">
        <v>329</v>
      </c>
      <c r="R76" s="96">
        <v>613</v>
      </c>
      <c r="S76" s="96">
        <v>318</v>
      </c>
      <c r="T76" s="96">
        <v>295</v>
      </c>
      <c r="V76" s="96">
        <v>568</v>
      </c>
      <c r="W76" s="96">
        <v>271</v>
      </c>
      <c r="X76" s="96">
        <v>297</v>
      </c>
      <c r="Z76" s="96">
        <v>0</v>
      </c>
      <c r="AA76" s="96">
        <v>0</v>
      </c>
      <c r="AB76" s="96">
        <v>0</v>
      </c>
    </row>
    <row r="77" spans="1:28" ht="15" customHeight="1" x14ac:dyDescent="0.2">
      <c r="A77" s="116" t="s">
        <v>265</v>
      </c>
      <c r="B77" s="96">
        <v>8755</v>
      </c>
      <c r="C77" s="96">
        <v>4371</v>
      </c>
      <c r="D77" s="96">
        <v>4384</v>
      </c>
      <c r="F77" s="96">
        <v>1959</v>
      </c>
      <c r="G77" s="96">
        <v>968</v>
      </c>
      <c r="H77" s="96">
        <v>991</v>
      </c>
      <c r="J77" s="96">
        <v>1907</v>
      </c>
      <c r="K77" s="96">
        <v>947</v>
      </c>
      <c r="L77" s="96">
        <v>960</v>
      </c>
      <c r="N77" s="96">
        <v>1743</v>
      </c>
      <c r="O77" s="96">
        <v>900</v>
      </c>
      <c r="P77" s="96">
        <v>843</v>
      </c>
      <c r="R77" s="96">
        <v>1569</v>
      </c>
      <c r="S77" s="96">
        <v>795</v>
      </c>
      <c r="T77" s="96">
        <v>774</v>
      </c>
      <c r="V77" s="96">
        <v>1569</v>
      </c>
      <c r="W77" s="96">
        <v>761</v>
      </c>
      <c r="X77" s="96">
        <v>808</v>
      </c>
      <c r="Z77" s="96">
        <v>8</v>
      </c>
      <c r="AA77" s="96">
        <v>0</v>
      </c>
      <c r="AB77" s="96">
        <v>8</v>
      </c>
    </row>
    <row r="78" spans="1:28" ht="15" customHeight="1" x14ac:dyDescent="0.2">
      <c r="A78" s="116" t="s">
        <v>266</v>
      </c>
      <c r="B78" s="96">
        <v>5772</v>
      </c>
      <c r="C78" s="96">
        <v>2813</v>
      </c>
      <c r="D78" s="96">
        <v>2959</v>
      </c>
      <c r="F78" s="96">
        <v>1288</v>
      </c>
      <c r="G78" s="96">
        <v>643</v>
      </c>
      <c r="H78" s="96">
        <v>645</v>
      </c>
      <c r="J78" s="96">
        <v>1225</v>
      </c>
      <c r="K78" s="96">
        <v>598</v>
      </c>
      <c r="L78" s="96">
        <v>627</v>
      </c>
      <c r="N78" s="96">
        <v>1085</v>
      </c>
      <c r="O78" s="96">
        <v>553</v>
      </c>
      <c r="P78" s="96">
        <v>532</v>
      </c>
      <c r="R78" s="96">
        <v>1130</v>
      </c>
      <c r="S78" s="96">
        <v>509</v>
      </c>
      <c r="T78" s="96">
        <v>621</v>
      </c>
      <c r="V78" s="96">
        <v>1044</v>
      </c>
      <c r="W78" s="96">
        <v>510</v>
      </c>
      <c r="X78" s="96">
        <v>534</v>
      </c>
      <c r="Z78" s="96">
        <v>0</v>
      </c>
      <c r="AA78" s="96">
        <v>0</v>
      </c>
      <c r="AB78" s="96">
        <v>0</v>
      </c>
    </row>
    <row r="79" spans="1:28" ht="15" customHeight="1" x14ac:dyDescent="0.2">
      <c r="A79" s="116" t="s">
        <v>267</v>
      </c>
      <c r="B79" s="96">
        <v>1510</v>
      </c>
      <c r="C79" s="96">
        <v>771</v>
      </c>
      <c r="D79" s="96">
        <v>739</v>
      </c>
      <c r="F79" s="96">
        <v>350</v>
      </c>
      <c r="G79" s="96">
        <v>175</v>
      </c>
      <c r="H79" s="96">
        <v>175</v>
      </c>
      <c r="J79" s="96">
        <v>324</v>
      </c>
      <c r="K79" s="96">
        <v>164</v>
      </c>
      <c r="L79" s="96">
        <v>160</v>
      </c>
      <c r="N79" s="96">
        <v>305</v>
      </c>
      <c r="O79" s="96">
        <v>167</v>
      </c>
      <c r="P79" s="96">
        <v>138</v>
      </c>
      <c r="R79" s="96">
        <v>259</v>
      </c>
      <c r="S79" s="96">
        <v>135</v>
      </c>
      <c r="T79" s="96">
        <v>124</v>
      </c>
      <c r="V79" s="96">
        <v>272</v>
      </c>
      <c r="W79" s="96">
        <v>130</v>
      </c>
      <c r="X79" s="96">
        <v>142</v>
      </c>
      <c r="Z79" s="96">
        <v>0</v>
      </c>
      <c r="AA79" s="96">
        <v>0</v>
      </c>
      <c r="AB79" s="96">
        <v>0</v>
      </c>
    </row>
    <row r="80" spans="1:28" ht="15" customHeight="1" x14ac:dyDescent="0.2">
      <c r="A80" s="116" t="s">
        <v>268</v>
      </c>
      <c r="B80" s="96">
        <v>4788</v>
      </c>
      <c r="C80" s="96">
        <v>2460</v>
      </c>
      <c r="D80" s="96">
        <v>2328</v>
      </c>
      <c r="F80" s="96">
        <v>1057</v>
      </c>
      <c r="G80" s="96">
        <v>551</v>
      </c>
      <c r="H80" s="96">
        <v>506</v>
      </c>
      <c r="J80" s="96">
        <v>1061</v>
      </c>
      <c r="K80" s="96">
        <v>545</v>
      </c>
      <c r="L80" s="96">
        <v>516</v>
      </c>
      <c r="N80" s="96">
        <v>973</v>
      </c>
      <c r="O80" s="96">
        <v>508</v>
      </c>
      <c r="P80" s="96">
        <v>465</v>
      </c>
      <c r="R80" s="96">
        <v>889</v>
      </c>
      <c r="S80" s="96">
        <v>457</v>
      </c>
      <c r="T80" s="96">
        <v>432</v>
      </c>
      <c r="V80" s="96">
        <v>792</v>
      </c>
      <c r="W80" s="96">
        <v>391</v>
      </c>
      <c r="X80" s="96">
        <v>401</v>
      </c>
      <c r="Z80" s="96">
        <v>16</v>
      </c>
      <c r="AA80" s="96">
        <v>8</v>
      </c>
      <c r="AB80" s="96">
        <v>8</v>
      </c>
    </row>
    <row r="81" spans="1:28" ht="15" customHeight="1" x14ac:dyDescent="0.2">
      <c r="A81" s="116" t="s">
        <v>269</v>
      </c>
      <c r="B81" s="96">
        <v>949</v>
      </c>
      <c r="C81" s="96">
        <v>499</v>
      </c>
      <c r="D81" s="96">
        <v>450</v>
      </c>
      <c r="F81" s="96">
        <v>220</v>
      </c>
      <c r="G81" s="96">
        <v>115</v>
      </c>
      <c r="H81" s="96">
        <v>105</v>
      </c>
      <c r="J81" s="96">
        <v>216</v>
      </c>
      <c r="K81" s="96">
        <v>119</v>
      </c>
      <c r="L81" s="96">
        <v>97</v>
      </c>
      <c r="N81" s="96">
        <v>192</v>
      </c>
      <c r="O81" s="96">
        <v>103</v>
      </c>
      <c r="P81" s="96">
        <v>89</v>
      </c>
      <c r="R81" s="96">
        <v>154</v>
      </c>
      <c r="S81" s="96">
        <v>77</v>
      </c>
      <c r="T81" s="96">
        <v>77</v>
      </c>
      <c r="V81" s="96">
        <v>167</v>
      </c>
      <c r="W81" s="96">
        <v>85</v>
      </c>
      <c r="X81" s="96">
        <v>82</v>
      </c>
      <c r="Z81" s="96">
        <v>0</v>
      </c>
      <c r="AA81" s="96">
        <v>0</v>
      </c>
      <c r="AB81" s="96">
        <v>0</v>
      </c>
    </row>
    <row r="82" spans="1:28" ht="15" customHeight="1" x14ac:dyDescent="0.2">
      <c r="A82" s="116" t="s">
        <v>270</v>
      </c>
      <c r="B82" s="96">
        <v>11154</v>
      </c>
      <c r="C82" s="96">
        <v>5592</v>
      </c>
      <c r="D82" s="96">
        <v>5562</v>
      </c>
      <c r="F82" s="96">
        <v>2580</v>
      </c>
      <c r="G82" s="96">
        <v>1342</v>
      </c>
      <c r="H82" s="96">
        <v>1238</v>
      </c>
      <c r="J82" s="96">
        <v>2433</v>
      </c>
      <c r="K82" s="96">
        <v>1233</v>
      </c>
      <c r="L82" s="96">
        <v>1200</v>
      </c>
      <c r="N82" s="96">
        <v>2244</v>
      </c>
      <c r="O82" s="96">
        <v>1130</v>
      </c>
      <c r="P82" s="96">
        <v>1114</v>
      </c>
      <c r="R82" s="96">
        <v>1977</v>
      </c>
      <c r="S82" s="96">
        <v>983</v>
      </c>
      <c r="T82" s="96">
        <v>994</v>
      </c>
      <c r="V82" s="96">
        <v>1903</v>
      </c>
      <c r="W82" s="96">
        <v>895</v>
      </c>
      <c r="X82" s="96">
        <v>1008</v>
      </c>
      <c r="Z82" s="96">
        <v>17</v>
      </c>
      <c r="AA82" s="96">
        <v>9</v>
      </c>
      <c r="AB82" s="96">
        <v>8</v>
      </c>
    </row>
    <row r="83" spans="1:28" ht="15" customHeight="1" x14ac:dyDescent="0.2">
      <c r="A83" s="116" t="s">
        <v>271</v>
      </c>
      <c r="B83" s="96">
        <v>10570</v>
      </c>
      <c r="C83" s="96">
        <v>5307</v>
      </c>
      <c r="D83" s="96">
        <v>5263</v>
      </c>
      <c r="F83" s="96">
        <v>2505</v>
      </c>
      <c r="G83" s="96">
        <v>1304</v>
      </c>
      <c r="H83" s="96">
        <v>1201</v>
      </c>
      <c r="J83" s="96">
        <v>2371</v>
      </c>
      <c r="K83" s="96">
        <v>1227</v>
      </c>
      <c r="L83" s="96">
        <v>1144</v>
      </c>
      <c r="N83" s="96">
        <v>2123</v>
      </c>
      <c r="O83" s="96">
        <v>1056</v>
      </c>
      <c r="P83" s="96">
        <v>1067</v>
      </c>
      <c r="R83" s="96">
        <v>1848</v>
      </c>
      <c r="S83" s="96">
        <v>909</v>
      </c>
      <c r="T83" s="96">
        <v>939</v>
      </c>
      <c r="V83" s="96">
        <v>1702</v>
      </c>
      <c r="W83" s="96">
        <v>808</v>
      </c>
      <c r="X83" s="96">
        <v>894</v>
      </c>
      <c r="Z83" s="96">
        <v>21</v>
      </c>
      <c r="AA83" s="96">
        <v>3</v>
      </c>
      <c r="AB83" s="96">
        <v>18</v>
      </c>
    </row>
    <row r="84" spans="1:28" ht="15" customHeight="1" x14ac:dyDescent="0.2">
      <c r="A84" s="116" t="s">
        <v>272</v>
      </c>
      <c r="B84" s="96">
        <v>1661</v>
      </c>
      <c r="C84" s="96">
        <v>834</v>
      </c>
      <c r="D84" s="96">
        <v>827</v>
      </c>
      <c r="F84" s="96">
        <v>426</v>
      </c>
      <c r="G84" s="96">
        <v>215</v>
      </c>
      <c r="H84" s="96">
        <v>211</v>
      </c>
      <c r="J84" s="96">
        <v>378</v>
      </c>
      <c r="K84" s="96">
        <v>170</v>
      </c>
      <c r="L84" s="96">
        <v>208</v>
      </c>
      <c r="N84" s="96">
        <v>348</v>
      </c>
      <c r="O84" s="96">
        <v>180</v>
      </c>
      <c r="P84" s="96">
        <v>168</v>
      </c>
      <c r="R84" s="96">
        <v>281</v>
      </c>
      <c r="S84" s="96">
        <v>141</v>
      </c>
      <c r="T84" s="96">
        <v>140</v>
      </c>
      <c r="V84" s="96">
        <v>228</v>
      </c>
      <c r="W84" s="96">
        <v>128</v>
      </c>
      <c r="X84" s="96">
        <v>100</v>
      </c>
      <c r="Z84" s="96">
        <v>0</v>
      </c>
      <c r="AA84" s="96">
        <v>0</v>
      </c>
      <c r="AB84" s="96">
        <v>0</v>
      </c>
    </row>
    <row r="93" spans="1:28" ht="15" customHeight="1" x14ac:dyDescent="0.2">
      <c r="A93" s="116" t="s">
        <v>89</v>
      </c>
      <c r="B93" s="96">
        <f>ROUND(B9,1)</f>
        <v>2</v>
      </c>
      <c r="C93" s="96">
        <f t="shared" ref="C93:D93" si="0">ROUND(C9,1)</f>
        <v>2</v>
      </c>
      <c r="D93" s="96">
        <f t="shared" si="0"/>
        <v>1.9</v>
      </c>
      <c r="F93" s="96">
        <f t="shared" ref="F93:L93" si="1">ROUND(F9,1)</f>
        <v>1.8</v>
      </c>
      <c r="G93" s="96">
        <f t="shared" si="1"/>
        <v>2.1</v>
      </c>
      <c r="H93" s="96">
        <f t="shared" si="1"/>
        <v>1.4</v>
      </c>
      <c r="I93" s="96">
        <f t="shared" si="1"/>
        <v>0</v>
      </c>
      <c r="J93" s="96">
        <f t="shared" si="1"/>
        <v>1.9</v>
      </c>
      <c r="K93" s="96">
        <f t="shared" si="1"/>
        <v>1.9</v>
      </c>
      <c r="L93" s="96">
        <f t="shared" si="1"/>
        <v>1.9</v>
      </c>
      <c r="N93" s="96">
        <f t="shared" ref="N93:P93" si="2">ROUND(N9,1)</f>
        <v>1.9</v>
      </c>
      <c r="O93" s="96">
        <f t="shared" si="2"/>
        <v>2.1</v>
      </c>
      <c r="P93" s="96">
        <f t="shared" si="2"/>
        <v>1.6</v>
      </c>
      <c r="R93" s="96">
        <f>ROUND(R9,3)</f>
        <v>2.758</v>
      </c>
      <c r="S93" s="96">
        <f>ROUND(S9,3)</f>
        <v>2.556</v>
      </c>
      <c r="T93" s="96">
        <f t="shared" ref="T93" si="3">ROUND(T9,1)</f>
        <v>3</v>
      </c>
      <c r="V93" s="96">
        <f>ROUND(V9,2)</f>
        <v>1.39</v>
      </c>
      <c r="W93" s="96">
        <f>ROUND(W9,3)</f>
        <v>1.1419999999999999</v>
      </c>
      <c r="X93" s="96">
        <f>ROUND(X9,3)</f>
        <v>1.6359999999999999</v>
      </c>
      <c r="Z93" s="96">
        <f t="shared" ref="Z93:AB93" si="4">ROUND(Z9,1)</f>
        <v>11.2</v>
      </c>
      <c r="AA93" s="96">
        <f t="shared" si="4"/>
        <v>13.6</v>
      </c>
      <c r="AB93" s="96">
        <f t="shared" si="4"/>
        <v>9.5</v>
      </c>
    </row>
    <row r="95" spans="1:28" ht="15" customHeight="1" x14ac:dyDescent="0.2">
      <c r="A95" s="116" t="s">
        <v>246</v>
      </c>
      <c r="B95" s="96">
        <f t="shared" ref="B95:D109" si="5">ROUND(B11,1)</f>
        <v>1.3</v>
      </c>
      <c r="C95" s="96">
        <f t="shared" si="5"/>
        <v>1.5</v>
      </c>
      <c r="D95" s="96">
        <f t="shared" si="5"/>
        <v>1.1000000000000001</v>
      </c>
      <c r="F95" s="96">
        <f t="shared" ref="F95:L110" si="6">ROUND(F11,1)</f>
        <v>2</v>
      </c>
      <c r="G95" s="96">
        <f t="shared" si="6"/>
        <v>2.1</v>
      </c>
      <c r="H95" s="96">
        <f t="shared" si="6"/>
        <v>1.8</v>
      </c>
      <c r="I95" s="96">
        <f t="shared" si="6"/>
        <v>0</v>
      </c>
      <c r="J95" s="96">
        <f t="shared" si="6"/>
        <v>0.4</v>
      </c>
      <c r="K95" s="96">
        <f t="shared" si="6"/>
        <v>2.1</v>
      </c>
      <c r="L95" s="96">
        <f t="shared" si="6"/>
        <v>-1.2</v>
      </c>
      <c r="N95" s="96">
        <f t="shared" ref="N95:P104" si="7">ROUND(N11,1)</f>
        <v>1.1000000000000001</v>
      </c>
      <c r="O95" s="96">
        <f t="shared" si="7"/>
        <v>1.7</v>
      </c>
      <c r="P95" s="96">
        <f t="shared" si="7"/>
        <v>0.4</v>
      </c>
      <c r="R95" s="96">
        <f t="shared" ref="R95:T110" si="8">ROUND(R11,1)</f>
        <v>1.6</v>
      </c>
      <c r="S95" s="96">
        <f t="shared" si="8"/>
        <v>1.4</v>
      </c>
      <c r="T95" s="96">
        <f t="shared" si="8"/>
        <v>1.8</v>
      </c>
      <c r="V95" s="96">
        <f t="shared" ref="V95:X108" si="9">ROUND(V11,1)</f>
        <v>0.4</v>
      </c>
      <c r="W95" s="96">
        <f t="shared" si="9"/>
        <v>0.7</v>
      </c>
      <c r="X95" s="96">
        <f t="shared" si="9"/>
        <v>0.1</v>
      </c>
      <c r="Z95" s="96">
        <f t="shared" ref="Z95:AB108" si="10">ROUND(Z11,1)</f>
        <v>3</v>
      </c>
      <c r="AA95" s="96">
        <f t="shared" si="10"/>
        <v>4.3</v>
      </c>
      <c r="AB95" s="96">
        <f t="shared" si="10"/>
        <v>0</v>
      </c>
    </row>
    <row r="96" spans="1:28" ht="15" customHeight="1" x14ac:dyDescent="0.2">
      <c r="A96" s="116" t="s">
        <v>247</v>
      </c>
      <c r="B96" s="96">
        <f t="shared" si="5"/>
        <v>1.8</v>
      </c>
      <c r="C96" s="96">
        <f t="shared" si="5"/>
        <v>1.8</v>
      </c>
      <c r="D96" s="96">
        <f t="shared" si="5"/>
        <v>1.8</v>
      </c>
      <c r="F96" s="96">
        <f t="shared" si="6"/>
        <v>4.2</v>
      </c>
      <c r="G96" s="96">
        <f t="shared" si="6"/>
        <v>3.4</v>
      </c>
      <c r="H96" s="96">
        <f t="shared" si="6"/>
        <v>5.0999999999999996</v>
      </c>
      <c r="I96" s="96">
        <f t="shared" si="6"/>
        <v>0</v>
      </c>
      <c r="J96" s="96">
        <f t="shared" si="6"/>
        <v>3.3</v>
      </c>
      <c r="K96" s="96">
        <f t="shared" si="6"/>
        <v>3</v>
      </c>
      <c r="L96" s="96">
        <f t="shared" si="6"/>
        <v>3.5</v>
      </c>
      <c r="N96" s="96">
        <f t="shared" si="7"/>
        <v>1.8</v>
      </c>
      <c r="O96" s="96">
        <f t="shared" si="7"/>
        <v>0.5</v>
      </c>
      <c r="P96" s="96">
        <f t="shared" si="7"/>
        <v>3.2</v>
      </c>
      <c r="R96" s="96">
        <f t="shared" si="8"/>
        <v>1.7</v>
      </c>
      <c r="S96" s="96">
        <f t="shared" si="8"/>
        <v>2.5</v>
      </c>
      <c r="T96" s="96">
        <f t="shared" si="8"/>
        <v>0.9</v>
      </c>
      <c r="V96" s="96">
        <f t="shared" si="9"/>
        <v>0.4</v>
      </c>
      <c r="W96" s="96">
        <f t="shared" si="9"/>
        <v>0.8</v>
      </c>
      <c r="X96" s="96">
        <f t="shared" si="9"/>
        <v>0</v>
      </c>
      <c r="Z96" s="96">
        <f t="shared" si="10"/>
        <v>0.8</v>
      </c>
      <c r="AA96" s="96">
        <f t="shared" si="10"/>
        <v>0</v>
      </c>
      <c r="AB96" s="96">
        <f t="shared" si="10"/>
        <v>1.4</v>
      </c>
    </row>
    <row r="97" spans="1:28" ht="15" customHeight="1" x14ac:dyDescent="0.2">
      <c r="A97" s="116" t="s">
        <v>248</v>
      </c>
      <c r="B97" s="96">
        <f t="shared" si="5"/>
        <v>2</v>
      </c>
      <c r="C97" s="96">
        <f t="shared" si="5"/>
        <v>1.8</v>
      </c>
      <c r="D97" s="96">
        <f t="shared" si="5"/>
        <v>2.2000000000000002</v>
      </c>
      <c r="F97" s="96">
        <f t="shared" si="6"/>
        <v>1.4</v>
      </c>
      <c r="G97" s="96">
        <f t="shared" si="6"/>
        <v>0.2</v>
      </c>
      <c r="H97" s="96">
        <f t="shared" si="6"/>
        <v>2.6</v>
      </c>
      <c r="I97" s="96">
        <f t="shared" si="6"/>
        <v>0</v>
      </c>
      <c r="J97" s="96">
        <f t="shared" si="6"/>
        <v>3.4</v>
      </c>
      <c r="K97" s="96">
        <f t="shared" si="6"/>
        <v>3.1</v>
      </c>
      <c r="L97" s="96">
        <f t="shared" si="6"/>
        <v>3.6</v>
      </c>
      <c r="N97" s="96">
        <f t="shared" si="7"/>
        <v>1.3</v>
      </c>
      <c r="O97" s="96">
        <f t="shared" si="7"/>
        <v>3</v>
      </c>
      <c r="P97" s="96">
        <f t="shared" si="7"/>
        <v>-0.5</v>
      </c>
      <c r="R97" s="96">
        <f t="shared" si="8"/>
        <v>2.4</v>
      </c>
      <c r="S97" s="96">
        <f t="shared" si="8"/>
        <v>1.4</v>
      </c>
      <c r="T97" s="96">
        <f t="shared" si="8"/>
        <v>3.3</v>
      </c>
      <c r="V97" s="96">
        <f t="shared" si="9"/>
        <v>-1.5</v>
      </c>
      <c r="W97" s="96">
        <f t="shared" si="9"/>
        <v>-2</v>
      </c>
      <c r="X97" s="96">
        <f t="shared" si="9"/>
        <v>-1.1000000000000001</v>
      </c>
      <c r="Z97" s="96">
        <f t="shared" si="10"/>
        <v>23.3</v>
      </c>
      <c r="AA97" s="96">
        <f t="shared" si="10"/>
        <v>33</v>
      </c>
      <c r="AB97" s="96">
        <f t="shared" si="10"/>
        <v>17.899999999999999</v>
      </c>
    </row>
    <row r="98" spans="1:28" ht="15" customHeight="1" x14ac:dyDescent="0.2">
      <c r="A98" s="116" t="s">
        <v>249</v>
      </c>
      <c r="B98" s="96">
        <f t="shared" si="5"/>
        <v>1.9</v>
      </c>
      <c r="C98" s="96">
        <f t="shared" si="5"/>
        <v>0.9</v>
      </c>
      <c r="D98" s="96">
        <f t="shared" si="5"/>
        <v>2.9</v>
      </c>
      <c r="F98" s="96">
        <f t="shared" si="6"/>
        <v>1.3</v>
      </c>
      <c r="G98" s="96">
        <f t="shared" si="6"/>
        <v>1.1000000000000001</v>
      </c>
      <c r="H98" s="96">
        <f t="shared" si="6"/>
        <v>1.4</v>
      </c>
      <c r="I98" s="96">
        <f t="shared" si="6"/>
        <v>0</v>
      </c>
      <c r="J98" s="96">
        <f t="shared" si="6"/>
        <v>0.1</v>
      </c>
      <c r="K98" s="96">
        <f t="shared" si="6"/>
        <v>0.1</v>
      </c>
      <c r="L98" s="96">
        <f t="shared" si="6"/>
        <v>0</v>
      </c>
      <c r="N98" s="96">
        <f t="shared" si="7"/>
        <v>1</v>
      </c>
      <c r="O98" s="96">
        <f t="shared" si="7"/>
        <v>1.7</v>
      </c>
      <c r="P98" s="96">
        <f t="shared" si="7"/>
        <v>0.3</v>
      </c>
      <c r="R98" s="96">
        <f t="shared" si="8"/>
        <v>1.6</v>
      </c>
      <c r="S98" s="96">
        <f t="shared" si="8"/>
        <v>-1.9</v>
      </c>
      <c r="T98" s="96">
        <f t="shared" si="8"/>
        <v>5.0999999999999996</v>
      </c>
      <c r="V98" s="96">
        <f t="shared" si="9"/>
        <v>1</v>
      </c>
      <c r="W98" s="96">
        <f t="shared" si="9"/>
        <v>-2.1</v>
      </c>
      <c r="X98" s="96">
        <f t="shared" si="9"/>
        <v>4</v>
      </c>
      <c r="Z98" s="96" t="e">
        <f t="shared" si="10"/>
        <v>#VALUE!</v>
      </c>
      <c r="AA98" s="96" t="e">
        <f t="shared" si="10"/>
        <v>#VALUE!</v>
      </c>
      <c r="AB98" s="96" t="e">
        <f t="shared" si="10"/>
        <v>#VALUE!</v>
      </c>
    </row>
    <row r="99" spans="1:28" ht="15" customHeight="1" x14ac:dyDescent="0.2">
      <c r="A99" s="116" t="s">
        <v>250</v>
      </c>
      <c r="B99" s="96">
        <f t="shared" si="5"/>
        <v>-0.2</v>
      </c>
      <c r="C99" s="96">
        <f t="shared" si="5"/>
        <v>-0.1</v>
      </c>
      <c r="D99" s="96">
        <f t="shared" si="5"/>
        <v>-0.2</v>
      </c>
      <c r="F99" s="96">
        <f t="shared" si="6"/>
        <v>-3.8</v>
      </c>
      <c r="G99" s="96">
        <f t="shared" si="6"/>
        <v>-3.6</v>
      </c>
      <c r="H99" s="96">
        <f t="shared" si="6"/>
        <v>-4</v>
      </c>
      <c r="I99" s="96">
        <f t="shared" si="6"/>
        <v>0</v>
      </c>
      <c r="J99" s="96">
        <f t="shared" si="6"/>
        <v>3.1</v>
      </c>
      <c r="K99" s="96">
        <f t="shared" si="6"/>
        <v>4.7</v>
      </c>
      <c r="L99" s="96">
        <f t="shared" si="6"/>
        <v>1.5</v>
      </c>
      <c r="N99" s="96">
        <f t="shared" si="7"/>
        <v>2.8</v>
      </c>
      <c r="O99" s="96">
        <f t="shared" si="7"/>
        <v>2.5</v>
      </c>
      <c r="P99" s="96">
        <f t="shared" si="7"/>
        <v>3.1</v>
      </c>
      <c r="R99" s="96">
        <f t="shared" si="8"/>
        <v>0.7</v>
      </c>
      <c r="S99" s="96">
        <f t="shared" si="8"/>
        <v>-0.4</v>
      </c>
      <c r="T99" s="96">
        <f t="shared" si="8"/>
        <v>1.8</v>
      </c>
      <c r="V99" s="96">
        <f t="shared" si="9"/>
        <v>-0.7</v>
      </c>
      <c r="W99" s="96">
        <f t="shared" si="9"/>
        <v>0.7</v>
      </c>
      <c r="X99" s="96">
        <f t="shared" si="9"/>
        <v>-2.2999999999999998</v>
      </c>
      <c r="Z99" s="96">
        <f t="shared" si="10"/>
        <v>7.7</v>
      </c>
      <c r="AA99" s="96" t="e">
        <f t="shared" si="10"/>
        <v>#VALUE!</v>
      </c>
      <c r="AB99" s="96">
        <f t="shared" si="10"/>
        <v>7.7</v>
      </c>
    </row>
    <row r="100" spans="1:28" ht="15" customHeight="1" x14ac:dyDescent="0.2">
      <c r="A100" s="116" t="s">
        <v>251</v>
      </c>
      <c r="B100" s="96">
        <f t="shared" si="5"/>
        <v>2.2000000000000002</v>
      </c>
      <c r="C100" s="96">
        <f t="shared" si="5"/>
        <v>2.4</v>
      </c>
      <c r="D100" s="96">
        <f t="shared" si="5"/>
        <v>1.9</v>
      </c>
      <c r="F100" s="96">
        <f t="shared" si="6"/>
        <v>0.6</v>
      </c>
      <c r="G100" s="96">
        <f t="shared" si="6"/>
        <v>0.8</v>
      </c>
      <c r="H100" s="96">
        <f t="shared" si="6"/>
        <v>0.3</v>
      </c>
      <c r="I100" s="96">
        <f t="shared" si="6"/>
        <v>0</v>
      </c>
      <c r="J100" s="96">
        <f t="shared" si="6"/>
        <v>0.8</v>
      </c>
      <c r="K100" s="96">
        <f t="shared" si="6"/>
        <v>0.6</v>
      </c>
      <c r="L100" s="96">
        <f t="shared" si="6"/>
        <v>0.9</v>
      </c>
      <c r="N100" s="96">
        <f t="shared" si="7"/>
        <v>3.9</v>
      </c>
      <c r="O100" s="96">
        <f t="shared" si="7"/>
        <v>3.7</v>
      </c>
      <c r="P100" s="96">
        <f t="shared" si="7"/>
        <v>4.0999999999999996</v>
      </c>
      <c r="R100" s="96">
        <f t="shared" si="8"/>
        <v>3.5</v>
      </c>
      <c r="S100" s="96">
        <f t="shared" si="8"/>
        <v>4</v>
      </c>
      <c r="T100" s="96">
        <f t="shared" si="8"/>
        <v>2.9</v>
      </c>
      <c r="V100" s="96">
        <f t="shared" si="9"/>
        <v>1.8</v>
      </c>
      <c r="W100" s="96">
        <f t="shared" si="9"/>
        <v>1.7</v>
      </c>
      <c r="X100" s="96">
        <f t="shared" si="9"/>
        <v>2</v>
      </c>
      <c r="Z100" s="96">
        <f t="shared" si="10"/>
        <v>0</v>
      </c>
      <c r="AA100" s="96">
        <f t="shared" si="10"/>
        <v>0</v>
      </c>
      <c r="AB100" s="96">
        <f t="shared" si="10"/>
        <v>0</v>
      </c>
    </row>
    <row r="101" spans="1:28" ht="15" customHeight="1" x14ac:dyDescent="0.2">
      <c r="A101" s="116" t="s">
        <v>252</v>
      </c>
      <c r="B101" s="96">
        <f t="shared" si="5"/>
        <v>1.3</v>
      </c>
      <c r="C101" s="96">
        <f t="shared" si="5"/>
        <v>2.1</v>
      </c>
      <c r="D101" s="96">
        <f t="shared" si="5"/>
        <v>0.5</v>
      </c>
      <c r="F101" s="96">
        <f t="shared" si="6"/>
        <v>1.5</v>
      </c>
      <c r="G101" s="96">
        <f t="shared" si="6"/>
        <v>2.2000000000000002</v>
      </c>
      <c r="H101" s="96">
        <f t="shared" si="6"/>
        <v>0.7</v>
      </c>
      <c r="I101" s="96">
        <f t="shared" si="6"/>
        <v>0</v>
      </c>
      <c r="J101" s="96">
        <f t="shared" si="6"/>
        <v>32.700000000000003</v>
      </c>
      <c r="K101" s="96">
        <f t="shared" si="6"/>
        <v>32.6</v>
      </c>
      <c r="L101" s="96">
        <f t="shared" si="6"/>
        <v>32.700000000000003</v>
      </c>
      <c r="N101" s="96">
        <f t="shared" si="7"/>
        <v>1.4</v>
      </c>
      <c r="O101" s="96">
        <f t="shared" si="7"/>
        <v>2.4</v>
      </c>
      <c r="P101" s="96">
        <f t="shared" si="7"/>
        <v>0</v>
      </c>
      <c r="R101" s="96">
        <f t="shared" si="8"/>
        <v>0.6</v>
      </c>
      <c r="S101" s="96">
        <f t="shared" si="8"/>
        <v>2.7</v>
      </c>
      <c r="T101" s="96">
        <f t="shared" si="8"/>
        <v>-1.2</v>
      </c>
      <c r="V101" s="96">
        <f t="shared" si="9"/>
        <v>-1</v>
      </c>
      <c r="W101" s="96">
        <f t="shared" si="9"/>
        <v>-0.8</v>
      </c>
      <c r="X101" s="96">
        <f t="shared" si="9"/>
        <v>-1.1000000000000001</v>
      </c>
      <c r="Z101" s="96">
        <f t="shared" si="10"/>
        <v>0</v>
      </c>
      <c r="AA101" s="96">
        <f>ROUND(AA17,3)</f>
        <v>0</v>
      </c>
      <c r="AB101" s="96">
        <f t="shared" si="10"/>
        <v>0</v>
      </c>
    </row>
    <row r="102" spans="1:28" ht="15" customHeight="1" x14ac:dyDescent="0.2">
      <c r="A102" s="116" t="s">
        <v>253</v>
      </c>
      <c r="B102" s="96">
        <f t="shared" si="5"/>
        <v>2.8</v>
      </c>
      <c r="C102" s="96">
        <f t="shared" si="5"/>
        <v>3.2</v>
      </c>
      <c r="D102" s="96">
        <f>ROUND(D18,2)</f>
        <v>2.39</v>
      </c>
      <c r="F102" s="96">
        <f t="shared" si="6"/>
        <v>3.8</v>
      </c>
      <c r="G102" s="96">
        <f t="shared" si="6"/>
        <v>4.3</v>
      </c>
      <c r="H102" s="96">
        <f t="shared" si="6"/>
        <v>3.3</v>
      </c>
      <c r="I102" s="96">
        <f t="shared" si="6"/>
        <v>0</v>
      </c>
      <c r="J102" s="96">
        <f t="shared" si="6"/>
        <v>0.3</v>
      </c>
      <c r="K102" s="96">
        <f t="shared" si="6"/>
        <v>-0.2</v>
      </c>
      <c r="L102" s="96">
        <f t="shared" si="6"/>
        <v>0.8</v>
      </c>
      <c r="N102" s="96">
        <f t="shared" si="7"/>
        <v>2.2999999999999998</v>
      </c>
      <c r="O102" s="96">
        <f t="shared" si="7"/>
        <v>3.4</v>
      </c>
      <c r="P102" s="96">
        <f t="shared" si="7"/>
        <v>1.2</v>
      </c>
      <c r="R102" s="96">
        <f t="shared" si="8"/>
        <v>2.8</v>
      </c>
      <c r="S102" s="96">
        <f t="shared" si="8"/>
        <v>2.8</v>
      </c>
      <c r="T102" s="96">
        <f t="shared" si="8"/>
        <v>2.9</v>
      </c>
      <c r="V102" s="96">
        <f t="shared" si="9"/>
        <v>2.6</v>
      </c>
      <c r="W102" s="96">
        <f t="shared" si="9"/>
        <v>3.8</v>
      </c>
      <c r="X102" s="96">
        <f t="shared" si="9"/>
        <v>1.4</v>
      </c>
      <c r="Z102" s="96">
        <f t="shared" si="10"/>
        <v>31.6</v>
      </c>
      <c r="AA102" s="96">
        <f t="shared" si="10"/>
        <v>28.8</v>
      </c>
      <c r="AB102" s="96">
        <f t="shared" si="10"/>
        <v>33.799999999999997</v>
      </c>
    </row>
    <row r="103" spans="1:28" ht="15" customHeight="1" x14ac:dyDescent="0.2">
      <c r="A103" s="116" t="s">
        <v>254</v>
      </c>
      <c r="B103" s="96">
        <f t="shared" si="5"/>
        <v>1.4</v>
      </c>
      <c r="C103" s="96">
        <f t="shared" si="5"/>
        <v>0.4</v>
      </c>
      <c r="D103" s="96">
        <f t="shared" si="5"/>
        <v>2.4</v>
      </c>
      <c r="F103" s="96">
        <f t="shared" si="6"/>
        <v>1.5</v>
      </c>
      <c r="G103" s="96">
        <f t="shared" si="6"/>
        <v>2.1</v>
      </c>
      <c r="H103" s="96">
        <f t="shared" si="6"/>
        <v>0.9</v>
      </c>
      <c r="I103" s="96">
        <f t="shared" si="6"/>
        <v>0</v>
      </c>
      <c r="J103" s="96">
        <f t="shared" si="6"/>
        <v>2.2999999999999998</v>
      </c>
      <c r="K103" s="96">
        <f t="shared" si="6"/>
        <v>3.3</v>
      </c>
      <c r="L103" s="96">
        <f t="shared" si="6"/>
        <v>1.2</v>
      </c>
      <c r="N103" s="96">
        <f t="shared" si="7"/>
        <v>1.7</v>
      </c>
      <c r="O103" s="96">
        <f t="shared" si="7"/>
        <v>0.1</v>
      </c>
      <c r="P103" s="96">
        <f t="shared" si="7"/>
        <v>3.3</v>
      </c>
      <c r="R103" s="96">
        <f t="shared" si="8"/>
        <v>1.8</v>
      </c>
      <c r="S103" s="96">
        <f t="shared" si="8"/>
        <v>1.1000000000000001</v>
      </c>
      <c r="T103" s="96">
        <f t="shared" si="8"/>
        <v>2.5</v>
      </c>
      <c r="V103" s="96">
        <f t="shared" si="9"/>
        <v>1.3</v>
      </c>
      <c r="W103" s="96">
        <f t="shared" si="9"/>
        <v>-1.4</v>
      </c>
      <c r="X103" s="96">
        <f t="shared" si="9"/>
        <v>3.6</v>
      </c>
      <c r="Z103" s="96">
        <f t="shared" si="10"/>
        <v>1.8</v>
      </c>
      <c r="AA103" s="96">
        <f t="shared" si="10"/>
        <v>0</v>
      </c>
      <c r="AB103" s="96">
        <f t="shared" si="10"/>
        <v>3.4</v>
      </c>
    </row>
    <row r="104" spans="1:28" ht="15" customHeight="1" x14ac:dyDescent="0.2">
      <c r="A104" s="116" t="s">
        <v>255</v>
      </c>
      <c r="B104" s="96">
        <f t="shared" si="5"/>
        <v>1.9</v>
      </c>
      <c r="C104" s="96">
        <f t="shared" si="5"/>
        <v>2.4</v>
      </c>
      <c r="D104" s="96">
        <f t="shared" si="5"/>
        <v>1.5</v>
      </c>
      <c r="F104" s="96">
        <f t="shared" si="6"/>
        <v>1.9</v>
      </c>
      <c r="G104" s="96">
        <f t="shared" si="6"/>
        <v>2.8</v>
      </c>
      <c r="H104" s="96">
        <f t="shared" si="6"/>
        <v>0.9</v>
      </c>
      <c r="I104" s="96">
        <f t="shared" si="6"/>
        <v>0</v>
      </c>
      <c r="J104" s="96">
        <f t="shared" si="6"/>
        <v>0.8</v>
      </c>
      <c r="K104" s="96">
        <f t="shared" si="6"/>
        <v>1.2</v>
      </c>
      <c r="L104" s="96">
        <f t="shared" si="6"/>
        <v>0.3</v>
      </c>
      <c r="N104" s="96">
        <f>ROUND(N20,2)</f>
        <v>1.42</v>
      </c>
      <c r="O104" s="96">
        <f t="shared" si="7"/>
        <v>1.4</v>
      </c>
      <c r="P104" s="96">
        <f t="shared" si="7"/>
        <v>1.5</v>
      </c>
      <c r="R104" s="96">
        <f t="shared" si="8"/>
        <v>3.2</v>
      </c>
      <c r="S104" s="96">
        <f t="shared" si="8"/>
        <v>3.4</v>
      </c>
      <c r="T104" s="96">
        <f t="shared" si="8"/>
        <v>2.9</v>
      </c>
      <c r="V104" s="96">
        <f t="shared" si="9"/>
        <v>1</v>
      </c>
      <c r="W104" s="96">
        <f t="shared" si="9"/>
        <v>0.9</v>
      </c>
      <c r="X104" s="96">
        <f t="shared" si="9"/>
        <v>1.1000000000000001</v>
      </c>
      <c r="Z104" s="96">
        <f t="shared" si="10"/>
        <v>14.3</v>
      </c>
      <c r="AA104" s="96">
        <f t="shared" si="10"/>
        <v>0</v>
      </c>
      <c r="AB104" s="96">
        <f t="shared" si="10"/>
        <v>25</v>
      </c>
    </row>
    <row r="105" spans="1:28" ht="15" customHeight="1" x14ac:dyDescent="0.2">
      <c r="A105" s="116" t="s">
        <v>256</v>
      </c>
      <c r="B105" s="96">
        <f t="shared" si="5"/>
        <v>1.9</v>
      </c>
      <c r="C105" s="96">
        <f t="shared" si="5"/>
        <v>2.2000000000000002</v>
      </c>
      <c r="D105" s="96">
        <f t="shared" si="5"/>
        <v>1.6</v>
      </c>
      <c r="F105" s="96">
        <f t="shared" si="6"/>
        <v>1.4</v>
      </c>
      <c r="G105" s="96">
        <f t="shared" si="6"/>
        <v>1.7</v>
      </c>
      <c r="H105" s="96">
        <f t="shared" si="6"/>
        <v>1.1000000000000001</v>
      </c>
      <c r="I105" s="96">
        <f t="shared" si="6"/>
        <v>0</v>
      </c>
      <c r="J105" s="96">
        <f t="shared" si="6"/>
        <v>6.1</v>
      </c>
      <c r="K105" s="96">
        <f t="shared" si="6"/>
        <v>8.8000000000000007</v>
      </c>
      <c r="L105" s="96">
        <f t="shared" si="6"/>
        <v>3.6</v>
      </c>
      <c r="N105" s="96">
        <f t="shared" ref="N105:P120" si="11">ROUND(N21,1)</f>
        <v>3</v>
      </c>
      <c r="O105" s="96">
        <f t="shared" si="11"/>
        <v>2.6</v>
      </c>
      <c r="P105" s="96">
        <f t="shared" si="11"/>
        <v>3.5</v>
      </c>
      <c r="R105" s="96">
        <f t="shared" si="8"/>
        <v>2.7</v>
      </c>
      <c r="S105" s="96">
        <f t="shared" si="8"/>
        <v>2.9</v>
      </c>
      <c r="T105" s="96">
        <f t="shared" si="8"/>
        <v>2.6</v>
      </c>
      <c r="V105" s="96">
        <f t="shared" si="9"/>
        <v>0.2</v>
      </c>
      <c r="W105" s="96">
        <f t="shared" si="9"/>
        <v>0</v>
      </c>
      <c r="X105" s="96">
        <f t="shared" si="9"/>
        <v>0.3</v>
      </c>
      <c r="Z105" s="96" t="e">
        <f t="shared" si="10"/>
        <v>#VALUE!</v>
      </c>
      <c r="AA105" s="96" t="e">
        <f t="shared" si="10"/>
        <v>#VALUE!</v>
      </c>
      <c r="AB105" s="96" t="e">
        <f t="shared" si="10"/>
        <v>#VALUE!</v>
      </c>
    </row>
    <row r="106" spans="1:28" ht="15" customHeight="1" x14ac:dyDescent="0.2">
      <c r="A106" s="116" t="s">
        <v>257</v>
      </c>
      <c r="B106" s="96">
        <f t="shared" si="5"/>
        <v>1.3</v>
      </c>
      <c r="C106" s="96">
        <f t="shared" si="5"/>
        <v>1.5</v>
      </c>
      <c r="D106" s="96">
        <f t="shared" si="5"/>
        <v>1.1000000000000001</v>
      </c>
      <c r="F106" s="96">
        <f t="shared" si="6"/>
        <v>0.6</v>
      </c>
      <c r="G106" s="96">
        <f t="shared" si="6"/>
        <v>1.2</v>
      </c>
      <c r="H106" s="96">
        <f t="shared" si="6"/>
        <v>-0.1</v>
      </c>
      <c r="I106" s="96">
        <f t="shared" si="6"/>
        <v>0</v>
      </c>
      <c r="J106" s="96">
        <f t="shared" si="6"/>
        <v>0.5</v>
      </c>
      <c r="K106" s="96">
        <f t="shared" si="6"/>
        <v>0.7</v>
      </c>
      <c r="L106" s="96">
        <f t="shared" si="6"/>
        <v>0.4</v>
      </c>
      <c r="N106" s="96">
        <f t="shared" si="11"/>
        <v>0.6</v>
      </c>
      <c r="O106" s="96">
        <f t="shared" si="11"/>
        <v>0.7</v>
      </c>
      <c r="P106" s="96">
        <f t="shared" si="11"/>
        <v>0.5</v>
      </c>
      <c r="R106" s="96">
        <f t="shared" si="8"/>
        <v>2.9</v>
      </c>
      <c r="S106" s="96">
        <f t="shared" si="8"/>
        <v>2.8</v>
      </c>
      <c r="T106" s="96">
        <f t="shared" si="8"/>
        <v>2.9</v>
      </c>
      <c r="V106" s="96">
        <f t="shared" si="9"/>
        <v>1.6</v>
      </c>
      <c r="W106" s="96">
        <f t="shared" si="9"/>
        <v>1.1000000000000001</v>
      </c>
      <c r="X106" s="96">
        <f t="shared" si="9"/>
        <v>2</v>
      </c>
      <c r="Z106" s="96">
        <f t="shared" si="10"/>
        <v>10.5</v>
      </c>
      <c r="AA106" s="96">
        <f t="shared" si="10"/>
        <v>0</v>
      </c>
      <c r="AB106" s="96">
        <f t="shared" si="10"/>
        <v>13.3</v>
      </c>
    </row>
    <row r="107" spans="1:28" ht="15" customHeight="1" x14ac:dyDescent="0.2">
      <c r="A107" s="116" t="s">
        <v>258</v>
      </c>
      <c r="B107" s="96">
        <f t="shared" si="5"/>
        <v>1.2</v>
      </c>
      <c r="C107" s="96">
        <f t="shared" si="5"/>
        <v>2</v>
      </c>
      <c r="D107" s="96">
        <f t="shared" si="5"/>
        <v>0.5</v>
      </c>
      <c r="F107" s="96">
        <f t="shared" si="6"/>
        <v>1.5</v>
      </c>
      <c r="G107" s="96">
        <f t="shared" si="6"/>
        <v>2</v>
      </c>
      <c r="H107" s="96">
        <f t="shared" si="6"/>
        <v>1</v>
      </c>
      <c r="I107" s="96">
        <f t="shared" si="6"/>
        <v>0</v>
      </c>
      <c r="J107" s="96">
        <f t="shared" si="6"/>
        <v>6.9</v>
      </c>
      <c r="K107" s="96">
        <f t="shared" si="6"/>
        <v>6.7</v>
      </c>
      <c r="L107" s="96">
        <f t="shared" si="6"/>
        <v>7.1</v>
      </c>
      <c r="N107" s="96">
        <f t="shared" si="11"/>
        <v>1</v>
      </c>
      <c r="O107" s="96">
        <f t="shared" si="11"/>
        <v>0.8</v>
      </c>
      <c r="P107" s="96">
        <f t="shared" si="11"/>
        <v>1.2</v>
      </c>
      <c r="R107" s="96">
        <f t="shared" si="8"/>
        <v>0.7</v>
      </c>
      <c r="S107" s="96">
        <f t="shared" si="8"/>
        <v>1.5</v>
      </c>
      <c r="T107" s="96">
        <f t="shared" si="8"/>
        <v>-0.2</v>
      </c>
      <c r="V107" s="96">
        <f t="shared" si="9"/>
        <v>0.9</v>
      </c>
      <c r="W107" s="96">
        <f t="shared" si="9"/>
        <v>2.4</v>
      </c>
      <c r="X107" s="96">
        <f t="shared" si="9"/>
        <v>-0.6</v>
      </c>
      <c r="Z107" s="96">
        <f t="shared" si="10"/>
        <v>0</v>
      </c>
      <c r="AA107" s="96">
        <f t="shared" si="10"/>
        <v>66.7</v>
      </c>
      <c r="AB107" s="96">
        <f t="shared" si="10"/>
        <v>-46.2</v>
      </c>
    </row>
    <row r="108" spans="1:28" ht="15" customHeight="1" x14ac:dyDescent="0.2">
      <c r="A108" s="116" t="s">
        <v>259</v>
      </c>
      <c r="B108" s="96">
        <f t="shared" si="5"/>
        <v>1.3</v>
      </c>
      <c r="C108" s="96">
        <f t="shared" si="5"/>
        <v>1</v>
      </c>
      <c r="D108" s="96">
        <f t="shared" si="5"/>
        <v>1.6</v>
      </c>
      <c r="F108" s="96">
        <f t="shared" si="6"/>
        <v>0.9</v>
      </c>
      <c r="G108" s="96">
        <f t="shared" si="6"/>
        <v>2.1</v>
      </c>
      <c r="H108" s="96">
        <f t="shared" si="6"/>
        <v>-0.3</v>
      </c>
      <c r="I108" s="96">
        <f t="shared" si="6"/>
        <v>0</v>
      </c>
      <c r="J108" s="96">
        <f t="shared" si="6"/>
        <v>0.5</v>
      </c>
      <c r="K108" s="96">
        <f>ROUND(K24,3)</f>
        <v>0.28199999999999997</v>
      </c>
      <c r="L108" s="96">
        <f t="shared" si="6"/>
        <v>0.8</v>
      </c>
      <c r="N108" s="96">
        <f t="shared" si="11"/>
        <v>1</v>
      </c>
      <c r="O108" s="96">
        <f t="shared" si="11"/>
        <v>1.1000000000000001</v>
      </c>
      <c r="P108" s="96">
        <f t="shared" si="11"/>
        <v>1</v>
      </c>
      <c r="R108" s="96">
        <f t="shared" si="8"/>
        <v>1.9</v>
      </c>
      <c r="S108" s="96">
        <f t="shared" si="8"/>
        <v>0.1</v>
      </c>
      <c r="T108" s="96">
        <f>ROUND(T24,2)</f>
        <v>3.83</v>
      </c>
      <c r="V108" s="96">
        <f>ROUND(V24,2)</f>
        <v>0.52</v>
      </c>
      <c r="W108" s="96">
        <f>ROUND(W24,2)</f>
        <v>-1.1399999999999999</v>
      </c>
      <c r="X108" s="96">
        <f t="shared" si="9"/>
        <v>2.2000000000000002</v>
      </c>
      <c r="Z108" s="96">
        <f>ROUND(Z24,2)</f>
        <v>7.84</v>
      </c>
      <c r="AA108" s="96">
        <f t="shared" si="10"/>
        <v>7.3</v>
      </c>
      <c r="AB108" s="96">
        <f t="shared" si="10"/>
        <v>8.5</v>
      </c>
    </row>
    <row r="109" spans="1:28" ht="15" customHeight="1" x14ac:dyDescent="0.2">
      <c r="A109" s="116" t="s">
        <v>260</v>
      </c>
      <c r="B109" s="96">
        <f t="shared" si="5"/>
        <v>4.2</v>
      </c>
      <c r="C109" s="96">
        <f t="shared" si="5"/>
        <v>3.6</v>
      </c>
      <c r="D109" s="96">
        <f t="shared" si="5"/>
        <v>4.7</v>
      </c>
      <c r="F109" s="96">
        <f t="shared" si="6"/>
        <v>3.2</v>
      </c>
      <c r="G109" s="96">
        <f t="shared" si="6"/>
        <v>3.3</v>
      </c>
      <c r="H109" s="96">
        <f t="shared" si="6"/>
        <v>3.1</v>
      </c>
      <c r="I109" s="96">
        <f t="shared" si="6"/>
        <v>0</v>
      </c>
      <c r="J109" s="96">
        <f t="shared" si="6"/>
        <v>2.1</v>
      </c>
      <c r="K109" s="96">
        <f t="shared" si="6"/>
        <v>1</v>
      </c>
      <c r="L109" s="96">
        <f t="shared" si="6"/>
        <v>3</v>
      </c>
      <c r="N109" s="96">
        <f t="shared" si="11"/>
        <v>4.4000000000000004</v>
      </c>
      <c r="O109" s="96">
        <f t="shared" si="11"/>
        <v>3.9</v>
      </c>
      <c r="P109" s="96">
        <f t="shared" si="11"/>
        <v>4.9000000000000004</v>
      </c>
      <c r="R109" s="96">
        <f t="shared" si="8"/>
        <v>7.6</v>
      </c>
      <c r="S109" s="96">
        <f t="shared" si="8"/>
        <v>7</v>
      </c>
      <c r="T109" s="96">
        <f t="shared" si="8"/>
        <v>8.1999999999999993</v>
      </c>
      <c r="V109" s="96">
        <f t="shared" ref="V109:X116" si="12">ROUND(V25,1)</f>
        <v>2.9</v>
      </c>
      <c r="W109" s="96">
        <f t="shared" si="12"/>
        <v>2.4</v>
      </c>
      <c r="X109" s="96">
        <f t="shared" si="12"/>
        <v>3.3</v>
      </c>
      <c r="Z109" s="96" t="e">
        <f t="shared" ref="Z109:AB121" si="13">ROUND(Z25,1)</f>
        <v>#VALUE!</v>
      </c>
      <c r="AA109" s="96" t="e">
        <f t="shared" si="13"/>
        <v>#VALUE!</v>
      </c>
      <c r="AB109" s="96" t="e">
        <f t="shared" si="13"/>
        <v>#VALUE!</v>
      </c>
    </row>
    <row r="110" spans="1:28" ht="15" customHeight="1" x14ac:dyDescent="0.2">
      <c r="A110" s="116" t="s">
        <v>261</v>
      </c>
      <c r="B110" s="96">
        <f>ROUND(B26,2)</f>
        <v>2.06</v>
      </c>
      <c r="C110" s="96">
        <f>ROUND(C26,2)</f>
        <v>2.57</v>
      </c>
      <c r="D110" s="96">
        <f>ROUND(D26,2)</f>
        <v>1.56</v>
      </c>
      <c r="F110" s="96">
        <f t="shared" si="6"/>
        <v>0.5</v>
      </c>
      <c r="G110" s="96">
        <f t="shared" si="6"/>
        <v>2</v>
      </c>
      <c r="H110" s="96">
        <f t="shared" si="6"/>
        <v>-1.1000000000000001</v>
      </c>
      <c r="I110" s="96">
        <f t="shared" si="6"/>
        <v>0</v>
      </c>
      <c r="J110" s="96">
        <f t="shared" si="6"/>
        <v>0.3</v>
      </c>
      <c r="K110" s="96">
        <f t="shared" si="6"/>
        <v>-0.1</v>
      </c>
      <c r="L110" s="96">
        <f t="shared" si="6"/>
        <v>0.7</v>
      </c>
      <c r="N110" s="96">
        <f t="shared" si="11"/>
        <v>3.1</v>
      </c>
      <c r="O110" s="96">
        <f t="shared" si="11"/>
        <v>3.6</v>
      </c>
      <c r="P110" s="96">
        <f t="shared" si="11"/>
        <v>2.7</v>
      </c>
      <c r="R110" s="96">
        <f t="shared" si="8"/>
        <v>3.1</v>
      </c>
      <c r="S110" s="96">
        <f t="shared" si="8"/>
        <v>4.2</v>
      </c>
      <c r="T110" s="96">
        <f t="shared" si="8"/>
        <v>1.9</v>
      </c>
      <c r="V110" s="96">
        <f t="shared" si="12"/>
        <v>3</v>
      </c>
      <c r="W110" s="96">
        <f t="shared" si="12"/>
        <v>3.2</v>
      </c>
      <c r="X110" s="96">
        <f t="shared" si="12"/>
        <v>2.8</v>
      </c>
      <c r="Z110" s="96">
        <f t="shared" si="13"/>
        <v>5.4</v>
      </c>
      <c r="AA110" s="96">
        <f t="shared" si="13"/>
        <v>3.1</v>
      </c>
      <c r="AB110" s="96">
        <f t="shared" si="13"/>
        <v>7.1</v>
      </c>
    </row>
    <row r="111" spans="1:28" ht="15" customHeight="1" x14ac:dyDescent="0.2">
      <c r="A111" s="116" t="s">
        <v>262</v>
      </c>
      <c r="B111" s="96">
        <f t="shared" ref="B111:D121" si="14">ROUND(B27,1)</f>
        <v>1.5</v>
      </c>
      <c r="C111" s="96">
        <f t="shared" si="14"/>
        <v>0.8</v>
      </c>
      <c r="D111" s="96">
        <f t="shared" si="14"/>
        <v>2.2000000000000002</v>
      </c>
      <c r="F111" s="96">
        <f t="shared" ref="F111:L121" si="15">ROUND(F27,1)</f>
        <v>2</v>
      </c>
      <c r="G111" s="96">
        <f t="shared" si="15"/>
        <v>2.6</v>
      </c>
      <c r="H111" s="96">
        <f t="shared" si="15"/>
        <v>1.5</v>
      </c>
      <c r="I111" s="96">
        <f t="shared" si="15"/>
        <v>0</v>
      </c>
      <c r="J111" s="96">
        <f t="shared" si="15"/>
        <v>1.9</v>
      </c>
      <c r="K111" s="96">
        <f t="shared" si="15"/>
        <v>0.3</v>
      </c>
      <c r="L111" s="96">
        <f t="shared" si="15"/>
        <v>3.3</v>
      </c>
      <c r="N111" s="96">
        <f t="shared" si="11"/>
        <v>0.5</v>
      </c>
      <c r="O111" s="96">
        <f t="shared" si="11"/>
        <v>-0.7</v>
      </c>
      <c r="P111" s="96">
        <f t="shared" si="11"/>
        <v>1.7</v>
      </c>
      <c r="R111" s="96">
        <f t="shared" ref="R111:T121" si="16">ROUND(R27,1)</f>
        <v>3.6</v>
      </c>
      <c r="S111" s="96">
        <f t="shared" si="16"/>
        <v>1.7</v>
      </c>
      <c r="T111" s="96">
        <f t="shared" si="16"/>
        <v>5.4</v>
      </c>
      <c r="V111" s="96">
        <f t="shared" si="12"/>
        <v>0.6</v>
      </c>
      <c r="W111" s="96">
        <f t="shared" si="12"/>
        <v>0.4</v>
      </c>
      <c r="X111" s="96">
        <f t="shared" si="12"/>
        <v>0.7</v>
      </c>
      <c r="Z111" s="96">
        <f t="shared" si="13"/>
        <v>0</v>
      </c>
      <c r="AA111" s="96">
        <f t="shared" si="13"/>
        <v>0</v>
      </c>
      <c r="AB111" s="96">
        <f t="shared" si="13"/>
        <v>0</v>
      </c>
    </row>
    <row r="112" spans="1:28" ht="15" customHeight="1" x14ac:dyDescent="0.2">
      <c r="A112" s="116" t="s">
        <v>263</v>
      </c>
      <c r="B112" s="96">
        <f t="shared" si="14"/>
        <v>1.3</v>
      </c>
      <c r="C112" s="96">
        <f t="shared" si="14"/>
        <v>1.5</v>
      </c>
      <c r="D112" s="96">
        <f t="shared" si="14"/>
        <v>1.1000000000000001</v>
      </c>
      <c r="F112" s="96">
        <f t="shared" si="15"/>
        <v>2</v>
      </c>
      <c r="G112" s="96">
        <f t="shared" si="15"/>
        <v>2.2000000000000002</v>
      </c>
      <c r="H112" s="96">
        <f t="shared" si="15"/>
        <v>1.8</v>
      </c>
      <c r="I112" s="96">
        <f t="shared" si="15"/>
        <v>0</v>
      </c>
      <c r="J112" s="96">
        <f t="shared" si="15"/>
        <v>1.5</v>
      </c>
      <c r="K112" s="96">
        <f t="shared" si="15"/>
        <v>0.6</v>
      </c>
      <c r="L112" s="96">
        <f t="shared" si="15"/>
        <v>2.2000000000000002</v>
      </c>
      <c r="N112" s="96">
        <f t="shared" si="11"/>
        <v>2.4</v>
      </c>
      <c r="O112" s="96">
        <f t="shared" si="11"/>
        <v>2</v>
      </c>
      <c r="P112" s="96">
        <f t="shared" si="11"/>
        <v>2.8</v>
      </c>
      <c r="R112" s="96">
        <f t="shared" si="16"/>
        <v>1.6</v>
      </c>
      <c r="S112" s="96">
        <f t="shared" si="16"/>
        <v>3.7</v>
      </c>
      <c r="T112" s="96">
        <f t="shared" si="16"/>
        <v>-0.7</v>
      </c>
      <c r="V112" s="96">
        <f t="shared" si="12"/>
        <v>0.7</v>
      </c>
      <c r="W112" s="96">
        <f t="shared" si="12"/>
        <v>0</v>
      </c>
      <c r="X112" s="96">
        <f t="shared" si="12"/>
        <v>1.3</v>
      </c>
      <c r="Z112" s="96">
        <f t="shared" si="13"/>
        <v>-81.3</v>
      </c>
      <c r="AA112" s="96">
        <f t="shared" si="13"/>
        <v>-66.7</v>
      </c>
      <c r="AB112" s="96">
        <f t="shared" si="13"/>
        <v>-90</v>
      </c>
    </row>
    <row r="113" spans="1:28" ht="15" customHeight="1" x14ac:dyDescent="0.2">
      <c r="A113" s="116" t="s">
        <v>264</v>
      </c>
      <c r="B113" s="96">
        <f t="shared" si="14"/>
        <v>2.4</v>
      </c>
      <c r="C113" s="96">
        <f t="shared" si="14"/>
        <v>3.3</v>
      </c>
      <c r="D113" s="96">
        <f t="shared" si="14"/>
        <v>1.4</v>
      </c>
      <c r="F113" s="96">
        <f t="shared" si="15"/>
        <v>-0.5</v>
      </c>
      <c r="G113" s="96">
        <f t="shared" si="15"/>
        <v>-1</v>
      </c>
      <c r="H113" s="96">
        <f t="shared" si="15"/>
        <v>0</v>
      </c>
      <c r="I113" s="96">
        <f t="shared" si="15"/>
        <v>0</v>
      </c>
      <c r="J113" s="96">
        <f t="shared" si="15"/>
        <v>5.0999999999999996</v>
      </c>
      <c r="K113" s="96">
        <f t="shared" si="15"/>
        <v>4.5999999999999996</v>
      </c>
      <c r="L113" s="96">
        <f t="shared" si="15"/>
        <v>5.7</v>
      </c>
      <c r="N113" s="96">
        <f t="shared" si="11"/>
        <v>2.2000000000000002</v>
      </c>
      <c r="O113" s="96">
        <f t="shared" si="11"/>
        <v>4.5</v>
      </c>
      <c r="P113" s="96">
        <f t="shared" si="11"/>
        <v>-0.3</v>
      </c>
      <c r="R113" s="96">
        <f t="shared" si="16"/>
        <v>5.9</v>
      </c>
      <c r="S113" s="96">
        <f t="shared" si="16"/>
        <v>9.6999999999999993</v>
      </c>
      <c r="T113" s="96">
        <f t="shared" si="16"/>
        <v>1.7</v>
      </c>
      <c r="V113" s="96">
        <f t="shared" si="12"/>
        <v>2.8</v>
      </c>
      <c r="W113" s="96">
        <f t="shared" si="12"/>
        <v>3.7</v>
      </c>
      <c r="X113" s="96">
        <f t="shared" si="12"/>
        <v>2</v>
      </c>
      <c r="Z113" s="96" t="e">
        <f t="shared" si="13"/>
        <v>#VALUE!</v>
      </c>
      <c r="AA113" s="96" t="e">
        <f t="shared" si="13"/>
        <v>#VALUE!</v>
      </c>
      <c r="AB113" s="96" t="e">
        <f t="shared" si="13"/>
        <v>#VALUE!</v>
      </c>
    </row>
    <row r="114" spans="1:28" ht="15" customHeight="1" x14ac:dyDescent="0.2">
      <c r="A114" s="116" t="s">
        <v>265</v>
      </c>
      <c r="B114" s="96">
        <f t="shared" si="14"/>
        <v>2.2000000000000002</v>
      </c>
      <c r="C114" s="96">
        <f t="shared" si="14"/>
        <v>2.7</v>
      </c>
      <c r="D114" s="96">
        <f t="shared" si="14"/>
        <v>1.8</v>
      </c>
      <c r="F114" s="96">
        <f t="shared" si="15"/>
        <v>2.5</v>
      </c>
      <c r="G114" s="96">
        <f t="shared" si="15"/>
        <v>3.4</v>
      </c>
      <c r="H114" s="96">
        <f t="shared" si="15"/>
        <v>1.6</v>
      </c>
      <c r="I114" s="96">
        <f t="shared" si="15"/>
        <v>0</v>
      </c>
      <c r="J114" s="96">
        <f t="shared" si="15"/>
        <v>2.5</v>
      </c>
      <c r="K114" s="96">
        <f t="shared" si="15"/>
        <v>2.2999999999999998</v>
      </c>
      <c r="L114" s="96">
        <f t="shared" si="15"/>
        <v>2.6</v>
      </c>
      <c r="N114" s="96">
        <f t="shared" si="11"/>
        <v>2.2000000000000002</v>
      </c>
      <c r="O114" s="96">
        <f t="shared" si="11"/>
        <v>2.8</v>
      </c>
      <c r="P114" s="96">
        <f t="shared" si="11"/>
        <v>1.7</v>
      </c>
      <c r="R114" s="96">
        <f t="shared" si="16"/>
        <v>0.4</v>
      </c>
      <c r="S114" s="96">
        <f t="shared" si="16"/>
        <v>1.5</v>
      </c>
      <c r="T114" s="96">
        <f t="shared" si="16"/>
        <v>-0.8</v>
      </c>
      <c r="V114" s="96">
        <f t="shared" si="12"/>
        <v>4.0999999999999996</v>
      </c>
      <c r="W114" s="96">
        <f t="shared" si="12"/>
        <v>4.0999999999999996</v>
      </c>
      <c r="X114" s="96">
        <f t="shared" si="12"/>
        <v>4.2</v>
      </c>
      <c r="Z114" s="96">
        <f t="shared" si="13"/>
        <v>12.5</v>
      </c>
      <c r="AA114" s="96" t="e">
        <f t="shared" si="13"/>
        <v>#VALUE!</v>
      </c>
      <c r="AB114" s="96">
        <f t="shared" si="13"/>
        <v>12.5</v>
      </c>
    </row>
    <row r="115" spans="1:28" ht="15" customHeight="1" x14ac:dyDescent="0.2">
      <c r="A115" s="116" t="s">
        <v>266</v>
      </c>
      <c r="B115" s="96">
        <f t="shared" si="14"/>
        <v>4.7</v>
      </c>
      <c r="C115" s="96">
        <f t="shared" si="14"/>
        <v>5</v>
      </c>
      <c r="D115" s="96">
        <f t="shared" si="14"/>
        <v>4.4000000000000004</v>
      </c>
      <c r="F115" s="96">
        <f t="shared" si="15"/>
        <v>0.9</v>
      </c>
      <c r="G115" s="96">
        <f t="shared" si="15"/>
        <v>1.4</v>
      </c>
      <c r="H115" s="96">
        <f t="shared" si="15"/>
        <v>0.5</v>
      </c>
      <c r="I115" s="96">
        <f t="shared" si="15"/>
        <v>0</v>
      </c>
      <c r="J115" s="96">
        <f t="shared" si="15"/>
        <v>-0.2</v>
      </c>
      <c r="K115" s="96">
        <f t="shared" si="15"/>
        <v>-0.2</v>
      </c>
      <c r="L115" s="96">
        <f t="shared" si="15"/>
        <v>-0.2</v>
      </c>
      <c r="N115" s="96">
        <f t="shared" si="11"/>
        <v>6.5</v>
      </c>
      <c r="O115" s="96">
        <f t="shared" si="11"/>
        <v>7.8</v>
      </c>
      <c r="P115" s="96">
        <f t="shared" si="11"/>
        <v>5.0999999999999996</v>
      </c>
      <c r="R115" s="96">
        <f t="shared" si="16"/>
        <v>8</v>
      </c>
      <c r="S115" s="96">
        <f t="shared" si="16"/>
        <v>7.1</v>
      </c>
      <c r="T115" s="96">
        <f t="shared" si="16"/>
        <v>8.6999999999999993</v>
      </c>
      <c r="V115" s="96">
        <f>ROUND(V31,2)</f>
        <v>4.8899999999999997</v>
      </c>
      <c r="W115" s="96">
        <f t="shared" si="12"/>
        <v>6.1</v>
      </c>
      <c r="X115" s="96">
        <f t="shared" si="12"/>
        <v>3.7</v>
      </c>
      <c r="Z115" s="96" t="e">
        <f t="shared" si="13"/>
        <v>#VALUE!</v>
      </c>
      <c r="AA115" s="96" t="e">
        <f t="shared" si="13"/>
        <v>#VALUE!</v>
      </c>
      <c r="AB115" s="96" t="e">
        <f t="shared" si="13"/>
        <v>#VALUE!</v>
      </c>
    </row>
    <row r="116" spans="1:28" ht="15" customHeight="1" x14ac:dyDescent="0.2">
      <c r="A116" s="116" t="s">
        <v>267</v>
      </c>
      <c r="B116" s="96">
        <f t="shared" si="14"/>
        <v>2.5</v>
      </c>
      <c r="C116" s="96">
        <f t="shared" si="14"/>
        <v>1.7</v>
      </c>
      <c r="D116" s="96">
        <f t="shared" si="14"/>
        <v>3.2</v>
      </c>
      <c r="F116" s="96">
        <f t="shared" si="15"/>
        <v>0.3</v>
      </c>
      <c r="G116" s="96">
        <f t="shared" si="15"/>
        <v>-2.9</v>
      </c>
      <c r="H116" s="96">
        <f>ROUND(H32,3)</f>
        <v>3.4289999999999998</v>
      </c>
      <c r="I116" s="96">
        <f t="shared" si="15"/>
        <v>0</v>
      </c>
      <c r="J116" s="96">
        <f t="shared" si="15"/>
        <v>17</v>
      </c>
      <c r="K116" s="96">
        <f t="shared" si="15"/>
        <v>17.100000000000001</v>
      </c>
      <c r="L116" s="96">
        <f t="shared" si="15"/>
        <v>16.899999999999999</v>
      </c>
      <c r="N116" s="96">
        <f t="shared" si="11"/>
        <v>3</v>
      </c>
      <c r="O116" s="96">
        <f t="shared" si="11"/>
        <v>4.2</v>
      </c>
      <c r="P116" s="96">
        <f t="shared" si="11"/>
        <v>1.4</v>
      </c>
      <c r="R116" s="96">
        <f t="shared" si="16"/>
        <v>5</v>
      </c>
      <c r="S116" s="96">
        <f t="shared" si="16"/>
        <v>5.2</v>
      </c>
      <c r="T116" s="96">
        <f t="shared" si="16"/>
        <v>4.8</v>
      </c>
      <c r="V116" s="96">
        <f t="shared" ref="V116:X121" si="17">ROUND(V32,1)</f>
        <v>5.9</v>
      </c>
      <c r="W116" s="96">
        <f>ROUND(W32,2)</f>
        <v>3.85</v>
      </c>
      <c r="X116" s="96">
        <f t="shared" si="12"/>
        <v>7.7</v>
      </c>
      <c r="Z116" s="96" t="e">
        <f t="shared" si="13"/>
        <v>#VALUE!</v>
      </c>
      <c r="AA116" s="96" t="e">
        <f t="shared" si="13"/>
        <v>#VALUE!</v>
      </c>
      <c r="AB116" s="96" t="e">
        <f t="shared" si="13"/>
        <v>#VALUE!</v>
      </c>
    </row>
    <row r="117" spans="1:28" ht="15" customHeight="1" x14ac:dyDescent="0.2">
      <c r="A117" s="116" t="s">
        <v>268</v>
      </c>
      <c r="B117" s="96">
        <f t="shared" si="14"/>
        <v>4.8</v>
      </c>
      <c r="C117" s="96">
        <f t="shared" si="14"/>
        <v>5.4</v>
      </c>
      <c r="D117" s="96">
        <f t="shared" si="14"/>
        <v>4</v>
      </c>
      <c r="F117" s="96">
        <f t="shared" si="15"/>
        <v>1.2</v>
      </c>
      <c r="G117" s="96">
        <f t="shared" si="15"/>
        <v>3.3</v>
      </c>
      <c r="H117" s="96">
        <f t="shared" si="15"/>
        <v>-1</v>
      </c>
      <c r="I117" s="96">
        <f t="shared" si="15"/>
        <v>0</v>
      </c>
      <c r="J117" s="96">
        <f t="shared" si="15"/>
        <v>-0.7</v>
      </c>
      <c r="K117" s="96">
        <f t="shared" si="15"/>
        <v>-0.2</v>
      </c>
      <c r="L117" s="96">
        <f t="shared" si="15"/>
        <v>-1.2</v>
      </c>
      <c r="N117" s="96">
        <f t="shared" si="11"/>
        <v>3.6</v>
      </c>
      <c r="O117" s="96">
        <f t="shared" si="11"/>
        <v>3.7</v>
      </c>
      <c r="P117" s="96">
        <f t="shared" si="11"/>
        <v>3.4</v>
      </c>
      <c r="R117" s="96">
        <f t="shared" si="16"/>
        <v>9.1999999999999993</v>
      </c>
      <c r="S117" s="96">
        <f t="shared" si="16"/>
        <v>9.1999999999999993</v>
      </c>
      <c r="T117" s="96">
        <f t="shared" si="16"/>
        <v>9.3000000000000007</v>
      </c>
      <c r="V117" s="96">
        <f t="shared" si="17"/>
        <v>5.4</v>
      </c>
      <c r="W117" s="96">
        <f t="shared" si="17"/>
        <v>6.9</v>
      </c>
      <c r="X117" s="96">
        <f t="shared" si="17"/>
        <v>4</v>
      </c>
      <c r="Z117" s="96">
        <f t="shared" si="13"/>
        <v>0</v>
      </c>
      <c r="AA117" s="96">
        <f t="shared" si="13"/>
        <v>0</v>
      </c>
      <c r="AB117" s="96">
        <f t="shared" si="13"/>
        <v>0</v>
      </c>
    </row>
    <row r="118" spans="1:28" ht="15" customHeight="1" x14ac:dyDescent="0.2">
      <c r="A118" s="116" t="s">
        <v>269</v>
      </c>
      <c r="B118" s="96">
        <f t="shared" si="14"/>
        <v>0</v>
      </c>
      <c r="C118" s="96">
        <f t="shared" si="14"/>
        <v>0.8</v>
      </c>
      <c r="D118" s="96">
        <f>ROUND(D34,2)</f>
        <v>-0.89</v>
      </c>
      <c r="F118" s="96">
        <f t="shared" si="15"/>
        <v>-0.5</v>
      </c>
      <c r="G118" s="96">
        <f t="shared" si="15"/>
        <v>0.9</v>
      </c>
      <c r="H118" s="96">
        <f t="shared" si="15"/>
        <v>-1.9</v>
      </c>
      <c r="I118" s="96">
        <f t="shared" si="15"/>
        <v>0</v>
      </c>
      <c r="J118" s="96">
        <f t="shared" si="15"/>
        <v>12.5</v>
      </c>
      <c r="K118" s="96">
        <f t="shared" si="15"/>
        <v>13.4</v>
      </c>
      <c r="L118" s="96">
        <f t="shared" si="15"/>
        <v>11.3</v>
      </c>
      <c r="N118" s="96">
        <f t="shared" si="11"/>
        <v>-0.5</v>
      </c>
      <c r="O118" s="96">
        <f t="shared" si="11"/>
        <v>0</v>
      </c>
      <c r="P118" s="96">
        <f t="shared" si="11"/>
        <v>-1.1000000000000001</v>
      </c>
      <c r="R118" s="96">
        <f t="shared" si="16"/>
        <v>1.9</v>
      </c>
      <c r="S118" s="96">
        <f t="shared" si="16"/>
        <v>2.6</v>
      </c>
      <c r="T118" s="96">
        <f t="shared" si="16"/>
        <v>1.3</v>
      </c>
      <c r="V118" s="96">
        <f t="shared" si="17"/>
        <v>3.6</v>
      </c>
      <c r="W118" s="96">
        <f t="shared" si="17"/>
        <v>2.4</v>
      </c>
      <c r="X118" s="96">
        <f t="shared" si="17"/>
        <v>4.9000000000000004</v>
      </c>
      <c r="Z118" s="96" t="e">
        <f t="shared" si="13"/>
        <v>#VALUE!</v>
      </c>
      <c r="AA118" s="96" t="e">
        <f t="shared" si="13"/>
        <v>#VALUE!</v>
      </c>
      <c r="AB118" s="96" t="e">
        <f t="shared" si="13"/>
        <v>#VALUE!</v>
      </c>
    </row>
    <row r="119" spans="1:28" ht="15" customHeight="1" x14ac:dyDescent="0.2">
      <c r="A119" s="116" t="s">
        <v>270</v>
      </c>
      <c r="B119" s="96">
        <f t="shared" si="14"/>
        <v>1.3</v>
      </c>
      <c r="C119" s="96">
        <f t="shared" si="14"/>
        <v>1.7</v>
      </c>
      <c r="D119" s="96">
        <f>ROUND(D35,2)</f>
        <v>0.92</v>
      </c>
      <c r="F119" s="96">
        <f t="shared" si="15"/>
        <v>0.6</v>
      </c>
      <c r="G119" s="96">
        <f t="shared" si="15"/>
        <v>2.1</v>
      </c>
      <c r="H119" s="96">
        <f t="shared" si="15"/>
        <v>-1</v>
      </c>
      <c r="I119" s="96">
        <f t="shared" si="15"/>
        <v>0</v>
      </c>
      <c r="J119" s="96">
        <f t="shared" si="15"/>
        <v>3</v>
      </c>
      <c r="K119" s="96">
        <f t="shared" si="15"/>
        <v>3.2</v>
      </c>
      <c r="L119" s="96">
        <f t="shared" si="15"/>
        <v>2.8</v>
      </c>
      <c r="N119" s="96">
        <f t="shared" si="11"/>
        <v>1.2</v>
      </c>
      <c r="O119" s="96">
        <f t="shared" si="11"/>
        <v>1.2</v>
      </c>
      <c r="P119" s="96">
        <f t="shared" si="11"/>
        <v>1.3</v>
      </c>
      <c r="R119" s="96">
        <f t="shared" si="16"/>
        <v>2.5</v>
      </c>
      <c r="S119" s="96">
        <f t="shared" si="16"/>
        <v>2.8</v>
      </c>
      <c r="T119" s="96">
        <f t="shared" si="16"/>
        <v>2.2000000000000002</v>
      </c>
      <c r="V119" s="96">
        <f t="shared" si="17"/>
        <v>1.4</v>
      </c>
      <c r="W119" s="96">
        <f t="shared" si="17"/>
        <v>1.1000000000000001</v>
      </c>
      <c r="X119" s="96">
        <f t="shared" si="17"/>
        <v>1.7</v>
      </c>
      <c r="Z119" s="96">
        <f t="shared" si="13"/>
        <v>0</v>
      </c>
      <c r="AA119" s="96">
        <f t="shared" si="13"/>
        <v>11.1</v>
      </c>
      <c r="AB119" s="96">
        <f t="shared" si="13"/>
        <v>-12.5</v>
      </c>
    </row>
    <row r="120" spans="1:28" ht="15" customHeight="1" x14ac:dyDescent="0.2">
      <c r="A120" s="116" t="s">
        <v>271</v>
      </c>
      <c r="B120" s="96">
        <f t="shared" si="14"/>
        <v>2.5</v>
      </c>
      <c r="C120" s="96">
        <f t="shared" si="14"/>
        <v>3</v>
      </c>
      <c r="D120" s="96">
        <f t="shared" si="14"/>
        <v>1.9</v>
      </c>
      <c r="F120" s="96">
        <f t="shared" si="15"/>
        <v>1.9</v>
      </c>
      <c r="G120" s="96">
        <f t="shared" si="15"/>
        <v>2.2999999999999998</v>
      </c>
      <c r="H120" s="96">
        <f t="shared" si="15"/>
        <v>1.5</v>
      </c>
      <c r="I120" s="96">
        <f t="shared" si="15"/>
        <v>0</v>
      </c>
      <c r="J120" s="96">
        <f t="shared" si="15"/>
        <v>0.9</v>
      </c>
      <c r="K120" s="96">
        <f t="shared" si="15"/>
        <v>-0.1</v>
      </c>
      <c r="L120" s="96">
        <f t="shared" si="15"/>
        <v>2</v>
      </c>
      <c r="N120" s="96">
        <f t="shared" si="11"/>
        <v>2.7</v>
      </c>
      <c r="O120" s="96">
        <f t="shared" si="11"/>
        <v>3.8</v>
      </c>
      <c r="P120" s="96">
        <f t="shared" si="11"/>
        <v>1.7</v>
      </c>
      <c r="R120" s="96">
        <f t="shared" si="16"/>
        <v>3.5</v>
      </c>
      <c r="S120" s="96">
        <f t="shared" si="16"/>
        <v>4.4000000000000004</v>
      </c>
      <c r="T120" s="96">
        <f t="shared" si="16"/>
        <v>2.6</v>
      </c>
      <c r="V120" s="96">
        <f t="shared" si="17"/>
        <v>0.8</v>
      </c>
      <c r="W120" s="96">
        <f t="shared" si="17"/>
        <v>1.2</v>
      </c>
      <c r="X120" s="96">
        <f t="shared" si="17"/>
        <v>0.4</v>
      </c>
      <c r="Z120" s="96">
        <f t="shared" si="13"/>
        <v>4.8</v>
      </c>
      <c r="AA120" s="96">
        <f>ROUND(AA36,3)</f>
        <v>0</v>
      </c>
      <c r="AB120" s="96">
        <f t="shared" si="13"/>
        <v>5.6</v>
      </c>
    </row>
    <row r="121" spans="1:28" ht="15" customHeight="1" x14ac:dyDescent="0.2">
      <c r="A121" s="116" t="s">
        <v>272</v>
      </c>
      <c r="B121" s="96">
        <f t="shared" si="14"/>
        <v>7.6</v>
      </c>
      <c r="C121" s="96">
        <f t="shared" si="14"/>
        <v>5.8</v>
      </c>
      <c r="D121" s="96">
        <f t="shared" si="14"/>
        <v>9.6</v>
      </c>
      <c r="F121" s="96">
        <f t="shared" si="15"/>
        <v>7.7</v>
      </c>
      <c r="G121" s="96">
        <f t="shared" si="15"/>
        <v>8.8000000000000007</v>
      </c>
      <c r="H121" s="96">
        <f t="shared" si="15"/>
        <v>6.6</v>
      </c>
      <c r="I121" s="96">
        <f t="shared" si="15"/>
        <v>0</v>
      </c>
      <c r="J121" s="96">
        <f t="shared" si="15"/>
        <v>5.8</v>
      </c>
      <c r="K121" s="96">
        <f t="shared" si="15"/>
        <v>-0.6</v>
      </c>
      <c r="L121" s="96">
        <f t="shared" si="15"/>
        <v>11.1</v>
      </c>
      <c r="N121" s="96">
        <f t="shared" ref="N121:O121" si="18">ROUND(N37,1)</f>
        <v>7.5</v>
      </c>
      <c r="O121" s="96">
        <f t="shared" si="18"/>
        <v>6.7</v>
      </c>
      <c r="P121" s="96">
        <f>ROUND(P37,3)</f>
        <v>8.3330000000000002</v>
      </c>
      <c r="R121" s="96">
        <f t="shared" si="16"/>
        <v>12.8</v>
      </c>
      <c r="S121" s="96">
        <f t="shared" si="16"/>
        <v>10.6</v>
      </c>
      <c r="T121" s="96">
        <f t="shared" si="16"/>
        <v>15</v>
      </c>
      <c r="V121" s="96">
        <f t="shared" si="17"/>
        <v>4.4000000000000004</v>
      </c>
      <c r="W121" s="96">
        <f t="shared" si="17"/>
        <v>2.2999999999999998</v>
      </c>
      <c r="X121" s="96">
        <f t="shared" si="17"/>
        <v>7</v>
      </c>
      <c r="Z121" s="96" t="e">
        <f t="shared" si="13"/>
        <v>#VALUE!</v>
      </c>
      <c r="AA121" s="96" t="e">
        <f t="shared" si="13"/>
        <v>#VALUE!</v>
      </c>
      <c r="AB121" s="96" t="e">
        <f t="shared" si="13"/>
        <v>#VALUE!</v>
      </c>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8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37">
    <pageSetUpPr fitToPage="1"/>
  </sheetPr>
  <dimension ref="A1:AD38"/>
  <sheetViews>
    <sheetView showGridLines="0" workbookViewId="0">
      <selection activeCell="N18" sqref="N18"/>
    </sheetView>
  </sheetViews>
  <sheetFormatPr baseColWidth="10" defaultColWidth="23.42578125" defaultRowHeight="15" customHeight="1" x14ac:dyDescent="0.2"/>
  <cols>
    <col min="1" max="1" width="15.5703125" style="116" bestFit="1" customWidth="1"/>
    <col min="2" max="2" width="6.42578125" style="96" bestFit="1" customWidth="1"/>
    <col min="3" max="3" width="6.7109375" style="96" bestFit="1" customWidth="1"/>
    <col min="4" max="4" width="5.140625" style="96" bestFit="1" customWidth="1"/>
    <col min="5" max="5" width="1.42578125" style="96" customWidth="1"/>
    <col min="6" max="6" width="5.42578125" style="96" bestFit="1" customWidth="1"/>
    <col min="7" max="7" width="6.7109375" style="96" bestFit="1" customWidth="1"/>
    <col min="8" max="8" width="5.140625" style="96" bestFit="1" customWidth="1"/>
    <col min="9" max="9" width="1.28515625" style="96" customWidth="1"/>
    <col min="10" max="10" width="5.42578125" style="96" bestFit="1" customWidth="1"/>
    <col min="11" max="11" width="6.7109375" style="96" bestFit="1" customWidth="1"/>
    <col min="12" max="12" width="5.140625" style="96" bestFit="1" customWidth="1"/>
    <col min="13" max="13" width="1.28515625" style="96" customWidth="1"/>
    <col min="14" max="14" width="5.42578125" style="96" bestFit="1" customWidth="1"/>
    <col min="15" max="15" width="6.7109375" style="96" bestFit="1" customWidth="1"/>
    <col min="16" max="16" width="5.140625" style="96" bestFit="1" customWidth="1"/>
    <col min="17" max="17" width="1.28515625" style="96" customWidth="1"/>
    <col min="18" max="18" width="5.42578125" style="96" bestFit="1" customWidth="1"/>
    <col min="19" max="19" width="6.7109375" style="96" bestFit="1" customWidth="1"/>
    <col min="20" max="20" width="5.140625" style="96" bestFit="1" customWidth="1"/>
    <col min="21" max="21" width="1.28515625" style="96" customWidth="1"/>
    <col min="22" max="22" width="5.42578125" style="96" bestFit="1" customWidth="1"/>
    <col min="23" max="23" width="6.7109375" style="96" bestFit="1" customWidth="1"/>
    <col min="24" max="24" width="5.140625" style="96" bestFit="1" customWidth="1"/>
    <col min="25" max="25" width="1.28515625" style="96" customWidth="1"/>
    <col min="26" max="26" width="4.5703125" style="96" bestFit="1" customWidth="1"/>
    <col min="27" max="27" width="6.7109375" style="96" bestFit="1" customWidth="1"/>
    <col min="28" max="28" width="5.140625" style="96" bestFit="1" customWidth="1"/>
    <col min="29" max="29" width="10.7109375" style="6" customWidth="1"/>
    <col min="30" max="30" width="9" style="6" bestFit="1" customWidth="1"/>
    <col min="31" max="116" width="10.7109375" style="6" customWidth="1"/>
    <col min="117" max="16384" width="23.42578125" style="6"/>
  </cols>
  <sheetData>
    <row r="1" spans="1:30" x14ac:dyDescent="0.25">
      <c r="A1" s="284" t="s">
        <v>337</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284" t="s">
        <v>84</v>
      </c>
      <c r="V1" s="284" t="s">
        <v>84</v>
      </c>
      <c r="W1" s="284" t="s">
        <v>84</v>
      </c>
      <c r="X1" s="284" t="s">
        <v>84</v>
      </c>
      <c r="Y1" s="284" t="s">
        <v>84</v>
      </c>
      <c r="Z1" s="284" t="s">
        <v>84</v>
      </c>
      <c r="AA1" s="284" t="s">
        <v>84</v>
      </c>
      <c r="AB1" s="284" t="s">
        <v>84</v>
      </c>
      <c r="AC1" s="17"/>
    </row>
    <row r="2" spans="1:30" x14ac:dyDescent="0.25">
      <c r="A2" s="285" t="s">
        <v>340</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285" t="s">
        <v>84</v>
      </c>
      <c r="Z2" s="285" t="s">
        <v>84</v>
      </c>
      <c r="AA2" s="285" t="s">
        <v>84</v>
      </c>
      <c r="AB2" s="285" t="s">
        <v>84</v>
      </c>
      <c r="AC2" s="17"/>
      <c r="AD2" s="256" t="s">
        <v>47</v>
      </c>
    </row>
    <row r="3" spans="1:30"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285" t="s">
        <v>84</v>
      </c>
      <c r="Z3" s="285" t="s">
        <v>84</v>
      </c>
      <c r="AA3" s="285" t="s">
        <v>84</v>
      </c>
      <c r="AB3" s="285" t="s">
        <v>84</v>
      </c>
      <c r="AC3" s="17"/>
      <c r="AD3" s="256"/>
    </row>
    <row r="4" spans="1:30" x14ac:dyDescent="0.25">
      <c r="A4" s="285" t="s">
        <v>180</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c r="Y4" s="285" t="s">
        <v>84</v>
      </c>
      <c r="Z4" s="285" t="s">
        <v>84</v>
      </c>
      <c r="AA4" s="285" t="s">
        <v>84</v>
      </c>
      <c r="AB4" s="285" t="s">
        <v>84</v>
      </c>
    </row>
    <row r="5" spans="1:30"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c r="Y5" s="284" t="s">
        <v>84</v>
      </c>
      <c r="Z5" s="284" t="s">
        <v>84</v>
      </c>
      <c r="AA5" s="284" t="s">
        <v>84</v>
      </c>
      <c r="AB5" s="284" t="s">
        <v>84</v>
      </c>
    </row>
    <row r="6" spans="1:30" ht="12.75" x14ac:dyDescent="0.2">
      <c r="A6" s="286" t="s">
        <v>243</v>
      </c>
      <c r="B6" s="281" t="s">
        <v>89</v>
      </c>
      <c r="C6" s="281"/>
      <c r="D6" s="281"/>
      <c r="E6" s="103"/>
      <c r="F6" s="281" t="s">
        <v>328</v>
      </c>
      <c r="G6" s="281"/>
      <c r="H6" s="281"/>
      <c r="I6" s="103"/>
      <c r="J6" s="281" t="s">
        <v>329</v>
      </c>
      <c r="K6" s="281"/>
      <c r="L6" s="281"/>
      <c r="M6" s="103"/>
      <c r="N6" s="281" t="s">
        <v>330</v>
      </c>
      <c r="O6" s="281"/>
      <c r="P6" s="281"/>
      <c r="Q6" s="103"/>
      <c r="R6" s="281" t="s">
        <v>331</v>
      </c>
      <c r="S6" s="281"/>
      <c r="T6" s="281"/>
      <c r="U6" s="103"/>
      <c r="V6" s="281" t="s">
        <v>332</v>
      </c>
      <c r="W6" s="281"/>
      <c r="X6" s="281"/>
      <c r="Y6" s="103"/>
      <c r="Z6" s="281" t="s">
        <v>333</v>
      </c>
      <c r="AA6" s="281"/>
      <c r="AB6" s="281"/>
    </row>
    <row r="7" spans="1:30" ht="12.75"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c r="Y7" s="105"/>
      <c r="Z7" s="104" t="s">
        <v>89</v>
      </c>
      <c r="AA7" s="104" t="s">
        <v>405</v>
      </c>
      <c r="AB7" s="104" t="s">
        <v>406</v>
      </c>
    </row>
    <row r="8" spans="1:30" ht="12.75"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row>
    <row r="9" spans="1:30" ht="12.75" x14ac:dyDescent="0.2">
      <c r="A9" s="118" t="s">
        <v>89</v>
      </c>
      <c r="B9" s="209">
        <v>5022</v>
      </c>
      <c r="C9" s="209">
        <v>2685</v>
      </c>
      <c r="D9" s="209">
        <v>2337</v>
      </c>
      <c r="E9" s="209"/>
      <c r="F9" s="209">
        <v>1049</v>
      </c>
      <c r="G9" s="209">
        <v>665</v>
      </c>
      <c r="H9" s="209">
        <v>384</v>
      </c>
      <c r="I9" s="209"/>
      <c r="J9" s="209">
        <v>1056</v>
      </c>
      <c r="K9" s="209">
        <v>558</v>
      </c>
      <c r="L9" s="209">
        <v>498</v>
      </c>
      <c r="M9" s="209"/>
      <c r="N9" s="209">
        <v>981</v>
      </c>
      <c r="O9" s="209">
        <v>569</v>
      </c>
      <c r="P9" s="209">
        <v>412</v>
      </c>
      <c r="Q9" s="209"/>
      <c r="R9" s="209">
        <v>1256</v>
      </c>
      <c r="S9" s="209">
        <v>605</v>
      </c>
      <c r="T9" s="209">
        <v>651</v>
      </c>
      <c r="U9" s="209"/>
      <c r="V9" s="209">
        <v>652</v>
      </c>
      <c r="W9" s="209">
        <v>281</v>
      </c>
      <c r="X9" s="209">
        <v>371</v>
      </c>
      <c r="Y9" s="209"/>
      <c r="Z9" s="209">
        <v>28</v>
      </c>
      <c r="AA9" s="209">
        <v>7</v>
      </c>
      <c r="AB9" s="209">
        <v>21</v>
      </c>
    </row>
    <row r="10" spans="1:30" ht="12.75" x14ac:dyDescent="0.2">
      <c r="A10" s="94"/>
      <c r="B10" s="210"/>
      <c r="C10" s="210"/>
      <c r="D10" s="210"/>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row>
    <row r="11" spans="1:30" ht="12.75" x14ac:dyDescent="0.2">
      <c r="A11" s="95" t="s">
        <v>246</v>
      </c>
      <c r="B11" s="210">
        <v>321</v>
      </c>
      <c r="C11" s="210">
        <v>189</v>
      </c>
      <c r="D11" s="210">
        <v>132</v>
      </c>
      <c r="E11" s="211"/>
      <c r="F11" s="211">
        <v>112</v>
      </c>
      <c r="G11" s="211">
        <v>68</v>
      </c>
      <c r="H11" s="211">
        <v>44</v>
      </c>
      <c r="I11" s="211"/>
      <c r="J11" s="211">
        <v>51</v>
      </c>
      <c r="K11" s="211">
        <v>24</v>
      </c>
      <c r="L11" s="211">
        <v>27</v>
      </c>
      <c r="M11" s="211"/>
      <c r="N11" s="211">
        <v>69</v>
      </c>
      <c r="O11" s="211">
        <v>49</v>
      </c>
      <c r="P11" s="211">
        <v>20</v>
      </c>
      <c r="Q11" s="211"/>
      <c r="R11" s="211">
        <v>58</v>
      </c>
      <c r="S11" s="211">
        <v>26</v>
      </c>
      <c r="T11" s="211">
        <v>32</v>
      </c>
      <c r="U11" s="211"/>
      <c r="V11" s="211">
        <v>31</v>
      </c>
      <c r="W11" s="211">
        <v>22</v>
      </c>
      <c r="X11" s="211">
        <v>9</v>
      </c>
      <c r="Y11" s="211"/>
      <c r="Z11" s="211">
        <v>0</v>
      </c>
      <c r="AA11" s="211">
        <v>0</v>
      </c>
      <c r="AB11" s="211">
        <v>0</v>
      </c>
    </row>
    <row r="12" spans="1:30" ht="12.75" x14ac:dyDescent="0.2">
      <c r="A12" s="95" t="s">
        <v>247</v>
      </c>
      <c r="B12" s="210">
        <v>353</v>
      </c>
      <c r="C12" s="210">
        <v>187</v>
      </c>
      <c r="D12" s="210">
        <v>166</v>
      </c>
      <c r="E12" s="211"/>
      <c r="F12" s="211">
        <v>134</v>
      </c>
      <c r="G12" s="211">
        <v>56</v>
      </c>
      <c r="H12" s="211">
        <v>78</v>
      </c>
      <c r="I12" s="211"/>
      <c r="J12" s="211">
        <v>32</v>
      </c>
      <c r="K12" s="211">
        <v>44</v>
      </c>
      <c r="L12" s="211">
        <v>-12</v>
      </c>
      <c r="M12" s="211"/>
      <c r="N12" s="211">
        <v>97</v>
      </c>
      <c r="O12" s="211">
        <v>19</v>
      </c>
      <c r="P12" s="211">
        <v>78</v>
      </c>
      <c r="Q12" s="211"/>
      <c r="R12" s="211">
        <v>69</v>
      </c>
      <c r="S12" s="211">
        <v>51</v>
      </c>
      <c r="T12" s="211">
        <v>18</v>
      </c>
      <c r="U12" s="211"/>
      <c r="V12" s="211">
        <v>20</v>
      </c>
      <c r="W12" s="211">
        <v>17</v>
      </c>
      <c r="X12" s="211">
        <v>3</v>
      </c>
      <c r="Y12" s="211"/>
      <c r="Z12" s="211">
        <v>1</v>
      </c>
      <c r="AA12" s="211">
        <v>0</v>
      </c>
      <c r="AB12" s="211">
        <v>1</v>
      </c>
    </row>
    <row r="13" spans="1:30" ht="12.75" x14ac:dyDescent="0.2">
      <c r="A13" s="95" t="s">
        <v>248</v>
      </c>
      <c r="B13" s="210">
        <v>412</v>
      </c>
      <c r="C13" s="210">
        <v>218</v>
      </c>
      <c r="D13" s="210">
        <v>194</v>
      </c>
      <c r="E13" s="211"/>
      <c r="F13" s="211">
        <v>93</v>
      </c>
      <c r="G13" s="211">
        <v>35</v>
      </c>
      <c r="H13" s="211">
        <v>58</v>
      </c>
      <c r="I13" s="211"/>
      <c r="J13" s="211">
        <v>122</v>
      </c>
      <c r="K13" s="211">
        <v>65</v>
      </c>
      <c r="L13" s="211">
        <v>57</v>
      </c>
      <c r="M13" s="211"/>
      <c r="N13" s="211">
        <v>47</v>
      </c>
      <c r="O13" s="211">
        <v>55</v>
      </c>
      <c r="P13" s="211">
        <v>-8</v>
      </c>
      <c r="Q13" s="211"/>
      <c r="R13" s="211">
        <v>114</v>
      </c>
      <c r="S13" s="211">
        <v>50</v>
      </c>
      <c r="T13" s="211">
        <v>64</v>
      </c>
      <c r="U13" s="211"/>
      <c r="V13" s="211">
        <v>26</v>
      </c>
      <c r="W13" s="211">
        <v>11</v>
      </c>
      <c r="X13" s="211">
        <v>15</v>
      </c>
      <c r="Y13" s="211"/>
      <c r="Z13" s="211">
        <v>10</v>
      </c>
      <c r="AA13" s="211">
        <v>2</v>
      </c>
      <c r="AB13" s="211">
        <v>8</v>
      </c>
    </row>
    <row r="14" spans="1:30" ht="12.75" x14ac:dyDescent="0.2">
      <c r="A14" s="95" t="s">
        <v>249</v>
      </c>
      <c r="B14" s="210">
        <v>241</v>
      </c>
      <c r="C14" s="210">
        <v>64</v>
      </c>
      <c r="D14" s="210">
        <v>177</v>
      </c>
      <c r="E14" s="211"/>
      <c r="F14" s="211">
        <v>30</v>
      </c>
      <c r="G14" s="211">
        <v>15</v>
      </c>
      <c r="H14" s="211">
        <v>15</v>
      </c>
      <c r="I14" s="211"/>
      <c r="J14" s="211">
        <v>126</v>
      </c>
      <c r="K14" s="211">
        <v>59</v>
      </c>
      <c r="L14" s="211">
        <v>67</v>
      </c>
      <c r="M14" s="211"/>
      <c r="N14" s="211">
        <v>30</v>
      </c>
      <c r="O14" s="211">
        <v>29</v>
      </c>
      <c r="P14" s="211">
        <v>1</v>
      </c>
      <c r="Q14" s="211"/>
      <c r="R14" s="211">
        <v>34</v>
      </c>
      <c r="S14" s="211">
        <v>-18</v>
      </c>
      <c r="T14" s="211">
        <v>52</v>
      </c>
      <c r="U14" s="211"/>
      <c r="V14" s="211">
        <v>21</v>
      </c>
      <c r="W14" s="211">
        <v>-21</v>
      </c>
      <c r="X14" s="211">
        <v>42</v>
      </c>
      <c r="Y14" s="211"/>
      <c r="Z14" s="211">
        <v>0</v>
      </c>
      <c r="AA14" s="211">
        <v>0</v>
      </c>
      <c r="AB14" s="211">
        <v>0</v>
      </c>
    </row>
    <row r="15" spans="1:30" ht="12.75" x14ac:dyDescent="0.2">
      <c r="A15" s="95" t="s">
        <v>250</v>
      </c>
      <c r="B15" s="210">
        <v>-6</v>
      </c>
      <c r="C15" s="210">
        <v>3</v>
      </c>
      <c r="D15" s="210">
        <v>-9</v>
      </c>
      <c r="E15" s="210"/>
      <c r="F15" s="210">
        <v>-24</v>
      </c>
      <c r="G15" s="210">
        <v>-12</v>
      </c>
      <c r="H15" s="211">
        <v>-12</v>
      </c>
      <c r="I15" s="210"/>
      <c r="J15" s="211">
        <v>3</v>
      </c>
      <c r="K15" s="211">
        <v>4</v>
      </c>
      <c r="L15" s="211">
        <v>-1</v>
      </c>
      <c r="M15" s="211"/>
      <c r="N15" s="211">
        <v>16</v>
      </c>
      <c r="O15" s="211">
        <v>8</v>
      </c>
      <c r="P15" s="211">
        <v>8</v>
      </c>
      <c r="Q15" s="211"/>
      <c r="R15" s="211">
        <v>2</v>
      </c>
      <c r="S15" s="211">
        <v>1</v>
      </c>
      <c r="T15" s="211">
        <v>1</v>
      </c>
      <c r="U15" s="211"/>
      <c r="V15" s="211">
        <v>-4</v>
      </c>
      <c r="W15" s="211">
        <v>2</v>
      </c>
      <c r="X15" s="211">
        <v>-6</v>
      </c>
      <c r="Y15" s="211"/>
      <c r="Z15" s="211">
        <v>1</v>
      </c>
      <c r="AA15" s="211">
        <v>0</v>
      </c>
      <c r="AB15" s="211">
        <v>1</v>
      </c>
    </row>
    <row r="16" spans="1:30" ht="12.75" x14ac:dyDescent="0.2">
      <c r="A16" s="95" t="s">
        <v>251</v>
      </c>
      <c r="B16" s="210">
        <v>164</v>
      </c>
      <c r="C16" s="210">
        <v>91</v>
      </c>
      <c r="D16" s="210">
        <v>73</v>
      </c>
      <c r="E16" s="210"/>
      <c r="F16" s="210">
        <v>7</v>
      </c>
      <c r="G16" s="210">
        <v>6</v>
      </c>
      <c r="H16" s="211">
        <v>1</v>
      </c>
      <c r="I16" s="210"/>
      <c r="J16" s="210">
        <v>19</v>
      </c>
      <c r="K16" s="210">
        <v>13</v>
      </c>
      <c r="L16" s="211">
        <v>6</v>
      </c>
      <c r="M16" s="210"/>
      <c r="N16" s="210">
        <v>62</v>
      </c>
      <c r="O16" s="210">
        <v>30</v>
      </c>
      <c r="P16" s="211">
        <v>32</v>
      </c>
      <c r="Q16" s="210"/>
      <c r="R16" s="210">
        <v>52</v>
      </c>
      <c r="S16" s="210">
        <v>31</v>
      </c>
      <c r="T16" s="211">
        <v>21</v>
      </c>
      <c r="U16" s="210"/>
      <c r="V16" s="210">
        <v>24</v>
      </c>
      <c r="W16" s="210">
        <v>11</v>
      </c>
      <c r="X16" s="211">
        <v>13</v>
      </c>
      <c r="Y16" s="210"/>
      <c r="Z16" s="210">
        <v>0</v>
      </c>
      <c r="AA16" s="210">
        <v>0</v>
      </c>
      <c r="AB16" s="211">
        <v>0</v>
      </c>
    </row>
    <row r="17" spans="1:28" ht="12.75" x14ac:dyDescent="0.2">
      <c r="A17" s="95" t="s">
        <v>252</v>
      </c>
      <c r="B17" s="210">
        <v>20</v>
      </c>
      <c r="C17" s="210">
        <v>16</v>
      </c>
      <c r="D17" s="210">
        <v>4</v>
      </c>
      <c r="E17" s="210"/>
      <c r="F17" s="210">
        <v>5</v>
      </c>
      <c r="G17" s="210">
        <v>4</v>
      </c>
      <c r="H17" s="211">
        <v>1</v>
      </c>
      <c r="I17" s="210"/>
      <c r="J17" s="210">
        <v>12</v>
      </c>
      <c r="K17" s="210">
        <v>5</v>
      </c>
      <c r="L17" s="211">
        <v>7</v>
      </c>
      <c r="M17" s="210"/>
      <c r="N17" s="210">
        <v>4</v>
      </c>
      <c r="O17" s="210">
        <v>4</v>
      </c>
      <c r="P17" s="211">
        <v>0</v>
      </c>
      <c r="Q17" s="210"/>
      <c r="R17" s="210">
        <v>2</v>
      </c>
      <c r="S17" s="210">
        <v>4</v>
      </c>
      <c r="T17" s="211">
        <v>-2</v>
      </c>
      <c r="U17" s="210"/>
      <c r="V17" s="210">
        <v>-3</v>
      </c>
      <c r="W17" s="210">
        <v>-1</v>
      </c>
      <c r="X17" s="211">
        <v>-2</v>
      </c>
      <c r="Y17" s="210"/>
      <c r="Z17" s="210">
        <v>0</v>
      </c>
      <c r="AA17" s="210">
        <v>0</v>
      </c>
      <c r="AB17" s="211">
        <v>0</v>
      </c>
    </row>
    <row r="18" spans="1:28" ht="12.75" x14ac:dyDescent="0.2">
      <c r="A18" s="95" t="s">
        <v>253</v>
      </c>
      <c r="B18" s="210">
        <v>641</v>
      </c>
      <c r="C18" s="210">
        <v>388</v>
      </c>
      <c r="D18" s="210">
        <v>253</v>
      </c>
      <c r="E18" s="210"/>
      <c r="F18" s="210">
        <v>228</v>
      </c>
      <c r="G18" s="210">
        <v>133</v>
      </c>
      <c r="H18" s="211">
        <v>95</v>
      </c>
      <c r="I18" s="210"/>
      <c r="J18" s="210">
        <v>83</v>
      </c>
      <c r="K18" s="210">
        <v>41</v>
      </c>
      <c r="L18" s="211">
        <v>42</v>
      </c>
      <c r="M18" s="210"/>
      <c r="N18" s="210">
        <v>104</v>
      </c>
      <c r="O18" s="210">
        <v>83</v>
      </c>
      <c r="P18" s="211">
        <v>21</v>
      </c>
      <c r="Q18" s="210"/>
      <c r="R18" s="210">
        <v>126</v>
      </c>
      <c r="S18" s="210">
        <v>63</v>
      </c>
      <c r="T18" s="211">
        <v>63</v>
      </c>
      <c r="U18" s="210"/>
      <c r="V18" s="210">
        <v>101</v>
      </c>
      <c r="W18" s="210">
        <v>74</v>
      </c>
      <c r="X18" s="211">
        <v>27</v>
      </c>
      <c r="Y18" s="210"/>
      <c r="Z18" s="210">
        <v>-1</v>
      </c>
      <c r="AA18" s="210">
        <v>-6</v>
      </c>
      <c r="AB18" s="211">
        <v>5</v>
      </c>
    </row>
    <row r="19" spans="1:28" ht="12.75" x14ac:dyDescent="0.2">
      <c r="A19" s="95" t="s">
        <v>254</v>
      </c>
      <c r="B19" s="210">
        <v>142</v>
      </c>
      <c r="C19" s="210">
        <v>22</v>
      </c>
      <c r="D19" s="210">
        <v>120</v>
      </c>
      <c r="E19" s="211"/>
      <c r="F19" s="211">
        <v>38</v>
      </c>
      <c r="G19" s="211">
        <v>28</v>
      </c>
      <c r="H19" s="211">
        <v>10</v>
      </c>
      <c r="I19" s="211"/>
      <c r="J19" s="211">
        <v>17</v>
      </c>
      <c r="K19" s="211">
        <v>-3</v>
      </c>
      <c r="L19" s="211">
        <v>20</v>
      </c>
      <c r="M19" s="211"/>
      <c r="N19" s="211">
        <v>30</v>
      </c>
      <c r="O19" s="211">
        <v>-1</v>
      </c>
      <c r="P19" s="211">
        <v>31</v>
      </c>
      <c r="Q19" s="211"/>
      <c r="R19" s="211">
        <v>34</v>
      </c>
      <c r="S19" s="211">
        <v>11</v>
      </c>
      <c r="T19" s="211">
        <v>23</v>
      </c>
      <c r="U19" s="211"/>
      <c r="V19" s="211">
        <v>22</v>
      </c>
      <c r="W19" s="211">
        <v>-13</v>
      </c>
      <c r="X19" s="211">
        <v>35</v>
      </c>
      <c r="Y19" s="211"/>
      <c r="Z19" s="211">
        <v>1</v>
      </c>
      <c r="AA19" s="211">
        <v>0</v>
      </c>
      <c r="AB19" s="211">
        <v>1</v>
      </c>
    </row>
    <row r="20" spans="1:28" ht="12.75" x14ac:dyDescent="0.2">
      <c r="A20" s="95" t="s">
        <v>255</v>
      </c>
      <c r="B20" s="210">
        <v>228</v>
      </c>
      <c r="C20" s="210">
        <v>139</v>
      </c>
      <c r="D20" s="210">
        <v>89</v>
      </c>
      <c r="E20" s="210"/>
      <c r="F20" s="210">
        <v>53</v>
      </c>
      <c r="G20" s="210">
        <v>42</v>
      </c>
      <c r="H20" s="211">
        <v>11</v>
      </c>
      <c r="I20" s="210"/>
      <c r="J20" s="210">
        <v>55</v>
      </c>
      <c r="K20" s="210">
        <v>38</v>
      </c>
      <c r="L20" s="211">
        <v>17</v>
      </c>
      <c r="M20" s="210"/>
      <c r="N20" s="210">
        <v>36</v>
      </c>
      <c r="O20" s="210">
        <v>16</v>
      </c>
      <c r="P20" s="211">
        <v>20</v>
      </c>
      <c r="Q20" s="210"/>
      <c r="R20" s="210">
        <v>62</v>
      </c>
      <c r="S20" s="210">
        <v>35</v>
      </c>
      <c r="T20" s="211">
        <v>27</v>
      </c>
      <c r="U20" s="210"/>
      <c r="V20" s="210">
        <v>19</v>
      </c>
      <c r="W20" s="210">
        <v>8</v>
      </c>
      <c r="X20" s="211">
        <v>11</v>
      </c>
      <c r="Y20" s="210"/>
      <c r="Z20" s="210">
        <v>3</v>
      </c>
      <c r="AA20" s="210">
        <v>0</v>
      </c>
      <c r="AB20" s="211">
        <v>3</v>
      </c>
    </row>
    <row r="21" spans="1:28" ht="12.75" x14ac:dyDescent="0.2">
      <c r="A21" s="95" t="s">
        <v>256</v>
      </c>
      <c r="B21" s="210">
        <v>78</v>
      </c>
      <c r="C21" s="210">
        <v>45</v>
      </c>
      <c r="D21" s="210">
        <v>33</v>
      </c>
      <c r="E21" s="210"/>
      <c r="F21" s="210">
        <v>14</v>
      </c>
      <c r="G21" s="210">
        <v>9</v>
      </c>
      <c r="H21" s="211">
        <v>5</v>
      </c>
      <c r="I21" s="210"/>
      <c r="J21" s="210">
        <v>19</v>
      </c>
      <c r="K21" s="210">
        <v>15</v>
      </c>
      <c r="L21" s="211">
        <v>4</v>
      </c>
      <c r="M21" s="210"/>
      <c r="N21" s="210">
        <v>25</v>
      </c>
      <c r="O21" s="210">
        <v>11</v>
      </c>
      <c r="P21" s="211">
        <v>14</v>
      </c>
      <c r="Q21" s="210"/>
      <c r="R21" s="210">
        <v>19</v>
      </c>
      <c r="S21" s="210">
        <v>10</v>
      </c>
      <c r="T21" s="211">
        <v>9</v>
      </c>
      <c r="U21" s="210"/>
      <c r="V21" s="210">
        <v>1</v>
      </c>
      <c r="W21" s="210">
        <v>0</v>
      </c>
      <c r="X21" s="211">
        <v>1</v>
      </c>
      <c r="Y21" s="210"/>
      <c r="Z21" s="210">
        <v>0</v>
      </c>
      <c r="AA21" s="210">
        <v>0</v>
      </c>
      <c r="AB21" s="211">
        <v>0</v>
      </c>
    </row>
    <row r="22" spans="1:28" ht="12.75" x14ac:dyDescent="0.2">
      <c r="A22" s="97" t="s">
        <v>257</v>
      </c>
      <c r="B22" s="210">
        <v>257</v>
      </c>
      <c r="C22" s="210">
        <v>151</v>
      </c>
      <c r="D22" s="210">
        <v>106</v>
      </c>
      <c r="E22" s="210"/>
      <c r="F22" s="211">
        <v>22</v>
      </c>
      <c r="G22" s="211">
        <v>27</v>
      </c>
      <c r="H22" s="211">
        <v>-5</v>
      </c>
      <c r="I22" s="210"/>
      <c r="J22" s="211">
        <v>54</v>
      </c>
      <c r="K22" s="211">
        <v>40</v>
      </c>
      <c r="L22" s="211">
        <v>14</v>
      </c>
      <c r="M22" s="210"/>
      <c r="N22" s="211">
        <v>21</v>
      </c>
      <c r="O22" s="211">
        <v>12</v>
      </c>
      <c r="P22" s="211">
        <v>9</v>
      </c>
      <c r="Q22" s="210"/>
      <c r="R22" s="211">
        <v>102</v>
      </c>
      <c r="S22" s="211">
        <v>50</v>
      </c>
      <c r="T22" s="211">
        <v>52</v>
      </c>
      <c r="U22" s="210"/>
      <c r="V22" s="211">
        <v>56</v>
      </c>
      <c r="W22" s="211">
        <v>22</v>
      </c>
      <c r="X22" s="211">
        <v>34</v>
      </c>
      <c r="Y22" s="210"/>
      <c r="Z22" s="211">
        <v>2</v>
      </c>
      <c r="AA22" s="211">
        <v>0</v>
      </c>
      <c r="AB22" s="211">
        <v>2</v>
      </c>
    </row>
    <row r="23" spans="1:28" ht="15" customHeight="1" x14ac:dyDescent="0.2">
      <c r="A23" s="95" t="s">
        <v>258</v>
      </c>
      <c r="B23" s="210">
        <v>75</v>
      </c>
      <c r="C23" s="210">
        <v>60</v>
      </c>
      <c r="D23" s="210">
        <v>15</v>
      </c>
      <c r="E23" s="210"/>
      <c r="F23" s="210">
        <v>21</v>
      </c>
      <c r="G23" s="210">
        <v>13</v>
      </c>
      <c r="H23" s="211">
        <v>8</v>
      </c>
      <c r="I23" s="210"/>
      <c r="J23" s="210">
        <v>24</v>
      </c>
      <c r="K23" s="210">
        <v>15</v>
      </c>
      <c r="L23" s="211">
        <v>9</v>
      </c>
      <c r="M23" s="210"/>
      <c r="N23" s="210">
        <v>13</v>
      </c>
      <c r="O23" s="210">
        <v>5</v>
      </c>
      <c r="P23" s="211">
        <v>8</v>
      </c>
      <c r="Q23" s="210"/>
      <c r="R23" s="210">
        <v>7</v>
      </c>
      <c r="S23" s="210">
        <v>8</v>
      </c>
      <c r="T23" s="211">
        <v>-1</v>
      </c>
      <c r="U23" s="210"/>
      <c r="V23" s="210">
        <v>10</v>
      </c>
      <c r="W23" s="210">
        <v>13</v>
      </c>
      <c r="X23" s="211">
        <v>-3</v>
      </c>
      <c r="Y23" s="210"/>
      <c r="Z23" s="210">
        <v>0</v>
      </c>
      <c r="AA23" s="210">
        <v>6</v>
      </c>
      <c r="AB23" s="211">
        <v>-6</v>
      </c>
    </row>
    <row r="24" spans="1:28" ht="12.75" x14ac:dyDescent="0.2">
      <c r="A24" s="95" t="s">
        <v>259</v>
      </c>
      <c r="B24" s="210">
        <v>294</v>
      </c>
      <c r="C24" s="210">
        <v>120</v>
      </c>
      <c r="D24" s="210">
        <v>174</v>
      </c>
      <c r="E24" s="210"/>
      <c r="F24" s="210">
        <v>58</v>
      </c>
      <c r="G24" s="210">
        <v>56</v>
      </c>
      <c r="H24" s="211">
        <v>2</v>
      </c>
      <c r="I24" s="210"/>
      <c r="J24" s="210">
        <v>90</v>
      </c>
      <c r="K24" s="210">
        <v>49</v>
      </c>
      <c r="L24" s="211">
        <v>41</v>
      </c>
      <c r="M24" s="210"/>
      <c r="N24" s="210">
        <v>47</v>
      </c>
      <c r="O24" s="210">
        <v>31</v>
      </c>
      <c r="P24" s="211">
        <v>16</v>
      </c>
      <c r="Q24" s="210"/>
      <c r="R24" s="210">
        <v>72</v>
      </c>
      <c r="S24" s="210">
        <v>0</v>
      </c>
      <c r="T24" s="211">
        <v>72</v>
      </c>
      <c r="U24" s="210"/>
      <c r="V24" s="210">
        <v>22</v>
      </c>
      <c r="W24" s="210">
        <v>-19</v>
      </c>
      <c r="X24" s="211">
        <v>41</v>
      </c>
      <c r="Y24" s="210"/>
      <c r="Z24" s="210">
        <v>5</v>
      </c>
      <c r="AA24" s="210">
        <v>3</v>
      </c>
      <c r="AB24" s="211">
        <v>2</v>
      </c>
    </row>
    <row r="25" spans="1:28" ht="12.75" x14ac:dyDescent="0.2">
      <c r="A25" s="95" t="s">
        <v>260</v>
      </c>
      <c r="B25" s="210">
        <v>178</v>
      </c>
      <c r="C25" s="210">
        <v>78</v>
      </c>
      <c r="D25" s="210">
        <v>100</v>
      </c>
      <c r="E25" s="210"/>
      <c r="F25" s="210">
        <v>37</v>
      </c>
      <c r="G25" s="210">
        <v>20</v>
      </c>
      <c r="H25" s="211">
        <v>17</v>
      </c>
      <c r="I25" s="210"/>
      <c r="J25" s="210">
        <v>28</v>
      </c>
      <c r="K25" s="210">
        <v>8</v>
      </c>
      <c r="L25" s="211">
        <v>20</v>
      </c>
      <c r="M25" s="210"/>
      <c r="N25" s="210">
        <v>39</v>
      </c>
      <c r="O25" s="210">
        <v>18</v>
      </c>
      <c r="P25" s="211">
        <v>21</v>
      </c>
      <c r="Q25" s="210"/>
      <c r="R25" s="210">
        <v>56</v>
      </c>
      <c r="S25" s="210">
        <v>25</v>
      </c>
      <c r="T25" s="211">
        <v>31</v>
      </c>
      <c r="U25" s="210"/>
      <c r="V25" s="210">
        <v>18</v>
      </c>
      <c r="W25" s="210">
        <v>7</v>
      </c>
      <c r="X25" s="211">
        <v>11</v>
      </c>
      <c r="Y25" s="210"/>
      <c r="Z25" s="210">
        <v>0</v>
      </c>
      <c r="AA25" s="210">
        <v>0</v>
      </c>
      <c r="AB25" s="211">
        <v>0</v>
      </c>
    </row>
    <row r="26" spans="1:28" ht="12.75" x14ac:dyDescent="0.2">
      <c r="A26" s="95" t="s">
        <v>261</v>
      </c>
      <c r="B26" s="210">
        <v>159</v>
      </c>
      <c r="C26" s="210">
        <v>103</v>
      </c>
      <c r="D26" s="210">
        <v>56</v>
      </c>
      <c r="E26" s="210"/>
      <c r="F26" s="210">
        <v>10</v>
      </c>
      <c r="G26" s="210">
        <v>20</v>
      </c>
      <c r="H26" s="211">
        <v>-10</v>
      </c>
      <c r="I26" s="210"/>
      <c r="J26" s="210">
        <v>21</v>
      </c>
      <c r="K26" s="210">
        <v>8</v>
      </c>
      <c r="L26" s="211">
        <v>13</v>
      </c>
      <c r="M26" s="210"/>
      <c r="N26" s="210">
        <v>45</v>
      </c>
      <c r="O26" s="210">
        <v>27</v>
      </c>
      <c r="P26" s="211">
        <v>18</v>
      </c>
      <c r="Q26" s="210"/>
      <c r="R26" s="210">
        <v>43</v>
      </c>
      <c r="S26" s="210">
        <v>29</v>
      </c>
      <c r="T26" s="211">
        <v>14</v>
      </c>
      <c r="U26" s="210"/>
      <c r="V26" s="210">
        <v>36</v>
      </c>
      <c r="W26" s="210">
        <v>18</v>
      </c>
      <c r="X26" s="211">
        <v>18</v>
      </c>
      <c r="Y26" s="210"/>
      <c r="Z26" s="210">
        <v>4</v>
      </c>
      <c r="AA26" s="210">
        <v>1</v>
      </c>
      <c r="AB26" s="211">
        <v>3</v>
      </c>
    </row>
    <row r="27" spans="1:28" ht="12.75" x14ac:dyDescent="0.2">
      <c r="A27" s="95" t="s">
        <v>262</v>
      </c>
      <c r="B27" s="210">
        <v>44</v>
      </c>
      <c r="C27" s="210">
        <v>6</v>
      </c>
      <c r="D27" s="210">
        <v>38</v>
      </c>
      <c r="E27" s="210"/>
      <c r="F27" s="210">
        <v>16</v>
      </c>
      <c r="G27" s="210">
        <v>7</v>
      </c>
      <c r="H27" s="211">
        <v>9</v>
      </c>
      <c r="I27" s="210"/>
      <c r="J27" s="210">
        <v>4</v>
      </c>
      <c r="K27" s="210">
        <v>-1</v>
      </c>
      <c r="L27" s="211">
        <v>5</v>
      </c>
      <c r="M27" s="210"/>
      <c r="N27" s="210">
        <v>3</v>
      </c>
      <c r="O27" s="210">
        <v>-3</v>
      </c>
      <c r="P27" s="211">
        <v>6</v>
      </c>
      <c r="Q27" s="210"/>
      <c r="R27" s="210">
        <v>17</v>
      </c>
      <c r="S27" s="210">
        <v>2</v>
      </c>
      <c r="T27" s="211">
        <v>15</v>
      </c>
      <c r="U27" s="210"/>
      <c r="V27" s="210">
        <v>4</v>
      </c>
      <c r="W27" s="210">
        <v>1</v>
      </c>
      <c r="X27" s="211">
        <v>3</v>
      </c>
      <c r="Y27" s="210"/>
      <c r="Z27" s="210">
        <v>0</v>
      </c>
      <c r="AA27" s="210">
        <v>0</v>
      </c>
      <c r="AB27" s="211">
        <v>0</v>
      </c>
    </row>
    <row r="28" spans="1:28" ht="12.75" x14ac:dyDescent="0.2">
      <c r="A28" s="95" t="s">
        <v>263</v>
      </c>
      <c r="B28" s="210">
        <v>75</v>
      </c>
      <c r="C28" s="210">
        <v>40</v>
      </c>
      <c r="D28" s="210">
        <v>35</v>
      </c>
      <c r="E28" s="210"/>
      <c r="F28" s="210">
        <v>31</v>
      </c>
      <c r="G28" s="210">
        <v>15</v>
      </c>
      <c r="H28" s="211">
        <v>16</v>
      </c>
      <c r="I28" s="210"/>
      <c r="J28" s="210">
        <v>14</v>
      </c>
      <c r="K28" s="210">
        <v>1</v>
      </c>
      <c r="L28" s="211">
        <v>13</v>
      </c>
      <c r="M28" s="210"/>
      <c r="N28" s="210">
        <v>23</v>
      </c>
      <c r="O28" s="210">
        <v>13</v>
      </c>
      <c r="P28" s="211">
        <v>10</v>
      </c>
      <c r="Q28" s="210"/>
      <c r="R28" s="210">
        <v>13</v>
      </c>
      <c r="S28" s="210">
        <v>15</v>
      </c>
      <c r="T28" s="211">
        <v>-2</v>
      </c>
      <c r="U28" s="210"/>
      <c r="V28" s="210">
        <v>-6</v>
      </c>
      <c r="W28" s="210">
        <v>-4</v>
      </c>
      <c r="X28" s="211">
        <v>-2</v>
      </c>
      <c r="Y28" s="210"/>
      <c r="Z28" s="210">
        <v>0</v>
      </c>
      <c r="AA28" s="210">
        <v>0</v>
      </c>
      <c r="AB28" s="211">
        <v>0</v>
      </c>
    </row>
    <row r="29" spans="1:28" ht="12.75" x14ac:dyDescent="0.2">
      <c r="A29" s="95" t="s">
        <v>264</v>
      </c>
      <c r="B29" s="210">
        <v>77</v>
      </c>
      <c r="C29" s="210">
        <v>55</v>
      </c>
      <c r="D29" s="210">
        <v>22</v>
      </c>
      <c r="E29" s="210"/>
      <c r="F29" s="210">
        <v>-5</v>
      </c>
      <c r="G29" s="210">
        <v>-5</v>
      </c>
      <c r="H29" s="211">
        <v>0</v>
      </c>
      <c r="I29" s="210"/>
      <c r="J29" s="210">
        <v>14</v>
      </c>
      <c r="K29" s="210">
        <v>4</v>
      </c>
      <c r="L29" s="211">
        <v>10</v>
      </c>
      <c r="M29" s="210"/>
      <c r="N29" s="210">
        <v>16</v>
      </c>
      <c r="O29" s="210">
        <v>15</v>
      </c>
      <c r="P29" s="211">
        <v>1</v>
      </c>
      <c r="Q29" s="210"/>
      <c r="R29" s="210">
        <v>36</v>
      </c>
      <c r="S29" s="210">
        <v>31</v>
      </c>
      <c r="T29" s="211">
        <v>5</v>
      </c>
      <c r="U29" s="210"/>
      <c r="V29" s="210">
        <v>16</v>
      </c>
      <c r="W29" s="210">
        <v>10</v>
      </c>
      <c r="X29" s="211">
        <v>6</v>
      </c>
      <c r="Y29" s="210"/>
      <c r="Z29" s="210">
        <v>0</v>
      </c>
      <c r="AA29" s="210">
        <v>0</v>
      </c>
      <c r="AB29" s="211">
        <v>0</v>
      </c>
    </row>
    <row r="30" spans="1:28" ht="12.75" x14ac:dyDescent="0.2">
      <c r="A30" s="95" t="s">
        <v>265</v>
      </c>
      <c r="B30" s="210">
        <v>189</v>
      </c>
      <c r="C30" s="210">
        <v>113</v>
      </c>
      <c r="D30" s="210">
        <v>76</v>
      </c>
      <c r="E30" s="210"/>
      <c r="F30" s="210">
        <v>50</v>
      </c>
      <c r="G30" s="210">
        <v>33</v>
      </c>
      <c r="H30" s="211">
        <v>17</v>
      </c>
      <c r="I30" s="210"/>
      <c r="J30" s="210">
        <v>35</v>
      </c>
      <c r="K30" s="210">
        <v>18</v>
      </c>
      <c r="L30" s="211">
        <v>17</v>
      </c>
      <c r="M30" s="210"/>
      <c r="N30" s="210">
        <v>34</v>
      </c>
      <c r="O30" s="210">
        <v>19</v>
      </c>
      <c r="P30" s="211">
        <v>15</v>
      </c>
      <c r="Q30" s="210"/>
      <c r="R30" s="210">
        <v>2</v>
      </c>
      <c r="S30" s="210">
        <v>10</v>
      </c>
      <c r="T30" s="211">
        <v>-8</v>
      </c>
      <c r="U30" s="210"/>
      <c r="V30" s="210">
        <v>67</v>
      </c>
      <c r="W30" s="210">
        <v>33</v>
      </c>
      <c r="X30" s="211">
        <v>34</v>
      </c>
      <c r="Y30" s="210"/>
      <c r="Z30" s="210">
        <v>1</v>
      </c>
      <c r="AA30" s="210">
        <v>0</v>
      </c>
      <c r="AB30" s="211">
        <v>1</v>
      </c>
    </row>
    <row r="31" spans="1:28" ht="12.75" x14ac:dyDescent="0.2">
      <c r="A31" s="95" t="s">
        <v>266</v>
      </c>
      <c r="B31" s="210">
        <v>279</v>
      </c>
      <c r="C31" s="210">
        <v>146</v>
      </c>
      <c r="D31" s="210">
        <v>133</v>
      </c>
      <c r="E31" s="210"/>
      <c r="F31" s="210">
        <v>12</v>
      </c>
      <c r="G31" s="210">
        <v>9</v>
      </c>
      <c r="H31" s="211">
        <v>3</v>
      </c>
      <c r="I31" s="210"/>
      <c r="J31" s="210">
        <v>53</v>
      </c>
      <c r="K31" s="210">
        <v>25</v>
      </c>
      <c r="L31" s="211">
        <v>28</v>
      </c>
      <c r="M31" s="210"/>
      <c r="N31" s="210">
        <v>69</v>
      </c>
      <c r="O31" s="210">
        <v>41</v>
      </c>
      <c r="P31" s="211">
        <v>28</v>
      </c>
      <c r="Q31" s="210"/>
      <c r="R31" s="210">
        <v>90</v>
      </c>
      <c r="S31" s="210">
        <v>37</v>
      </c>
      <c r="T31" s="211">
        <v>53</v>
      </c>
      <c r="U31" s="210"/>
      <c r="V31" s="210">
        <v>55</v>
      </c>
      <c r="W31" s="210">
        <v>34</v>
      </c>
      <c r="X31" s="211">
        <v>21</v>
      </c>
      <c r="Y31" s="210"/>
      <c r="Z31" s="210">
        <v>0</v>
      </c>
      <c r="AA31" s="210">
        <v>0</v>
      </c>
      <c r="AB31" s="211">
        <v>0</v>
      </c>
    </row>
    <row r="32" spans="1:28" ht="12.75" x14ac:dyDescent="0.2">
      <c r="A32" s="95" t="s">
        <v>267</v>
      </c>
      <c r="B32" s="210">
        <v>41</v>
      </c>
      <c r="C32" s="210">
        <v>16</v>
      </c>
      <c r="D32" s="210">
        <v>25</v>
      </c>
      <c r="E32" s="210"/>
      <c r="F32" s="210">
        <v>3</v>
      </c>
      <c r="G32" s="210">
        <v>-3</v>
      </c>
      <c r="H32" s="211">
        <v>6</v>
      </c>
      <c r="I32" s="210"/>
      <c r="J32" s="210">
        <v>2</v>
      </c>
      <c r="K32" s="210">
        <v>1</v>
      </c>
      <c r="L32" s="211">
        <v>1</v>
      </c>
      <c r="M32" s="210"/>
      <c r="N32" s="210">
        <v>8</v>
      </c>
      <c r="O32" s="210">
        <v>6</v>
      </c>
      <c r="P32" s="211">
        <v>2</v>
      </c>
      <c r="Q32" s="210"/>
      <c r="R32" s="210">
        <v>13</v>
      </c>
      <c r="S32" s="210">
        <v>8</v>
      </c>
      <c r="T32" s="211">
        <v>5</v>
      </c>
      <c r="U32" s="210"/>
      <c r="V32" s="210">
        <v>15</v>
      </c>
      <c r="W32" s="210">
        <v>4</v>
      </c>
      <c r="X32" s="211">
        <v>11</v>
      </c>
      <c r="Y32" s="210"/>
      <c r="Z32" s="210">
        <v>0</v>
      </c>
      <c r="AA32" s="210">
        <v>0</v>
      </c>
      <c r="AB32" s="211">
        <v>0</v>
      </c>
    </row>
    <row r="33" spans="1:28" ht="12.75" x14ac:dyDescent="0.2">
      <c r="A33" s="95" t="s">
        <v>268</v>
      </c>
      <c r="B33" s="210">
        <v>235</v>
      </c>
      <c r="C33" s="210">
        <v>136</v>
      </c>
      <c r="D33" s="210">
        <v>99</v>
      </c>
      <c r="E33" s="210"/>
      <c r="F33" s="210">
        <v>15</v>
      </c>
      <c r="G33" s="210">
        <v>18</v>
      </c>
      <c r="H33" s="211">
        <v>-3</v>
      </c>
      <c r="I33" s="210"/>
      <c r="J33" s="210">
        <v>56</v>
      </c>
      <c r="K33" s="210">
        <v>27</v>
      </c>
      <c r="L33" s="211">
        <v>29</v>
      </c>
      <c r="M33" s="210"/>
      <c r="N33" s="210">
        <v>36</v>
      </c>
      <c r="O33" s="210">
        <v>20</v>
      </c>
      <c r="P33" s="211">
        <v>16</v>
      </c>
      <c r="Q33" s="210"/>
      <c r="R33" s="210">
        <v>83</v>
      </c>
      <c r="S33" s="210">
        <v>43</v>
      </c>
      <c r="T33" s="211">
        <v>40</v>
      </c>
      <c r="U33" s="210"/>
      <c r="V33" s="210">
        <v>45</v>
      </c>
      <c r="W33" s="210">
        <v>28</v>
      </c>
      <c r="X33" s="211">
        <v>17</v>
      </c>
      <c r="Y33" s="210"/>
      <c r="Z33" s="210">
        <v>0</v>
      </c>
      <c r="AA33" s="210">
        <v>0</v>
      </c>
      <c r="AB33" s="211">
        <v>0</v>
      </c>
    </row>
    <row r="34" spans="1:28" ht="12.75" x14ac:dyDescent="0.2">
      <c r="A34" s="95" t="s">
        <v>269</v>
      </c>
      <c r="B34" s="210">
        <v>-8</v>
      </c>
      <c r="C34" s="210">
        <v>-1</v>
      </c>
      <c r="D34" s="210">
        <v>-7</v>
      </c>
      <c r="E34" s="210"/>
      <c r="F34" s="210">
        <v>-4</v>
      </c>
      <c r="G34" s="210">
        <v>-1</v>
      </c>
      <c r="H34" s="211">
        <v>-3</v>
      </c>
      <c r="I34" s="210"/>
      <c r="J34" s="210">
        <v>-7</v>
      </c>
      <c r="K34" s="210">
        <v>-1</v>
      </c>
      <c r="L34" s="211">
        <v>-6</v>
      </c>
      <c r="M34" s="210"/>
      <c r="N34" s="210">
        <v>-1</v>
      </c>
      <c r="O34" s="210">
        <v>0</v>
      </c>
      <c r="P34" s="211">
        <v>-1</v>
      </c>
      <c r="Q34" s="210"/>
      <c r="R34" s="210">
        <v>1</v>
      </c>
      <c r="S34" s="210">
        <v>1</v>
      </c>
      <c r="T34" s="211">
        <v>0</v>
      </c>
      <c r="U34" s="210"/>
      <c r="V34" s="210">
        <v>3</v>
      </c>
      <c r="W34" s="210">
        <v>0</v>
      </c>
      <c r="X34" s="211">
        <v>3</v>
      </c>
      <c r="Y34" s="210"/>
      <c r="Z34" s="210">
        <v>0</v>
      </c>
      <c r="AA34" s="210">
        <v>0</v>
      </c>
      <c r="AB34" s="211">
        <v>0</v>
      </c>
    </row>
    <row r="35" spans="1:28" ht="12.75" x14ac:dyDescent="0.2">
      <c r="A35" s="95" t="s">
        <v>270</v>
      </c>
      <c r="B35" s="210">
        <v>153</v>
      </c>
      <c r="C35" s="210">
        <v>101</v>
      </c>
      <c r="D35" s="210">
        <v>52</v>
      </c>
      <c r="E35" s="210"/>
      <c r="F35" s="210">
        <v>16</v>
      </c>
      <c r="G35" s="210">
        <v>28</v>
      </c>
      <c r="H35" s="211">
        <v>-12</v>
      </c>
      <c r="I35" s="210"/>
      <c r="J35" s="210">
        <v>26</v>
      </c>
      <c r="K35" s="210">
        <v>16</v>
      </c>
      <c r="L35" s="211">
        <v>10</v>
      </c>
      <c r="M35" s="210"/>
      <c r="N35" s="210">
        <v>29</v>
      </c>
      <c r="O35" s="210">
        <v>14</v>
      </c>
      <c r="P35" s="211">
        <v>15</v>
      </c>
      <c r="Q35" s="210"/>
      <c r="R35" s="210">
        <v>54</v>
      </c>
      <c r="S35" s="210">
        <v>31</v>
      </c>
      <c r="T35" s="211">
        <v>23</v>
      </c>
      <c r="U35" s="210"/>
      <c r="V35" s="210">
        <v>28</v>
      </c>
      <c r="W35" s="210">
        <v>11</v>
      </c>
      <c r="X35" s="211">
        <v>17</v>
      </c>
      <c r="Y35" s="210"/>
      <c r="Z35" s="210">
        <v>0</v>
      </c>
      <c r="AA35" s="210">
        <v>1</v>
      </c>
      <c r="AB35" s="211">
        <v>-1</v>
      </c>
    </row>
    <row r="36" spans="1:28" ht="12.75" x14ac:dyDescent="0.2">
      <c r="A36" s="95" t="s">
        <v>271</v>
      </c>
      <c r="B36" s="210">
        <v>253</v>
      </c>
      <c r="C36" s="210">
        <v>151</v>
      </c>
      <c r="D36" s="210">
        <v>102</v>
      </c>
      <c r="E36" s="210"/>
      <c r="F36" s="210">
        <v>44</v>
      </c>
      <c r="G36" s="210">
        <v>25</v>
      </c>
      <c r="H36" s="211">
        <v>19</v>
      </c>
      <c r="I36" s="210"/>
      <c r="J36" s="210">
        <v>81</v>
      </c>
      <c r="K36" s="210">
        <v>44</v>
      </c>
      <c r="L36" s="211">
        <v>37</v>
      </c>
      <c r="M36" s="210"/>
      <c r="N36" s="210">
        <v>53</v>
      </c>
      <c r="O36" s="210">
        <v>36</v>
      </c>
      <c r="P36" s="211">
        <v>17</v>
      </c>
      <c r="Q36" s="210"/>
      <c r="R36" s="210">
        <v>59</v>
      </c>
      <c r="S36" s="210">
        <v>36</v>
      </c>
      <c r="T36" s="211">
        <v>23</v>
      </c>
      <c r="U36" s="210"/>
      <c r="V36" s="210">
        <v>15</v>
      </c>
      <c r="W36" s="210">
        <v>10</v>
      </c>
      <c r="X36" s="211">
        <v>5</v>
      </c>
      <c r="Y36" s="210"/>
      <c r="Z36" s="210">
        <v>1</v>
      </c>
      <c r="AA36" s="210">
        <v>0</v>
      </c>
      <c r="AB36" s="211">
        <v>1</v>
      </c>
    </row>
    <row r="37" spans="1:28" ht="13.5" thickBot="1" x14ac:dyDescent="0.25">
      <c r="A37" s="98" t="s">
        <v>272</v>
      </c>
      <c r="B37" s="212">
        <v>127</v>
      </c>
      <c r="C37" s="212">
        <v>48</v>
      </c>
      <c r="D37" s="212">
        <v>79</v>
      </c>
      <c r="E37" s="212"/>
      <c r="F37" s="212">
        <v>33</v>
      </c>
      <c r="G37" s="212">
        <v>19</v>
      </c>
      <c r="H37" s="213">
        <v>14</v>
      </c>
      <c r="I37" s="212"/>
      <c r="J37" s="212">
        <v>22</v>
      </c>
      <c r="K37" s="212">
        <v>-1</v>
      </c>
      <c r="L37" s="213">
        <v>23</v>
      </c>
      <c r="M37" s="212"/>
      <c r="N37" s="212">
        <v>26</v>
      </c>
      <c r="O37" s="212">
        <v>12</v>
      </c>
      <c r="P37" s="213">
        <v>14</v>
      </c>
      <c r="Q37" s="212"/>
      <c r="R37" s="212">
        <v>36</v>
      </c>
      <c r="S37" s="212">
        <v>15</v>
      </c>
      <c r="T37" s="213">
        <v>21</v>
      </c>
      <c r="U37" s="212"/>
      <c r="V37" s="212">
        <v>10</v>
      </c>
      <c r="W37" s="212">
        <v>3</v>
      </c>
      <c r="X37" s="213">
        <v>7</v>
      </c>
      <c r="Y37" s="212"/>
      <c r="Z37" s="212">
        <v>0</v>
      </c>
      <c r="AA37" s="212">
        <v>0</v>
      </c>
      <c r="AB37" s="213">
        <v>0</v>
      </c>
    </row>
    <row r="38" spans="1:28" ht="12.75" x14ac:dyDescent="0.2">
      <c r="A38" s="269" t="s">
        <v>275</v>
      </c>
      <c r="B38" s="269"/>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9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38">
    <pageSetUpPr fitToPage="1"/>
  </sheetPr>
  <dimension ref="A1:AD39"/>
  <sheetViews>
    <sheetView showGridLines="0" workbookViewId="0">
      <selection activeCell="N18" sqref="N18"/>
    </sheetView>
  </sheetViews>
  <sheetFormatPr baseColWidth="10" defaultColWidth="23.42578125" defaultRowHeight="15" customHeight="1" x14ac:dyDescent="0.2"/>
  <cols>
    <col min="1" max="1" width="15.5703125" style="116" bestFit="1" customWidth="1"/>
    <col min="2" max="2" width="6.42578125" style="96" bestFit="1" customWidth="1"/>
    <col min="3" max="3" width="6.7109375" style="96" bestFit="1" customWidth="1"/>
    <col min="4" max="4" width="5.140625" style="96" bestFit="1" customWidth="1"/>
    <col min="5" max="5" width="1.42578125" style="96" customWidth="1"/>
    <col min="6" max="6" width="5.42578125" style="96" bestFit="1" customWidth="1"/>
    <col min="7" max="7" width="6.7109375" style="96" bestFit="1" customWidth="1"/>
    <col min="8" max="8" width="5.140625" style="96" bestFit="1" customWidth="1"/>
    <col min="9" max="9" width="1.28515625" style="96" customWidth="1"/>
    <col min="10" max="10" width="5.42578125" style="96" bestFit="1" customWidth="1"/>
    <col min="11" max="11" width="6.7109375" style="96" bestFit="1" customWidth="1"/>
    <col min="12" max="12" width="5.140625" style="96" bestFit="1" customWidth="1"/>
    <col min="13" max="13" width="1.28515625" style="96" customWidth="1"/>
    <col min="14" max="14" width="5.42578125" style="96" bestFit="1" customWidth="1"/>
    <col min="15" max="15" width="6.7109375" style="96" bestFit="1" customWidth="1"/>
    <col min="16" max="16" width="5.140625" style="96" bestFit="1" customWidth="1"/>
    <col min="17" max="17" width="1.28515625" style="96" customWidth="1"/>
    <col min="18" max="18" width="5.42578125" style="96" bestFit="1" customWidth="1"/>
    <col min="19" max="19" width="6.7109375" style="96" bestFit="1" customWidth="1"/>
    <col min="20" max="20" width="5.140625" style="96" bestFit="1" customWidth="1"/>
    <col min="21" max="21" width="1.28515625" style="96" customWidth="1"/>
    <col min="22" max="22" width="5.42578125" style="96" bestFit="1" customWidth="1"/>
    <col min="23" max="23" width="6.7109375" style="96" bestFit="1" customWidth="1"/>
    <col min="24" max="24" width="5.140625" style="96" bestFit="1" customWidth="1"/>
    <col min="25" max="25" width="1.28515625" style="96" customWidth="1"/>
    <col min="26" max="26" width="4.5703125" style="96" bestFit="1" customWidth="1"/>
    <col min="27" max="27" width="6.7109375" style="96" bestFit="1" customWidth="1"/>
    <col min="28" max="28" width="5.140625" style="96" bestFit="1" customWidth="1"/>
    <col min="29" max="29" width="10.7109375" style="6" customWidth="1"/>
    <col min="30" max="30" width="9" style="6" bestFit="1" customWidth="1"/>
    <col min="31" max="116" width="10.7109375" style="6" customWidth="1"/>
    <col min="117" max="16384" width="23.42578125" style="6"/>
  </cols>
  <sheetData>
    <row r="1" spans="1:30" x14ac:dyDescent="0.25">
      <c r="A1" s="284" t="s">
        <v>408</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284" t="s">
        <v>84</v>
      </c>
      <c r="V1" s="284" t="s">
        <v>84</v>
      </c>
      <c r="W1" s="284" t="s">
        <v>84</v>
      </c>
      <c r="X1" s="284" t="s">
        <v>84</v>
      </c>
      <c r="Y1" s="284" t="s">
        <v>84</v>
      </c>
      <c r="Z1" s="284" t="s">
        <v>84</v>
      </c>
      <c r="AA1" s="284" t="s">
        <v>84</v>
      </c>
      <c r="AB1" s="284" t="s">
        <v>84</v>
      </c>
      <c r="AC1" s="17"/>
    </row>
    <row r="2" spans="1:30" x14ac:dyDescent="0.25">
      <c r="A2" s="285" t="s">
        <v>343</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285" t="s">
        <v>84</v>
      </c>
      <c r="Z2" s="285" t="s">
        <v>84</v>
      </c>
      <c r="AA2" s="285" t="s">
        <v>84</v>
      </c>
      <c r="AB2" s="285" t="s">
        <v>84</v>
      </c>
      <c r="AC2" s="17"/>
      <c r="AD2" s="256" t="s">
        <v>47</v>
      </c>
    </row>
    <row r="3" spans="1:30"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285" t="s">
        <v>84</v>
      </c>
      <c r="Z3" s="285" t="s">
        <v>84</v>
      </c>
      <c r="AA3" s="285" t="s">
        <v>84</v>
      </c>
      <c r="AB3" s="285" t="s">
        <v>84</v>
      </c>
      <c r="AC3" s="17"/>
      <c r="AD3" s="256"/>
    </row>
    <row r="4" spans="1:30" x14ac:dyDescent="0.25">
      <c r="A4" s="285" t="s">
        <v>180</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c r="Y4" s="285" t="s">
        <v>84</v>
      </c>
      <c r="Z4" s="285" t="s">
        <v>84</v>
      </c>
      <c r="AA4" s="285" t="s">
        <v>84</v>
      </c>
      <c r="AB4" s="285" t="s">
        <v>84</v>
      </c>
    </row>
    <row r="5" spans="1:30"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c r="Y5" s="284" t="s">
        <v>84</v>
      </c>
      <c r="Z5" s="284" t="s">
        <v>84</v>
      </c>
      <c r="AA5" s="284" t="s">
        <v>84</v>
      </c>
      <c r="AB5" s="284" t="s">
        <v>84</v>
      </c>
    </row>
    <row r="6" spans="1:30" ht="12.75" x14ac:dyDescent="0.2">
      <c r="A6" s="286" t="s">
        <v>243</v>
      </c>
      <c r="B6" s="281" t="s">
        <v>89</v>
      </c>
      <c r="C6" s="281"/>
      <c r="D6" s="281"/>
      <c r="E6" s="103"/>
      <c r="F6" s="281" t="s">
        <v>328</v>
      </c>
      <c r="G6" s="281"/>
      <c r="H6" s="281"/>
      <c r="I6" s="103"/>
      <c r="J6" s="281" t="s">
        <v>329</v>
      </c>
      <c r="K6" s="281"/>
      <c r="L6" s="281"/>
      <c r="M6" s="103"/>
      <c r="N6" s="281" t="s">
        <v>330</v>
      </c>
      <c r="O6" s="281"/>
      <c r="P6" s="281"/>
      <c r="Q6" s="103"/>
      <c r="R6" s="281" t="s">
        <v>331</v>
      </c>
      <c r="S6" s="281"/>
      <c r="T6" s="281"/>
      <c r="U6" s="103"/>
      <c r="V6" s="281" t="s">
        <v>332</v>
      </c>
      <c r="W6" s="281"/>
      <c r="X6" s="281"/>
      <c r="Y6" s="103"/>
      <c r="Z6" s="281" t="s">
        <v>333</v>
      </c>
      <c r="AA6" s="281"/>
      <c r="AB6" s="281"/>
    </row>
    <row r="7" spans="1:30" ht="12.75"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c r="Y7" s="105"/>
      <c r="Z7" s="104" t="s">
        <v>89</v>
      </c>
      <c r="AA7" s="104" t="s">
        <v>405</v>
      </c>
      <c r="AB7" s="104" t="s">
        <v>406</v>
      </c>
    </row>
    <row r="8" spans="1:30" ht="12.75"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row>
    <row r="9" spans="1:30" ht="12.75" x14ac:dyDescent="0.2">
      <c r="A9" s="118" t="s">
        <v>89</v>
      </c>
      <c r="B9" s="214">
        <v>2.3631495484982095</v>
      </c>
      <c r="C9" s="214">
        <v>2.5007218098333786</v>
      </c>
      <c r="D9" s="214">
        <v>2.2226660579776305</v>
      </c>
      <c r="E9" s="214"/>
      <c r="F9" s="214">
        <v>2.11147118616775</v>
      </c>
      <c r="G9" s="214">
        <v>2.607843137254902</v>
      </c>
      <c r="H9" s="214">
        <v>1.5880236549356934</v>
      </c>
      <c r="I9" s="214"/>
      <c r="J9" s="214">
        <v>2.2810731412278051</v>
      </c>
      <c r="K9" s="214">
        <v>2.3847172956109235</v>
      </c>
      <c r="L9" s="214">
        <v>2.1751474120987115</v>
      </c>
      <c r="M9" s="214"/>
      <c r="N9" s="214">
        <v>2.2207130730050935</v>
      </c>
      <c r="O9" s="214">
        <v>2.5214925108570414</v>
      </c>
      <c r="P9" s="214">
        <v>1.9066129853301865</v>
      </c>
      <c r="Q9" s="214"/>
      <c r="R9" s="214">
        <v>3.3351921187498341</v>
      </c>
      <c r="S9" s="214">
        <v>3.1978434378138383</v>
      </c>
      <c r="T9" s="214">
        <v>3.4738527214514403</v>
      </c>
      <c r="U9" s="214"/>
      <c r="V9" s="214">
        <v>1.9067672691115403</v>
      </c>
      <c r="W9" s="214">
        <v>1.6743132932133709</v>
      </c>
      <c r="X9" s="214">
        <v>2.1308368272930904</v>
      </c>
      <c r="Y9" s="214"/>
      <c r="Z9" s="214">
        <v>5.4901960784313726</v>
      </c>
      <c r="AA9" s="214">
        <v>3.4653465346534658</v>
      </c>
      <c r="AB9" s="214">
        <v>6.8181818181818175</v>
      </c>
    </row>
    <row r="10" spans="1:30" ht="12.75" x14ac:dyDescent="0.2">
      <c r="A10" s="94"/>
      <c r="B10" s="215" t="s">
        <v>84</v>
      </c>
      <c r="C10" s="215" t="s">
        <v>84</v>
      </c>
      <c r="D10" s="215" t="s">
        <v>84</v>
      </c>
      <c r="E10" s="216"/>
      <c r="F10" s="216" t="s">
        <v>84</v>
      </c>
      <c r="G10" s="216" t="s">
        <v>84</v>
      </c>
      <c r="H10" s="216" t="s">
        <v>84</v>
      </c>
      <c r="I10" s="216"/>
      <c r="J10" s="216" t="s">
        <v>84</v>
      </c>
      <c r="K10" s="216" t="s">
        <v>84</v>
      </c>
      <c r="L10" s="216" t="s">
        <v>84</v>
      </c>
      <c r="M10" s="216"/>
      <c r="N10" s="216" t="s">
        <v>84</v>
      </c>
      <c r="O10" s="216" t="s">
        <v>84</v>
      </c>
      <c r="P10" s="216" t="s">
        <v>84</v>
      </c>
      <c r="Q10" s="216"/>
      <c r="R10" s="216" t="s">
        <v>84</v>
      </c>
      <c r="S10" s="216" t="s">
        <v>84</v>
      </c>
      <c r="T10" s="216" t="s">
        <v>84</v>
      </c>
      <c r="U10" s="216"/>
      <c r="V10" s="216" t="s">
        <v>84</v>
      </c>
      <c r="W10" s="216" t="s">
        <v>84</v>
      </c>
      <c r="X10" s="216" t="s">
        <v>84</v>
      </c>
      <c r="Y10" s="216"/>
      <c r="Z10" s="216" t="s">
        <v>84</v>
      </c>
      <c r="AA10" s="216" t="s">
        <v>84</v>
      </c>
      <c r="AB10" s="216" t="s">
        <v>84</v>
      </c>
    </row>
    <row r="11" spans="1:30" ht="12.75" x14ac:dyDescent="0.2">
      <c r="A11" s="95" t="s">
        <v>246</v>
      </c>
      <c r="B11" s="215">
        <v>2.514491618361272</v>
      </c>
      <c r="C11" s="215">
        <v>2.9234338747099771</v>
      </c>
      <c r="D11" s="215">
        <v>2.0949055705443578</v>
      </c>
      <c r="E11" s="216"/>
      <c r="F11" s="216">
        <v>3.5487959442332064</v>
      </c>
      <c r="G11" s="216">
        <v>4.2821158690176322</v>
      </c>
      <c r="H11" s="216">
        <v>2.806122448979592</v>
      </c>
      <c r="I11" s="216"/>
      <c r="J11" s="216">
        <v>1.8155927376290495</v>
      </c>
      <c r="K11" s="216">
        <v>1.7505470459518599</v>
      </c>
      <c r="L11" s="216">
        <v>1.8776077885952713</v>
      </c>
      <c r="M11" s="216"/>
      <c r="N11" s="216">
        <v>2.5293255131964809</v>
      </c>
      <c r="O11" s="216">
        <v>3.5175879396984926</v>
      </c>
      <c r="P11" s="216">
        <v>1.4981273408239701</v>
      </c>
      <c r="Q11" s="216"/>
      <c r="R11" s="216">
        <v>2.7540360873694207</v>
      </c>
      <c r="S11" s="216">
        <v>2.3701002734731085</v>
      </c>
      <c r="T11" s="216">
        <v>3.1714568880079286</v>
      </c>
      <c r="U11" s="216"/>
      <c r="V11" s="216">
        <v>1.5930113052415211</v>
      </c>
      <c r="W11" s="216">
        <v>2.2110552763819098</v>
      </c>
      <c r="X11" s="216">
        <v>0.94637223974763407</v>
      </c>
      <c r="Y11" s="216"/>
      <c r="Z11" s="216">
        <v>0</v>
      </c>
      <c r="AA11" s="216">
        <v>0</v>
      </c>
      <c r="AB11" s="216">
        <v>0</v>
      </c>
    </row>
    <row r="12" spans="1:30" ht="12.75" x14ac:dyDescent="0.2">
      <c r="A12" s="95" t="s">
        <v>247</v>
      </c>
      <c r="B12" s="215">
        <v>2.678503680097124</v>
      </c>
      <c r="C12" s="215">
        <v>2.7495956476988681</v>
      </c>
      <c r="D12" s="215">
        <v>2.6026967701473813</v>
      </c>
      <c r="E12" s="216"/>
      <c r="F12" s="216">
        <v>4.2934956744633128</v>
      </c>
      <c r="G12" s="216">
        <v>3.5000000000000004</v>
      </c>
      <c r="H12" s="216">
        <v>5.1282051282051277</v>
      </c>
      <c r="I12" s="216"/>
      <c r="J12" s="216">
        <v>1.1192724728926198</v>
      </c>
      <c r="K12" s="216">
        <v>2.9372496662216285</v>
      </c>
      <c r="L12" s="216">
        <v>-0.88170462894930202</v>
      </c>
      <c r="M12" s="216"/>
      <c r="N12" s="216">
        <v>3.3379215416379906</v>
      </c>
      <c r="O12" s="216">
        <v>1.2624584717607974</v>
      </c>
      <c r="P12" s="216">
        <v>5.5674518201284791</v>
      </c>
      <c r="Q12" s="216"/>
      <c r="R12" s="216">
        <v>3.1053105310531053</v>
      </c>
      <c r="S12" s="216">
        <v>4.3889845094664368</v>
      </c>
      <c r="T12" s="216">
        <v>1.6981132075471699</v>
      </c>
      <c r="U12" s="216"/>
      <c r="V12" s="216">
        <v>0.97799511002444983</v>
      </c>
      <c r="W12" s="216">
        <v>1.6553067185978578</v>
      </c>
      <c r="X12" s="216">
        <v>0.29469548133595286</v>
      </c>
      <c r="Y12" s="216"/>
      <c r="Z12" s="216">
        <v>3.8461538461538463</v>
      </c>
      <c r="AA12" s="216">
        <v>0</v>
      </c>
      <c r="AB12" s="216">
        <v>5.8823529411764701</v>
      </c>
    </row>
    <row r="13" spans="1:30" ht="12.75" x14ac:dyDescent="0.2">
      <c r="A13" s="95" t="s">
        <v>248</v>
      </c>
      <c r="B13" s="215">
        <v>3.3687653311529031</v>
      </c>
      <c r="C13" s="215">
        <v>3.5138620245003223</v>
      </c>
      <c r="D13" s="215">
        <v>3.2193826750746766</v>
      </c>
      <c r="E13" s="216"/>
      <c r="F13" s="216">
        <v>2.8553883942278171</v>
      </c>
      <c r="G13" s="216">
        <v>2.0820939916716243</v>
      </c>
      <c r="H13" s="216">
        <v>3.6802030456852792</v>
      </c>
      <c r="I13" s="216"/>
      <c r="J13" s="216">
        <v>4.3884892086330938</v>
      </c>
      <c r="K13" s="216">
        <v>4.5678144764581869</v>
      </c>
      <c r="L13" s="216">
        <v>4.2004421518054533</v>
      </c>
      <c r="M13" s="216"/>
      <c r="N13" s="216">
        <v>1.8069973087274125</v>
      </c>
      <c r="O13" s="216">
        <v>4.1167664670658679</v>
      </c>
      <c r="P13" s="216">
        <v>-0.6324110671936759</v>
      </c>
      <c r="Q13" s="216"/>
      <c r="R13" s="216">
        <v>5.3951727401798388</v>
      </c>
      <c r="S13" s="216">
        <v>4.7438330170777991</v>
      </c>
      <c r="T13" s="216">
        <v>6.0434372049102931</v>
      </c>
      <c r="U13" s="216"/>
      <c r="V13" s="216">
        <v>1.8043025676613464</v>
      </c>
      <c r="W13" s="216">
        <v>1.566951566951567</v>
      </c>
      <c r="X13" s="216">
        <v>2.029769959404601</v>
      </c>
      <c r="Y13" s="216"/>
      <c r="Z13" s="216">
        <v>26.315789473684209</v>
      </c>
      <c r="AA13" s="216">
        <v>25</v>
      </c>
      <c r="AB13" s="216">
        <v>26.666666666666668</v>
      </c>
    </row>
    <row r="14" spans="1:30" ht="12.75" x14ac:dyDescent="0.2">
      <c r="A14" s="95" t="s">
        <v>249</v>
      </c>
      <c r="B14" s="215">
        <v>2.0039913520705137</v>
      </c>
      <c r="C14" s="215">
        <v>1.0354311600064714</v>
      </c>
      <c r="D14" s="215">
        <v>3.0282292557741659</v>
      </c>
      <c r="E14" s="216"/>
      <c r="F14" s="216">
        <v>1.0600706713780919</v>
      </c>
      <c r="G14" s="216">
        <v>1.0323468685478321</v>
      </c>
      <c r="H14" s="216">
        <v>1.0893246187363834</v>
      </c>
      <c r="I14" s="216"/>
      <c r="J14" s="216">
        <v>4.5635639261137273</v>
      </c>
      <c r="K14" s="216">
        <v>4.0830449826989623</v>
      </c>
      <c r="L14" s="216">
        <v>5.0911854103343464</v>
      </c>
      <c r="M14" s="216"/>
      <c r="N14" s="216">
        <v>1.1074197120708749</v>
      </c>
      <c r="O14" s="216">
        <v>2.0699500356887937</v>
      </c>
      <c r="P14" s="216">
        <v>7.64525993883792E-2</v>
      </c>
      <c r="Q14" s="216"/>
      <c r="R14" s="216">
        <v>1.7923036373220875</v>
      </c>
      <c r="S14" s="216">
        <v>-1.859504132231405</v>
      </c>
      <c r="T14" s="216">
        <v>5.5974165769644779</v>
      </c>
      <c r="U14" s="216"/>
      <c r="V14" s="216">
        <v>1.1481683980317114</v>
      </c>
      <c r="W14" s="216">
        <v>-2.2975929978118161</v>
      </c>
      <c r="X14" s="216">
        <v>4.5901639344262293</v>
      </c>
      <c r="Y14" s="216"/>
      <c r="Z14" s="216">
        <v>0</v>
      </c>
      <c r="AA14" s="216">
        <v>0</v>
      </c>
      <c r="AB14" s="216">
        <v>0</v>
      </c>
    </row>
    <row r="15" spans="1:30" ht="12.75" x14ac:dyDescent="0.2">
      <c r="A15" s="95" t="s">
        <v>250</v>
      </c>
      <c r="B15" s="215">
        <v>-0.21126760563380279</v>
      </c>
      <c r="C15" s="215">
        <v>0.20242914979757085</v>
      </c>
      <c r="D15" s="215">
        <v>-0.66273932253313694</v>
      </c>
      <c r="E15" s="215"/>
      <c r="F15" s="215">
        <v>-3.877221324717286</v>
      </c>
      <c r="G15" s="215">
        <v>-3.5398230088495577</v>
      </c>
      <c r="H15" s="216">
        <v>-4.2857142857142856</v>
      </c>
      <c r="I15" s="215"/>
      <c r="J15" s="216">
        <v>0.48701298701298701</v>
      </c>
      <c r="K15" s="216">
        <v>1.2618296529968454</v>
      </c>
      <c r="L15" s="216">
        <v>-0.33444816053511706</v>
      </c>
      <c r="M15" s="216"/>
      <c r="N15" s="216">
        <v>2.8622540250447228</v>
      </c>
      <c r="O15" s="216">
        <v>2.6936026936026933</v>
      </c>
      <c r="P15" s="216">
        <v>3.0534351145038165</v>
      </c>
      <c r="Q15" s="216"/>
      <c r="R15" s="216">
        <v>0.38759689922480622</v>
      </c>
      <c r="S15" s="216">
        <v>0.38759689922480622</v>
      </c>
      <c r="T15" s="216">
        <v>0.38759689922480622</v>
      </c>
      <c r="U15" s="216"/>
      <c r="V15" s="216">
        <v>-0.77369439071566737</v>
      </c>
      <c r="W15" s="216">
        <v>0.73800738007380073</v>
      </c>
      <c r="X15" s="216">
        <v>-2.4390243902439024</v>
      </c>
      <c r="Y15" s="216"/>
      <c r="Z15" s="216">
        <v>7.6923076923076925</v>
      </c>
      <c r="AA15" s="216">
        <v>0</v>
      </c>
      <c r="AB15" s="216">
        <v>7.6923076923076925</v>
      </c>
    </row>
    <row r="16" spans="1:30" ht="12.75" x14ac:dyDescent="0.2">
      <c r="A16" s="95" t="s">
        <v>251</v>
      </c>
      <c r="B16" s="215">
        <v>2.2234273318872018</v>
      </c>
      <c r="C16" s="215">
        <v>2.4455791453910241</v>
      </c>
      <c r="D16" s="215">
        <v>1.9972640218878248</v>
      </c>
      <c r="E16" s="215"/>
      <c r="F16" s="215">
        <v>0.42092603728202049</v>
      </c>
      <c r="G16" s="215">
        <v>0.69444444444444442</v>
      </c>
      <c r="H16" s="216">
        <v>0.12515644555694619</v>
      </c>
      <c r="I16" s="215"/>
      <c r="J16" s="215">
        <v>1.2675116744496331</v>
      </c>
      <c r="K16" s="215">
        <v>1.7639077340569878</v>
      </c>
      <c r="L16" s="216">
        <v>0.78740157480314954</v>
      </c>
      <c r="M16" s="215"/>
      <c r="N16" s="215">
        <v>4.0843214756258233</v>
      </c>
      <c r="O16" s="215">
        <v>3.870967741935484</v>
      </c>
      <c r="P16" s="216">
        <v>4.3068640646029612</v>
      </c>
      <c r="Q16" s="215"/>
      <c r="R16" s="215">
        <v>3.626220362622036</v>
      </c>
      <c r="S16" s="215">
        <v>4.3115438108484003</v>
      </c>
      <c r="T16" s="216">
        <v>2.9370629370629371</v>
      </c>
      <c r="U16" s="215"/>
      <c r="V16" s="215">
        <v>1.948051948051948</v>
      </c>
      <c r="W16" s="215">
        <v>1.7915309446254073</v>
      </c>
      <c r="X16" s="216">
        <v>2.1035598705501619</v>
      </c>
      <c r="Y16" s="215"/>
      <c r="Z16" s="215">
        <v>0</v>
      </c>
      <c r="AA16" s="215">
        <v>0</v>
      </c>
      <c r="AB16" s="216">
        <v>0</v>
      </c>
    </row>
    <row r="17" spans="1:28" ht="12.75" x14ac:dyDescent="0.2">
      <c r="A17" s="95" t="s">
        <v>252</v>
      </c>
      <c r="B17" s="215">
        <v>1.3037809647979139</v>
      </c>
      <c r="C17" s="215">
        <v>2.0997375328083989</v>
      </c>
      <c r="D17" s="215">
        <v>0.5181347150259068</v>
      </c>
      <c r="E17" s="215"/>
      <c r="F17" s="215">
        <v>1.5151515151515151</v>
      </c>
      <c r="G17" s="215">
        <v>2.2222222222222223</v>
      </c>
      <c r="H17" s="216">
        <v>0.66666666666666674</v>
      </c>
      <c r="I17" s="215"/>
      <c r="J17" s="215">
        <v>4.0404040404040407</v>
      </c>
      <c r="K17" s="215">
        <v>3.7037037037037033</v>
      </c>
      <c r="L17" s="216">
        <v>4.3209876543209873</v>
      </c>
      <c r="M17" s="215"/>
      <c r="N17" s="215">
        <v>1.4440433212996391</v>
      </c>
      <c r="O17" s="215">
        <v>2.4390243902439024</v>
      </c>
      <c r="P17" s="216">
        <v>0</v>
      </c>
      <c r="Q17" s="215"/>
      <c r="R17" s="215">
        <v>0.64724919093851141</v>
      </c>
      <c r="S17" s="215">
        <v>2.7027027027027026</v>
      </c>
      <c r="T17" s="216">
        <v>-1.2422360248447204</v>
      </c>
      <c r="U17" s="215"/>
      <c r="V17" s="215">
        <v>-0.97087378640776689</v>
      </c>
      <c r="W17" s="215">
        <v>-0.75757575757575757</v>
      </c>
      <c r="X17" s="216">
        <v>-1.1299435028248588</v>
      </c>
      <c r="Y17" s="215"/>
      <c r="Z17" s="215">
        <v>0</v>
      </c>
      <c r="AA17" s="215">
        <v>0</v>
      </c>
      <c r="AB17" s="216">
        <v>0</v>
      </c>
    </row>
    <row r="18" spans="1:28" ht="12.75" x14ac:dyDescent="0.2">
      <c r="A18" s="95" t="s">
        <v>253</v>
      </c>
      <c r="B18" s="215">
        <v>3.0110860578729799</v>
      </c>
      <c r="C18" s="215">
        <v>3.5803266586693736</v>
      </c>
      <c r="D18" s="215">
        <v>2.4208209740694668</v>
      </c>
      <c r="E18" s="215"/>
      <c r="F18" s="215">
        <v>4.493496255419787</v>
      </c>
      <c r="G18" s="215">
        <v>5.1730844029560483</v>
      </c>
      <c r="H18" s="216">
        <v>3.7954454654414702</v>
      </c>
      <c r="I18" s="215"/>
      <c r="J18" s="215">
        <v>1.7266486374037862</v>
      </c>
      <c r="K18" s="215">
        <v>1.615445232466509</v>
      </c>
      <c r="L18" s="216">
        <v>1.8510356985456149</v>
      </c>
      <c r="M18" s="215"/>
      <c r="N18" s="215">
        <v>2.4580477428503897</v>
      </c>
      <c r="O18" s="215">
        <v>3.7847697218422254</v>
      </c>
      <c r="P18" s="216">
        <v>1.0304219823356231</v>
      </c>
      <c r="Q18" s="215"/>
      <c r="R18" s="215">
        <v>3.3591042388696346</v>
      </c>
      <c r="S18" s="215">
        <v>3.4164859002169194</v>
      </c>
      <c r="T18" s="216">
        <v>3.3036182485579442</v>
      </c>
      <c r="U18" s="215"/>
      <c r="V18" s="215">
        <v>3.0185295875672447</v>
      </c>
      <c r="W18" s="215">
        <v>4.4578313253012052</v>
      </c>
      <c r="X18" s="216">
        <v>1.6014234875444839</v>
      </c>
      <c r="Y18" s="215"/>
      <c r="Z18" s="215">
        <v>-1.2658227848101267</v>
      </c>
      <c r="AA18" s="215">
        <v>-19.35483870967742</v>
      </c>
      <c r="AB18" s="216">
        <v>10.416666666666668</v>
      </c>
    </row>
    <row r="19" spans="1:28" ht="12.75" x14ac:dyDescent="0.2">
      <c r="A19" s="95" t="s">
        <v>254</v>
      </c>
      <c r="B19" s="215">
        <v>1.4391405695753523</v>
      </c>
      <c r="C19" s="215">
        <v>0.44579533941236066</v>
      </c>
      <c r="D19" s="215">
        <v>2.4330900243309004</v>
      </c>
      <c r="E19" s="216"/>
      <c r="F19" s="216">
        <v>1.7568192325473881</v>
      </c>
      <c r="G19" s="216">
        <v>2.4822695035460995</v>
      </c>
      <c r="H19" s="216">
        <v>0.96618357487922701</v>
      </c>
      <c r="I19" s="216"/>
      <c r="J19" s="216">
        <v>0.8173076923076924</v>
      </c>
      <c r="K19" s="216">
        <v>-0.28901734104046239</v>
      </c>
      <c r="L19" s="216">
        <v>1.9193857965451053</v>
      </c>
      <c r="M19" s="216"/>
      <c r="N19" s="216">
        <v>1.5392508978963571</v>
      </c>
      <c r="O19" s="216">
        <v>-0.10010010010010009</v>
      </c>
      <c r="P19" s="216">
        <v>3.263157894736842</v>
      </c>
      <c r="Q19" s="216"/>
      <c r="R19" s="216">
        <v>1.821103374397429</v>
      </c>
      <c r="S19" s="216">
        <v>1.1802575107296138</v>
      </c>
      <c r="T19" s="216">
        <v>2.4598930481283423</v>
      </c>
      <c r="U19" s="216"/>
      <c r="V19" s="216">
        <v>1.2549914432401599</v>
      </c>
      <c r="W19" s="216">
        <v>-1.600985221674877</v>
      </c>
      <c r="X19" s="216">
        <v>3.7194473963868226</v>
      </c>
      <c r="Y19" s="216"/>
      <c r="Z19" s="216">
        <v>1.8181818181818181</v>
      </c>
      <c r="AA19" s="216">
        <v>0</v>
      </c>
      <c r="AB19" s="216">
        <v>3.4482758620689653</v>
      </c>
    </row>
    <row r="20" spans="1:28" ht="12.75" x14ac:dyDescent="0.2">
      <c r="A20" s="95" t="s">
        <v>255</v>
      </c>
      <c r="B20" s="215">
        <v>2.1695689409077934</v>
      </c>
      <c r="C20" s="215">
        <v>2.6330744459177877</v>
      </c>
      <c r="D20" s="215">
        <v>1.7017208413001912</v>
      </c>
      <c r="E20" s="215"/>
      <c r="F20" s="215">
        <v>2.1571021571021571</v>
      </c>
      <c r="G20" s="215">
        <v>3.3306899286280731</v>
      </c>
      <c r="H20" s="216">
        <v>0.91973244147157196</v>
      </c>
      <c r="I20" s="215"/>
      <c r="J20" s="215">
        <v>2.4920706841866789</v>
      </c>
      <c r="K20" s="215">
        <v>3.3658104517271923</v>
      </c>
      <c r="L20" s="216">
        <v>1.5769944341372915</v>
      </c>
      <c r="M20" s="215"/>
      <c r="N20" s="215">
        <v>1.6697588126159555</v>
      </c>
      <c r="O20" s="215">
        <v>1.4665444546287809</v>
      </c>
      <c r="P20" s="216">
        <v>1.8779342723004695</v>
      </c>
      <c r="Q20" s="215"/>
      <c r="R20" s="215">
        <v>3.3567948023822418</v>
      </c>
      <c r="S20" s="215">
        <v>3.8716814159292032</v>
      </c>
      <c r="T20" s="216">
        <v>2.8632025450689289</v>
      </c>
      <c r="U20" s="215"/>
      <c r="V20" s="215">
        <v>1.043382756727073</v>
      </c>
      <c r="W20" s="215">
        <v>0.903954802259887</v>
      </c>
      <c r="X20" s="216">
        <v>1.1752136752136753</v>
      </c>
      <c r="Y20" s="215"/>
      <c r="Z20" s="215">
        <v>14.285714285714285</v>
      </c>
      <c r="AA20" s="215">
        <v>0</v>
      </c>
      <c r="AB20" s="216">
        <v>25</v>
      </c>
    </row>
    <row r="21" spans="1:28" ht="12.75" x14ac:dyDescent="0.2">
      <c r="A21" s="95" t="s">
        <v>256</v>
      </c>
      <c r="B21" s="215">
        <v>1.927353595255745</v>
      </c>
      <c r="C21" s="215">
        <v>2.2102161100196462</v>
      </c>
      <c r="D21" s="215">
        <v>1.6409746394828444</v>
      </c>
      <c r="E21" s="215"/>
      <c r="F21" s="215">
        <v>1.402805611222445</v>
      </c>
      <c r="G21" s="215">
        <v>1.7045454545454544</v>
      </c>
      <c r="H21" s="216">
        <v>1.0638297872340425</v>
      </c>
      <c r="I21" s="215"/>
      <c r="J21" s="215">
        <v>2.0856201975850714</v>
      </c>
      <c r="K21" s="215">
        <v>3.4013605442176873</v>
      </c>
      <c r="L21" s="216">
        <v>0.85106382978723405</v>
      </c>
      <c r="M21" s="215"/>
      <c r="N21" s="215">
        <v>3.0156815440289506</v>
      </c>
      <c r="O21" s="215">
        <v>2.5882352941176472</v>
      </c>
      <c r="P21" s="216">
        <v>3.4653465346534658</v>
      </c>
      <c r="Q21" s="215"/>
      <c r="R21" s="215">
        <v>2.7181688125894135</v>
      </c>
      <c r="S21" s="215">
        <v>2.8735632183908044</v>
      </c>
      <c r="T21" s="216">
        <v>2.5641025641025639</v>
      </c>
      <c r="U21" s="215"/>
      <c r="V21" s="215">
        <v>0.16393442622950818</v>
      </c>
      <c r="W21" s="215">
        <v>0</v>
      </c>
      <c r="X21" s="216">
        <v>0.31645569620253167</v>
      </c>
      <c r="Y21" s="215"/>
      <c r="Z21" s="215">
        <v>0</v>
      </c>
      <c r="AA21" s="215">
        <v>0</v>
      </c>
      <c r="AB21" s="216">
        <v>0</v>
      </c>
    </row>
    <row r="22" spans="1:28" ht="12.75" x14ac:dyDescent="0.2">
      <c r="A22" s="97" t="s">
        <v>257</v>
      </c>
      <c r="B22" s="215">
        <v>1.4348724247669029</v>
      </c>
      <c r="C22" s="215">
        <v>1.6602528862012096</v>
      </c>
      <c r="D22" s="215">
        <v>1.2023593466424682</v>
      </c>
      <c r="E22" s="215"/>
      <c r="F22" s="216">
        <v>0.53948013732221678</v>
      </c>
      <c r="G22" s="216">
        <v>1.2790146849834201</v>
      </c>
      <c r="H22" s="216">
        <v>-0.2541942043721403</v>
      </c>
      <c r="I22" s="215"/>
      <c r="J22" s="216">
        <v>1.4095536413469067</v>
      </c>
      <c r="K22" s="216">
        <v>2.0909566126502876</v>
      </c>
      <c r="L22" s="216">
        <v>0.72992700729927007</v>
      </c>
      <c r="M22" s="215"/>
      <c r="N22" s="216">
        <v>0.53942974569740565</v>
      </c>
      <c r="O22" s="216">
        <v>0.59435364041604755</v>
      </c>
      <c r="P22" s="216">
        <v>0.48025613660618999</v>
      </c>
      <c r="Q22" s="215"/>
      <c r="R22" s="216">
        <v>3.1984948259642523</v>
      </c>
      <c r="S22" s="216">
        <v>3.1230480949406623</v>
      </c>
      <c r="T22" s="216">
        <v>3.2745591939546599</v>
      </c>
      <c r="U22" s="215"/>
      <c r="V22" s="216">
        <v>1.9257221458046769</v>
      </c>
      <c r="W22" s="216">
        <v>1.5182884748102139</v>
      </c>
      <c r="X22" s="216">
        <v>2.3303632625085675</v>
      </c>
      <c r="Y22" s="215"/>
      <c r="Z22" s="216">
        <v>16.666666666666664</v>
      </c>
      <c r="AA22" s="216">
        <v>0</v>
      </c>
      <c r="AB22" s="216">
        <v>20</v>
      </c>
    </row>
    <row r="23" spans="1:28" ht="15" customHeight="1" x14ac:dyDescent="0.2">
      <c r="A23" s="95" t="s">
        <v>258</v>
      </c>
      <c r="B23" s="215">
        <v>1.2477125270337714</v>
      </c>
      <c r="C23" s="215">
        <v>1.9775873434410021</v>
      </c>
      <c r="D23" s="215">
        <v>0.5038629492777964</v>
      </c>
      <c r="E23" s="215"/>
      <c r="F23" s="215">
        <v>1.5837104072398189</v>
      </c>
      <c r="G23" s="215">
        <v>1.9461077844311379</v>
      </c>
      <c r="H23" s="216">
        <v>1.21580547112462</v>
      </c>
      <c r="I23" s="215"/>
      <c r="J23" s="215">
        <v>1.9017432646592711</v>
      </c>
      <c r="K23" s="215">
        <v>2.3400936037441498</v>
      </c>
      <c r="L23" s="216">
        <v>1.4492753623188406</v>
      </c>
      <c r="M23" s="215"/>
      <c r="N23" s="215">
        <v>1.0475423045930701</v>
      </c>
      <c r="O23" s="215">
        <v>0.84745762711864403</v>
      </c>
      <c r="P23" s="216">
        <v>1.228878648233487</v>
      </c>
      <c r="Q23" s="215"/>
      <c r="R23" s="215">
        <v>0.62667860340196957</v>
      </c>
      <c r="S23" s="215">
        <v>1.3490725126475547</v>
      </c>
      <c r="T23" s="216">
        <v>-0.19083969465648853</v>
      </c>
      <c r="U23" s="215"/>
      <c r="V23" s="215">
        <v>0.95877277085330781</v>
      </c>
      <c r="W23" s="215">
        <v>2.4390243902439024</v>
      </c>
      <c r="X23" s="216">
        <v>-0.58823529411764708</v>
      </c>
      <c r="Y23" s="215"/>
      <c r="Z23" s="215">
        <v>0</v>
      </c>
      <c r="AA23" s="215">
        <v>66.666666666666657</v>
      </c>
      <c r="AB23" s="216">
        <v>-46.153846153846153</v>
      </c>
    </row>
    <row r="24" spans="1:28" ht="12.75" x14ac:dyDescent="0.2">
      <c r="A24" s="95" t="s">
        <v>259</v>
      </c>
      <c r="B24" s="215">
        <v>1.6605478678339451</v>
      </c>
      <c r="C24" s="215">
        <v>1.3409319477036541</v>
      </c>
      <c r="D24" s="215">
        <v>1.9872087711283692</v>
      </c>
      <c r="E24" s="215"/>
      <c r="F24" s="215">
        <v>1.3999517258025584</v>
      </c>
      <c r="G24" s="215">
        <v>2.6730310262529833</v>
      </c>
      <c r="H24" s="216">
        <v>9.765625E-2</v>
      </c>
      <c r="I24" s="215"/>
      <c r="J24" s="215">
        <v>2.3834745762711864</v>
      </c>
      <c r="K24" s="215">
        <v>2.5816649104320337</v>
      </c>
      <c r="L24" s="216">
        <v>2.183173588924388</v>
      </c>
      <c r="M24" s="215"/>
      <c r="N24" s="215">
        <v>1.2195121951219512</v>
      </c>
      <c r="O24" s="215">
        <v>1.5824400204185809</v>
      </c>
      <c r="P24" s="216">
        <v>0.84432717678100255</v>
      </c>
      <c r="Q24" s="215"/>
      <c r="R24" s="215">
        <v>2.3047375160051216</v>
      </c>
      <c r="S24" s="215">
        <v>0</v>
      </c>
      <c r="T24" s="216">
        <v>4.6814044213263983</v>
      </c>
      <c r="U24" s="215"/>
      <c r="V24" s="215">
        <v>0.79393720678455437</v>
      </c>
      <c r="W24" s="215">
        <v>-1.3649425287356323</v>
      </c>
      <c r="X24" s="216">
        <v>2.9731689630166791</v>
      </c>
      <c r="Y24" s="215"/>
      <c r="Z24" s="215">
        <v>13.513513513513514</v>
      </c>
      <c r="AA24" s="215">
        <v>15.789473684210526</v>
      </c>
      <c r="AB24" s="216">
        <v>11.111111111111111</v>
      </c>
    </row>
    <row r="25" spans="1:28" ht="12.75" x14ac:dyDescent="0.2">
      <c r="A25" s="95" t="s">
        <v>260</v>
      </c>
      <c r="B25" s="215">
        <v>4.2953667953667951</v>
      </c>
      <c r="C25" s="215">
        <v>3.8786673296867233</v>
      </c>
      <c r="D25" s="215">
        <v>4.6882325363338024</v>
      </c>
      <c r="E25" s="215"/>
      <c r="F25" s="215">
        <v>3.5271687321258343</v>
      </c>
      <c r="G25" s="215">
        <v>3.6968576709796674</v>
      </c>
      <c r="H25" s="216">
        <v>3.3464566929133861</v>
      </c>
      <c r="I25" s="215"/>
      <c r="J25" s="215">
        <v>3.2369942196531789</v>
      </c>
      <c r="K25" s="215">
        <v>1.9656019656019657</v>
      </c>
      <c r="L25" s="216">
        <v>4.3668122270742353</v>
      </c>
      <c r="M25" s="215"/>
      <c r="N25" s="215">
        <v>4.3869516310461192</v>
      </c>
      <c r="O25" s="215">
        <v>4.2056074766355138</v>
      </c>
      <c r="P25" s="216">
        <v>4.5553145336225596</v>
      </c>
      <c r="Q25" s="215"/>
      <c r="R25" s="215">
        <v>7.7028885832187077</v>
      </c>
      <c r="S25" s="215">
        <v>7.1225071225071224</v>
      </c>
      <c r="T25" s="216">
        <v>8.2446808510638299</v>
      </c>
      <c r="U25" s="215"/>
      <c r="V25" s="215">
        <v>2.9315960912052117</v>
      </c>
      <c r="W25" s="215">
        <v>2.464788732394366</v>
      </c>
      <c r="X25" s="216">
        <v>3.3333333333333335</v>
      </c>
      <c r="Y25" s="215"/>
      <c r="Z25" s="215">
        <v>0</v>
      </c>
      <c r="AA25" s="215">
        <v>0</v>
      </c>
      <c r="AB25" s="216">
        <v>0</v>
      </c>
    </row>
    <row r="26" spans="1:28" ht="12.75" x14ac:dyDescent="0.2">
      <c r="A26" s="95" t="s">
        <v>261</v>
      </c>
      <c r="B26" s="215">
        <v>2.3097036606624055</v>
      </c>
      <c r="C26" s="215">
        <v>3.0329799764428742</v>
      </c>
      <c r="D26" s="215">
        <v>1.6055045871559634</v>
      </c>
      <c r="E26" s="215"/>
      <c r="F26" s="215">
        <v>0.64391500321957496</v>
      </c>
      <c r="G26" s="215">
        <v>2.4539877300613497</v>
      </c>
      <c r="H26" s="216">
        <v>-1.3550135501355014</v>
      </c>
      <c r="I26" s="215"/>
      <c r="J26" s="215">
        <v>1.3392857142857142</v>
      </c>
      <c r="K26" s="215">
        <v>1.0582010582010581</v>
      </c>
      <c r="L26" s="216">
        <v>1.600985221674877</v>
      </c>
      <c r="M26" s="215"/>
      <c r="N26" s="215">
        <v>3.1982942430703627</v>
      </c>
      <c r="O26" s="215">
        <v>3.9647577092511015</v>
      </c>
      <c r="P26" s="216">
        <v>2.4793388429752068</v>
      </c>
      <c r="Q26" s="215"/>
      <c r="R26" s="215">
        <v>3.5625517812758902</v>
      </c>
      <c r="S26" s="215">
        <v>4.8013245033112586</v>
      </c>
      <c r="T26" s="216">
        <v>2.3217247097844109</v>
      </c>
      <c r="U26" s="215"/>
      <c r="V26" s="215">
        <v>3.3488372093023258</v>
      </c>
      <c r="W26" s="215">
        <v>3.5433070866141732</v>
      </c>
      <c r="X26" s="216">
        <v>3.1746031746031744</v>
      </c>
      <c r="Y26" s="215"/>
      <c r="Z26" s="215">
        <v>5.4054054054054053</v>
      </c>
      <c r="AA26" s="215">
        <v>3.125</v>
      </c>
      <c r="AB26" s="216">
        <v>7.1428571428571423</v>
      </c>
    </row>
    <row r="27" spans="1:28" ht="12.75" x14ac:dyDescent="0.2">
      <c r="A27" s="95" t="s">
        <v>262</v>
      </c>
      <c r="B27" s="215">
        <v>1.6182420007355647</v>
      </c>
      <c r="C27" s="215">
        <v>0.4497751124437781</v>
      </c>
      <c r="D27" s="215">
        <v>2.743682310469314</v>
      </c>
      <c r="E27" s="215"/>
      <c r="F27" s="215">
        <v>2.7257240204429301</v>
      </c>
      <c r="G27" s="215">
        <v>2.4305555555555558</v>
      </c>
      <c r="H27" s="216">
        <v>3.0100334448160537</v>
      </c>
      <c r="I27" s="215"/>
      <c r="J27" s="215">
        <v>0.72202166064981954</v>
      </c>
      <c r="K27" s="215">
        <v>-0.38022813688212925</v>
      </c>
      <c r="L27" s="216">
        <v>1.7182130584192441</v>
      </c>
      <c r="M27" s="215"/>
      <c r="N27" s="215">
        <v>0.57034220532319391</v>
      </c>
      <c r="O27" s="215">
        <v>-1.098901098901099</v>
      </c>
      <c r="P27" s="216">
        <v>2.3715415019762842</v>
      </c>
      <c r="Q27" s="215"/>
      <c r="R27" s="215">
        <v>3.0141843971631204</v>
      </c>
      <c r="S27" s="215">
        <v>0.73529411764705876</v>
      </c>
      <c r="T27" s="216">
        <v>5.1369863013698627</v>
      </c>
      <c r="U27" s="215"/>
      <c r="V27" s="215">
        <v>0.81967213114754101</v>
      </c>
      <c r="W27" s="215">
        <v>0.42016806722689076</v>
      </c>
      <c r="X27" s="216">
        <v>1.2</v>
      </c>
      <c r="Y27" s="215"/>
      <c r="Z27" s="215">
        <v>0</v>
      </c>
      <c r="AA27" s="215">
        <v>0</v>
      </c>
      <c r="AB27" s="216">
        <v>0</v>
      </c>
    </row>
    <row r="28" spans="1:28" ht="12.75" x14ac:dyDescent="0.2">
      <c r="A28" s="95" t="s">
        <v>263</v>
      </c>
      <c r="B28" s="215">
        <v>1.8382352941176472</v>
      </c>
      <c r="C28" s="215">
        <v>1.9890601690701142</v>
      </c>
      <c r="D28" s="215">
        <v>1.6916384726921216</v>
      </c>
      <c r="E28" s="215"/>
      <c r="F28" s="215">
        <v>3.6214953271028034</v>
      </c>
      <c r="G28" s="215">
        <v>3.3557046979865772</v>
      </c>
      <c r="H28" s="216">
        <v>3.9119804400977993</v>
      </c>
      <c r="I28" s="215"/>
      <c r="J28" s="215">
        <v>1.611047180667434</v>
      </c>
      <c r="K28" s="215">
        <v>0.25706940874035988</v>
      </c>
      <c r="L28" s="216">
        <v>2.7083333333333335</v>
      </c>
      <c r="M28" s="215"/>
      <c r="N28" s="215">
        <v>2.8395061728395063</v>
      </c>
      <c r="O28" s="215">
        <v>3.225806451612903</v>
      </c>
      <c r="P28" s="216">
        <v>2.4570024570024569</v>
      </c>
      <c r="Q28" s="215"/>
      <c r="R28" s="215">
        <v>1.5873015873015872</v>
      </c>
      <c r="S28" s="215">
        <v>3.5294117647058822</v>
      </c>
      <c r="T28" s="216">
        <v>-0.50761421319796951</v>
      </c>
      <c r="U28" s="215"/>
      <c r="V28" s="215">
        <v>-0.83565459610027859</v>
      </c>
      <c r="W28" s="215">
        <v>-1.1560693641618496</v>
      </c>
      <c r="X28" s="216">
        <v>-0.53763440860215062</v>
      </c>
      <c r="Y28" s="215"/>
      <c r="Z28" s="215">
        <v>0</v>
      </c>
      <c r="AA28" s="215">
        <v>0</v>
      </c>
      <c r="AB28" s="216">
        <v>0</v>
      </c>
    </row>
    <row r="29" spans="1:28" ht="12.75" x14ac:dyDescent="0.2">
      <c r="A29" s="95" t="s">
        <v>264</v>
      </c>
      <c r="B29" s="215">
        <v>2.4336283185840708</v>
      </c>
      <c r="C29" s="215">
        <v>3.4119106699751862</v>
      </c>
      <c r="D29" s="215">
        <v>1.4175257731958764</v>
      </c>
      <c r="E29" s="215"/>
      <c r="F29" s="215">
        <v>-0.68306010928961747</v>
      </c>
      <c r="G29" s="215">
        <v>-1.3368983957219251</v>
      </c>
      <c r="H29" s="216">
        <v>0</v>
      </c>
      <c r="I29" s="215"/>
      <c r="J29" s="215">
        <v>2.1276595744680851</v>
      </c>
      <c r="K29" s="215">
        <v>1.1560693641618496</v>
      </c>
      <c r="L29" s="216">
        <v>3.2051282051282048</v>
      </c>
      <c r="M29" s="215"/>
      <c r="N29" s="215">
        <v>2.4960998439937598</v>
      </c>
      <c r="O29" s="215">
        <v>4.5317220543806647</v>
      </c>
      <c r="P29" s="216">
        <v>0.32258064516129031</v>
      </c>
      <c r="Q29" s="215"/>
      <c r="R29" s="215">
        <v>6.1538461538461542</v>
      </c>
      <c r="S29" s="215">
        <v>10.264900662251655</v>
      </c>
      <c r="T29" s="216">
        <v>1.7667844522968199</v>
      </c>
      <c r="U29" s="215"/>
      <c r="V29" s="215">
        <v>2.9197080291970803</v>
      </c>
      <c r="W29" s="215">
        <v>3.8610038610038608</v>
      </c>
      <c r="X29" s="216">
        <v>2.0761245674740483</v>
      </c>
      <c r="Y29" s="215"/>
      <c r="Z29" s="215">
        <v>0</v>
      </c>
      <c r="AA29" s="215">
        <v>0</v>
      </c>
      <c r="AB29" s="216">
        <v>0</v>
      </c>
    </row>
    <row r="30" spans="1:28" ht="12.75" x14ac:dyDescent="0.2">
      <c r="A30" s="95" t="s">
        <v>265</v>
      </c>
      <c r="B30" s="215">
        <v>2.424942263279446</v>
      </c>
      <c r="C30" s="215">
        <v>2.8929851510496674</v>
      </c>
      <c r="D30" s="215">
        <v>1.9547325102880659</v>
      </c>
      <c r="E30" s="215"/>
      <c r="F30" s="215">
        <v>2.8951939779965259</v>
      </c>
      <c r="G30" s="215">
        <v>3.8416763678696162</v>
      </c>
      <c r="H30" s="216">
        <v>1.9585253456221197</v>
      </c>
      <c r="I30" s="215"/>
      <c r="J30" s="215">
        <v>2.0771513353115725</v>
      </c>
      <c r="K30" s="215">
        <v>2.1301775147928992</v>
      </c>
      <c r="L30" s="216">
        <v>2.0238095238095237</v>
      </c>
      <c r="M30" s="215"/>
      <c r="N30" s="215">
        <v>2.1669853409815167</v>
      </c>
      <c r="O30" s="215">
        <v>2.3399014778325125</v>
      </c>
      <c r="P30" s="216">
        <v>1.9815059445178336</v>
      </c>
      <c r="Q30" s="215"/>
      <c r="R30" s="215">
        <v>0.14255167498218105</v>
      </c>
      <c r="S30" s="215">
        <v>1.4025245441795231</v>
      </c>
      <c r="T30" s="216">
        <v>-1.1594202898550725</v>
      </c>
      <c r="U30" s="215"/>
      <c r="V30" s="215">
        <v>4.7788873038516408</v>
      </c>
      <c r="W30" s="215">
        <v>4.8744460856720826</v>
      </c>
      <c r="X30" s="216">
        <v>4.6896551724137936</v>
      </c>
      <c r="Y30" s="215"/>
      <c r="Z30" s="215">
        <v>12.5</v>
      </c>
      <c r="AA30" s="215">
        <v>0</v>
      </c>
      <c r="AB30" s="216">
        <v>12.5</v>
      </c>
    </row>
    <row r="31" spans="1:28" ht="12.75" x14ac:dyDescent="0.2">
      <c r="A31" s="95" t="s">
        <v>266</v>
      </c>
      <c r="B31" s="215">
        <v>5.0406504065040654</v>
      </c>
      <c r="C31" s="215">
        <v>5.4074074074074074</v>
      </c>
      <c r="D31" s="215">
        <v>4.6913580246913584</v>
      </c>
      <c r="E31" s="215"/>
      <c r="F31" s="215">
        <v>0.967741935483871</v>
      </c>
      <c r="G31" s="215">
        <v>1.4469453376205788</v>
      </c>
      <c r="H31" s="216">
        <v>0.48543689320388345</v>
      </c>
      <c r="I31" s="215"/>
      <c r="J31" s="215">
        <v>4.5029736618521667</v>
      </c>
      <c r="K31" s="215">
        <v>4.3402777777777777</v>
      </c>
      <c r="L31" s="216">
        <v>4.6589018302828622</v>
      </c>
      <c r="M31" s="215"/>
      <c r="N31" s="215">
        <v>6.7055393586005829</v>
      </c>
      <c r="O31" s="215">
        <v>7.8544061302681989</v>
      </c>
      <c r="P31" s="216">
        <v>5.5226824457593686</v>
      </c>
      <c r="Q31" s="215"/>
      <c r="R31" s="215">
        <v>8.2796688132474703</v>
      </c>
      <c r="S31" s="215">
        <v>7.5203252032520336</v>
      </c>
      <c r="T31" s="216">
        <v>8.9075630252100844</v>
      </c>
      <c r="U31" s="215"/>
      <c r="V31" s="215">
        <v>5.4890219560878242</v>
      </c>
      <c r="W31" s="215">
        <v>6.9672131147540979</v>
      </c>
      <c r="X31" s="216">
        <v>4.0856031128404666</v>
      </c>
      <c r="Y31" s="215"/>
      <c r="Z31" s="215">
        <v>0</v>
      </c>
      <c r="AA31" s="215">
        <v>0</v>
      </c>
      <c r="AB31" s="216">
        <v>0</v>
      </c>
    </row>
    <row r="32" spans="1:28" ht="12.75" x14ac:dyDescent="0.2">
      <c r="A32" s="95" t="s">
        <v>267</v>
      </c>
      <c r="B32" s="215">
        <v>3.3800494641384993</v>
      </c>
      <c r="C32" s="215">
        <v>2.5559105431309903</v>
      </c>
      <c r="D32" s="215">
        <v>4.2589437819420786</v>
      </c>
      <c r="E32" s="215"/>
      <c r="F32" s="215">
        <v>1.0452961672473868</v>
      </c>
      <c r="G32" s="215">
        <v>-2.0408163265306123</v>
      </c>
      <c r="H32" s="216">
        <v>4.2857142857142856</v>
      </c>
      <c r="I32" s="215"/>
      <c r="J32" s="215">
        <v>0.76923076923076927</v>
      </c>
      <c r="K32" s="215">
        <v>0.72992700729927007</v>
      </c>
      <c r="L32" s="216">
        <v>0.81300813008130091</v>
      </c>
      <c r="M32" s="215"/>
      <c r="N32" s="215">
        <v>3.3755274261603372</v>
      </c>
      <c r="O32" s="215">
        <v>4.6511627906976747</v>
      </c>
      <c r="P32" s="216">
        <v>1.8518518518518516</v>
      </c>
      <c r="Q32" s="215"/>
      <c r="R32" s="215">
        <v>6.132075471698113</v>
      </c>
      <c r="S32" s="215">
        <v>7.2727272727272725</v>
      </c>
      <c r="T32" s="216">
        <v>4.9019607843137258</v>
      </c>
      <c r="U32" s="215"/>
      <c r="V32" s="215">
        <v>6.9124423963133648</v>
      </c>
      <c r="W32" s="215">
        <v>3.8834951456310676</v>
      </c>
      <c r="X32" s="216">
        <v>9.6491228070175428</v>
      </c>
      <c r="Y32" s="215"/>
      <c r="Z32" s="215">
        <v>0</v>
      </c>
      <c r="AA32" s="215">
        <v>0</v>
      </c>
      <c r="AB32" s="216">
        <v>0</v>
      </c>
    </row>
    <row r="33" spans="1:28" ht="12.75" x14ac:dyDescent="0.2">
      <c r="A33" s="95" t="s">
        <v>268</v>
      </c>
      <c r="B33" s="215">
        <v>5.0063911376224972</v>
      </c>
      <c r="C33" s="215">
        <v>5.6454960564549603</v>
      </c>
      <c r="D33" s="215">
        <v>4.3326039387308537</v>
      </c>
      <c r="E33" s="215"/>
      <c r="F33" s="215">
        <v>1.4563106796116505</v>
      </c>
      <c r="G33" s="215">
        <v>3.339517625231911</v>
      </c>
      <c r="H33" s="216">
        <v>-0.61099796334012213</v>
      </c>
      <c r="I33" s="215"/>
      <c r="J33" s="215">
        <v>5.3588516746411488</v>
      </c>
      <c r="K33" s="215">
        <v>5.027932960893855</v>
      </c>
      <c r="L33" s="216">
        <v>5.7086614173228352</v>
      </c>
      <c r="M33" s="215"/>
      <c r="N33" s="215">
        <v>3.7656903765690379</v>
      </c>
      <c r="O33" s="215">
        <v>4.0160642570281126</v>
      </c>
      <c r="P33" s="216">
        <v>3.4934497816593884</v>
      </c>
      <c r="Q33" s="215"/>
      <c r="R33" s="215">
        <v>9.5842956120092371</v>
      </c>
      <c r="S33" s="215">
        <v>9.6846846846846848</v>
      </c>
      <c r="T33" s="216">
        <v>9.4786729857819907</v>
      </c>
      <c r="U33" s="215"/>
      <c r="V33" s="215">
        <v>5.7618437900128043</v>
      </c>
      <c r="W33" s="215">
        <v>7.3107049608355092</v>
      </c>
      <c r="X33" s="216">
        <v>4.2713567839195976</v>
      </c>
      <c r="Y33" s="215"/>
      <c r="Z33" s="215">
        <v>0</v>
      </c>
      <c r="AA33" s="215">
        <v>0</v>
      </c>
      <c r="AB33" s="216">
        <v>0</v>
      </c>
    </row>
    <row r="34" spans="1:28" ht="12.75" x14ac:dyDescent="0.2">
      <c r="A34" s="95" t="s">
        <v>269</v>
      </c>
      <c r="B34" s="215">
        <v>-0.97919216646266816</v>
      </c>
      <c r="C34" s="215">
        <v>-0.22935779816513763</v>
      </c>
      <c r="D34" s="215">
        <v>-1.837270341207349</v>
      </c>
      <c r="E34" s="215"/>
      <c r="F34" s="215">
        <v>-2.1505376344086025</v>
      </c>
      <c r="G34" s="215">
        <v>-1.0101010101010102</v>
      </c>
      <c r="H34" s="216">
        <v>-3.4482758620689653</v>
      </c>
      <c r="I34" s="215"/>
      <c r="J34" s="215">
        <v>-3.804347826086957</v>
      </c>
      <c r="K34" s="215">
        <v>-0.96153846153846156</v>
      </c>
      <c r="L34" s="216">
        <v>-7.5</v>
      </c>
      <c r="M34" s="215"/>
      <c r="N34" s="215">
        <v>-0.5988023952095809</v>
      </c>
      <c r="O34" s="215">
        <v>0</v>
      </c>
      <c r="P34" s="216">
        <v>-1.3157894736842104</v>
      </c>
      <c r="Q34" s="215"/>
      <c r="R34" s="215">
        <v>0.73529411764705876</v>
      </c>
      <c r="S34" s="215">
        <v>1.4285714285714286</v>
      </c>
      <c r="T34" s="216">
        <v>0</v>
      </c>
      <c r="U34" s="215"/>
      <c r="V34" s="215">
        <v>2.083333333333333</v>
      </c>
      <c r="W34" s="215">
        <v>0</v>
      </c>
      <c r="X34" s="216">
        <v>4.1666666666666661</v>
      </c>
      <c r="Y34" s="215"/>
      <c r="Z34" s="215">
        <v>0</v>
      </c>
      <c r="AA34" s="215">
        <v>0</v>
      </c>
      <c r="AB34" s="216">
        <v>0</v>
      </c>
    </row>
    <row r="35" spans="1:28" ht="12.75" x14ac:dyDescent="0.2">
      <c r="A35" s="95" t="s">
        <v>270</v>
      </c>
      <c r="B35" s="215">
        <v>1.4487264463592462</v>
      </c>
      <c r="C35" s="215">
        <v>1.9038642789820921</v>
      </c>
      <c r="D35" s="215">
        <v>0.98934550989345504</v>
      </c>
      <c r="E35" s="215"/>
      <c r="F35" s="215">
        <v>0.65708418891170428</v>
      </c>
      <c r="G35" s="215">
        <v>2.2099447513812152</v>
      </c>
      <c r="H35" s="216">
        <v>-1.0273972602739725</v>
      </c>
      <c r="I35" s="215"/>
      <c r="J35" s="215">
        <v>1.1294526498696786</v>
      </c>
      <c r="K35" s="215">
        <v>1.3686911890504705</v>
      </c>
      <c r="L35" s="216">
        <v>0.88261253309796994</v>
      </c>
      <c r="M35" s="215"/>
      <c r="N35" s="215">
        <v>1.357042583060365</v>
      </c>
      <c r="O35" s="215">
        <v>1.3071895424836601</v>
      </c>
      <c r="P35" s="216">
        <v>1.4071294559099436</v>
      </c>
      <c r="Q35" s="215"/>
      <c r="R35" s="215">
        <v>2.89234065345474</v>
      </c>
      <c r="S35" s="215">
        <v>3.3297529538131041</v>
      </c>
      <c r="T35" s="216">
        <v>2.4572649572649574</v>
      </c>
      <c r="U35" s="215"/>
      <c r="V35" s="215">
        <v>1.5529672767609539</v>
      </c>
      <c r="W35" s="215">
        <v>1.2820512820512819</v>
      </c>
      <c r="X35" s="216">
        <v>1.7989417989417988</v>
      </c>
      <c r="Y35" s="215"/>
      <c r="Z35" s="215">
        <v>0</v>
      </c>
      <c r="AA35" s="215">
        <v>11.111111111111111</v>
      </c>
      <c r="AB35" s="216">
        <v>-12.5</v>
      </c>
    </row>
    <row r="36" spans="1:28" ht="12.75" x14ac:dyDescent="0.2">
      <c r="A36" s="95" t="s">
        <v>271</v>
      </c>
      <c r="B36" s="215">
        <v>2.5406708174332193</v>
      </c>
      <c r="C36" s="215">
        <v>3.0151757188498403</v>
      </c>
      <c r="D36" s="215">
        <v>2.0606060606060606</v>
      </c>
      <c r="E36" s="215"/>
      <c r="F36" s="215">
        <v>1.8659881255301103</v>
      </c>
      <c r="G36" s="215">
        <v>2.0491803278688523</v>
      </c>
      <c r="H36" s="216">
        <v>1.6695957820738139</v>
      </c>
      <c r="I36" s="215"/>
      <c r="J36" s="215">
        <v>3.5936113575865134</v>
      </c>
      <c r="K36" s="215">
        <v>3.7414965986394559</v>
      </c>
      <c r="L36" s="216">
        <v>3.4322820037105752</v>
      </c>
      <c r="M36" s="215"/>
      <c r="N36" s="215">
        <v>2.6394422310756971</v>
      </c>
      <c r="O36" s="215">
        <v>3.5999999999999996</v>
      </c>
      <c r="P36" s="216">
        <v>1.6865079365079365</v>
      </c>
      <c r="Q36" s="215"/>
      <c r="R36" s="215">
        <v>3.4422403733955655</v>
      </c>
      <c r="S36" s="215">
        <v>4.2352941176470589</v>
      </c>
      <c r="T36" s="216">
        <v>2.6620370370370372</v>
      </c>
      <c r="U36" s="215"/>
      <c r="V36" s="215">
        <v>0.93574547723019341</v>
      </c>
      <c r="W36" s="215">
        <v>1.3175230566534915</v>
      </c>
      <c r="X36" s="216">
        <v>0.59241706161137442</v>
      </c>
      <c r="Y36" s="215"/>
      <c r="Z36" s="215">
        <v>4.7619047619047619</v>
      </c>
      <c r="AA36" s="215">
        <v>0</v>
      </c>
      <c r="AB36" s="216">
        <v>5.5555555555555554</v>
      </c>
    </row>
    <row r="37" spans="1:28" ht="13.5" thickBot="1" x14ac:dyDescent="0.25">
      <c r="A37" s="98" t="s">
        <v>272</v>
      </c>
      <c r="B37" s="219">
        <v>7.6459963877182417</v>
      </c>
      <c r="C37" s="219">
        <v>5.755395683453238</v>
      </c>
      <c r="D37" s="219">
        <v>9.5525997581620317</v>
      </c>
      <c r="E37" s="219"/>
      <c r="F37" s="219">
        <v>7.7464788732394361</v>
      </c>
      <c r="G37" s="219">
        <v>8.8372093023255811</v>
      </c>
      <c r="H37" s="218">
        <v>6.6350710900473935</v>
      </c>
      <c r="I37" s="219"/>
      <c r="J37" s="219">
        <v>5.8201058201058196</v>
      </c>
      <c r="K37" s="219">
        <v>-0.58823529411764708</v>
      </c>
      <c r="L37" s="218">
        <v>11.057692307692307</v>
      </c>
      <c r="M37" s="219"/>
      <c r="N37" s="219">
        <v>7.4712643678160928</v>
      </c>
      <c r="O37" s="219">
        <v>6.666666666666667</v>
      </c>
      <c r="P37" s="218">
        <v>8.3333333333333321</v>
      </c>
      <c r="Q37" s="219"/>
      <c r="R37" s="219">
        <v>12.811387900355871</v>
      </c>
      <c r="S37" s="219">
        <v>10.638297872340425</v>
      </c>
      <c r="T37" s="218">
        <v>15</v>
      </c>
      <c r="U37" s="219"/>
      <c r="V37" s="219">
        <v>4.3859649122807012</v>
      </c>
      <c r="W37" s="219">
        <v>2.34375</v>
      </c>
      <c r="X37" s="218">
        <v>7.0000000000000009</v>
      </c>
      <c r="Y37" s="219"/>
      <c r="Z37" s="219">
        <v>0</v>
      </c>
      <c r="AA37" s="219">
        <v>0</v>
      </c>
      <c r="AB37" s="218">
        <v>0</v>
      </c>
    </row>
    <row r="38" spans="1:28" ht="12.75" x14ac:dyDescent="0.2">
      <c r="A38" s="269" t="s">
        <v>175</v>
      </c>
      <c r="B38" s="269"/>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row>
    <row r="39" spans="1:28" ht="12.75" x14ac:dyDescent="0.2">
      <c r="A39" s="116" t="s">
        <v>106</v>
      </c>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A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4" tint="-0.499984740745262"/>
    <pageSetUpPr fitToPage="1"/>
  </sheetPr>
  <dimension ref="A1:M54"/>
  <sheetViews>
    <sheetView showGridLines="0" workbookViewId="0">
      <selection activeCell="J12" sqref="J12"/>
    </sheetView>
  </sheetViews>
  <sheetFormatPr baseColWidth="10" defaultRowHeight="15" customHeight="1" x14ac:dyDescent="0.2"/>
  <cols>
    <col min="1" max="1" width="5.7109375" style="5" customWidth="1"/>
    <col min="2" max="11" width="11.42578125" style="5"/>
    <col min="12" max="12" width="5.7109375" style="5" customWidth="1"/>
    <col min="13" max="16384" width="11.42578125" style="5"/>
  </cols>
  <sheetData>
    <row r="1" spans="1:13" ht="15" customHeight="1" thickBot="1" x14ac:dyDescent="0.25"/>
    <row r="2" spans="1:13" ht="15" customHeight="1" x14ac:dyDescent="0.2">
      <c r="B2" s="23"/>
      <c r="C2" s="22"/>
      <c r="D2" s="22"/>
      <c r="E2" s="22"/>
      <c r="F2" s="22"/>
      <c r="G2" s="22"/>
      <c r="H2" s="22"/>
      <c r="I2" s="22"/>
      <c r="J2" s="22"/>
      <c r="K2" s="24"/>
      <c r="M2" s="256" t="s">
        <v>47</v>
      </c>
    </row>
    <row r="3" spans="1:13" ht="15" customHeight="1" x14ac:dyDescent="0.2">
      <c r="B3" s="19"/>
      <c r="C3" s="20"/>
      <c r="D3" s="20"/>
      <c r="E3" s="20"/>
      <c r="F3" s="20"/>
      <c r="G3" s="20"/>
      <c r="H3" s="20"/>
      <c r="I3" s="20"/>
      <c r="J3" s="20"/>
      <c r="K3" s="21"/>
      <c r="M3" s="256"/>
    </row>
    <row r="4" spans="1:13" ht="15" customHeight="1" x14ac:dyDescent="0.2">
      <c r="B4" s="19"/>
      <c r="C4" s="20"/>
      <c r="D4" s="20"/>
      <c r="E4" s="20"/>
      <c r="F4" s="20"/>
      <c r="G4" s="20"/>
      <c r="H4" s="20"/>
      <c r="I4" s="20"/>
      <c r="J4" s="20"/>
      <c r="K4" s="21"/>
    </row>
    <row r="5" spans="1:13" ht="15" customHeight="1" x14ac:dyDescent="0.2">
      <c r="B5" s="19"/>
      <c r="C5" s="20"/>
      <c r="D5" s="20"/>
      <c r="E5" s="20"/>
      <c r="F5" s="20"/>
      <c r="G5" s="20"/>
      <c r="H5" s="20"/>
      <c r="I5" s="20"/>
      <c r="J5" s="20"/>
      <c r="K5" s="21"/>
    </row>
    <row r="6" spans="1:13" ht="15" customHeight="1" x14ac:dyDescent="0.2">
      <c r="B6" s="19"/>
      <c r="C6" s="20"/>
      <c r="D6" s="20"/>
      <c r="E6" s="20"/>
      <c r="F6" s="20"/>
      <c r="G6" s="20"/>
      <c r="H6" s="20"/>
      <c r="I6" s="20"/>
      <c r="J6" s="20"/>
      <c r="K6" s="21"/>
    </row>
    <row r="7" spans="1:13" ht="15" customHeight="1" x14ac:dyDescent="0.2">
      <c r="B7" s="19"/>
      <c r="C7" s="20"/>
      <c r="D7" s="20"/>
      <c r="E7" s="20"/>
      <c r="F7" s="20"/>
      <c r="G7" s="20"/>
      <c r="H7" s="20"/>
      <c r="I7" s="20"/>
      <c r="J7" s="20"/>
      <c r="K7" s="21"/>
    </row>
    <row r="8" spans="1:13" ht="15" customHeight="1" x14ac:dyDescent="0.2">
      <c r="B8" s="19"/>
      <c r="C8" s="20"/>
      <c r="D8" s="20"/>
      <c r="E8" s="20"/>
      <c r="F8" s="20"/>
      <c r="G8" s="20"/>
      <c r="H8" s="20"/>
      <c r="I8" s="20"/>
      <c r="J8" s="20"/>
      <c r="K8" s="21"/>
    </row>
    <row r="9" spans="1:13" ht="15" customHeight="1" x14ac:dyDescent="0.2">
      <c r="B9" s="19"/>
      <c r="C9" s="20"/>
      <c r="D9" s="20"/>
      <c r="E9" s="20"/>
      <c r="F9" s="20"/>
      <c r="G9" s="20"/>
      <c r="H9" s="20"/>
      <c r="I9" s="20"/>
      <c r="J9" s="20"/>
      <c r="K9" s="21"/>
    </row>
    <row r="10" spans="1:13" ht="15" customHeight="1" x14ac:dyDescent="0.2">
      <c r="B10" s="19"/>
      <c r="C10" s="20"/>
      <c r="D10" s="20"/>
      <c r="E10" s="20"/>
      <c r="F10" s="20"/>
      <c r="G10" s="20"/>
      <c r="H10" s="20"/>
      <c r="I10" s="20"/>
      <c r="J10" s="20"/>
      <c r="K10" s="21"/>
    </row>
    <row r="11" spans="1:13" ht="15" customHeight="1" x14ac:dyDescent="0.2">
      <c r="A11" s="18"/>
      <c r="B11" s="19"/>
      <c r="C11" s="20"/>
      <c r="D11" s="20"/>
      <c r="E11" s="20"/>
      <c r="F11" s="20"/>
      <c r="G11" s="20"/>
      <c r="H11" s="20"/>
      <c r="I11" s="20"/>
      <c r="J11" s="20"/>
      <c r="K11" s="21"/>
      <c r="L11" s="18"/>
    </row>
    <row r="12" spans="1:13" ht="15" customHeight="1" x14ac:dyDescent="0.2">
      <c r="A12" s="18"/>
      <c r="B12" s="19"/>
      <c r="C12" s="20"/>
      <c r="D12" s="20"/>
      <c r="E12" s="20"/>
      <c r="F12" s="20"/>
      <c r="G12" s="20"/>
      <c r="H12" s="20"/>
      <c r="I12" s="20"/>
      <c r="J12" s="20"/>
      <c r="K12" s="21"/>
      <c r="L12" s="18"/>
    </row>
    <row r="13" spans="1:13" ht="15" customHeight="1" x14ac:dyDescent="0.2">
      <c r="A13" s="18"/>
      <c r="B13" s="19"/>
      <c r="C13" s="20"/>
      <c r="D13" s="20"/>
      <c r="E13" s="20"/>
      <c r="F13" s="20"/>
      <c r="G13" s="20"/>
      <c r="H13" s="20"/>
      <c r="I13" s="20"/>
      <c r="J13" s="20"/>
      <c r="K13" s="21"/>
      <c r="L13" s="18"/>
    </row>
    <row r="14" spans="1:13" ht="15" customHeight="1" x14ac:dyDescent="0.2">
      <c r="A14" s="18"/>
      <c r="B14" s="19"/>
      <c r="C14" s="20"/>
      <c r="D14" s="20"/>
      <c r="E14" s="20"/>
      <c r="F14" s="20"/>
      <c r="G14" s="20"/>
      <c r="H14" s="20"/>
      <c r="I14" s="20"/>
      <c r="J14" s="20"/>
      <c r="K14" s="21"/>
      <c r="L14" s="18"/>
    </row>
    <row r="15" spans="1:13" ht="15" customHeight="1" x14ac:dyDescent="0.2">
      <c r="A15" s="18"/>
      <c r="B15" s="295" t="s">
        <v>345</v>
      </c>
      <c r="C15" s="296"/>
      <c r="D15" s="296"/>
      <c r="E15" s="296"/>
      <c r="F15" s="296"/>
      <c r="G15" s="296"/>
      <c r="H15" s="296"/>
      <c r="I15" s="296"/>
      <c r="J15" s="296"/>
      <c r="K15" s="297"/>
      <c r="L15" s="18"/>
    </row>
    <row r="16" spans="1:13" ht="15" customHeight="1" x14ac:dyDescent="0.2">
      <c r="A16" s="18"/>
      <c r="B16" s="295"/>
      <c r="C16" s="296"/>
      <c r="D16" s="296"/>
      <c r="E16" s="296"/>
      <c r="F16" s="296"/>
      <c r="G16" s="296"/>
      <c r="H16" s="296"/>
      <c r="I16" s="296"/>
      <c r="J16" s="296"/>
      <c r="K16" s="297"/>
      <c r="L16" s="18"/>
    </row>
    <row r="17" spans="1:12" ht="15" customHeight="1" x14ac:dyDescent="0.2">
      <c r="A17" s="18"/>
      <c r="B17" s="295"/>
      <c r="C17" s="296"/>
      <c r="D17" s="296"/>
      <c r="E17" s="296"/>
      <c r="F17" s="296"/>
      <c r="G17" s="296"/>
      <c r="H17" s="296"/>
      <c r="I17" s="296"/>
      <c r="J17" s="296"/>
      <c r="K17" s="297"/>
      <c r="L17" s="18"/>
    </row>
    <row r="18" spans="1:12" ht="15" customHeight="1" x14ac:dyDescent="0.2">
      <c r="A18" s="18"/>
      <c r="B18" s="295"/>
      <c r="C18" s="296"/>
      <c r="D18" s="296"/>
      <c r="E18" s="296"/>
      <c r="F18" s="296"/>
      <c r="G18" s="296"/>
      <c r="H18" s="296"/>
      <c r="I18" s="296"/>
      <c r="J18" s="296"/>
      <c r="K18" s="297"/>
      <c r="L18" s="18"/>
    </row>
    <row r="19" spans="1:12" ht="15" customHeight="1" x14ac:dyDescent="0.2">
      <c r="A19" s="18"/>
      <c r="B19" s="295"/>
      <c r="C19" s="296"/>
      <c r="D19" s="296"/>
      <c r="E19" s="296"/>
      <c r="F19" s="296"/>
      <c r="G19" s="296"/>
      <c r="H19" s="296"/>
      <c r="I19" s="296"/>
      <c r="J19" s="296"/>
      <c r="K19" s="297"/>
      <c r="L19" s="18"/>
    </row>
    <row r="20" spans="1:12" ht="15" customHeight="1" x14ac:dyDescent="0.2">
      <c r="A20" s="18"/>
      <c r="B20" s="295"/>
      <c r="C20" s="296"/>
      <c r="D20" s="296"/>
      <c r="E20" s="296"/>
      <c r="F20" s="296"/>
      <c r="G20" s="296"/>
      <c r="H20" s="296"/>
      <c r="I20" s="296"/>
      <c r="J20" s="296"/>
      <c r="K20" s="297"/>
      <c r="L20" s="18"/>
    </row>
    <row r="21" spans="1:12" ht="15" customHeight="1" x14ac:dyDescent="0.2">
      <c r="A21" s="18"/>
      <c r="B21" s="295"/>
      <c r="C21" s="296"/>
      <c r="D21" s="296"/>
      <c r="E21" s="296"/>
      <c r="F21" s="296"/>
      <c r="G21" s="296"/>
      <c r="H21" s="296"/>
      <c r="I21" s="296"/>
      <c r="J21" s="296"/>
      <c r="K21" s="297"/>
      <c r="L21" s="18"/>
    </row>
    <row r="22" spans="1:12" ht="15" customHeight="1" x14ac:dyDescent="0.2">
      <c r="A22" s="18"/>
      <c r="B22" s="295"/>
      <c r="C22" s="296"/>
      <c r="D22" s="296"/>
      <c r="E22" s="296"/>
      <c r="F22" s="296"/>
      <c r="G22" s="296"/>
      <c r="H22" s="296"/>
      <c r="I22" s="296"/>
      <c r="J22" s="296"/>
      <c r="K22" s="297"/>
      <c r="L22" s="18"/>
    </row>
    <row r="23" spans="1:12" ht="15" customHeight="1" x14ac:dyDescent="0.2">
      <c r="A23" s="18"/>
      <c r="B23" s="295"/>
      <c r="C23" s="296"/>
      <c r="D23" s="296"/>
      <c r="E23" s="296"/>
      <c r="F23" s="296"/>
      <c r="G23" s="296"/>
      <c r="H23" s="296"/>
      <c r="I23" s="296"/>
      <c r="J23" s="296"/>
      <c r="K23" s="297"/>
      <c r="L23" s="18"/>
    </row>
    <row r="24" spans="1:12" ht="15" customHeight="1" x14ac:dyDescent="0.2">
      <c r="A24" s="18"/>
      <c r="B24" s="295"/>
      <c r="C24" s="296"/>
      <c r="D24" s="296"/>
      <c r="E24" s="296"/>
      <c r="F24" s="296"/>
      <c r="G24" s="296"/>
      <c r="H24" s="296"/>
      <c r="I24" s="296"/>
      <c r="J24" s="296"/>
      <c r="K24" s="297"/>
      <c r="L24" s="18"/>
    </row>
    <row r="25" spans="1:12" ht="15" customHeight="1" x14ac:dyDescent="0.2">
      <c r="A25" s="18"/>
      <c r="B25" s="295"/>
      <c r="C25" s="296"/>
      <c r="D25" s="296"/>
      <c r="E25" s="296"/>
      <c r="F25" s="296"/>
      <c r="G25" s="296"/>
      <c r="H25" s="296"/>
      <c r="I25" s="296"/>
      <c r="J25" s="296"/>
      <c r="K25" s="297"/>
      <c r="L25" s="18"/>
    </row>
    <row r="26" spans="1:12" ht="15" customHeight="1" x14ac:dyDescent="0.2">
      <c r="A26" s="18"/>
      <c r="B26" s="295"/>
      <c r="C26" s="296"/>
      <c r="D26" s="296"/>
      <c r="E26" s="296"/>
      <c r="F26" s="296"/>
      <c r="G26" s="296"/>
      <c r="H26" s="296"/>
      <c r="I26" s="296"/>
      <c r="J26" s="296"/>
      <c r="K26" s="297"/>
      <c r="L26" s="18"/>
    </row>
    <row r="27" spans="1:12" ht="15" customHeight="1" x14ac:dyDescent="0.2">
      <c r="A27" s="18"/>
      <c r="B27" s="295"/>
      <c r="C27" s="296"/>
      <c r="D27" s="296"/>
      <c r="E27" s="296"/>
      <c r="F27" s="296"/>
      <c r="G27" s="296"/>
      <c r="H27" s="296"/>
      <c r="I27" s="296"/>
      <c r="J27" s="296"/>
      <c r="K27" s="297"/>
      <c r="L27" s="18"/>
    </row>
    <row r="28" spans="1:12" ht="15" customHeight="1" x14ac:dyDescent="0.2">
      <c r="A28" s="18"/>
      <c r="B28" s="295"/>
      <c r="C28" s="296"/>
      <c r="D28" s="296"/>
      <c r="E28" s="296"/>
      <c r="F28" s="296"/>
      <c r="G28" s="296"/>
      <c r="H28" s="296"/>
      <c r="I28" s="296"/>
      <c r="J28" s="296"/>
      <c r="K28" s="297"/>
      <c r="L28" s="18"/>
    </row>
    <row r="29" spans="1:12" ht="15" customHeight="1" x14ac:dyDescent="0.2">
      <c r="A29" s="18"/>
      <c r="B29" s="295"/>
      <c r="C29" s="296"/>
      <c r="D29" s="296"/>
      <c r="E29" s="296"/>
      <c r="F29" s="296"/>
      <c r="G29" s="296"/>
      <c r="H29" s="296"/>
      <c r="I29" s="296"/>
      <c r="J29" s="296"/>
      <c r="K29" s="297"/>
      <c r="L29" s="18"/>
    </row>
    <row r="30" spans="1:12" ht="15" customHeight="1" x14ac:dyDescent="0.2">
      <c r="B30" s="295"/>
      <c r="C30" s="296"/>
      <c r="D30" s="296"/>
      <c r="E30" s="296"/>
      <c r="F30" s="296"/>
      <c r="G30" s="296"/>
      <c r="H30" s="296"/>
      <c r="I30" s="296"/>
      <c r="J30" s="296"/>
      <c r="K30" s="297"/>
    </row>
    <row r="31" spans="1:12" ht="15" customHeight="1" x14ac:dyDescent="0.2">
      <c r="B31" s="19"/>
      <c r="C31" s="20"/>
      <c r="D31" s="20"/>
      <c r="E31" s="20"/>
      <c r="F31" s="20"/>
      <c r="G31" s="20"/>
      <c r="H31" s="20"/>
      <c r="I31" s="20"/>
      <c r="J31" s="20"/>
      <c r="K31" s="21"/>
    </row>
    <row r="32" spans="1:12" ht="15" customHeight="1" x14ac:dyDescent="0.2">
      <c r="B32" s="19"/>
      <c r="C32" s="20"/>
      <c r="D32" s="20"/>
      <c r="E32" s="20"/>
      <c r="F32" s="20"/>
      <c r="G32" s="20"/>
      <c r="H32" s="20"/>
      <c r="I32" s="20"/>
      <c r="J32" s="20"/>
      <c r="K32" s="21"/>
    </row>
    <row r="33" spans="2:11" ht="15" customHeight="1" x14ac:dyDescent="0.2">
      <c r="B33" s="19"/>
      <c r="C33" s="20"/>
      <c r="D33" s="20"/>
      <c r="E33" s="20"/>
      <c r="F33" s="20"/>
      <c r="G33" s="20"/>
      <c r="H33" s="20"/>
      <c r="I33" s="20"/>
      <c r="J33" s="20"/>
      <c r="K33" s="21"/>
    </row>
    <row r="34" spans="2:11" ht="15" customHeight="1" x14ac:dyDescent="0.2">
      <c r="B34" s="19"/>
      <c r="C34" s="20"/>
      <c r="D34" s="20"/>
      <c r="E34" s="20"/>
      <c r="F34" s="20"/>
      <c r="G34" s="20"/>
      <c r="H34" s="20"/>
      <c r="I34" s="20"/>
      <c r="J34" s="20"/>
      <c r="K34" s="21"/>
    </row>
    <row r="35" spans="2:11" ht="15" customHeight="1" x14ac:dyDescent="0.2">
      <c r="B35" s="19"/>
      <c r="C35" s="20"/>
      <c r="D35" s="20"/>
      <c r="E35" s="20"/>
      <c r="F35" s="20"/>
      <c r="G35" s="20"/>
      <c r="H35" s="20"/>
      <c r="I35" s="20"/>
      <c r="J35" s="20"/>
      <c r="K35" s="21"/>
    </row>
    <row r="36" spans="2:11" ht="15" customHeight="1" x14ac:dyDescent="0.2">
      <c r="B36" s="19"/>
      <c r="C36" s="20"/>
      <c r="D36" s="20"/>
      <c r="E36" s="20"/>
      <c r="F36" s="20"/>
      <c r="G36" s="20"/>
      <c r="H36" s="20"/>
      <c r="I36" s="20"/>
      <c r="J36" s="20"/>
      <c r="K36" s="21"/>
    </row>
    <row r="37" spans="2:11" ht="15" customHeight="1" x14ac:dyDescent="0.2">
      <c r="B37" s="19"/>
      <c r="C37" s="20"/>
      <c r="D37" s="20"/>
      <c r="E37" s="20"/>
      <c r="F37" s="20"/>
      <c r="G37" s="20"/>
      <c r="H37" s="20"/>
      <c r="I37" s="20"/>
      <c r="J37" s="20"/>
      <c r="K37" s="21"/>
    </row>
    <row r="38" spans="2:11" ht="15" customHeight="1" x14ac:dyDescent="0.2">
      <c r="B38" s="19"/>
      <c r="C38" s="20"/>
      <c r="D38" s="20"/>
      <c r="E38" s="20"/>
      <c r="F38" s="20"/>
      <c r="G38" s="20"/>
      <c r="H38" s="20"/>
      <c r="I38" s="20"/>
      <c r="J38" s="20"/>
      <c r="K38" s="21"/>
    </row>
    <row r="39" spans="2:11" ht="15" customHeight="1" x14ac:dyDescent="0.2">
      <c r="B39" s="19"/>
      <c r="C39" s="20"/>
      <c r="D39" s="20"/>
      <c r="E39" s="20"/>
      <c r="F39" s="20"/>
      <c r="G39" s="20"/>
      <c r="H39" s="20"/>
      <c r="I39" s="20"/>
      <c r="J39" s="20"/>
      <c r="K39" s="21"/>
    </row>
    <row r="40" spans="2:11" ht="15" customHeight="1" x14ac:dyDescent="0.2">
      <c r="B40" s="19"/>
      <c r="C40" s="20"/>
      <c r="D40" s="20"/>
      <c r="E40" s="20"/>
      <c r="F40" s="20"/>
      <c r="G40" s="20"/>
      <c r="H40" s="20"/>
      <c r="I40" s="20"/>
      <c r="J40" s="20"/>
      <c r="K40" s="21"/>
    </row>
    <row r="41" spans="2:11" ht="15" customHeight="1" x14ac:dyDescent="0.2">
      <c r="B41" s="19"/>
      <c r="C41" s="20"/>
      <c r="D41" s="20"/>
      <c r="E41" s="20"/>
      <c r="F41" s="20"/>
      <c r="G41" s="20"/>
      <c r="H41" s="20"/>
      <c r="I41" s="20"/>
      <c r="J41" s="20"/>
      <c r="K41" s="21"/>
    </row>
    <row r="42" spans="2:11" ht="15" customHeight="1" x14ac:dyDescent="0.2">
      <c r="B42" s="19"/>
      <c r="C42" s="20"/>
      <c r="D42" s="20"/>
      <c r="E42" s="20"/>
      <c r="F42" s="20"/>
      <c r="G42" s="20"/>
      <c r="H42" s="20"/>
      <c r="I42" s="20"/>
      <c r="J42" s="20"/>
      <c r="K42" s="21"/>
    </row>
    <row r="43" spans="2:11" ht="15" customHeight="1" x14ac:dyDescent="0.2">
      <c r="B43" s="19"/>
      <c r="C43" s="20"/>
      <c r="D43" s="20"/>
      <c r="E43" s="20"/>
      <c r="F43" s="20"/>
      <c r="G43" s="20"/>
      <c r="H43" s="20"/>
      <c r="I43" s="20"/>
      <c r="J43" s="20"/>
      <c r="K43" s="21"/>
    </row>
    <row r="44" spans="2:11" ht="15" customHeight="1" x14ac:dyDescent="0.2">
      <c r="B44" s="19"/>
      <c r="C44" s="20"/>
      <c r="D44" s="20"/>
      <c r="E44" s="20"/>
      <c r="F44" s="20"/>
      <c r="G44" s="20"/>
      <c r="H44" s="20"/>
      <c r="I44" s="20"/>
      <c r="J44" s="20"/>
      <c r="K44" s="21"/>
    </row>
    <row r="45" spans="2:11" ht="15" customHeight="1" x14ac:dyDescent="0.2">
      <c r="B45" s="19"/>
      <c r="C45" s="20"/>
      <c r="D45" s="20"/>
      <c r="E45" s="20"/>
      <c r="F45" s="20"/>
      <c r="G45" s="20"/>
      <c r="H45" s="20"/>
      <c r="I45" s="20"/>
      <c r="J45" s="20"/>
      <c r="K45" s="21"/>
    </row>
    <row r="46" spans="2:11" ht="15" customHeight="1" x14ac:dyDescent="0.2">
      <c r="B46" s="19"/>
      <c r="C46" s="20"/>
      <c r="D46" s="20"/>
      <c r="E46" s="20"/>
      <c r="F46" s="20"/>
      <c r="G46" s="20"/>
      <c r="H46" s="20"/>
      <c r="I46" s="20"/>
      <c r="J46" s="20"/>
      <c r="K46" s="21"/>
    </row>
    <row r="47" spans="2:11" ht="15" customHeight="1" x14ac:dyDescent="0.2">
      <c r="B47" s="19"/>
      <c r="C47" s="20"/>
      <c r="D47" s="20"/>
      <c r="E47" s="20"/>
      <c r="F47" s="20"/>
      <c r="G47" s="20"/>
      <c r="H47" s="20"/>
      <c r="I47" s="20"/>
      <c r="J47" s="20"/>
      <c r="K47" s="21"/>
    </row>
    <row r="48" spans="2:11" ht="15" customHeight="1" x14ac:dyDescent="0.2">
      <c r="B48" s="19"/>
      <c r="C48" s="20"/>
      <c r="D48" s="20"/>
      <c r="E48" s="20"/>
      <c r="F48" s="20"/>
      <c r="G48" s="20"/>
      <c r="H48" s="20"/>
      <c r="I48" s="20"/>
      <c r="J48" s="20"/>
      <c r="K48" s="21"/>
    </row>
    <row r="49" spans="2:11" ht="15" customHeight="1" x14ac:dyDescent="0.2">
      <c r="B49" s="19"/>
      <c r="C49" s="20"/>
      <c r="D49" s="20"/>
      <c r="E49" s="20"/>
      <c r="F49" s="20"/>
      <c r="G49" s="20"/>
      <c r="H49" s="20"/>
      <c r="I49" s="20"/>
      <c r="J49" s="20"/>
      <c r="K49" s="21"/>
    </row>
    <row r="50" spans="2:11" ht="15" customHeight="1" x14ac:dyDescent="0.2">
      <c r="B50" s="19"/>
      <c r="C50" s="20"/>
      <c r="D50" s="20"/>
      <c r="E50" s="20"/>
      <c r="F50" s="20"/>
      <c r="G50" s="20"/>
      <c r="H50" s="20"/>
      <c r="I50" s="20"/>
      <c r="J50" s="20"/>
      <c r="K50" s="21"/>
    </row>
    <row r="51" spans="2:11" ht="15" customHeight="1" x14ac:dyDescent="0.2">
      <c r="B51" s="19"/>
      <c r="C51" s="20"/>
      <c r="D51" s="20"/>
      <c r="E51" s="20"/>
      <c r="F51" s="20"/>
      <c r="G51" s="20"/>
      <c r="H51" s="20"/>
      <c r="I51" s="20"/>
      <c r="J51" s="20"/>
      <c r="K51" s="21"/>
    </row>
    <row r="52" spans="2:11" ht="15" customHeight="1" x14ac:dyDescent="0.2">
      <c r="B52" s="19"/>
      <c r="C52" s="20"/>
      <c r="D52" s="20"/>
      <c r="E52" s="20"/>
      <c r="F52" s="20"/>
      <c r="G52" s="20"/>
      <c r="H52" s="20"/>
      <c r="I52" s="20"/>
      <c r="J52" s="20"/>
      <c r="K52" s="21"/>
    </row>
    <row r="53" spans="2:11" ht="15" customHeight="1" x14ac:dyDescent="0.2">
      <c r="B53" s="19"/>
      <c r="C53" s="20"/>
      <c r="D53" s="20"/>
      <c r="E53" s="20"/>
      <c r="F53" s="20"/>
      <c r="G53" s="20"/>
      <c r="H53" s="20"/>
      <c r="I53" s="20"/>
      <c r="J53" s="20"/>
      <c r="K53" s="21"/>
    </row>
    <row r="54" spans="2:11" ht="15" customHeight="1" thickBot="1" x14ac:dyDescent="0.25">
      <c r="B54" s="25"/>
      <c r="C54" s="26"/>
      <c r="D54" s="26"/>
      <c r="E54" s="26"/>
      <c r="F54" s="26"/>
      <c r="G54" s="26"/>
      <c r="H54" s="26"/>
      <c r="I54" s="26"/>
      <c r="J54" s="26"/>
      <c r="K54" s="27"/>
    </row>
  </sheetData>
  <mergeCells count="2">
    <mergeCell ref="M2:M3"/>
    <mergeCell ref="B15:K30"/>
  </mergeCells>
  <hyperlinks>
    <hyperlink ref="M2" location="INDICE!A1" display="INDICE" xr:uid="{00000000-0004-0000-2B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pageSetUpPr fitToPage="1"/>
  </sheetPr>
  <dimension ref="A1:AD103"/>
  <sheetViews>
    <sheetView showGridLines="0" workbookViewId="0">
      <selection activeCell="J12" sqref="J12"/>
    </sheetView>
  </sheetViews>
  <sheetFormatPr baseColWidth="10" defaultColWidth="18.7109375" defaultRowHeight="12.75" x14ac:dyDescent="0.2"/>
  <cols>
    <col min="1" max="1" width="14.28515625" style="101" bestFit="1" customWidth="1"/>
    <col min="2" max="2" width="5.85546875" style="102" bestFit="1" customWidth="1"/>
    <col min="3" max="3" width="7.42578125" style="102" bestFit="1" customWidth="1"/>
    <col min="4" max="4" width="6.7109375" style="102" bestFit="1" customWidth="1"/>
    <col min="5" max="5" width="1.7109375" style="102" customWidth="1"/>
    <col min="6" max="6" width="4.85546875" style="102" bestFit="1" customWidth="1"/>
    <col min="7" max="7" width="7.42578125" style="102" bestFit="1" customWidth="1"/>
    <col min="8" max="8" width="6.7109375" style="102" bestFit="1" customWidth="1"/>
    <col min="9" max="9" width="1.7109375" style="102" customWidth="1"/>
    <col min="10" max="10" width="4.85546875" style="102" bestFit="1" customWidth="1"/>
    <col min="11" max="11" width="7.42578125" style="102" bestFit="1" customWidth="1"/>
    <col min="12" max="12" width="6.7109375" style="102" bestFit="1" customWidth="1"/>
    <col min="13" max="13" width="1.7109375" style="102" customWidth="1"/>
    <col min="14" max="14" width="4.85546875" style="102" bestFit="1" customWidth="1"/>
    <col min="15" max="15" width="7.42578125" style="102" bestFit="1" customWidth="1"/>
    <col min="16" max="16" width="6.7109375" style="102" bestFit="1" customWidth="1"/>
    <col min="17" max="17" width="1.7109375" style="102" customWidth="1"/>
    <col min="18" max="18" width="4.85546875" style="102" bestFit="1" customWidth="1"/>
    <col min="19" max="19" width="7.42578125" style="102" bestFit="1" customWidth="1"/>
    <col min="20" max="20" width="6.7109375" style="102" bestFit="1" customWidth="1"/>
    <col min="21" max="21" width="1.7109375" style="102" customWidth="1"/>
    <col min="22" max="22" width="4.85546875" style="102" bestFit="1" customWidth="1"/>
    <col min="23" max="23" width="7.42578125" style="102" bestFit="1" customWidth="1"/>
    <col min="24" max="24" width="6.7109375" style="102" bestFit="1" customWidth="1"/>
    <col min="25" max="25" width="1.7109375" style="102" customWidth="1"/>
    <col min="26" max="26" width="4.85546875" style="102" bestFit="1" customWidth="1"/>
    <col min="27" max="27" width="7.42578125" style="102" bestFit="1" customWidth="1"/>
    <col min="28" max="28" width="6.7109375" style="102" bestFit="1" customWidth="1"/>
    <col min="29" max="29" width="18.7109375" style="6"/>
    <col min="30" max="30" width="9" style="6" bestFit="1" customWidth="1"/>
    <col min="31" max="16384" width="18.7109375" style="6"/>
  </cols>
  <sheetData>
    <row r="1" spans="1:30" ht="15" customHeight="1" x14ac:dyDescent="0.25">
      <c r="A1" s="280" t="s">
        <v>409</v>
      </c>
      <c r="B1" s="280" t="s">
        <v>84</v>
      </c>
      <c r="C1" s="280" t="s">
        <v>84</v>
      </c>
      <c r="D1" s="280" t="s">
        <v>84</v>
      </c>
      <c r="E1" s="280" t="s">
        <v>84</v>
      </c>
      <c r="F1" s="280" t="s">
        <v>84</v>
      </c>
      <c r="G1" s="280" t="s">
        <v>84</v>
      </c>
      <c r="H1" s="280" t="s">
        <v>84</v>
      </c>
      <c r="I1" s="280" t="s">
        <v>84</v>
      </c>
      <c r="J1" s="280" t="s">
        <v>84</v>
      </c>
      <c r="K1" s="280" t="s">
        <v>84</v>
      </c>
      <c r="L1" s="280" t="s">
        <v>84</v>
      </c>
      <c r="M1" s="280" t="s">
        <v>84</v>
      </c>
      <c r="N1" s="280" t="s">
        <v>84</v>
      </c>
      <c r="O1" s="280" t="s">
        <v>84</v>
      </c>
      <c r="P1" s="280" t="s">
        <v>84</v>
      </c>
      <c r="Q1" s="280" t="s">
        <v>84</v>
      </c>
      <c r="R1" s="280" t="s">
        <v>84</v>
      </c>
      <c r="S1" s="280" t="s">
        <v>84</v>
      </c>
      <c r="T1" s="280" t="s">
        <v>84</v>
      </c>
      <c r="U1" s="280" t="s">
        <v>84</v>
      </c>
      <c r="V1" s="280" t="s">
        <v>84</v>
      </c>
      <c r="W1" s="280" t="s">
        <v>84</v>
      </c>
      <c r="X1" s="280" t="s">
        <v>84</v>
      </c>
      <c r="Y1" s="280" t="s">
        <v>84</v>
      </c>
      <c r="Z1" s="280" t="s">
        <v>84</v>
      </c>
      <c r="AA1" s="280" t="s">
        <v>84</v>
      </c>
      <c r="AB1" s="280" t="s">
        <v>84</v>
      </c>
      <c r="AC1" s="17"/>
    </row>
    <row r="2" spans="1:30" ht="15" customHeight="1" x14ac:dyDescent="0.25">
      <c r="A2" s="279" t="s">
        <v>347</v>
      </c>
      <c r="B2" s="279" t="s">
        <v>84</v>
      </c>
      <c r="C2" s="279" t="s">
        <v>84</v>
      </c>
      <c r="D2" s="279" t="s">
        <v>84</v>
      </c>
      <c r="E2" s="279" t="s">
        <v>84</v>
      </c>
      <c r="F2" s="279" t="s">
        <v>84</v>
      </c>
      <c r="G2" s="279" t="s">
        <v>84</v>
      </c>
      <c r="H2" s="279" t="s">
        <v>84</v>
      </c>
      <c r="I2" s="279" t="s">
        <v>84</v>
      </c>
      <c r="J2" s="279" t="s">
        <v>84</v>
      </c>
      <c r="K2" s="279" t="s">
        <v>84</v>
      </c>
      <c r="L2" s="279" t="s">
        <v>84</v>
      </c>
      <c r="M2" s="279" t="s">
        <v>84</v>
      </c>
      <c r="N2" s="279" t="s">
        <v>84</v>
      </c>
      <c r="O2" s="279" t="s">
        <v>84</v>
      </c>
      <c r="P2" s="279" t="s">
        <v>84</v>
      </c>
      <c r="Q2" s="279" t="s">
        <v>84</v>
      </c>
      <c r="R2" s="279" t="s">
        <v>84</v>
      </c>
      <c r="S2" s="279" t="s">
        <v>84</v>
      </c>
      <c r="T2" s="279" t="s">
        <v>84</v>
      </c>
      <c r="U2" s="279" t="s">
        <v>84</v>
      </c>
      <c r="V2" s="279" t="s">
        <v>84</v>
      </c>
      <c r="W2" s="279" t="s">
        <v>84</v>
      </c>
      <c r="X2" s="279" t="s">
        <v>84</v>
      </c>
      <c r="Y2" s="279" t="s">
        <v>84</v>
      </c>
      <c r="Z2" s="279" t="s">
        <v>84</v>
      </c>
      <c r="AA2" s="279" t="s">
        <v>84</v>
      </c>
      <c r="AB2" s="279" t="s">
        <v>84</v>
      </c>
      <c r="AC2" s="17"/>
      <c r="AD2" s="256" t="s">
        <v>47</v>
      </c>
    </row>
    <row r="3" spans="1:30" ht="15" customHeight="1" x14ac:dyDescent="0.25">
      <c r="A3" s="279" t="s">
        <v>297</v>
      </c>
      <c r="B3" s="279" t="s">
        <v>84</v>
      </c>
      <c r="C3" s="279" t="s">
        <v>84</v>
      </c>
      <c r="D3" s="279" t="s">
        <v>84</v>
      </c>
      <c r="E3" s="279" t="s">
        <v>84</v>
      </c>
      <c r="F3" s="279" t="s">
        <v>84</v>
      </c>
      <c r="G3" s="279" t="s">
        <v>84</v>
      </c>
      <c r="H3" s="279" t="s">
        <v>84</v>
      </c>
      <c r="I3" s="279" t="s">
        <v>84</v>
      </c>
      <c r="J3" s="279" t="s">
        <v>84</v>
      </c>
      <c r="K3" s="279" t="s">
        <v>84</v>
      </c>
      <c r="L3" s="279" t="s">
        <v>84</v>
      </c>
      <c r="M3" s="279" t="s">
        <v>84</v>
      </c>
      <c r="N3" s="279" t="s">
        <v>84</v>
      </c>
      <c r="O3" s="279" t="s">
        <v>84</v>
      </c>
      <c r="P3" s="279" t="s">
        <v>84</v>
      </c>
      <c r="Q3" s="279" t="s">
        <v>84</v>
      </c>
      <c r="R3" s="279" t="s">
        <v>84</v>
      </c>
      <c r="S3" s="279" t="s">
        <v>84</v>
      </c>
      <c r="T3" s="279" t="s">
        <v>84</v>
      </c>
      <c r="U3" s="279" t="s">
        <v>84</v>
      </c>
      <c r="V3" s="279" t="s">
        <v>84</v>
      </c>
      <c r="W3" s="279" t="s">
        <v>84</v>
      </c>
      <c r="X3" s="279" t="s">
        <v>84</v>
      </c>
      <c r="Y3" s="279" t="s">
        <v>84</v>
      </c>
      <c r="Z3" s="279" t="s">
        <v>84</v>
      </c>
      <c r="AA3" s="279" t="s">
        <v>84</v>
      </c>
      <c r="AB3" s="279" t="s">
        <v>84</v>
      </c>
      <c r="AC3" s="17"/>
      <c r="AD3" s="256"/>
    </row>
    <row r="4" spans="1:30" ht="15" customHeight="1" x14ac:dyDescent="0.25">
      <c r="A4" s="280" t="s">
        <v>226</v>
      </c>
      <c r="B4" s="280" t="s">
        <v>84</v>
      </c>
      <c r="C4" s="280" t="s">
        <v>84</v>
      </c>
      <c r="D4" s="280" t="s">
        <v>84</v>
      </c>
      <c r="E4" s="280" t="s">
        <v>84</v>
      </c>
      <c r="F4" s="280" t="s">
        <v>84</v>
      </c>
      <c r="G4" s="280" t="s">
        <v>84</v>
      </c>
      <c r="H4" s="280" t="s">
        <v>84</v>
      </c>
      <c r="I4" s="280" t="s">
        <v>84</v>
      </c>
      <c r="J4" s="280" t="s">
        <v>84</v>
      </c>
      <c r="K4" s="280" t="s">
        <v>84</v>
      </c>
      <c r="L4" s="280" t="s">
        <v>84</v>
      </c>
      <c r="M4" s="280" t="s">
        <v>84</v>
      </c>
      <c r="N4" s="280" t="s">
        <v>84</v>
      </c>
      <c r="O4" s="280" t="s">
        <v>84</v>
      </c>
      <c r="P4" s="280" t="s">
        <v>84</v>
      </c>
      <c r="Q4" s="280" t="s">
        <v>84</v>
      </c>
      <c r="R4" s="280" t="s">
        <v>84</v>
      </c>
      <c r="S4" s="280" t="s">
        <v>84</v>
      </c>
      <c r="T4" s="280" t="s">
        <v>84</v>
      </c>
      <c r="U4" s="280" t="s">
        <v>84</v>
      </c>
      <c r="V4" s="280" t="s">
        <v>84</v>
      </c>
      <c r="W4" s="280" t="s">
        <v>84</v>
      </c>
      <c r="X4" s="280" t="s">
        <v>84</v>
      </c>
      <c r="Y4" s="280" t="s">
        <v>84</v>
      </c>
      <c r="Z4" s="280" t="s">
        <v>84</v>
      </c>
      <c r="AA4" s="280" t="s">
        <v>84</v>
      </c>
      <c r="AB4" s="280" t="s">
        <v>84</v>
      </c>
    </row>
    <row r="5" spans="1:30" ht="15" customHeight="1" x14ac:dyDescent="0.2">
      <c r="A5" s="101" t="s">
        <v>84</v>
      </c>
      <c r="B5" s="102" t="s">
        <v>84</v>
      </c>
      <c r="C5" s="102" t="s">
        <v>84</v>
      </c>
      <c r="D5" s="102" t="s">
        <v>84</v>
      </c>
      <c r="E5" s="102" t="s">
        <v>84</v>
      </c>
      <c r="F5" s="102" t="s">
        <v>84</v>
      </c>
      <c r="G5" s="102" t="s">
        <v>84</v>
      </c>
      <c r="H5" s="102" t="s">
        <v>84</v>
      </c>
      <c r="I5" s="102" t="s">
        <v>84</v>
      </c>
      <c r="J5" s="102" t="s">
        <v>84</v>
      </c>
      <c r="K5" s="102" t="s">
        <v>84</v>
      </c>
      <c r="L5" s="102" t="s">
        <v>84</v>
      </c>
      <c r="M5" s="102" t="s">
        <v>84</v>
      </c>
      <c r="N5" s="102" t="s">
        <v>84</v>
      </c>
      <c r="O5" s="102" t="s">
        <v>84</v>
      </c>
      <c r="P5" s="102" t="s">
        <v>84</v>
      </c>
      <c r="Q5" s="102" t="s">
        <v>84</v>
      </c>
      <c r="R5" s="102" t="s">
        <v>84</v>
      </c>
      <c r="S5" s="102" t="s">
        <v>84</v>
      </c>
      <c r="T5" s="102" t="s">
        <v>84</v>
      </c>
      <c r="U5" s="102" t="s">
        <v>84</v>
      </c>
      <c r="V5" s="102" t="s">
        <v>84</v>
      </c>
      <c r="W5" s="102" t="s">
        <v>84</v>
      </c>
      <c r="X5" s="102" t="s">
        <v>84</v>
      </c>
      <c r="Y5" s="102" t="s">
        <v>84</v>
      </c>
      <c r="Z5" s="102" t="s">
        <v>84</v>
      </c>
      <c r="AA5" s="102" t="s">
        <v>84</v>
      </c>
      <c r="AB5" s="102" t="s">
        <v>84</v>
      </c>
    </row>
    <row r="6" spans="1:30" ht="15" customHeight="1" x14ac:dyDescent="0.2">
      <c r="A6" s="283" t="s">
        <v>279</v>
      </c>
      <c r="B6" s="281" t="s">
        <v>89</v>
      </c>
      <c r="C6" s="281"/>
      <c r="D6" s="281"/>
      <c r="E6" s="103"/>
      <c r="F6" s="281" t="s">
        <v>328</v>
      </c>
      <c r="G6" s="281"/>
      <c r="H6" s="281"/>
      <c r="I6" s="103"/>
      <c r="J6" s="281" t="s">
        <v>329</v>
      </c>
      <c r="K6" s="281"/>
      <c r="L6" s="281"/>
      <c r="M6" s="103"/>
      <c r="N6" s="281" t="s">
        <v>330</v>
      </c>
      <c r="O6" s="281"/>
      <c r="P6" s="281"/>
      <c r="Q6" s="103"/>
      <c r="R6" s="281" t="s">
        <v>331</v>
      </c>
      <c r="S6" s="281"/>
      <c r="T6" s="281"/>
      <c r="U6" s="103"/>
      <c r="V6" s="281" t="s">
        <v>332</v>
      </c>
      <c r="W6" s="281"/>
      <c r="X6" s="281"/>
      <c r="Y6" s="103"/>
      <c r="Z6" s="281" t="s">
        <v>333</v>
      </c>
      <c r="AA6" s="281"/>
      <c r="AB6" s="281"/>
    </row>
    <row r="7" spans="1:30" ht="15" customHeight="1" x14ac:dyDescent="0.2">
      <c r="A7" s="283"/>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c r="Y7" s="105"/>
      <c r="Z7" s="104" t="s">
        <v>89</v>
      </c>
      <c r="AA7" s="104" t="s">
        <v>405</v>
      </c>
      <c r="AB7" s="104" t="s">
        <v>406</v>
      </c>
    </row>
    <row r="8" spans="1:30" ht="15" customHeight="1" x14ac:dyDescent="0.2">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row>
    <row r="9" spans="1:30" ht="15" customHeight="1" x14ac:dyDescent="0.25">
      <c r="A9" s="282" t="s">
        <v>88</v>
      </c>
      <c r="B9" s="282"/>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row>
    <row r="10" spans="1:30" ht="15" customHeight="1" x14ac:dyDescent="0.2">
      <c r="A10" s="107" t="s">
        <v>89</v>
      </c>
      <c r="B10" s="112">
        <f>SUM(B11:B13)</f>
        <v>2803</v>
      </c>
      <c r="C10" s="112">
        <f t="shared" ref="C10:D10" si="0">SUM(C11:C13)</f>
        <v>1489</v>
      </c>
      <c r="D10" s="112">
        <f t="shared" si="0"/>
        <v>1314</v>
      </c>
      <c r="E10" s="112"/>
      <c r="F10" s="112">
        <f>SUM(F11:F13)</f>
        <v>487</v>
      </c>
      <c r="G10" s="112">
        <f t="shared" ref="G10:H10" si="1">SUM(G11:G13)</f>
        <v>293</v>
      </c>
      <c r="H10" s="112">
        <f t="shared" si="1"/>
        <v>194</v>
      </c>
      <c r="I10" s="112"/>
      <c r="J10" s="112">
        <f t="shared" ref="J10:L10" si="2">SUM(J11:J13)</f>
        <v>377</v>
      </c>
      <c r="K10" s="112">
        <f t="shared" si="2"/>
        <v>205</v>
      </c>
      <c r="L10" s="112">
        <f t="shared" si="2"/>
        <v>172</v>
      </c>
      <c r="M10" s="112"/>
      <c r="N10" s="112">
        <f t="shared" ref="N10:P10" si="3">SUM(N11:N13)</f>
        <v>471</v>
      </c>
      <c r="O10" s="112">
        <f t="shared" si="3"/>
        <v>243</v>
      </c>
      <c r="P10" s="112">
        <f t="shared" si="3"/>
        <v>228</v>
      </c>
      <c r="Q10" s="112"/>
      <c r="R10" s="112">
        <f t="shared" ref="R10:T10" si="4">SUM(R11:R13)</f>
        <v>747</v>
      </c>
      <c r="S10" s="112">
        <f t="shared" si="4"/>
        <v>447</v>
      </c>
      <c r="T10" s="112">
        <f t="shared" si="4"/>
        <v>300</v>
      </c>
      <c r="U10" s="112"/>
      <c r="V10" s="112">
        <f t="shared" ref="V10:X10" si="5">SUM(V11:V13)</f>
        <v>563</v>
      </c>
      <c r="W10" s="112">
        <f t="shared" si="5"/>
        <v>281</v>
      </c>
      <c r="X10" s="112">
        <f t="shared" si="5"/>
        <v>282</v>
      </c>
      <c r="Y10" s="112"/>
      <c r="Z10" s="112">
        <f t="shared" ref="Z10:AA10" si="6">SUM(Z11:Z13)</f>
        <v>158</v>
      </c>
      <c r="AA10" s="112">
        <f t="shared" si="6"/>
        <v>20</v>
      </c>
      <c r="AB10" s="112">
        <f>SUM(AB11:AB13)</f>
        <v>138</v>
      </c>
    </row>
    <row r="11" spans="1:30" ht="15" customHeight="1" x14ac:dyDescent="0.2">
      <c r="A11" s="108" t="s">
        <v>227</v>
      </c>
      <c r="B11" s="114">
        <f>+F11+J11+N11+R11+V11+Z11</f>
        <v>2682</v>
      </c>
      <c r="C11" s="114">
        <f>+G11+K11+O11+S11+W11+AA11</f>
        <v>1390</v>
      </c>
      <c r="D11" s="114">
        <f>+B11-C11</f>
        <v>1292</v>
      </c>
      <c r="E11" s="113"/>
      <c r="F11" s="113">
        <f>+F16+F21</f>
        <v>466</v>
      </c>
      <c r="G11" s="113">
        <f t="shared" ref="G11" si="7">+G16+G21</f>
        <v>274</v>
      </c>
      <c r="H11" s="113">
        <f>+F11-G11</f>
        <v>192</v>
      </c>
      <c r="I11" s="113"/>
      <c r="J11" s="113">
        <f>+J16+J21</f>
        <v>349</v>
      </c>
      <c r="K11" s="113">
        <f t="shared" ref="K11:L11" si="8">+K16+K21</f>
        <v>182</v>
      </c>
      <c r="L11" s="113">
        <f t="shared" si="8"/>
        <v>167</v>
      </c>
      <c r="M11" s="113"/>
      <c r="N11" s="113">
        <f>+N16+N21</f>
        <v>460</v>
      </c>
      <c r="O11" s="113">
        <f t="shared" ref="O11:P11" si="9">+O16+O21</f>
        <v>232</v>
      </c>
      <c r="P11" s="113">
        <f t="shared" si="9"/>
        <v>228</v>
      </c>
      <c r="Q11" s="113"/>
      <c r="R11" s="113">
        <f>+R16+R21</f>
        <v>709</v>
      </c>
      <c r="S11" s="113">
        <f t="shared" ref="S11:T11" si="10">+S16+S21</f>
        <v>418</v>
      </c>
      <c r="T11" s="113">
        <f t="shared" si="10"/>
        <v>291</v>
      </c>
      <c r="U11" s="113"/>
      <c r="V11" s="113">
        <f>+V16+V21</f>
        <v>545</v>
      </c>
      <c r="W11" s="113">
        <f t="shared" ref="W11:X11" si="11">+W16+W21</f>
        <v>269</v>
      </c>
      <c r="X11" s="113">
        <f t="shared" si="11"/>
        <v>276</v>
      </c>
      <c r="Y11" s="113"/>
      <c r="Z11" s="113">
        <f>+Z16+Z21</f>
        <v>153</v>
      </c>
      <c r="AA11" s="113">
        <f t="shared" ref="AA11:AB11" si="12">+AA16+AA21</f>
        <v>15</v>
      </c>
      <c r="AB11" s="113">
        <f t="shared" si="12"/>
        <v>138</v>
      </c>
    </row>
    <row r="12" spans="1:30" ht="15" customHeight="1" x14ac:dyDescent="0.2">
      <c r="A12" s="108" t="s">
        <v>228</v>
      </c>
      <c r="B12" s="114">
        <f t="shared" ref="B12:C13" si="13">+F12+J12+N12+R12+V12+Z12</f>
        <v>28</v>
      </c>
      <c r="C12" s="114">
        <f t="shared" si="13"/>
        <v>17</v>
      </c>
      <c r="D12" s="114">
        <f t="shared" ref="D12:D13" si="14">+B12-C12</f>
        <v>11</v>
      </c>
      <c r="E12" s="113"/>
      <c r="F12" s="113">
        <f>+F17</f>
        <v>4</v>
      </c>
      <c r="G12" s="113">
        <f t="shared" ref="G12:H13" si="15">+G17</f>
        <v>3</v>
      </c>
      <c r="H12" s="113">
        <f t="shared" si="15"/>
        <v>1</v>
      </c>
      <c r="I12" s="113"/>
      <c r="J12" s="113">
        <f>+J17</f>
        <v>7</v>
      </c>
      <c r="K12" s="113">
        <f t="shared" ref="K12:L13" si="16">+K17</f>
        <v>3</v>
      </c>
      <c r="L12" s="113">
        <f t="shared" si="16"/>
        <v>4</v>
      </c>
      <c r="M12" s="113"/>
      <c r="N12" s="113">
        <f>+N17</f>
        <v>5</v>
      </c>
      <c r="O12" s="113">
        <f t="shared" ref="O12:P13" si="17">+O17</f>
        <v>5</v>
      </c>
      <c r="P12" s="113">
        <f t="shared" si="17"/>
        <v>0</v>
      </c>
      <c r="Q12" s="113"/>
      <c r="R12" s="113">
        <f>+R17</f>
        <v>8</v>
      </c>
      <c r="S12" s="113">
        <f t="shared" ref="S12:T13" si="18">+S17</f>
        <v>5</v>
      </c>
      <c r="T12" s="113">
        <f t="shared" si="18"/>
        <v>3</v>
      </c>
      <c r="U12" s="113"/>
      <c r="V12" s="113">
        <f>+V17</f>
        <v>4</v>
      </c>
      <c r="W12" s="113">
        <f t="shared" ref="W12:X13" si="19">+W17</f>
        <v>1</v>
      </c>
      <c r="X12" s="113">
        <f t="shared" si="19"/>
        <v>3</v>
      </c>
      <c r="Y12" s="113"/>
      <c r="Z12" s="113">
        <f>+Z17</f>
        <v>0</v>
      </c>
      <c r="AA12" s="113">
        <f t="shared" ref="AA12:AB13" si="20">+AA17</f>
        <v>0</v>
      </c>
      <c r="AB12" s="113">
        <f t="shared" si="20"/>
        <v>0</v>
      </c>
    </row>
    <row r="13" spans="1:30" ht="15" customHeight="1" x14ac:dyDescent="0.2">
      <c r="A13" s="108" t="s">
        <v>280</v>
      </c>
      <c r="B13" s="114">
        <f t="shared" si="13"/>
        <v>93</v>
      </c>
      <c r="C13" s="114">
        <f t="shared" si="13"/>
        <v>82</v>
      </c>
      <c r="D13" s="114">
        <f t="shared" si="14"/>
        <v>11</v>
      </c>
      <c r="E13" s="113"/>
      <c r="F13" s="113">
        <f>+F18</f>
        <v>17</v>
      </c>
      <c r="G13" s="113">
        <f t="shared" si="15"/>
        <v>16</v>
      </c>
      <c r="H13" s="113">
        <f t="shared" ref="H13" si="21">+F13-G13</f>
        <v>1</v>
      </c>
      <c r="I13" s="113"/>
      <c r="J13" s="113">
        <f>+J18</f>
        <v>21</v>
      </c>
      <c r="K13" s="113">
        <f t="shared" si="16"/>
        <v>20</v>
      </c>
      <c r="L13" s="113">
        <f t="shared" si="16"/>
        <v>1</v>
      </c>
      <c r="M13" s="113"/>
      <c r="N13" s="113">
        <f>+N18</f>
        <v>6</v>
      </c>
      <c r="O13" s="113">
        <f t="shared" si="17"/>
        <v>6</v>
      </c>
      <c r="P13" s="113">
        <f t="shared" si="17"/>
        <v>0</v>
      </c>
      <c r="Q13" s="113"/>
      <c r="R13" s="113">
        <f>+R18</f>
        <v>30</v>
      </c>
      <c r="S13" s="113">
        <f t="shared" si="18"/>
        <v>24</v>
      </c>
      <c r="T13" s="113">
        <f t="shared" si="18"/>
        <v>6</v>
      </c>
      <c r="U13" s="113"/>
      <c r="V13" s="113">
        <f>+V18</f>
        <v>14</v>
      </c>
      <c r="W13" s="113">
        <f t="shared" si="19"/>
        <v>11</v>
      </c>
      <c r="X13" s="113">
        <f t="shared" si="19"/>
        <v>3</v>
      </c>
      <c r="Y13" s="113"/>
      <c r="Z13" s="113">
        <f>+Z18</f>
        <v>5</v>
      </c>
      <c r="AA13" s="113">
        <f t="shared" si="20"/>
        <v>5</v>
      </c>
      <c r="AB13" s="113">
        <f t="shared" si="20"/>
        <v>0</v>
      </c>
    </row>
    <row r="14" spans="1:30" ht="15" customHeight="1" x14ac:dyDescent="0.2">
      <c r="A14" s="108"/>
      <c r="B14" s="114"/>
      <c r="C14" s="114"/>
      <c r="D14" s="114"/>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row>
    <row r="15" spans="1:30" ht="15" customHeight="1" x14ac:dyDescent="0.2">
      <c r="A15" s="107" t="s">
        <v>281</v>
      </c>
      <c r="B15" s="112">
        <v>1651</v>
      </c>
      <c r="C15" s="112">
        <v>871</v>
      </c>
      <c r="D15" s="112">
        <v>780</v>
      </c>
      <c r="E15" s="112"/>
      <c r="F15" s="112">
        <v>248</v>
      </c>
      <c r="G15" s="112">
        <v>146</v>
      </c>
      <c r="H15" s="112">
        <v>102</v>
      </c>
      <c r="I15" s="112"/>
      <c r="J15" s="112">
        <v>232</v>
      </c>
      <c r="K15" s="112">
        <v>113</v>
      </c>
      <c r="L15" s="112">
        <v>119</v>
      </c>
      <c r="M15" s="112"/>
      <c r="N15" s="112">
        <v>278</v>
      </c>
      <c r="O15" s="112">
        <v>157</v>
      </c>
      <c r="P15" s="112">
        <v>121</v>
      </c>
      <c r="Q15" s="112"/>
      <c r="R15" s="112">
        <v>450</v>
      </c>
      <c r="S15" s="112">
        <v>273</v>
      </c>
      <c r="T15" s="112">
        <v>177</v>
      </c>
      <c r="U15" s="112"/>
      <c r="V15" s="112">
        <v>349</v>
      </c>
      <c r="W15" s="112">
        <v>166</v>
      </c>
      <c r="X15" s="112">
        <v>183</v>
      </c>
      <c r="Y15" s="112"/>
      <c r="Z15" s="112">
        <v>94</v>
      </c>
      <c r="AA15" s="112">
        <v>16</v>
      </c>
      <c r="AB15" s="112">
        <v>78</v>
      </c>
    </row>
    <row r="16" spans="1:30" ht="15" customHeight="1" x14ac:dyDescent="0.2">
      <c r="A16" s="108" t="s">
        <v>227</v>
      </c>
      <c r="B16" s="114">
        <v>1530</v>
      </c>
      <c r="C16" s="114">
        <v>772</v>
      </c>
      <c r="D16" s="114">
        <v>758</v>
      </c>
      <c r="E16" s="114"/>
      <c r="F16" s="114">
        <v>227</v>
      </c>
      <c r="G16" s="114">
        <v>127</v>
      </c>
      <c r="H16" s="113">
        <v>100</v>
      </c>
      <c r="I16" s="114"/>
      <c r="J16" s="113">
        <v>204</v>
      </c>
      <c r="K16" s="113">
        <v>90</v>
      </c>
      <c r="L16" s="113">
        <v>114</v>
      </c>
      <c r="M16" s="113"/>
      <c r="N16" s="113">
        <v>267</v>
      </c>
      <c r="O16" s="113">
        <v>146</v>
      </c>
      <c r="P16" s="113">
        <v>121</v>
      </c>
      <c r="Q16" s="113"/>
      <c r="R16" s="113">
        <v>412</v>
      </c>
      <c r="S16" s="113">
        <v>244</v>
      </c>
      <c r="T16" s="113">
        <v>168</v>
      </c>
      <c r="U16" s="113"/>
      <c r="V16" s="113">
        <v>331</v>
      </c>
      <c r="W16" s="113">
        <v>154</v>
      </c>
      <c r="X16" s="113">
        <v>177</v>
      </c>
      <c r="Y16" s="113"/>
      <c r="Z16" s="113">
        <v>89</v>
      </c>
      <c r="AA16" s="113">
        <v>11</v>
      </c>
      <c r="AB16" s="113">
        <v>78</v>
      </c>
    </row>
    <row r="17" spans="1:28" ht="15" customHeight="1" x14ac:dyDescent="0.2">
      <c r="A17" s="108" t="s">
        <v>228</v>
      </c>
      <c r="B17" s="114">
        <v>28</v>
      </c>
      <c r="C17" s="114">
        <v>17</v>
      </c>
      <c r="D17" s="114">
        <v>11</v>
      </c>
      <c r="E17" s="114"/>
      <c r="F17" s="114">
        <v>4</v>
      </c>
      <c r="G17" s="114">
        <v>3</v>
      </c>
      <c r="H17" s="113">
        <v>1</v>
      </c>
      <c r="I17" s="114"/>
      <c r="J17" s="114">
        <v>7</v>
      </c>
      <c r="K17" s="114">
        <v>3</v>
      </c>
      <c r="L17" s="113">
        <v>4</v>
      </c>
      <c r="M17" s="114"/>
      <c r="N17" s="114">
        <v>5</v>
      </c>
      <c r="O17" s="114">
        <v>5</v>
      </c>
      <c r="P17" s="113">
        <v>0</v>
      </c>
      <c r="Q17" s="114"/>
      <c r="R17" s="114">
        <v>8</v>
      </c>
      <c r="S17" s="114">
        <v>5</v>
      </c>
      <c r="T17" s="113">
        <v>3</v>
      </c>
      <c r="U17" s="114"/>
      <c r="V17" s="114">
        <v>4</v>
      </c>
      <c r="W17" s="114">
        <v>1</v>
      </c>
      <c r="X17" s="113">
        <v>3</v>
      </c>
      <c r="Y17" s="114"/>
      <c r="Z17" s="114">
        <v>0</v>
      </c>
      <c r="AA17" s="114">
        <v>0</v>
      </c>
      <c r="AB17" s="113">
        <v>0</v>
      </c>
    </row>
    <row r="18" spans="1:28" ht="15" customHeight="1" x14ac:dyDescent="0.2">
      <c r="A18" s="108" t="s">
        <v>280</v>
      </c>
      <c r="B18" s="114">
        <v>93</v>
      </c>
      <c r="C18" s="114">
        <v>82</v>
      </c>
      <c r="D18" s="114">
        <v>11</v>
      </c>
      <c r="E18" s="114"/>
      <c r="F18" s="114">
        <v>17</v>
      </c>
      <c r="G18" s="114">
        <v>16</v>
      </c>
      <c r="H18" s="113">
        <v>1</v>
      </c>
      <c r="I18" s="114"/>
      <c r="J18" s="114">
        <v>21</v>
      </c>
      <c r="K18" s="114">
        <v>20</v>
      </c>
      <c r="L18" s="113">
        <v>1</v>
      </c>
      <c r="M18" s="114"/>
      <c r="N18" s="114">
        <v>6</v>
      </c>
      <c r="O18" s="114">
        <v>6</v>
      </c>
      <c r="P18" s="113">
        <v>0</v>
      </c>
      <c r="Q18" s="114"/>
      <c r="R18" s="114">
        <v>30</v>
      </c>
      <c r="S18" s="114">
        <v>24</v>
      </c>
      <c r="T18" s="113">
        <v>6</v>
      </c>
      <c r="U18" s="114"/>
      <c r="V18" s="114">
        <v>14</v>
      </c>
      <c r="W18" s="114">
        <v>11</v>
      </c>
      <c r="X18" s="113">
        <v>3</v>
      </c>
      <c r="Y18" s="114"/>
      <c r="Z18" s="114">
        <v>5</v>
      </c>
      <c r="AA18" s="114">
        <v>5</v>
      </c>
      <c r="AB18" s="113">
        <v>0</v>
      </c>
    </row>
    <row r="19" spans="1:28" ht="15" customHeight="1" x14ac:dyDescent="0.2">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row>
    <row r="20" spans="1:28" ht="15" customHeight="1" x14ac:dyDescent="0.2">
      <c r="A20" s="109" t="s">
        <v>282</v>
      </c>
      <c r="B20" s="112">
        <v>1152</v>
      </c>
      <c r="C20" s="112">
        <v>618</v>
      </c>
      <c r="D20" s="112">
        <v>534</v>
      </c>
      <c r="E20" s="112"/>
      <c r="F20" s="112">
        <v>239</v>
      </c>
      <c r="G20" s="112">
        <v>147</v>
      </c>
      <c r="H20" s="112">
        <v>92</v>
      </c>
      <c r="I20" s="112"/>
      <c r="J20" s="112">
        <v>145</v>
      </c>
      <c r="K20" s="112">
        <v>92</v>
      </c>
      <c r="L20" s="112">
        <v>53</v>
      </c>
      <c r="M20" s="112"/>
      <c r="N20" s="112">
        <v>193</v>
      </c>
      <c r="O20" s="112">
        <v>86</v>
      </c>
      <c r="P20" s="112">
        <v>107</v>
      </c>
      <c r="Q20" s="112"/>
      <c r="R20" s="112">
        <v>297</v>
      </c>
      <c r="S20" s="112">
        <v>174</v>
      </c>
      <c r="T20" s="112">
        <v>123</v>
      </c>
      <c r="U20" s="112"/>
      <c r="V20" s="112">
        <v>214</v>
      </c>
      <c r="W20" s="112">
        <v>115</v>
      </c>
      <c r="X20" s="112">
        <v>99</v>
      </c>
      <c r="Y20" s="112"/>
      <c r="Z20" s="112">
        <v>64</v>
      </c>
      <c r="AA20" s="112">
        <v>4</v>
      </c>
      <c r="AB20" s="112">
        <v>60</v>
      </c>
    </row>
    <row r="21" spans="1:28" ht="15" customHeight="1" x14ac:dyDescent="0.2">
      <c r="A21" s="108" t="s">
        <v>227</v>
      </c>
      <c r="B21" s="114">
        <v>1152</v>
      </c>
      <c r="C21" s="114">
        <v>618</v>
      </c>
      <c r="D21" s="114">
        <v>534</v>
      </c>
      <c r="E21" s="114"/>
      <c r="F21" s="114">
        <v>239</v>
      </c>
      <c r="G21" s="114">
        <v>147</v>
      </c>
      <c r="H21" s="113">
        <v>92</v>
      </c>
      <c r="I21" s="114"/>
      <c r="J21" s="114">
        <v>145</v>
      </c>
      <c r="K21" s="114">
        <v>92</v>
      </c>
      <c r="L21" s="113">
        <v>53</v>
      </c>
      <c r="M21" s="114"/>
      <c r="N21" s="114">
        <v>193</v>
      </c>
      <c r="O21" s="114">
        <v>86</v>
      </c>
      <c r="P21" s="113">
        <v>107</v>
      </c>
      <c r="Q21" s="114"/>
      <c r="R21" s="114">
        <v>297</v>
      </c>
      <c r="S21" s="114">
        <v>174</v>
      </c>
      <c r="T21" s="113">
        <v>123</v>
      </c>
      <c r="U21" s="114"/>
      <c r="V21" s="114">
        <v>214</v>
      </c>
      <c r="W21" s="114">
        <v>115</v>
      </c>
      <c r="X21" s="113">
        <v>99</v>
      </c>
      <c r="Y21" s="114"/>
      <c r="Z21" s="114">
        <v>64</v>
      </c>
      <c r="AA21" s="114">
        <v>4</v>
      </c>
      <c r="AB21" s="113">
        <v>60</v>
      </c>
    </row>
    <row r="22" spans="1:28" ht="15" customHeight="1" x14ac:dyDescent="0.2">
      <c r="A22" s="110"/>
    </row>
    <row r="23" spans="1:28" ht="15" customHeight="1" x14ac:dyDescent="0.25">
      <c r="A23" s="282" t="s">
        <v>104</v>
      </c>
      <c r="B23" s="282"/>
      <c r="C23" s="282"/>
      <c r="D23" s="282"/>
      <c r="E23" s="282"/>
      <c r="F23" s="282"/>
      <c r="G23" s="282"/>
      <c r="H23" s="282"/>
      <c r="I23" s="282"/>
      <c r="J23" s="282"/>
      <c r="K23" s="282"/>
      <c r="L23" s="282"/>
      <c r="M23" s="282"/>
      <c r="N23" s="282"/>
      <c r="O23" s="282"/>
      <c r="P23" s="282"/>
      <c r="Q23" s="282"/>
      <c r="R23" s="282"/>
      <c r="S23" s="282"/>
      <c r="T23" s="282"/>
      <c r="U23" s="282"/>
      <c r="V23" s="282"/>
      <c r="W23" s="282"/>
      <c r="X23" s="282"/>
      <c r="Y23" s="282"/>
      <c r="Z23" s="282"/>
      <c r="AA23" s="282"/>
      <c r="AB23" s="282"/>
    </row>
    <row r="24" spans="1:28" ht="15" customHeight="1" x14ac:dyDescent="0.2">
      <c r="A24" s="107" t="s">
        <v>89</v>
      </c>
      <c r="B24" s="82">
        <v>2.7</v>
      </c>
      <c r="C24" s="82">
        <v>2.8</v>
      </c>
      <c r="D24" s="82">
        <v>2.5</v>
      </c>
      <c r="E24" s="112"/>
      <c r="F24" s="82">
        <v>2.5</v>
      </c>
      <c r="G24" s="82">
        <v>2.9</v>
      </c>
      <c r="H24" s="82">
        <v>2.1</v>
      </c>
      <c r="I24" s="112"/>
      <c r="J24" s="82">
        <v>2.1</v>
      </c>
      <c r="K24" s="82">
        <v>2.2000000000000002</v>
      </c>
      <c r="L24" s="82">
        <v>2</v>
      </c>
      <c r="M24" s="112"/>
      <c r="N24" s="82">
        <v>2.7</v>
      </c>
      <c r="O24" s="82">
        <v>2.8</v>
      </c>
      <c r="P24" s="82">
        <v>2.7</v>
      </c>
      <c r="Q24" s="112"/>
      <c r="R24" s="82">
        <v>3.8</v>
      </c>
      <c r="S24" s="82">
        <v>4.5999999999999996</v>
      </c>
      <c r="T24" s="82">
        <v>3.1</v>
      </c>
      <c r="U24" s="112"/>
      <c r="V24" s="82">
        <v>3.4</v>
      </c>
      <c r="W24" s="82">
        <v>3.5</v>
      </c>
      <c r="X24" s="82">
        <v>3.3</v>
      </c>
      <c r="Y24" s="112"/>
      <c r="Z24" s="82">
        <v>1</v>
      </c>
      <c r="AA24" s="82">
        <v>0.3</v>
      </c>
      <c r="AB24" s="82">
        <v>1.7</v>
      </c>
    </row>
    <row r="25" spans="1:28" ht="15" customHeight="1" x14ac:dyDescent="0.2">
      <c r="A25" s="108" t="s">
        <v>227</v>
      </c>
      <c r="B25" s="83">
        <v>2.6</v>
      </c>
      <c r="C25" s="83">
        <v>2.7</v>
      </c>
      <c r="D25" s="83">
        <v>2.5</v>
      </c>
      <c r="E25" s="113"/>
      <c r="F25" s="83">
        <v>2.5</v>
      </c>
      <c r="G25" s="83">
        <v>2.8</v>
      </c>
      <c r="H25" s="83">
        <v>2.1</v>
      </c>
      <c r="I25" s="113"/>
      <c r="J25" s="83">
        <v>2</v>
      </c>
      <c r="K25" s="83">
        <v>2.1</v>
      </c>
      <c r="L25" s="83">
        <v>2</v>
      </c>
      <c r="M25" s="113"/>
      <c r="N25" s="83">
        <v>2.7</v>
      </c>
      <c r="O25" s="83">
        <v>2.8</v>
      </c>
      <c r="P25" s="83">
        <v>2.7</v>
      </c>
      <c r="Q25" s="113"/>
      <c r="R25" s="83">
        <v>3.8</v>
      </c>
      <c r="S25" s="83">
        <v>4.5</v>
      </c>
      <c r="T25" s="83">
        <v>3.1</v>
      </c>
      <c r="U25" s="113"/>
      <c r="V25" s="83">
        <v>3.4</v>
      </c>
      <c r="W25" s="83">
        <v>3.5</v>
      </c>
      <c r="X25" s="83">
        <v>3.4</v>
      </c>
      <c r="Y25" s="113"/>
      <c r="Z25" s="83">
        <v>1</v>
      </c>
      <c r="AA25" s="83">
        <v>0.2</v>
      </c>
      <c r="AB25" s="83">
        <v>1.8</v>
      </c>
    </row>
    <row r="26" spans="1:28" ht="15" customHeight="1" x14ac:dyDescent="0.2">
      <c r="A26" s="108" t="s">
        <v>228</v>
      </c>
      <c r="B26" s="83">
        <v>3.2</v>
      </c>
      <c r="C26" s="83">
        <v>3.5</v>
      </c>
      <c r="D26" s="83">
        <v>2.9</v>
      </c>
      <c r="E26" s="113"/>
      <c r="F26" s="83">
        <v>2.1</v>
      </c>
      <c r="G26" s="83">
        <v>2.8</v>
      </c>
      <c r="H26" s="83">
        <v>1.2</v>
      </c>
      <c r="I26" s="113"/>
      <c r="J26" s="83">
        <v>4.5999999999999996</v>
      </c>
      <c r="K26" s="83">
        <v>3.3</v>
      </c>
      <c r="L26" s="83">
        <v>6.5</v>
      </c>
      <c r="M26" s="113"/>
      <c r="N26" s="83">
        <v>4</v>
      </c>
      <c r="O26" s="83">
        <v>7.8</v>
      </c>
      <c r="P26" s="123">
        <v>0</v>
      </c>
      <c r="Q26" s="113"/>
      <c r="R26" s="83">
        <v>5.0999999999999996</v>
      </c>
      <c r="S26" s="83">
        <v>5.0999999999999996</v>
      </c>
      <c r="T26" s="83">
        <v>5.0999999999999996</v>
      </c>
      <c r="U26" s="113"/>
      <c r="V26" s="83">
        <v>3.1</v>
      </c>
      <c r="W26" s="83">
        <v>1.4</v>
      </c>
      <c r="X26" s="83">
        <v>4.8</v>
      </c>
      <c r="Y26" s="113"/>
      <c r="Z26" s="123">
        <v>0</v>
      </c>
      <c r="AA26" s="123">
        <v>0</v>
      </c>
      <c r="AB26" s="123">
        <v>0</v>
      </c>
    </row>
    <row r="27" spans="1:28" ht="15" customHeight="1" x14ac:dyDescent="0.2">
      <c r="A27" s="108" t="s">
        <v>280</v>
      </c>
      <c r="B27" s="83">
        <v>3.6</v>
      </c>
      <c r="C27" s="83">
        <v>5.2</v>
      </c>
      <c r="D27" s="83">
        <v>1.1000000000000001</v>
      </c>
      <c r="E27" s="113"/>
      <c r="F27" s="83">
        <v>5</v>
      </c>
      <c r="G27" s="83">
        <v>6.9</v>
      </c>
      <c r="H27" s="83">
        <v>0.9</v>
      </c>
      <c r="I27" s="113"/>
      <c r="J27" s="83">
        <v>6.2</v>
      </c>
      <c r="K27" s="83">
        <v>9.1</v>
      </c>
      <c r="L27" s="83">
        <v>0.8</v>
      </c>
      <c r="M27" s="113"/>
      <c r="N27" s="83">
        <v>2</v>
      </c>
      <c r="O27" s="83">
        <v>3</v>
      </c>
      <c r="P27" s="123">
        <v>0</v>
      </c>
      <c r="Q27" s="113"/>
      <c r="R27" s="83">
        <v>5.0999999999999996</v>
      </c>
      <c r="S27" s="83">
        <v>6.8</v>
      </c>
      <c r="T27" s="83">
        <v>2.6</v>
      </c>
      <c r="U27" s="113"/>
      <c r="V27" s="83">
        <v>2.6</v>
      </c>
      <c r="W27" s="83">
        <v>3.7</v>
      </c>
      <c r="X27" s="83">
        <v>1.3</v>
      </c>
      <c r="Y27" s="113"/>
      <c r="Z27" s="140">
        <v>1</v>
      </c>
      <c r="AA27" s="140">
        <v>1.7</v>
      </c>
      <c r="AB27" s="123">
        <v>0</v>
      </c>
    </row>
    <row r="28" spans="1:28" ht="15" customHeight="1" x14ac:dyDescent="0.2">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row>
    <row r="29" spans="1:28" ht="15" customHeight="1" x14ac:dyDescent="0.2">
      <c r="A29" s="107" t="s">
        <v>281</v>
      </c>
      <c r="B29" s="82">
        <v>2.2999999999999998</v>
      </c>
      <c r="C29" s="82">
        <v>2.5</v>
      </c>
      <c r="D29" s="82">
        <v>2.2000000000000002</v>
      </c>
      <c r="E29" s="112"/>
      <c r="F29" s="82">
        <v>2.1</v>
      </c>
      <c r="G29" s="82">
        <v>2.4</v>
      </c>
      <c r="H29" s="82">
        <v>1.8</v>
      </c>
      <c r="I29" s="112"/>
      <c r="J29" s="82">
        <v>2.1</v>
      </c>
      <c r="K29" s="82">
        <v>2</v>
      </c>
      <c r="L29" s="82">
        <v>2.2000000000000002</v>
      </c>
      <c r="M29" s="112"/>
      <c r="N29" s="82">
        <v>2.6</v>
      </c>
      <c r="O29" s="82">
        <v>2.9</v>
      </c>
      <c r="P29" s="82">
        <v>2.2999999999999998</v>
      </c>
      <c r="Q29" s="112"/>
      <c r="R29" s="82">
        <v>3.3</v>
      </c>
      <c r="S29" s="82">
        <v>4</v>
      </c>
      <c r="T29" s="82">
        <v>2.5</v>
      </c>
      <c r="U29" s="112"/>
      <c r="V29" s="82">
        <v>2.9</v>
      </c>
      <c r="W29" s="82">
        <v>2.9</v>
      </c>
      <c r="X29" s="82">
        <v>3</v>
      </c>
      <c r="Y29" s="112"/>
      <c r="Z29" s="82">
        <v>0.8</v>
      </c>
      <c r="AA29" s="82">
        <v>0.3</v>
      </c>
      <c r="AB29" s="82">
        <v>1.3</v>
      </c>
    </row>
    <row r="30" spans="1:28" ht="15" customHeight="1" x14ac:dyDescent="0.2">
      <c r="A30" s="108" t="s">
        <v>227</v>
      </c>
      <c r="B30" s="83">
        <v>2.2999999999999998</v>
      </c>
      <c r="C30" s="83">
        <v>2.2999999999999998</v>
      </c>
      <c r="D30" s="83">
        <v>2.2000000000000002</v>
      </c>
      <c r="E30" s="114"/>
      <c r="F30" s="83">
        <v>2</v>
      </c>
      <c r="G30" s="83">
        <v>2.2000000000000002</v>
      </c>
      <c r="H30" s="83">
        <v>1.8</v>
      </c>
      <c r="I30" s="114"/>
      <c r="J30" s="83">
        <v>1.9</v>
      </c>
      <c r="K30" s="83">
        <v>1.7</v>
      </c>
      <c r="L30" s="83">
        <v>2.2000000000000002</v>
      </c>
      <c r="M30" s="113"/>
      <c r="N30" s="83">
        <v>2.6</v>
      </c>
      <c r="O30" s="83">
        <v>2.8</v>
      </c>
      <c r="P30" s="83">
        <v>2.2999999999999998</v>
      </c>
      <c r="Q30" s="113"/>
      <c r="R30" s="83">
        <v>3.2</v>
      </c>
      <c r="S30" s="83">
        <v>3.8</v>
      </c>
      <c r="T30" s="83">
        <v>2.5</v>
      </c>
      <c r="U30" s="113"/>
      <c r="V30" s="83">
        <v>2.9</v>
      </c>
      <c r="W30" s="83">
        <v>2.9</v>
      </c>
      <c r="X30" s="83">
        <v>3</v>
      </c>
      <c r="Y30" s="113"/>
      <c r="Z30" s="83">
        <v>0.8</v>
      </c>
      <c r="AA30" s="83">
        <v>0.2</v>
      </c>
      <c r="AB30" s="83">
        <v>1.4</v>
      </c>
    </row>
    <row r="31" spans="1:28" ht="15" customHeight="1" x14ac:dyDescent="0.2">
      <c r="A31" s="108" t="s">
        <v>228</v>
      </c>
      <c r="B31" s="83">
        <v>3.2</v>
      </c>
      <c r="C31" s="83">
        <v>3.5</v>
      </c>
      <c r="D31" s="83">
        <v>2.9</v>
      </c>
      <c r="E31" s="114"/>
      <c r="F31" s="83">
        <v>2.1</v>
      </c>
      <c r="G31" s="83">
        <v>2.8</v>
      </c>
      <c r="H31" s="83">
        <v>1.2</v>
      </c>
      <c r="I31" s="114"/>
      <c r="J31" s="83">
        <v>4.5999999999999996</v>
      </c>
      <c r="K31" s="83">
        <v>3.3</v>
      </c>
      <c r="L31" s="83">
        <v>6.5</v>
      </c>
      <c r="M31" s="114"/>
      <c r="N31" s="83">
        <v>4</v>
      </c>
      <c r="O31" s="83">
        <v>7.8</v>
      </c>
      <c r="P31" s="123">
        <v>0</v>
      </c>
      <c r="Q31" s="114"/>
      <c r="R31" s="83">
        <v>5.0599999999999996</v>
      </c>
      <c r="S31" s="83">
        <v>5.0999999999999996</v>
      </c>
      <c r="T31" s="83">
        <v>5.0999999999999996</v>
      </c>
      <c r="U31" s="114"/>
      <c r="V31" s="83">
        <v>3.1</v>
      </c>
      <c r="W31" s="83">
        <v>1.4</v>
      </c>
      <c r="X31" s="83">
        <v>4.8</v>
      </c>
      <c r="Y31" s="114"/>
      <c r="Z31" s="123">
        <v>0</v>
      </c>
      <c r="AA31" s="123">
        <v>0</v>
      </c>
      <c r="AB31" s="123">
        <v>0</v>
      </c>
    </row>
    <row r="32" spans="1:28" ht="15" customHeight="1" x14ac:dyDescent="0.2">
      <c r="A32" s="108" t="s">
        <v>280</v>
      </c>
      <c r="B32" s="83">
        <v>3.6</v>
      </c>
      <c r="C32" s="83">
        <v>5.2</v>
      </c>
      <c r="D32" s="83">
        <v>1.1000000000000001</v>
      </c>
      <c r="E32" s="114"/>
      <c r="F32" s="83">
        <v>5</v>
      </c>
      <c r="G32" s="83">
        <v>6.9</v>
      </c>
      <c r="H32" s="83">
        <v>0.9</v>
      </c>
      <c r="I32" s="114"/>
      <c r="J32" s="83">
        <v>6.2</v>
      </c>
      <c r="K32" s="83">
        <v>9.1</v>
      </c>
      <c r="L32" s="83">
        <v>0.8</v>
      </c>
      <c r="M32" s="114"/>
      <c r="N32" s="83">
        <v>2</v>
      </c>
      <c r="O32" s="83">
        <v>3</v>
      </c>
      <c r="P32" s="123">
        <v>0</v>
      </c>
      <c r="Q32" s="114"/>
      <c r="R32" s="83">
        <v>5.0999999999999996</v>
      </c>
      <c r="S32" s="83">
        <v>6.8</v>
      </c>
      <c r="T32" s="83">
        <v>2.6</v>
      </c>
      <c r="U32" s="114"/>
      <c r="V32" s="83">
        <v>2.6</v>
      </c>
      <c r="W32" s="83">
        <v>3.7</v>
      </c>
      <c r="X32" s="83">
        <v>1.3</v>
      </c>
      <c r="Y32" s="114"/>
      <c r="Z32" s="139">
        <v>1</v>
      </c>
      <c r="AA32" s="139">
        <v>1.7</v>
      </c>
      <c r="AB32" s="139">
        <v>0</v>
      </c>
    </row>
    <row r="33" spans="1:28" ht="15" customHeight="1" x14ac:dyDescent="0.2">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row>
    <row r="34" spans="1:28" ht="15" customHeight="1" x14ac:dyDescent="0.2">
      <c r="A34" s="109" t="s">
        <v>282</v>
      </c>
      <c r="B34" s="82">
        <v>3.3</v>
      </c>
      <c r="C34" s="82">
        <v>3.5</v>
      </c>
      <c r="D34" s="82">
        <v>3.1</v>
      </c>
      <c r="E34" s="112"/>
      <c r="F34" s="82">
        <v>3.3</v>
      </c>
      <c r="G34" s="82">
        <v>3.9</v>
      </c>
      <c r="H34" s="82">
        <v>2.6</v>
      </c>
      <c r="I34" s="112"/>
      <c r="J34" s="82">
        <v>2.1</v>
      </c>
      <c r="K34" s="82">
        <v>2.6</v>
      </c>
      <c r="L34" s="82">
        <v>1.6</v>
      </c>
      <c r="M34" s="112"/>
      <c r="N34" s="82">
        <v>3</v>
      </c>
      <c r="O34" s="82">
        <v>2.6</v>
      </c>
      <c r="P34" s="82">
        <v>3.4</v>
      </c>
      <c r="Q34" s="112"/>
      <c r="R34" s="82">
        <v>5.2</v>
      </c>
      <c r="S34" s="82">
        <v>6.1</v>
      </c>
      <c r="T34" s="82">
        <v>4.3</v>
      </c>
      <c r="U34" s="112"/>
      <c r="V34" s="82">
        <v>4.7</v>
      </c>
      <c r="W34" s="82">
        <v>4.9000000000000004</v>
      </c>
      <c r="X34" s="82">
        <v>4.4000000000000004</v>
      </c>
      <c r="Y34" s="112"/>
      <c r="Z34" s="82">
        <v>1.6</v>
      </c>
      <c r="AA34" s="82">
        <v>0.2</v>
      </c>
      <c r="AB34" s="82">
        <v>2.9</v>
      </c>
    </row>
    <row r="35" spans="1:28" ht="15" customHeight="1" thickBot="1" x14ac:dyDescent="0.25">
      <c r="A35" s="108" t="s">
        <v>227</v>
      </c>
      <c r="B35" s="83">
        <v>3.3</v>
      </c>
      <c r="C35" s="83">
        <v>3.5</v>
      </c>
      <c r="D35" s="83">
        <v>3.1</v>
      </c>
      <c r="E35" s="114"/>
      <c r="F35" s="83">
        <v>3.3</v>
      </c>
      <c r="G35" s="83">
        <v>3.9</v>
      </c>
      <c r="H35" s="83">
        <v>2.6</v>
      </c>
      <c r="I35" s="114"/>
      <c r="J35" s="83">
        <v>2.1</v>
      </c>
      <c r="K35" s="83">
        <v>2.6</v>
      </c>
      <c r="L35" s="83">
        <v>1.6</v>
      </c>
      <c r="M35" s="114"/>
      <c r="N35" s="83">
        <v>3</v>
      </c>
      <c r="O35" s="83">
        <v>2.6</v>
      </c>
      <c r="P35" s="83">
        <v>3.4</v>
      </c>
      <c r="Q35" s="114"/>
      <c r="R35" s="83">
        <v>5.2</v>
      </c>
      <c r="S35" s="83">
        <v>6.1</v>
      </c>
      <c r="T35" s="83">
        <v>4.32</v>
      </c>
      <c r="U35" s="114"/>
      <c r="V35" s="83">
        <v>4.7</v>
      </c>
      <c r="W35" s="83">
        <v>4.93</v>
      </c>
      <c r="X35" s="83">
        <v>4.4000000000000004</v>
      </c>
      <c r="Y35" s="114"/>
      <c r="Z35" s="83">
        <v>1.6</v>
      </c>
      <c r="AA35" s="83">
        <v>0.2</v>
      </c>
      <c r="AB35" s="83">
        <v>2.9</v>
      </c>
    </row>
    <row r="36" spans="1:28" ht="15" customHeight="1" x14ac:dyDescent="0.2">
      <c r="A36" s="268" t="s">
        <v>175</v>
      </c>
      <c r="B36" s="268"/>
      <c r="C36" s="268"/>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row>
    <row r="37" spans="1:28" ht="15" customHeight="1" x14ac:dyDescent="0.2">
      <c r="A37" s="269" t="s">
        <v>275</v>
      </c>
      <c r="B37" s="269"/>
      <c r="C37" s="269"/>
      <c r="D37" s="269"/>
      <c r="E37" s="269"/>
      <c r="F37" s="269"/>
      <c r="G37" s="269"/>
      <c r="H37" s="269"/>
      <c r="I37" s="269"/>
      <c r="J37" s="269"/>
      <c r="K37" s="269"/>
      <c r="L37" s="269"/>
      <c r="M37" s="269"/>
      <c r="N37" s="269"/>
      <c r="O37" s="269"/>
      <c r="P37" s="269"/>
      <c r="Q37" s="269"/>
      <c r="R37" s="269"/>
      <c r="S37" s="269"/>
      <c r="T37" s="269"/>
      <c r="U37" s="269"/>
      <c r="V37" s="269"/>
      <c r="W37" s="269"/>
      <c r="X37" s="269"/>
      <c r="Y37" s="269"/>
      <c r="Z37" s="269"/>
      <c r="AA37" s="269"/>
      <c r="AB37" s="269"/>
    </row>
    <row r="45" spans="1:28" ht="15" customHeight="1" x14ac:dyDescent="0.2"/>
    <row r="46" spans="1:28"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sheetData>
  <mergeCells count="17">
    <mergeCell ref="AD2:AD3"/>
    <mergeCell ref="A1:AB1"/>
    <mergeCell ref="A2:AB2"/>
    <mergeCell ref="A3:AB3"/>
    <mergeCell ref="A4:AB4"/>
    <mergeCell ref="A9:AB9"/>
    <mergeCell ref="A23:AB23"/>
    <mergeCell ref="A36:AB36"/>
    <mergeCell ref="A37:AB37"/>
    <mergeCell ref="R6:T6"/>
    <mergeCell ref="V6:X6"/>
    <mergeCell ref="Z6:AB6"/>
    <mergeCell ref="A6:A7"/>
    <mergeCell ref="B6:D6"/>
    <mergeCell ref="F6:H6"/>
    <mergeCell ref="J6:L6"/>
    <mergeCell ref="N6:P6"/>
  </mergeCells>
  <hyperlinks>
    <hyperlink ref="AD2" location="INDICE!A1" display="INDICE" xr:uid="{00000000-0004-0000-2C00-000000000000}"/>
  </hyperlinks>
  <printOptions horizontalCentered="1"/>
  <pageMargins left="0.70866141732283472" right="0.70866141732283472" top="0.74803149606299213" bottom="0.74803149606299213" header="0.31496062992125984" footer="0.31496062992125984"/>
  <pageSetup scale="78"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tabColor theme="4" tint="-0.499984740745262"/>
    <pageSetUpPr fitToPage="1"/>
  </sheetPr>
  <dimension ref="A1:M54"/>
  <sheetViews>
    <sheetView showGridLines="0" topLeftCell="A7" workbookViewId="0">
      <selection activeCell="O14" sqref="O14"/>
    </sheetView>
  </sheetViews>
  <sheetFormatPr baseColWidth="10" defaultRowHeight="15" customHeight="1" x14ac:dyDescent="0.2"/>
  <cols>
    <col min="1" max="1" width="5.7109375" style="5" customWidth="1"/>
    <col min="2" max="11" width="11.42578125" style="5"/>
    <col min="12" max="12" width="5.7109375" style="5" customWidth="1"/>
    <col min="13" max="16384" width="11.42578125" style="5"/>
  </cols>
  <sheetData>
    <row r="1" spans="1:13" ht="15" customHeight="1" thickBot="1" x14ac:dyDescent="0.25"/>
    <row r="2" spans="1:13" ht="15" customHeight="1" x14ac:dyDescent="0.2">
      <c r="B2" s="23"/>
      <c r="C2" s="22"/>
      <c r="D2" s="22"/>
      <c r="E2" s="22"/>
      <c r="F2" s="22"/>
      <c r="G2" s="22"/>
      <c r="H2" s="22"/>
      <c r="I2" s="22"/>
      <c r="J2" s="22"/>
      <c r="K2" s="24"/>
      <c r="M2" s="256" t="s">
        <v>47</v>
      </c>
    </row>
    <row r="3" spans="1:13" ht="15" customHeight="1" x14ac:dyDescent="0.2">
      <c r="B3" s="19"/>
      <c r="C3" s="20"/>
      <c r="D3" s="20"/>
      <c r="E3" s="20"/>
      <c r="F3" s="20"/>
      <c r="G3" s="20"/>
      <c r="H3" s="20"/>
      <c r="I3" s="20"/>
      <c r="J3" s="20"/>
      <c r="K3" s="21"/>
      <c r="M3" s="256"/>
    </row>
    <row r="4" spans="1:13" ht="15" customHeight="1" x14ac:dyDescent="0.2">
      <c r="B4" s="19"/>
      <c r="C4" s="20"/>
      <c r="D4" s="20"/>
      <c r="E4" s="20"/>
      <c r="F4" s="20"/>
      <c r="G4" s="20"/>
      <c r="H4" s="20"/>
      <c r="I4" s="20"/>
      <c r="J4" s="20"/>
      <c r="K4" s="21"/>
    </row>
    <row r="5" spans="1:13" ht="15" customHeight="1" x14ac:dyDescent="0.2">
      <c r="B5" s="19"/>
      <c r="C5" s="20"/>
      <c r="D5" s="20"/>
      <c r="E5" s="20"/>
      <c r="F5" s="20"/>
      <c r="G5" s="20"/>
      <c r="H5" s="20"/>
      <c r="I5" s="20"/>
      <c r="J5" s="20"/>
      <c r="K5" s="21"/>
    </row>
    <row r="6" spans="1:13" ht="15" customHeight="1" x14ac:dyDescent="0.2">
      <c r="B6" s="19"/>
      <c r="C6" s="20"/>
      <c r="D6" s="20"/>
      <c r="E6" s="20"/>
      <c r="F6" s="20"/>
      <c r="G6" s="20"/>
      <c r="H6" s="20"/>
      <c r="I6" s="20"/>
      <c r="J6" s="20"/>
      <c r="K6" s="21"/>
    </row>
    <row r="7" spans="1:13" ht="15" customHeight="1" x14ac:dyDescent="0.2">
      <c r="B7" s="19"/>
      <c r="C7" s="20"/>
      <c r="D7" s="20"/>
      <c r="E7" s="20"/>
      <c r="F7" s="20"/>
      <c r="G7" s="20"/>
      <c r="H7" s="20"/>
      <c r="I7" s="20"/>
      <c r="J7" s="20"/>
      <c r="K7" s="21"/>
    </row>
    <row r="8" spans="1:13" ht="15" customHeight="1" x14ac:dyDescent="0.2">
      <c r="B8" s="19"/>
      <c r="C8" s="20"/>
      <c r="D8" s="20"/>
      <c r="E8" s="20"/>
      <c r="F8" s="20"/>
      <c r="G8" s="20"/>
      <c r="H8" s="20"/>
      <c r="I8" s="20"/>
      <c r="J8" s="20"/>
      <c r="K8" s="21"/>
    </row>
    <row r="9" spans="1:13" ht="15" customHeight="1" x14ac:dyDescent="0.2">
      <c r="B9" s="19"/>
      <c r="C9" s="20"/>
      <c r="D9" s="20"/>
      <c r="E9" s="20"/>
      <c r="F9" s="20"/>
      <c r="G9" s="20"/>
      <c r="H9" s="20"/>
      <c r="I9" s="20"/>
      <c r="J9" s="20"/>
      <c r="K9" s="21"/>
    </row>
    <row r="10" spans="1:13" ht="15" customHeight="1" x14ac:dyDescent="0.2">
      <c r="B10" s="19"/>
      <c r="C10" s="20"/>
      <c r="D10" s="20"/>
      <c r="E10" s="20"/>
      <c r="F10" s="20"/>
      <c r="G10" s="20"/>
      <c r="H10" s="20"/>
      <c r="I10" s="20"/>
      <c r="J10" s="20"/>
      <c r="K10" s="21"/>
    </row>
    <row r="11" spans="1:13" ht="15" customHeight="1" x14ac:dyDescent="0.2">
      <c r="A11" s="18"/>
      <c r="B11" s="19"/>
      <c r="C11" s="20"/>
      <c r="D11" s="20"/>
      <c r="E11" s="20"/>
      <c r="F11" s="20"/>
      <c r="G11" s="20"/>
      <c r="H11" s="20"/>
      <c r="I11" s="20"/>
      <c r="J11" s="20"/>
      <c r="K11" s="21"/>
      <c r="L11" s="18"/>
    </row>
    <row r="12" spans="1:13" ht="15" customHeight="1" x14ac:dyDescent="0.2">
      <c r="A12" s="18"/>
      <c r="B12" s="19"/>
      <c r="C12" s="20"/>
      <c r="D12" s="20"/>
      <c r="E12" s="20"/>
      <c r="F12" s="20"/>
      <c r="G12" s="20"/>
      <c r="H12" s="20"/>
      <c r="I12" s="20"/>
      <c r="J12" s="20"/>
      <c r="K12" s="21"/>
      <c r="L12" s="18"/>
    </row>
    <row r="13" spans="1:13" ht="15" customHeight="1" x14ac:dyDescent="0.2">
      <c r="A13" s="18"/>
      <c r="B13" s="19"/>
      <c r="C13" s="20"/>
      <c r="D13" s="20"/>
      <c r="E13" s="20"/>
      <c r="F13" s="20"/>
      <c r="G13" s="20"/>
      <c r="H13" s="20"/>
      <c r="I13" s="20"/>
      <c r="J13" s="20"/>
      <c r="K13" s="21"/>
      <c r="L13" s="18"/>
    </row>
    <row r="14" spans="1:13" ht="15" customHeight="1" x14ac:dyDescent="0.2">
      <c r="A14" s="18"/>
      <c r="B14" s="19"/>
      <c r="C14" s="20"/>
      <c r="D14" s="20"/>
      <c r="E14" s="20"/>
      <c r="F14" s="20"/>
      <c r="G14" s="20"/>
      <c r="H14" s="20"/>
      <c r="I14" s="20"/>
      <c r="J14" s="20"/>
      <c r="K14" s="21"/>
      <c r="L14" s="18"/>
    </row>
    <row r="15" spans="1:13" ht="15" customHeight="1" x14ac:dyDescent="0.2">
      <c r="A15" s="18"/>
      <c r="B15" s="258" t="s">
        <v>222</v>
      </c>
      <c r="C15" s="259"/>
      <c r="D15" s="259"/>
      <c r="E15" s="259"/>
      <c r="F15" s="259"/>
      <c r="G15" s="259"/>
      <c r="H15" s="259"/>
      <c r="I15" s="259"/>
      <c r="J15" s="259"/>
      <c r="K15" s="260"/>
      <c r="L15" s="18"/>
    </row>
    <row r="16" spans="1:13" ht="15" customHeight="1" x14ac:dyDescent="0.2">
      <c r="A16" s="18"/>
      <c r="B16" s="258"/>
      <c r="C16" s="259"/>
      <c r="D16" s="259"/>
      <c r="E16" s="259"/>
      <c r="F16" s="259"/>
      <c r="G16" s="259"/>
      <c r="H16" s="259"/>
      <c r="I16" s="259"/>
      <c r="J16" s="259"/>
      <c r="K16" s="260"/>
      <c r="L16" s="18"/>
    </row>
    <row r="17" spans="1:12" ht="15" customHeight="1" x14ac:dyDescent="0.2">
      <c r="A17" s="18"/>
      <c r="B17" s="258"/>
      <c r="C17" s="259"/>
      <c r="D17" s="259"/>
      <c r="E17" s="259"/>
      <c r="F17" s="259"/>
      <c r="G17" s="259"/>
      <c r="H17" s="259"/>
      <c r="I17" s="259"/>
      <c r="J17" s="259"/>
      <c r="K17" s="260"/>
      <c r="L17" s="18"/>
    </row>
    <row r="18" spans="1:12" ht="15" customHeight="1" x14ac:dyDescent="0.2">
      <c r="A18" s="18"/>
      <c r="B18" s="258"/>
      <c r="C18" s="259"/>
      <c r="D18" s="259"/>
      <c r="E18" s="259"/>
      <c r="F18" s="259"/>
      <c r="G18" s="259"/>
      <c r="H18" s="259"/>
      <c r="I18" s="259"/>
      <c r="J18" s="259"/>
      <c r="K18" s="260"/>
      <c r="L18" s="18"/>
    </row>
    <row r="19" spans="1:12" ht="15" customHeight="1" x14ac:dyDescent="0.2">
      <c r="A19" s="18"/>
      <c r="B19" s="258"/>
      <c r="C19" s="259"/>
      <c r="D19" s="259"/>
      <c r="E19" s="259"/>
      <c r="F19" s="259"/>
      <c r="G19" s="259"/>
      <c r="H19" s="259"/>
      <c r="I19" s="259"/>
      <c r="J19" s="259"/>
      <c r="K19" s="260"/>
      <c r="L19" s="18"/>
    </row>
    <row r="20" spans="1:12" ht="15" customHeight="1" x14ac:dyDescent="0.2">
      <c r="A20" s="18"/>
      <c r="B20" s="258"/>
      <c r="C20" s="259"/>
      <c r="D20" s="259"/>
      <c r="E20" s="259"/>
      <c r="F20" s="259"/>
      <c r="G20" s="259"/>
      <c r="H20" s="259"/>
      <c r="I20" s="259"/>
      <c r="J20" s="259"/>
      <c r="K20" s="260"/>
      <c r="L20" s="18"/>
    </row>
    <row r="21" spans="1:12" ht="15" customHeight="1" x14ac:dyDescent="0.2">
      <c r="A21" s="18"/>
      <c r="B21" s="258"/>
      <c r="C21" s="259"/>
      <c r="D21" s="259"/>
      <c r="E21" s="259"/>
      <c r="F21" s="259"/>
      <c r="G21" s="259"/>
      <c r="H21" s="259"/>
      <c r="I21" s="259"/>
      <c r="J21" s="259"/>
      <c r="K21" s="260"/>
      <c r="L21" s="18"/>
    </row>
    <row r="22" spans="1:12" ht="15" customHeight="1" x14ac:dyDescent="0.2">
      <c r="A22" s="18"/>
      <c r="B22" s="258"/>
      <c r="C22" s="259"/>
      <c r="D22" s="259"/>
      <c r="E22" s="259"/>
      <c r="F22" s="259"/>
      <c r="G22" s="259"/>
      <c r="H22" s="259"/>
      <c r="I22" s="259"/>
      <c r="J22" s="259"/>
      <c r="K22" s="260"/>
      <c r="L22" s="18"/>
    </row>
    <row r="23" spans="1:12" ht="15" customHeight="1" x14ac:dyDescent="0.2">
      <c r="A23" s="18"/>
      <c r="B23" s="258"/>
      <c r="C23" s="259"/>
      <c r="D23" s="259"/>
      <c r="E23" s="259"/>
      <c r="F23" s="259"/>
      <c r="G23" s="259"/>
      <c r="H23" s="259"/>
      <c r="I23" s="259"/>
      <c r="J23" s="259"/>
      <c r="K23" s="260"/>
      <c r="L23" s="18"/>
    </row>
    <row r="24" spans="1:12" ht="15" customHeight="1" x14ac:dyDescent="0.2">
      <c r="A24" s="18"/>
      <c r="B24" s="258"/>
      <c r="C24" s="259"/>
      <c r="D24" s="259"/>
      <c r="E24" s="259"/>
      <c r="F24" s="259"/>
      <c r="G24" s="259"/>
      <c r="H24" s="259"/>
      <c r="I24" s="259"/>
      <c r="J24" s="259"/>
      <c r="K24" s="260"/>
      <c r="L24" s="18"/>
    </row>
    <row r="25" spans="1:12" ht="15" customHeight="1" x14ac:dyDescent="0.2">
      <c r="A25" s="18"/>
      <c r="B25" s="258"/>
      <c r="C25" s="259"/>
      <c r="D25" s="259"/>
      <c r="E25" s="259"/>
      <c r="F25" s="259"/>
      <c r="G25" s="259"/>
      <c r="H25" s="259"/>
      <c r="I25" s="259"/>
      <c r="J25" s="259"/>
      <c r="K25" s="260"/>
      <c r="L25" s="18"/>
    </row>
    <row r="26" spans="1:12" ht="15" customHeight="1" x14ac:dyDescent="0.2">
      <c r="A26" s="18"/>
      <c r="B26" s="258"/>
      <c r="C26" s="259"/>
      <c r="D26" s="259"/>
      <c r="E26" s="259"/>
      <c r="F26" s="259"/>
      <c r="G26" s="259"/>
      <c r="H26" s="259"/>
      <c r="I26" s="259"/>
      <c r="J26" s="259"/>
      <c r="K26" s="260"/>
      <c r="L26" s="18"/>
    </row>
    <row r="27" spans="1:12" ht="15" customHeight="1" x14ac:dyDescent="0.2">
      <c r="A27" s="18"/>
      <c r="B27" s="258"/>
      <c r="C27" s="259"/>
      <c r="D27" s="259"/>
      <c r="E27" s="259"/>
      <c r="F27" s="259"/>
      <c r="G27" s="259"/>
      <c r="H27" s="259"/>
      <c r="I27" s="259"/>
      <c r="J27" s="259"/>
      <c r="K27" s="260"/>
      <c r="L27" s="18"/>
    </row>
    <row r="28" spans="1:12" ht="15" customHeight="1" x14ac:dyDescent="0.2">
      <c r="A28" s="18"/>
      <c r="B28" s="258"/>
      <c r="C28" s="259"/>
      <c r="D28" s="259"/>
      <c r="E28" s="259"/>
      <c r="F28" s="259"/>
      <c r="G28" s="259"/>
      <c r="H28" s="259"/>
      <c r="I28" s="259"/>
      <c r="J28" s="259"/>
      <c r="K28" s="260"/>
      <c r="L28" s="18"/>
    </row>
    <row r="29" spans="1:12" ht="15" customHeight="1" x14ac:dyDescent="0.2">
      <c r="A29" s="18"/>
      <c r="B29" s="258"/>
      <c r="C29" s="259"/>
      <c r="D29" s="259"/>
      <c r="E29" s="259"/>
      <c r="F29" s="259"/>
      <c r="G29" s="259"/>
      <c r="H29" s="259"/>
      <c r="I29" s="259"/>
      <c r="J29" s="259"/>
      <c r="K29" s="260"/>
      <c r="L29" s="18"/>
    </row>
    <row r="30" spans="1:12" ht="15" customHeight="1" x14ac:dyDescent="0.2">
      <c r="B30" s="258"/>
      <c r="C30" s="259"/>
      <c r="D30" s="259"/>
      <c r="E30" s="259"/>
      <c r="F30" s="259"/>
      <c r="G30" s="259"/>
      <c r="H30" s="259"/>
      <c r="I30" s="259"/>
      <c r="J30" s="259"/>
      <c r="K30" s="260"/>
    </row>
    <row r="31" spans="1:12" ht="15" customHeight="1" x14ac:dyDescent="0.2">
      <c r="B31" s="19"/>
      <c r="C31" s="20"/>
      <c r="D31" s="20"/>
      <c r="E31" s="20"/>
      <c r="F31" s="20"/>
      <c r="G31" s="20"/>
      <c r="H31" s="20"/>
      <c r="I31" s="20"/>
      <c r="J31" s="20"/>
      <c r="K31" s="21"/>
    </row>
    <row r="32" spans="1:12" ht="15" customHeight="1" x14ac:dyDescent="0.2">
      <c r="B32" s="19"/>
      <c r="C32" s="20"/>
      <c r="D32" s="20"/>
      <c r="E32" s="20"/>
      <c r="F32" s="20"/>
      <c r="G32" s="20"/>
      <c r="H32" s="20"/>
      <c r="I32" s="20"/>
      <c r="J32" s="20"/>
      <c r="K32" s="21"/>
    </row>
    <row r="33" spans="2:11" ht="15" customHeight="1" x14ac:dyDescent="0.2">
      <c r="B33" s="19"/>
      <c r="C33" s="20"/>
      <c r="D33" s="20"/>
      <c r="E33" s="20"/>
      <c r="F33" s="20"/>
      <c r="G33" s="20"/>
      <c r="H33" s="20"/>
      <c r="I33" s="20"/>
      <c r="J33" s="20"/>
      <c r="K33" s="21"/>
    </row>
    <row r="34" spans="2:11" ht="15" customHeight="1" x14ac:dyDescent="0.2">
      <c r="B34" s="19"/>
      <c r="C34" s="20"/>
      <c r="D34" s="20"/>
      <c r="E34" s="20"/>
      <c r="F34" s="20"/>
      <c r="G34" s="20"/>
      <c r="H34" s="20"/>
      <c r="I34" s="20"/>
      <c r="J34" s="20"/>
      <c r="K34" s="21"/>
    </row>
    <row r="35" spans="2:11" ht="15" customHeight="1" x14ac:dyDescent="0.2">
      <c r="B35" s="19"/>
      <c r="C35" s="20"/>
      <c r="D35" s="20"/>
      <c r="E35" s="20"/>
      <c r="F35" s="20"/>
      <c r="G35" s="20"/>
      <c r="H35" s="20"/>
      <c r="I35" s="20"/>
      <c r="J35" s="20"/>
      <c r="K35" s="21"/>
    </row>
    <row r="36" spans="2:11" ht="15" customHeight="1" x14ac:dyDescent="0.2">
      <c r="B36" s="19"/>
      <c r="C36" s="20"/>
      <c r="D36" s="20"/>
      <c r="E36" s="20"/>
      <c r="F36" s="20"/>
      <c r="G36" s="20"/>
      <c r="H36" s="20"/>
      <c r="I36" s="20"/>
      <c r="J36" s="20"/>
      <c r="K36" s="21"/>
    </row>
    <row r="37" spans="2:11" ht="15" customHeight="1" x14ac:dyDescent="0.2">
      <c r="B37" s="19"/>
      <c r="C37" s="20"/>
      <c r="D37" s="20"/>
      <c r="E37" s="20"/>
      <c r="F37" s="20"/>
      <c r="G37" s="20"/>
      <c r="H37" s="20"/>
      <c r="I37" s="20"/>
      <c r="J37" s="20"/>
      <c r="K37" s="21"/>
    </row>
    <row r="38" spans="2:11" ht="15" customHeight="1" x14ac:dyDescent="0.2">
      <c r="B38" s="19"/>
      <c r="C38" s="20"/>
      <c r="D38" s="20"/>
      <c r="E38" s="20"/>
      <c r="F38" s="20"/>
      <c r="G38" s="20"/>
      <c r="H38" s="20"/>
      <c r="I38" s="20"/>
      <c r="J38" s="20"/>
      <c r="K38" s="21"/>
    </row>
    <row r="39" spans="2:11" ht="15" customHeight="1" x14ac:dyDescent="0.2">
      <c r="B39" s="19"/>
      <c r="C39" s="20"/>
      <c r="D39" s="20"/>
      <c r="E39" s="20"/>
      <c r="F39" s="20"/>
      <c r="G39" s="20"/>
      <c r="H39" s="20"/>
      <c r="I39" s="20"/>
      <c r="J39" s="20"/>
      <c r="K39" s="21"/>
    </row>
    <row r="40" spans="2:11" ht="15" customHeight="1" x14ac:dyDescent="0.2">
      <c r="B40" s="19"/>
      <c r="C40" s="20"/>
      <c r="D40" s="20"/>
      <c r="E40" s="20"/>
      <c r="F40" s="20"/>
      <c r="G40" s="20"/>
      <c r="H40" s="20"/>
      <c r="I40" s="20"/>
      <c r="J40" s="20"/>
      <c r="K40" s="21"/>
    </row>
    <row r="41" spans="2:11" ht="15" customHeight="1" x14ac:dyDescent="0.2">
      <c r="B41" s="19"/>
      <c r="C41" s="20"/>
      <c r="D41" s="20"/>
      <c r="E41" s="20"/>
      <c r="F41" s="20"/>
      <c r="G41" s="20"/>
      <c r="H41" s="20"/>
      <c r="I41" s="20"/>
      <c r="J41" s="20"/>
      <c r="K41" s="21"/>
    </row>
    <row r="42" spans="2:11" ht="15" customHeight="1" x14ac:dyDescent="0.2">
      <c r="B42" s="19"/>
      <c r="C42" s="20"/>
      <c r="D42" s="20"/>
      <c r="E42" s="20"/>
      <c r="F42" s="20"/>
      <c r="G42" s="20"/>
      <c r="H42" s="20"/>
      <c r="I42" s="20"/>
      <c r="J42" s="20"/>
      <c r="K42" s="21"/>
    </row>
    <row r="43" spans="2:11" ht="15" customHeight="1" x14ac:dyDescent="0.2">
      <c r="B43" s="19"/>
      <c r="C43" s="20"/>
      <c r="D43" s="20"/>
      <c r="E43" s="20"/>
      <c r="F43" s="20"/>
      <c r="G43" s="20"/>
      <c r="H43" s="20"/>
      <c r="I43" s="20"/>
      <c r="J43" s="20"/>
      <c r="K43" s="21"/>
    </row>
    <row r="44" spans="2:11" ht="15" customHeight="1" x14ac:dyDescent="0.2">
      <c r="B44" s="19"/>
      <c r="C44" s="20"/>
      <c r="D44" s="20"/>
      <c r="E44" s="20"/>
      <c r="F44" s="20"/>
      <c r="G44" s="20"/>
      <c r="H44" s="20"/>
      <c r="I44" s="20"/>
      <c r="J44" s="20"/>
      <c r="K44" s="21"/>
    </row>
    <row r="45" spans="2:11" ht="15" customHeight="1" x14ac:dyDescent="0.2">
      <c r="B45" s="19"/>
      <c r="C45" s="20"/>
      <c r="D45" s="20"/>
      <c r="E45" s="20"/>
      <c r="F45" s="20"/>
      <c r="G45" s="20"/>
      <c r="H45" s="20"/>
      <c r="I45" s="20"/>
      <c r="J45" s="20"/>
      <c r="K45" s="21"/>
    </row>
    <row r="46" spans="2:11" ht="15" customHeight="1" x14ac:dyDescent="0.2">
      <c r="B46" s="19"/>
      <c r="C46" s="20"/>
      <c r="D46" s="20"/>
      <c r="E46" s="20"/>
      <c r="F46" s="20"/>
      <c r="G46" s="20"/>
      <c r="H46" s="20"/>
      <c r="I46" s="20"/>
      <c r="J46" s="20"/>
      <c r="K46" s="21"/>
    </row>
    <row r="47" spans="2:11" ht="15" customHeight="1" x14ac:dyDescent="0.2">
      <c r="B47" s="19"/>
      <c r="C47" s="20"/>
      <c r="D47" s="20"/>
      <c r="E47" s="20"/>
      <c r="F47" s="20"/>
      <c r="G47" s="20"/>
      <c r="H47" s="20"/>
      <c r="I47" s="20"/>
      <c r="J47" s="20"/>
      <c r="K47" s="21"/>
    </row>
    <row r="48" spans="2:11" ht="15" customHeight="1" x14ac:dyDescent="0.2">
      <c r="B48" s="19"/>
      <c r="C48" s="20"/>
      <c r="D48" s="20"/>
      <c r="E48" s="20"/>
      <c r="F48" s="20"/>
      <c r="G48" s="20"/>
      <c r="H48" s="20"/>
      <c r="I48" s="20"/>
      <c r="J48" s="20"/>
      <c r="K48" s="21"/>
    </row>
    <row r="49" spans="2:11" ht="15" customHeight="1" x14ac:dyDescent="0.2">
      <c r="B49" s="19"/>
      <c r="C49" s="20"/>
      <c r="D49" s="20"/>
      <c r="E49" s="20"/>
      <c r="F49" s="20"/>
      <c r="G49" s="20"/>
      <c r="H49" s="20"/>
      <c r="I49" s="20"/>
      <c r="J49" s="20"/>
      <c r="K49" s="21"/>
    </row>
    <row r="50" spans="2:11" ht="15" customHeight="1" x14ac:dyDescent="0.2">
      <c r="B50" s="19"/>
      <c r="C50" s="20"/>
      <c r="D50" s="20"/>
      <c r="E50" s="20"/>
      <c r="F50" s="20"/>
      <c r="G50" s="20"/>
      <c r="H50" s="20"/>
      <c r="I50" s="20"/>
      <c r="J50" s="20"/>
      <c r="K50" s="21"/>
    </row>
    <row r="51" spans="2:11" ht="15" customHeight="1" x14ac:dyDescent="0.2">
      <c r="B51" s="19"/>
      <c r="C51" s="20"/>
      <c r="D51" s="20"/>
      <c r="E51" s="20"/>
      <c r="F51" s="20"/>
      <c r="G51" s="20"/>
      <c r="H51" s="20"/>
      <c r="I51" s="20"/>
      <c r="J51" s="20"/>
      <c r="K51" s="21"/>
    </row>
    <row r="52" spans="2:11" ht="15" customHeight="1" x14ac:dyDescent="0.2">
      <c r="B52" s="19"/>
      <c r="C52" s="20"/>
      <c r="D52" s="20"/>
      <c r="E52" s="20"/>
      <c r="F52" s="20"/>
      <c r="G52" s="20"/>
      <c r="H52" s="20"/>
      <c r="I52" s="20"/>
      <c r="J52" s="20"/>
      <c r="K52" s="21"/>
    </row>
    <row r="53" spans="2:11" ht="15" customHeight="1" x14ac:dyDescent="0.2">
      <c r="B53" s="19"/>
      <c r="C53" s="20"/>
      <c r="D53" s="20"/>
      <c r="E53" s="20"/>
      <c r="F53" s="20"/>
      <c r="G53" s="20"/>
      <c r="H53" s="20"/>
      <c r="I53" s="20"/>
      <c r="J53" s="20"/>
      <c r="K53" s="21"/>
    </row>
    <row r="54" spans="2:11" ht="15" customHeight="1" thickBot="1" x14ac:dyDescent="0.25">
      <c r="B54" s="25"/>
      <c r="C54" s="26"/>
      <c r="D54" s="26"/>
      <c r="E54" s="26"/>
      <c r="F54" s="26"/>
      <c r="G54" s="26"/>
      <c r="H54" s="26"/>
      <c r="I54" s="26"/>
      <c r="J54" s="26"/>
      <c r="K54" s="27"/>
    </row>
  </sheetData>
  <mergeCells count="2">
    <mergeCell ref="B15:K30"/>
    <mergeCell ref="M2:M3"/>
  </mergeCells>
  <hyperlinks>
    <hyperlink ref="M2" location="INDICE!A1" display="INDICE" xr:uid="{00000000-0004-0000-0300-000000000000}"/>
  </hyperlinks>
  <printOptions horizontalCentered="1"/>
  <pageMargins left="0.70866141732283472" right="0.70866141732283472" top="0.74803149606299213" bottom="0.74803149606299213" header="0.31496062992125984" footer="0.31496062992125984"/>
  <pageSetup scale="64" orientation="landscape"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0">
    <pageSetUpPr fitToPage="1"/>
  </sheetPr>
  <dimension ref="A1:AD122"/>
  <sheetViews>
    <sheetView showGridLines="0" workbookViewId="0">
      <selection activeCell="J12" sqref="J12"/>
    </sheetView>
  </sheetViews>
  <sheetFormatPr baseColWidth="10" defaultColWidth="23.42578125" defaultRowHeight="12.75" x14ac:dyDescent="0.2"/>
  <cols>
    <col min="1" max="1" width="15.5703125" style="116" bestFit="1" customWidth="1"/>
    <col min="2" max="2" width="6.42578125" style="96" bestFit="1" customWidth="1"/>
    <col min="3" max="3" width="6.7109375" style="96" bestFit="1" customWidth="1"/>
    <col min="4" max="4" width="5.140625" style="96" bestFit="1" customWidth="1"/>
    <col min="5" max="5" width="1.42578125" style="96" customWidth="1"/>
    <col min="6" max="6" width="5.42578125" style="96" bestFit="1" customWidth="1"/>
    <col min="7" max="7" width="6.7109375" style="96" bestFit="1" customWidth="1"/>
    <col min="8" max="8" width="5.140625" style="96" bestFit="1" customWidth="1"/>
    <col min="9" max="9" width="1.28515625" style="96" customWidth="1"/>
    <col min="10" max="10" width="5.42578125" style="96" bestFit="1" customWidth="1"/>
    <col min="11" max="11" width="6.7109375" style="96" bestFit="1" customWidth="1"/>
    <col min="12" max="12" width="5.140625" style="96" bestFit="1" customWidth="1"/>
    <col min="13" max="13" width="1.28515625" style="96" customWidth="1"/>
    <col min="14" max="14" width="5.42578125" style="96" bestFit="1" customWidth="1"/>
    <col min="15" max="15" width="6.7109375" style="96" bestFit="1" customWidth="1"/>
    <col min="16" max="16" width="5.140625" style="96" bestFit="1" customWidth="1"/>
    <col min="17" max="17" width="1.28515625" style="96" customWidth="1"/>
    <col min="18" max="18" width="5.42578125" style="96" bestFit="1" customWidth="1"/>
    <col min="19" max="19" width="6.7109375" style="96" bestFit="1" customWidth="1"/>
    <col min="20" max="20" width="5.140625" style="96" bestFit="1" customWidth="1"/>
    <col min="21" max="21" width="1.28515625" style="96" customWidth="1"/>
    <col min="22" max="22" width="5.42578125" style="96" bestFit="1" customWidth="1"/>
    <col min="23" max="23" width="6.7109375" style="96" bestFit="1" customWidth="1"/>
    <col min="24" max="24" width="5.140625" style="96" bestFit="1" customWidth="1"/>
    <col min="25" max="25" width="1.28515625" style="96" customWidth="1"/>
    <col min="26" max="26" width="4.5703125" style="96" bestFit="1" customWidth="1"/>
    <col min="27" max="27" width="6.7109375" style="96" bestFit="1" customWidth="1"/>
    <col min="28" max="28" width="5.140625" style="96" bestFit="1" customWidth="1"/>
    <col min="29" max="29" width="10.7109375" style="6" customWidth="1"/>
    <col min="30" max="30" width="9" style="6" bestFit="1" customWidth="1"/>
    <col min="31" max="116" width="10.7109375" style="6" customWidth="1"/>
    <col min="117" max="16384" width="23.42578125" style="6"/>
  </cols>
  <sheetData>
    <row r="1" spans="1:30" ht="15" x14ac:dyDescent="0.25">
      <c r="A1" s="284" t="s">
        <v>410</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284" t="s">
        <v>84</v>
      </c>
      <c r="V1" s="284" t="s">
        <v>84</v>
      </c>
      <c r="W1" s="284" t="s">
        <v>84</v>
      </c>
      <c r="X1" s="284" t="s">
        <v>84</v>
      </c>
      <c r="Y1" s="284" t="s">
        <v>84</v>
      </c>
      <c r="Z1" s="284" t="s">
        <v>84</v>
      </c>
      <c r="AA1" s="284" t="s">
        <v>84</v>
      </c>
      <c r="AB1" s="284" t="s">
        <v>84</v>
      </c>
      <c r="AC1" s="17"/>
    </row>
    <row r="2" spans="1:30" ht="15" x14ac:dyDescent="0.25">
      <c r="A2" s="285" t="s">
        <v>347</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285" t="s">
        <v>84</v>
      </c>
      <c r="Z2" s="285" t="s">
        <v>84</v>
      </c>
      <c r="AA2" s="285" t="s">
        <v>84</v>
      </c>
      <c r="AB2" s="285" t="s">
        <v>84</v>
      </c>
      <c r="AC2" s="17"/>
      <c r="AD2" s="256" t="s">
        <v>47</v>
      </c>
    </row>
    <row r="3" spans="1:30" ht="15"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285" t="s">
        <v>84</v>
      </c>
      <c r="Z3" s="285" t="s">
        <v>84</v>
      </c>
      <c r="AA3" s="285" t="s">
        <v>84</v>
      </c>
      <c r="AB3" s="285" t="s">
        <v>84</v>
      </c>
      <c r="AC3" s="17"/>
      <c r="AD3" s="256"/>
    </row>
    <row r="4" spans="1:30" ht="15" x14ac:dyDescent="0.25">
      <c r="A4" s="285" t="s">
        <v>166</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c r="Y4" s="285" t="s">
        <v>84</v>
      </c>
      <c r="Z4" s="285" t="s">
        <v>84</v>
      </c>
      <c r="AA4" s="285" t="s">
        <v>84</v>
      </c>
      <c r="AB4" s="285" t="s">
        <v>84</v>
      </c>
    </row>
    <row r="5" spans="1:30" ht="15"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c r="Y5" s="284" t="s">
        <v>84</v>
      </c>
      <c r="Z5" s="284" t="s">
        <v>84</v>
      </c>
      <c r="AA5" s="284" t="s">
        <v>84</v>
      </c>
      <c r="AB5" s="284" t="s">
        <v>84</v>
      </c>
    </row>
    <row r="6" spans="1:30" x14ac:dyDescent="0.2">
      <c r="A6" s="286" t="s">
        <v>243</v>
      </c>
      <c r="B6" s="281" t="s">
        <v>89</v>
      </c>
      <c r="C6" s="281"/>
      <c r="D6" s="281"/>
      <c r="E6" s="103"/>
      <c r="F6" s="281" t="s">
        <v>328</v>
      </c>
      <c r="G6" s="281"/>
      <c r="H6" s="281"/>
      <c r="I6" s="103"/>
      <c r="J6" s="281" t="s">
        <v>329</v>
      </c>
      <c r="K6" s="281"/>
      <c r="L6" s="281"/>
      <c r="M6" s="103"/>
      <c r="N6" s="281" t="s">
        <v>330</v>
      </c>
      <c r="O6" s="281"/>
      <c r="P6" s="281"/>
      <c r="Q6" s="103"/>
      <c r="R6" s="281" t="s">
        <v>331</v>
      </c>
      <c r="S6" s="281"/>
      <c r="T6" s="281"/>
      <c r="U6" s="103"/>
      <c r="V6" s="281" t="s">
        <v>332</v>
      </c>
      <c r="W6" s="281"/>
      <c r="X6" s="281"/>
      <c r="Y6" s="103"/>
      <c r="Z6" s="281" t="s">
        <v>333</v>
      </c>
      <c r="AA6" s="281"/>
      <c r="AB6" s="281"/>
    </row>
    <row r="7" spans="1:30"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c r="Y7" s="105"/>
      <c r="Z7" s="104" t="s">
        <v>89</v>
      </c>
      <c r="AA7" s="104" t="s">
        <v>405</v>
      </c>
      <c r="AB7" s="104" t="s">
        <v>406</v>
      </c>
    </row>
    <row r="8" spans="1:30"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row>
    <row r="9" spans="1:30" x14ac:dyDescent="0.2">
      <c r="A9" s="118" t="s">
        <v>89</v>
      </c>
      <c r="B9" s="209">
        <f>SUM(B11:B37)</f>
        <v>2803</v>
      </c>
      <c r="C9" s="209">
        <f>SUM(C11:C37)</f>
        <v>1489</v>
      </c>
      <c r="D9" s="209">
        <f>SUM(D11:D37)</f>
        <v>1314</v>
      </c>
      <c r="E9" s="209"/>
      <c r="F9" s="209">
        <f>SUM(F11:F37)</f>
        <v>487</v>
      </c>
      <c r="G9" s="209">
        <f>SUM(G11:G37)</f>
        <v>293</v>
      </c>
      <c r="H9" s="209">
        <f>SUM(H11:H37)</f>
        <v>194</v>
      </c>
      <c r="I9" s="209"/>
      <c r="J9" s="209">
        <f>SUM(J11:J37)</f>
        <v>377</v>
      </c>
      <c r="K9" s="209">
        <f>SUM(K11:K37)</f>
        <v>205</v>
      </c>
      <c r="L9" s="209">
        <f>SUM(L11:L37)</f>
        <v>172</v>
      </c>
      <c r="M9" s="209"/>
      <c r="N9" s="209">
        <f>SUM(N11:N37)</f>
        <v>471</v>
      </c>
      <c r="O9" s="209">
        <f>SUM(O11:O37)</f>
        <v>243</v>
      </c>
      <c r="P9" s="209">
        <f>SUM(P11:P37)</f>
        <v>228</v>
      </c>
      <c r="Q9" s="209"/>
      <c r="R9" s="209">
        <f>SUM(R11:R37)</f>
        <v>747</v>
      </c>
      <c r="S9" s="209">
        <f>SUM(S11:S37)</f>
        <v>447</v>
      </c>
      <c r="T9" s="209">
        <f>SUM(T11:T37)</f>
        <v>300</v>
      </c>
      <c r="U9" s="209"/>
      <c r="V9" s="209">
        <f>SUM(V11:V37)</f>
        <v>563</v>
      </c>
      <c r="W9" s="209">
        <f>SUM(W11:W37)</f>
        <v>281</v>
      </c>
      <c r="X9" s="209">
        <f>SUM(X11:X37)</f>
        <v>282</v>
      </c>
      <c r="Y9" s="209"/>
      <c r="Z9" s="209">
        <f>SUM(Z11:Z37)</f>
        <v>158</v>
      </c>
      <c r="AA9" s="209">
        <f>SUM(AA11:AA37)</f>
        <v>20</v>
      </c>
      <c r="AB9" s="209">
        <f>SUM(AB11:AB37)</f>
        <v>138</v>
      </c>
    </row>
    <row r="10" spans="1:30" x14ac:dyDescent="0.2">
      <c r="A10" s="94"/>
      <c r="B10" s="210"/>
      <c r="C10" s="210"/>
      <c r="D10" s="210"/>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row>
    <row r="11" spans="1:30" x14ac:dyDescent="0.2">
      <c r="A11" s="95" t="s">
        <v>246</v>
      </c>
      <c r="B11" s="210">
        <v>32</v>
      </c>
      <c r="C11" s="210">
        <v>-27</v>
      </c>
      <c r="D11" s="210">
        <v>59</v>
      </c>
      <c r="E11" s="211"/>
      <c r="F11" s="211">
        <v>1</v>
      </c>
      <c r="G11" s="211">
        <v>-5</v>
      </c>
      <c r="H11" s="211">
        <v>6</v>
      </c>
      <c r="I11" s="211"/>
      <c r="J11" s="211">
        <v>-11</v>
      </c>
      <c r="K11" s="211">
        <v>-33</v>
      </c>
      <c r="L11" s="211">
        <v>22</v>
      </c>
      <c r="M11" s="211"/>
      <c r="N11" s="211">
        <v>10</v>
      </c>
      <c r="O11" s="211">
        <v>2</v>
      </c>
      <c r="P11" s="211">
        <v>8</v>
      </c>
      <c r="Q11" s="211"/>
      <c r="R11" s="211">
        <v>19</v>
      </c>
      <c r="S11" s="211">
        <v>1</v>
      </c>
      <c r="T11" s="211">
        <v>18</v>
      </c>
      <c r="U11" s="211"/>
      <c r="V11" s="211">
        <v>11</v>
      </c>
      <c r="W11" s="211">
        <v>8</v>
      </c>
      <c r="X11" s="211">
        <v>3</v>
      </c>
      <c r="Y11" s="211"/>
      <c r="Z11" s="211">
        <v>2</v>
      </c>
      <c r="AA11" s="211">
        <v>0</v>
      </c>
      <c r="AB11" s="211">
        <v>2</v>
      </c>
    </row>
    <row r="12" spans="1:30" x14ac:dyDescent="0.2">
      <c r="A12" s="95" t="s">
        <v>247</v>
      </c>
      <c r="B12" s="210">
        <v>30</v>
      </c>
      <c r="C12" s="210">
        <v>23</v>
      </c>
      <c r="D12" s="210">
        <v>7</v>
      </c>
      <c r="E12" s="211"/>
      <c r="F12" s="211">
        <v>8</v>
      </c>
      <c r="G12" s="211">
        <v>8</v>
      </c>
      <c r="H12" s="211">
        <v>0</v>
      </c>
      <c r="I12" s="211"/>
      <c r="J12" s="211">
        <v>-2</v>
      </c>
      <c r="K12" s="211">
        <v>2</v>
      </c>
      <c r="L12" s="211">
        <v>-4</v>
      </c>
      <c r="M12" s="211"/>
      <c r="N12" s="211">
        <v>4</v>
      </c>
      <c r="O12" s="211">
        <v>4</v>
      </c>
      <c r="P12" s="211">
        <v>0</v>
      </c>
      <c r="Q12" s="211"/>
      <c r="R12" s="211">
        <v>9</v>
      </c>
      <c r="S12" s="211">
        <v>5</v>
      </c>
      <c r="T12" s="211">
        <v>4</v>
      </c>
      <c r="U12" s="211"/>
      <c r="V12" s="211">
        <v>8</v>
      </c>
      <c r="W12" s="211">
        <v>4</v>
      </c>
      <c r="X12" s="211">
        <v>4</v>
      </c>
      <c r="Y12" s="211"/>
      <c r="Z12" s="211">
        <v>3</v>
      </c>
      <c r="AA12" s="211">
        <v>0</v>
      </c>
      <c r="AB12" s="211">
        <v>3</v>
      </c>
    </row>
    <row r="13" spans="1:30" x14ac:dyDescent="0.2">
      <c r="A13" s="95" t="s">
        <v>248</v>
      </c>
      <c r="B13" s="210">
        <v>47</v>
      </c>
      <c r="C13" s="210">
        <v>21</v>
      </c>
      <c r="D13" s="210">
        <v>26</v>
      </c>
      <c r="E13" s="211"/>
      <c r="F13" s="211">
        <v>3</v>
      </c>
      <c r="G13" s="211">
        <v>3</v>
      </c>
      <c r="H13" s="211">
        <v>0</v>
      </c>
      <c r="I13" s="211"/>
      <c r="J13" s="211">
        <v>3</v>
      </c>
      <c r="K13" s="211">
        <v>2</v>
      </c>
      <c r="L13" s="211">
        <v>1</v>
      </c>
      <c r="M13" s="211"/>
      <c r="N13" s="211">
        <v>1</v>
      </c>
      <c r="O13" s="211">
        <v>0</v>
      </c>
      <c r="P13" s="211">
        <v>1</v>
      </c>
      <c r="Q13" s="211"/>
      <c r="R13" s="211">
        <v>25</v>
      </c>
      <c r="S13" s="211">
        <v>10</v>
      </c>
      <c r="T13" s="211">
        <v>15</v>
      </c>
      <c r="U13" s="211"/>
      <c r="V13" s="211">
        <v>13</v>
      </c>
      <c r="W13" s="211">
        <v>6</v>
      </c>
      <c r="X13" s="211">
        <v>7</v>
      </c>
      <c r="Y13" s="211"/>
      <c r="Z13" s="211">
        <v>2</v>
      </c>
      <c r="AA13" s="211">
        <v>0</v>
      </c>
      <c r="AB13" s="211">
        <v>2</v>
      </c>
    </row>
    <row r="14" spans="1:30" x14ac:dyDescent="0.2">
      <c r="A14" s="95" t="s">
        <v>249</v>
      </c>
      <c r="B14" s="210">
        <v>144</v>
      </c>
      <c r="C14" s="210">
        <v>96</v>
      </c>
      <c r="D14" s="210">
        <v>48</v>
      </c>
      <c r="E14" s="211"/>
      <c r="F14" s="211">
        <v>33</v>
      </c>
      <c r="G14" s="211">
        <v>24</v>
      </c>
      <c r="H14" s="211">
        <v>9</v>
      </c>
      <c r="I14" s="211"/>
      <c r="J14" s="211">
        <v>26</v>
      </c>
      <c r="K14" s="211">
        <v>23</v>
      </c>
      <c r="L14" s="211">
        <v>3</v>
      </c>
      <c r="M14" s="211"/>
      <c r="N14" s="211">
        <v>32</v>
      </c>
      <c r="O14" s="211">
        <v>19</v>
      </c>
      <c r="P14" s="211">
        <v>13</v>
      </c>
      <c r="Q14" s="211"/>
      <c r="R14" s="211">
        <v>36</v>
      </c>
      <c r="S14" s="211">
        <v>29</v>
      </c>
      <c r="T14" s="211">
        <v>7</v>
      </c>
      <c r="U14" s="211"/>
      <c r="V14" s="211">
        <v>15</v>
      </c>
      <c r="W14" s="211">
        <v>2</v>
      </c>
      <c r="X14" s="211">
        <v>13</v>
      </c>
      <c r="Y14" s="211"/>
      <c r="Z14" s="211">
        <v>2</v>
      </c>
      <c r="AA14" s="211">
        <v>-1</v>
      </c>
      <c r="AB14" s="211">
        <v>3</v>
      </c>
    </row>
    <row r="15" spans="1:30" x14ac:dyDescent="0.2">
      <c r="A15" s="95" t="s">
        <v>250</v>
      </c>
      <c r="B15" s="210">
        <v>72</v>
      </c>
      <c r="C15" s="210">
        <v>33</v>
      </c>
      <c r="D15" s="210">
        <v>39</v>
      </c>
      <c r="E15" s="210"/>
      <c r="F15" s="210">
        <v>14</v>
      </c>
      <c r="G15" s="210">
        <v>5</v>
      </c>
      <c r="H15" s="211">
        <v>9</v>
      </c>
      <c r="I15" s="210"/>
      <c r="J15" s="211">
        <v>13</v>
      </c>
      <c r="K15" s="211">
        <v>4</v>
      </c>
      <c r="L15" s="211">
        <v>9</v>
      </c>
      <c r="M15" s="211"/>
      <c r="N15" s="211">
        <v>2</v>
      </c>
      <c r="O15" s="211">
        <v>8</v>
      </c>
      <c r="P15" s="211">
        <v>-6</v>
      </c>
      <c r="Q15" s="211"/>
      <c r="R15" s="211">
        <v>22</v>
      </c>
      <c r="S15" s="211">
        <v>11</v>
      </c>
      <c r="T15" s="211">
        <v>11</v>
      </c>
      <c r="U15" s="211"/>
      <c r="V15" s="211">
        <v>17</v>
      </c>
      <c r="W15" s="211">
        <v>7</v>
      </c>
      <c r="X15" s="211">
        <v>10</v>
      </c>
      <c r="Y15" s="211"/>
      <c r="Z15" s="211">
        <v>4</v>
      </c>
      <c r="AA15" s="211">
        <v>-2</v>
      </c>
      <c r="AB15" s="211">
        <v>6</v>
      </c>
    </row>
    <row r="16" spans="1:30" x14ac:dyDescent="0.2">
      <c r="A16" s="95" t="s">
        <v>251</v>
      </c>
      <c r="B16" s="210">
        <v>123</v>
      </c>
      <c r="C16" s="210">
        <v>43</v>
      </c>
      <c r="D16" s="210">
        <v>80</v>
      </c>
      <c r="E16" s="210"/>
      <c r="F16" s="210">
        <v>49</v>
      </c>
      <c r="G16" s="210">
        <v>36</v>
      </c>
      <c r="H16" s="211">
        <v>13</v>
      </c>
      <c r="I16" s="210"/>
      <c r="J16" s="210">
        <v>-4</v>
      </c>
      <c r="K16" s="210">
        <v>-4</v>
      </c>
      <c r="L16" s="211">
        <v>0</v>
      </c>
      <c r="M16" s="210"/>
      <c r="N16" s="210">
        <v>34</v>
      </c>
      <c r="O16" s="210">
        <v>2</v>
      </c>
      <c r="P16" s="211">
        <v>32</v>
      </c>
      <c r="Q16" s="210"/>
      <c r="R16" s="210">
        <v>1</v>
      </c>
      <c r="S16" s="210">
        <v>1</v>
      </c>
      <c r="T16" s="211">
        <v>0</v>
      </c>
      <c r="U16" s="210"/>
      <c r="V16" s="210">
        <v>15</v>
      </c>
      <c r="W16" s="210">
        <v>3</v>
      </c>
      <c r="X16" s="211">
        <v>12</v>
      </c>
      <c r="Y16" s="210"/>
      <c r="Z16" s="210">
        <v>28</v>
      </c>
      <c r="AA16" s="210">
        <v>5</v>
      </c>
      <c r="AB16" s="211">
        <v>23</v>
      </c>
    </row>
    <row r="17" spans="1:28" x14ac:dyDescent="0.2">
      <c r="A17" s="95" t="s">
        <v>252</v>
      </c>
      <c r="B17" s="210">
        <v>31</v>
      </c>
      <c r="C17" s="210">
        <v>10</v>
      </c>
      <c r="D17" s="210">
        <v>21</v>
      </c>
      <c r="E17" s="210"/>
      <c r="F17" s="210">
        <v>9</v>
      </c>
      <c r="G17" s="210">
        <v>7</v>
      </c>
      <c r="H17" s="211">
        <v>2</v>
      </c>
      <c r="I17" s="210"/>
      <c r="J17" s="210">
        <v>7</v>
      </c>
      <c r="K17" s="210">
        <v>2</v>
      </c>
      <c r="L17" s="211">
        <v>5</v>
      </c>
      <c r="M17" s="210"/>
      <c r="N17" s="210">
        <v>2</v>
      </c>
      <c r="O17" s="210">
        <v>-1</v>
      </c>
      <c r="P17" s="211">
        <v>3</v>
      </c>
      <c r="Q17" s="210"/>
      <c r="R17" s="210">
        <v>7</v>
      </c>
      <c r="S17" s="210">
        <v>2</v>
      </c>
      <c r="T17" s="211">
        <v>5</v>
      </c>
      <c r="U17" s="210"/>
      <c r="V17" s="210">
        <v>5</v>
      </c>
      <c r="W17" s="210">
        <v>1</v>
      </c>
      <c r="X17" s="211">
        <v>4</v>
      </c>
      <c r="Y17" s="210"/>
      <c r="Z17" s="210">
        <v>1</v>
      </c>
      <c r="AA17" s="210">
        <v>-1</v>
      </c>
      <c r="AB17" s="211">
        <v>2</v>
      </c>
    </row>
    <row r="18" spans="1:28" x14ac:dyDescent="0.2">
      <c r="A18" s="95" t="s">
        <v>253</v>
      </c>
      <c r="B18" s="210">
        <v>189</v>
      </c>
      <c r="C18" s="210">
        <v>116</v>
      </c>
      <c r="D18" s="210">
        <v>73</v>
      </c>
      <c r="E18" s="210"/>
      <c r="F18" s="210">
        <v>6</v>
      </c>
      <c r="G18" s="210">
        <v>16</v>
      </c>
      <c r="H18" s="211">
        <v>-10</v>
      </c>
      <c r="I18" s="210"/>
      <c r="J18" s="210">
        <v>30</v>
      </c>
      <c r="K18" s="210">
        <v>11</v>
      </c>
      <c r="L18" s="211">
        <v>19</v>
      </c>
      <c r="M18" s="210"/>
      <c r="N18" s="210">
        <v>53</v>
      </c>
      <c r="O18" s="210">
        <v>23</v>
      </c>
      <c r="P18" s="211">
        <v>30</v>
      </c>
      <c r="Q18" s="210"/>
      <c r="R18" s="210">
        <v>64</v>
      </c>
      <c r="S18" s="210">
        <v>47</v>
      </c>
      <c r="T18" s="211">
        <v>17</v>
      </c>
      <c r="U18" s="210"/>
      <c r="V18" s="210">
        <v>26</v>
      </c>
      <c r="W18" s="210">
        <v>17</v>
      </c>
      <c r="X18" s="211">
        <v>9</v>
      </c>
      <c r="Y18" s="210"/>
      <c r="Z18" s="210">
        <v>10</v>
      </c>
      <c r="AA18" s="210">
        <v>2</v>
      </c>
      <c r="AB18" s="211">
        <v>8</v>
      </c>
    </row>
    <row r="19" spans="1:28" x14ac:dyDescent="0.2">
      <c r="A19" s="95" t="s">
        <v>254</v>
      </c>
      <c r="B19" s="210">
        <v>115</v>
      </c>
      <c r="C19" s="210">
        <v>65</v>
      </c>
      <c r="D19" s="210">
        <v>50</v>
      </c>
      <c r="E19" s="211"/>
      <c r="F19" s="211">
        <v>30</v>
      </c>
      <c r="G19" s="211">
        <v>18</v>
      </c>
      <c r="H19" s="211">
        <v>12</v>
      </c>
      <c r="I19" s="211"/>
      <c r="J19" s="211">
        <v>36</v>
      </c>
      <c r="K19" s="211">
        <v>22</v>
      </c>
      <c r="L19" s="211">
        <v>14</v>
      </c>
      <c r="M19" s="211"/>
      <c r="N19" s="211">
        <v>10</v>
      </c>
      <c r="O19" s="211">
        <v>8</v>
      </c>
      <c r="P19" s="211">
        <v>2</v>
      </c>
      <c r="Q19" s="211"/>
      <c r="R19" s="211">
        <v>17</v>
      </c>
      <c r="S19" s="211">
        <v>8</v>
      </c>
      <c r="T19" s="211">
        <v>9</v>
      </c>
      <c r="U19" s="211"/>
      <c r="V19" s="211">
        <v>16</v>
      </c>
      <c r="W19" s="211">
        <v>7</v>
      </c>
      <c r="X19" s="211">
        <v>9</v>
      </c>
      <c r="Y19" s="211"/>
      <c r="Z19" s="211">
        <v>6</v>
      </c>
      <c r="AA19" s="211">
        <v>2</v>
      </c>
      <c r="AB19" s="211">
        <v>4</v>
      </c>
    </row>
    <row r="20" spans="1:28" x14ac:dyDescent="0.2">
      <c r="A20" s="95" t="s">
        <v>255</v>
      </c>
      <c r="B20" s="210">
        <v>154</v>
      </c>
      <c r="C20" s="210">
        <v>85</v>
      </c>
      <c r="D20" s="210">
        <v>69</v>
      </c>
      <c r="E20" s="210"/>
      <c r="F20" s="210">
        <v>26</v>
      </c>
      <c r="G20" s="210">
        <v>16</v>
      </c>
      <c r="H20" s="211">
        <v>10</v>
      </c>
      <c r="I20" s="210"/>
      <c r="J20" s="210">
        <v>32</v>
      </c>
      <c r="K20" s="210">
        <v>12</v>
      </c>
      <c r="L20" s="211">
        <v>20</v>
      </c>
      <c r="M20" s="210"/>
      <c r="N20" s="210">
        <v>20</v>
      </c>
      <c r="O20" s="210">
        <v>23</v>
      </c>
      <c r="P20" s="211">
        <v>-3</v>
      </c>
      <c r="Q20" s="210"/>
      <c r="R20" s="210">
        <v>82</v>
      </c>
      <c r="S20" s="210">
        <v>42</v>
      </c>
      <c r="T20" s="211">
        <v>40</v>
      </c>
      <c r="U20" s="210"/>
      <c r="V20" s="210">
        <v>-3</v>
      </c>
      <c r="W20" s="210">
        <v>4</v>
      </c>
      <c r="X20" s="211">
        <v>-7</v>
      </c>
      <c r="Y20" s="210"/>
      <c r="Z20" s="210">
        <v>-3</v>
      </c>
      <c r="AA20" s="210">
        <v>-12</v>
      </c>
      <c r="AB20" s="211">
        <v>9</v>
      </c>
    </row>
    <row r="21" spans="1:28" x14ac:dyDescent="0.2">
      <c r="A21" s="95" t="s">
        <v>256</v>
      </c>
      <c r="B21" s="210">
        <v>51</v>
      </c>
      <c r="C21" s="210">
        <v>29</v>
      </c>
      <c r="D21" s="210">
        <v>22</v>
      </c>
      <c r="E21" s="210"/>
      <c r="F21" s="210">
        <v>20</v>
      </c>
      <c r="G21" s="210">
        <v>16</v>
      </c>
      <c r="H21" s="211">
        <v>4</v>
      </c>
      <c r="I21" s="210"/>
      <c r="J21" s="210">
        <v>10</v>
      </c>
      <c r="K21" s="210">
        <v>3</v>
      </c>
      <c r="L21" s="211">
        <v>7</v>
      </c>
      <c r="M21" s="210"/>
      <c r="N21" s="210">
        <v>2</v>
      </c>
      <c r="O21" s="210">
        <v>-2</v>
      </c>
      <c r="P21" s="211">
        <v>4</v>
      </c>
      <c r="Q21" s="210"/>
      <c r="R21" s="210">
        <v>6</v>
      </c>
      <c r="S21" s="210">
        <v>6</v>
      </c>
      <c r="T21" s="211">
        <v>0</v>
      </c>
      <c r="U21" s="210"/>
      <c r="V21" s="210">
        <v>13</v>
      </c>
      <c r="W21" s="210">
        <v>6</v>
      </c>
      <c r="X21" s="211">
        <v>7</v>
      </c>
      <c r="Y21" s="210"/>
      <c r="Z21" s="210">
        <v>0</v>
      </c>
      <c r="AA21" s="210">
        <v>0</v>
      </c>
      <c r="AB21" s="211">
        <v>0</v>
      </c>
    </row>
    <row r="22" spans="1:28" x14ac:dyDescent="0.2">
      <c r="A22" s="97" t="s">
        <v>257</v>
      </c>
      <c r="B22" s="210">
        <v>180</v>
      </c>
      <c r="C22" s="210">
        <v>132</v>
      </c>
      <c r="D22" s="210">
        <v>48</v>
      </c>
      <c r="E22" s="210"/>
      <c r="F22" s="211">
        <v>27</v>
      </c>
      <c r="G22" s="211">
        <v>20</v>
      </c>
      <c r="H22" s="211">
        <v>7</v>
      </c>
      <c r="I22" s="210"/>
      <c r="J22" s="211">
        <v>44</v>
      </c>
      <c r="K22" s="211">
        <v>27</v>
      </c>
      <c r="L22" s="211">
        <v>17</v>
      </c>
      <c r="M22" s="210"/>
      <c r="N22" s="211">
        <v>6</v>
      </c>
      <c r="O22" s="211">
        <v>10</v>
      </c>
      <c r="P22" s="211">
        <v>-4</v>
      </c>
      <c r="Q22" s="210"/>
      <c r="R22" s="211">
        <v>57</v>
      </c>
      <c r="S22" s="211">
        <v>44</v>
      </c>
      <c r="T22" s="211">
        <v>13</v>
      </c>
      <c r="U22" s="210"/>
      <c r="V22" s="211">
        <v>35</v>
      </c>
      <c r="W22" s="211">
        <v>21</v>
      </c>
      <c r="X22" s="211">
        <v>14</v>
      </c>
      <c r="Y22" s="210"/>
      <c r="Z22" s="211">
        <v>11</v>
      </c>
      <c r="AA22" s="211">
        <v>10</v>
      </c>
      <c r="AB22" s="211">
        <v>1</v>
      </c>
    </row>
    <row r="23" spans="1:28" ht="15" customHeight="1" x14ac:dyDescent="0.2">
      <c r="A23" s="95" t="s">
        <v>258</v>
      </c>
      <c r="B23" s="210">
        <v>41</v>
      </c>
      <c r="C23" s="210">
        <v>27</v>
      </c>
      <c r="D23" s="210">
        <v>14</v>
      </c>
      <c r="E23" s="210"/>
      <c r="F23" s="210">
        <v>4</v>
      </c>
      <c r="G23" s="210">
        <v>1</v>
      </c>
      <c r="H23" s="211">
        <v>3</v>
      </c>
      <c r="I23" s="210"/>
      <c r="J23" s="210">
        <v>11</v>
      </c>
      <c r="K23" s="210">
        <v>9</v>
      </c>
      <c r="L23" s="211">
        <v>2</v>
      </c>
      <c r="M23" s="210"/>
      <c r="N23" s="210">
        <v>7</v>
      </c>
      <c r="O23" s="210">
        <v>3</v>
      </c>
      <c r="P23" s="211">
        <v>4</v>
      </c>
      <c r="Q23" s="210"/>
      <c r="R23" s="210">
        <v>12</v>
      </c>
      <c r="S23" s="210">
        <v>9</v>
      </c>
      <c r="T23" s="211">
        <v>3</v>
      </c>
      <c r="U23" s="210"/>
      <c r="V23" s="210">
        <v>5</v>
      </c>
      <c r="W23" s="210">
        <v>4</v>
      </c>
      <c r="X23" s="211">
        <v>1</v>
      </c>
      <c r="Y23" s="210"/>
      <c r="Z23" s="210">
        <v>2</v>
      </c>
      <c r="AA23" s="210">
        <v>1</v>
      </c>
      <c r="AB23" s="211">
        <v>1</v>
      </c>
    </row>
    <row r="24" spans="1:28" x14ac:dyDescent="0.2">
      <c r="A24" s="95" t="s">
        <v>259</v>
      </c>
      <c r="B24" s="210">
        <v>67</v>
      </c>
      <c r="C24" s="210">
        <v>48</v>
      </c>
      <c r="D24" s="210">
        <v>19</v>
      </c>
      <c r="E24" s="210"/>
      <c r="F24" s="210">
        <v>0</v>
      </c>
      <c r="G24" s="210">
        <v>-1</v>
      </c>
      <c r="H24" s="211">
        <v>1</v>
      </c>
      <c r="I24" s="210"/>
      <c r="J24" s="210">
        <v>3</v>
      </c>
      <c r="K24" s="210">
        <v>5</v>
      </c>
      <c r="L24" s="211">
        <v>-2</v>
      </c>
      <c r="M24" s="210"/>
      <c r="N24" s="210">
        <v>5</v>
      </c>
      <c r="O24" s="210">
        <v>2</v>
      </c>
      <c r="P24" s="211">
        <v>3</v>
      </c>
      <c r="Q24" s="210"/>
      <c r="R24" s="210">
        <v>22</v>
      </c>
      <c r="S24" s="210">
        <v>23</v>
      </c>
      <c r="T24" s="211">
        <v>-1</v>
      </c>
      <c r="U24" s="210"/>
      <c r="V24" s="210">
        <v>31</v>
      </c>
      <c r="W24" s="210">
        <v>14</v>
      </c>
      <c r="X24" s="211">
        <v>17</v>
      </c>
      <c r="Y24" s="210"/>
      <c r="Z24" s="210">
        <v>6</v>
      </c>
      <c r="AA24" s="210">
        <v>5</v>
      </c>
      <c r="AB24" s="211">
        <v>1</v>
      </c>
    </row>
    <row r="25" spans="1:28" x14ac:dyDescent="0.2">
      <c r="A25" s="95" t="s">
        <v>260</v>
      </c>
      <c r="B25" s="210">
        <v>94</v>
      </c>
      <c r="C25" s="210">
        <v>40</v>
      </c>
      <c r="D25" s="210">
        <v>54</v>
      </c>
      <c r="E25" s="210"/>
      <c r="F25" s="210">
        <v>38</v>
      </c>
      <c r="G25" s="210">
        <v>19</v>
      </c>
      <c r="H25" s="211">
        <v>19</v>
      </c>
      <c r="I25" s="210"/>
      <c r="J25" s="210">
        <v>7</v>
      </c>
      <c r="K25" s="210">
        <v>4</v>
      </c>
      <c r="L25" s="211">
        <v>3</v>
      </c>
      <c r="M25" s="210"/>
      <c r="N25" s="210">
        <v>23</v>
      </c>
      <c r="O25" s="210">
        <v>10</v>
      </c>
      <c r="P25" s="211">
        <v>13</v>
      </c>
      <c r="Q25" s="210"/>
      <c r="R25" s="210">
        <v>9</v>
      </c>
      <c r="S25" s="210">
        <v>3</v>
      </c>
      <c r="T25" s="211">
        <v>6</v>
      </c>
      <c r="U25" s="210"/>
      <c r="V25" s="210">
        <v>17</v>
      </c>
      <c r="W25" s="210">
        <v>5</v>
      </c>
      <c r="X25" s="211">
        <v>12</v>
      </c>
      <c r="Y25" s="210"/>
      <c r="Z25" s="210">
        <v>0</v>
      </c>
      <c r="AA25" s="210">
        <v>-1</v>
      </c>
      <c r="AB25" s="211">
        <v>1</v>
      </c>
    </row>
    <row r="26" spans="1:28" x14ac:dyDescent="0.2">
      <c r="A26" s="95" t="s">
        <v>261</v>
      </c>
      <c r="B26" s="210">
        <v>188</v>
      </c>
      <c r="C26" s="210">
        <v>80</v>
      </c>
      <c r="D26" s="210">
        <v>108</v>
      </c>
      <c r="E26" s="210"/>
      <c r="F26" s="210">
        <v>45</v>
      </c>
      <c r="G26" s="210">
        <v>11</v>
      </c>
      <c r="H26" s="211">
        <v>34</v>
      </c>
      <c r="I26" s="210"/>
      <c r="J26" s="210">
        <v>17</v>
      </c>
      <c r="K26" s="210">
        <v>11</v>
      </c>
      <c r="L26" s="211">
        <v>6</v>
      </c>
      <c r="M26" s="210"/>
      <c r="N26" s="210">
        <v>45</v>
      </c>
      <c r="O26" s="210">
        <v>31</v>
      </c>
      <c r="P26" s="211">
        <v>14</v>
      </c>
      <c r="Q26" s="210"/>
      <c r="R26" s="210">
        <v>22</v>
      </c>
      <c r="S26" s="210">
        <v>14</v>
      </c>
      <c r="T26" s="211">
        <v>8</v>
      </c>
      <c r="U26" s="210"/>
      <c r="V26" s="210">
        <v>38</v>
      </c>
      <c r="W26" s="210">
        <v>18</v>
      </c>
      <c r="X26" s="211">
        <v>20</v>
      </c>
      <c r="Y26" s="210"/>
      <c r="Z26" s="210">
        <v>21</v>
      </c>
      <c r="AA26" s="210">
        <v>-5</v>
      </c>
      <c r="AB26" s="211">
        <v>26</v>
      </c>
    </row>
    <row r="27" spans="1:28" x14ac:dyDescent="0.2">
      <c r="A27" s="95" t="s">
        <v>262</v>
      </c>
      <c r="B27" s="210">
        <v>80</v>
      </c>
      <c r="C27" s="210">
        <v>58</v>
      </c>
      <c r="D27" s="210">
        <v>22</v>
      </c>
      <c r="E27" s="210"/>
      <c r="F27" s="210">
        <v>3</v>
      </c>
      <c r="G27" s="210">
        <v>5</v>
      </c>
      <c r="H27" s="211">
        <v>-2</v>
      </c>
      <c r="I27" s="210"/>
      <c r="J27" s="210">
        <v>13</v>
      </c>
      <c r="K27" s="210">
        <v>9</v>
      </c>
      <c r="L27" s="211">
        <v>4</v>
      </c>
      <c r="M27" s="210"/>
      <c r="N27" s="210">
        <v>16</v>
      </c>
      <c r="O27" s="210">
        <v>12</v>
      </c>
      <c r="P27" s="211">
        <v>4</v>
      </c>
      <c r="Q27" s="210"/>
      <c r="R27" s="210">
        <v>23</v>
      </c>
      <c r="S27" s="210">
        <v>19</v>
      </c>
      <c r="T27" s="211">
        <v>4</v>
      </c>
      <c r="U27" s="210"/>
      <c r="V27" s="210">
        <v>13</v>
      </c>
      <c r="W27" s="210">
        <v>5</v>
      </c>
      <c r="X27" s="211">
        <v>8</v>
      </c>
      <c r="Y27" s="210"/>
      <c r="Z27" s="210">
        <v>12</v>
      </c>
      <c r="AA27" s="210">
        <v>8</v>
      </c>
      <c r="AB27" s="211">
        <v>4</v>
      </c>
    </row>
    <row r="28" spans="1:28" x14ac:dyDescent="0.2">
      <c r="A28" s="95" t="s">
        <v>263</v>
      </c>
      <c r="B28" s="210">
        <v>143</v>
      </c>
      <c r="C28" s="210">
        <v>81</v>
      </c>
      <c r="D28" s="210">
        <v>62</v>
      </c>
      <c r="E28" s="210"/>
      <c r="F28" s="210">
        <v>15</v>
      </c>
      <c r="G28" s="210">
        <v>4</v>
      </c>
      <c r="H28" s="211">
        <v>11</v>
      </c>
      <c r="I28" s="210"/>
      <c r="J28" s="210">
        <v>20</v>
      </c>
      <c r="K28" s="210">
        <v>10</v>
      </c>
      <c r="L28" s="211">
        <v>10</v>
      </c>
      <c r="M28" s="210"/>
      <c r="N28" s="210">
        <v>32</v>
      </c>
      <c r="O28" s="210">
        <v>17</v>
      </c>
      <c r="P28" s="211">
        <v>15</v>
      </c>
      <c r="Q28" s="210"/>
      <c r="R28" s="210">
        <v>36</v>
      </c>
      <c r="S28" s="210">
        <v>23</v>
      </c>
      <c r="T28" s="211">
        <v>13</v>
      </c>
      <c r="U28" s="210"/>
      <c r="V28" s="210">
        <v>32</v>
      </c>
      <c r="W28" s="210">
        <v>21</v>
      </c>
      <c r="X28" s="211">
        <v>11</v>
      </c>
      <c r="Y28" s="210"/>
      <c r="Z28" s="210">
        <v>8</v>
      </c>
      <c r="AA28" s="210">
        <v>6</v>
      </c>
      <c r="AB28" s="211">
        <v>2</v>
      </c>
    </row>
    <row r="29" spans="1:28" x14ac:dyDescent="0.2">
      <c r="A29" s="95" t="s">
        <v>264</v>
      </c>
      <c r="B29" s="210">
        <v>78</v>
      </c>
      <c r="C29" s="210">
        <v>51</v>
      </c>
      <c r="D29" s="210">
        <v>27</v>
      </c>
      <c r="E29" s="210"/>
      <c r="F29" s="210">
        <v>19</v>
      </c>
      <c r="G29" s="210">
        <v>11</v>
      </c>
      <c r="H29" s="211">
        <v>8</v>
      </c>
      <c r="I29" s="210"/>
      <c r="J29" s="210">
        <v>19</v>
      </c>
      <c r="K29" s="210">
        <v>19</v>
      </c>
      <c r="L29" s="211">
        <v>0</v>
      </c>
      <c r="M29" s="210"/>
      <c r="N29" s="210">
        <v>13</v>
      </c>
      <c r="O29" s="210">
        <v>7</v>
      </c>
      <c r="P29" s="211">
        <v>6</v>
      </c>
      <c r="Q29" s="210"/>
      <c r="R29" s="210">
        <v>16</v>
      </c>
      <c r="S29" s="210">
        <v>7</v>
      </c>
      <c r="T29" s="211">
        <v>9</v>
      </c>
      <c r="U29" s="210"/>
      <c r="V29" s="210">
        <v>8</v>
      </c>
      <c r="W29" s="210">
        <v>4</v>
      </c>
      <c r="X29" s="211">
        <v>4</v>
      </c>
      <c r="Y29" s="210"/>
      <c r="Z29" s="210">
        <v>3</v>
      </c>
      <c r="AA29" s="210">
        <v>3</v>
      </c>
      <c r="AB29" s="211">
        <v>0</v>
      </c>
    </row>
    <row r="30" spans="1:28" x14ac:dyDescent="0.2">
      <c r="A30" s="95" t="s">
        <v>265</v>
      </c>
      <c r="B30" s="210">
        <v>87</v>
      </c>
      <c r="C30" s="210">
        <v>54</v>
      </c>
      <c r="D30" s="210">
        <v>33</v>
      </c>
      <c r="E30" s="210"/>
      <c r="F30" s="210">
        <v>11</v>
      </c>
      <c r="G30" s="210">
        <v>7</v>
      </c>
      <c r="H30" s="211">
        <v>4</v>
      </c>
      <c r="I30" s="210"/>
      <c r="J30" s="210">
        <v>19</v>
      </c>
      <c r="K30" s="210">
        <v>5</v>
      </c>
      <c r="L30" s="211">
        <v>14</v>
      </c>
      <c r="M30" s="210"/>
      <c r="N30" s="210">
        <v>16</v>
      </c>
      <c r="O30" s="210">
        <v>11</v>
      </c>
      <c r="P30" s="211">
        <v>5</v>
      </c>
      <c r="Q30" s="210"/>
      <c r="R30" s="210">
        <v>22</v>
      </c>
      <c r="S30" s="210">
        <v>20</v>
      </c>
      <c r="T30" s="211">
        <v>2</v>
      </c>
      <c r="U30" s="210"/>
      <c r="V30" s="210">
        <v>10</v>
      </c>
      <c r="W30" s="210">
        <v>5</v>
      </c>
      <c r="X30" s="211">
        <v>5</v>
      </c>
      <c r="Y30" s="210"/>
      <c r="Z30" s="210">
        <v>9</v>
      </c>
      <c r="AA30" s="210">
        <v>6</v>
      </c>
      <c r="AB30" s="211">
        <v>3</v>
      </c>
    </row>
    <row r="31" spans="1:28" x14ac:dyDescent="0.2">
      <c r="A31" s="95" t="s">
        <v>266</v>
      </c>
      <c r="B31" s="210">
        <v>293</v>
      </c>
      <c r="C31" s="210">
        <v>158</v>
      </c>
      <c r="D31" s="210">
        <v>135</v>
      </c>
      <c r="E31" s="210"/>
      <c r="F31" s="210">
        <v>35</v>
      </c>
      <c r="G31" s="210">
        <v>24</v>
      </c>
      <c r="H31" s="211">
        <v>11</v>
      </c>
      <c r="I31" s="210"/>
      <c r="J31" s="210">
        <v>7</v>
      </c>
      <c r="K31" s="210">
        <v>9</v>
      </c>
      <c r="L31" s="211">
        <v>-2</v>
      </c>
      <c r="M31" s="210"/>
      <c r="N31" s="210">
        <v>34</v>
      </c>
      <c r="O31" s="210">
        <v>11</v>
      </c>
      <c r="P31" s="211">
        <v>23</v>
      </c>
      <c r="Q31" s="210"/>
      <c r="R31" s="210">
        <v>66</v>
      </c>
      <c r="S31" s="210">
        <v>39</v>
      </c>
      <c r="T31" s="211">
        <v>27</v>
      </c>
      <c r="U31" s="210"/>
      <c r="V31" s="210">
        <v>144</v>
      </c>
      <c r="W31" s="210">
        <v>70</v>
      </c>
      <c r="X31" s="211">
        <v>74</v>
      </c>
      <c r="Y31" s="210"/>
      <c r="Z31" s="210">
        <v>7</v>
      </c>
      <c r="AA31" s="210">
        <v>5</v>
      </c>
      <c r="AB31" s="211">
        <v>2</v>
      </c>
    </row>
    <row r="32" spans="1:28" x14ac:dyDescent="0.2">
      <c r="A32" s="95" t="s">
        <v>267</v>
      </c>
      <c r="B32" s="210">
        <v>142</v>
      </c>
      <c r="C32" s="210">
        <v>55</v>
      </c>
      <c r="D32" s="210">
        <v>87</v>
      </c>
      <c r="E32" s="210"/>
      <c r="F32" s="210">
        <v>24</v>
      </c>
      <c r="G32" s="210">
        <v>17</v>
      </c>
      <c r="H32" s="211">
        <v>7</v>
      </c>
      <c r="I32" s="210"/>
      <c r="J32" s="210">
        <v>17</v>
      </c>
      <c r="K32" s="210">
        <v>19</v>
      </c>
      <c r="L32" s="211">
        <v>-2</v>
      </c>
      <c r="M32" s="210"/>
      <c r="N32" s="210">
        <v>33</v>
      </c>
      <c r="O32" s="210">
        <v>14</v>
      </c>
      <c r="P32" s="211">
        <v>19</v>
      </c>
      <c r="Q32" s="210"/>
      <c r="R32" s="210">
        <v>35</v>
      </c>
      <c r="S32" s="210">
        <v>6</v>
      </c>
      <c r="T32" s="211">
        <v>29</v>
      </c>
      <c r="U32" s="210"/>
      <c r="V32" s="210">
        <v>25</v>
      </c>
      <c r="W32" s="210">
        <v>16</v>
      </c>
      <c r="X32" s="211">
        <v>9</v>
      </c>
      <c r="Y32" s="210"/>
      <c r="Z32" s="210">
        <v>8</v>
      </c>
      <c r="AA32" s="210">
        <v>-17</v>
      </c>
      <c r="AB32" s="211">
        <v>25</v>
      </c>
    </row>
    <row r="33" spans="1:28" x14ac:dyDescent="0.2">
      <c r="A33" s="95" t="s">
        <v>268</v>
      </c>
      <c r="B33" s="210">
        <v>49</v>
      </c>
      <c r="C33" s="210">
        <v>22</v>
      </c>
      <c r="D33" s="210">
        <v>27</v>
      </c>
      <c r="E33" s="210"/>
      <c r="F33" s="210">
        <v>11</v>
      </c>
      <c r="G33" s="210">
        <v>7</v>
      </c>
      <c r="H33" s="211">
        <v>4</v>
      </c>
      <c r="I33" s="210"/>
      <c r="J33" s="210">
        <v>1</v>
      </c>
      <c r="K33" s="210">
        <v>0</v>
      </c>
      <c r="L33" s="211">
        <v>1</v>
      </c>
      <c r="M33" s="210"/>
      <c r="N33" s="210">
        <v>-2</v>
      </c>
      <c r="O33" s="210">
        <v>-3</v>
      </c>
      <c r="P33" s="211">
        <v>1</v>
      </c>
      <c r="Q33" s="210"/>
      <c r="R33" s="210">
        <v>26</v>
      </c>
      <c r="S33" s="210">
        <v>14</v>
      </c>
      <c r="T33" s="211">
        <v>12</v>
      </c>
      <c r="U33" s="210"/>
      <c r="V33" s="210">
        <v>13</v>
      </c>
      <c r="W33" s="210">
        <v>6</v>
      </c>
      <c r="X33" s="211">
        <v>7</v>
      </c>
      <c r="Y33" s="210"/>
      <c r="Z33" s="210">
        <v>0</v>
      </c>
      <c r="AA33" s="210">
        <v>-2</v>
      </c>
      <c r="AB33" s="211">
        <v>2</v>
      </c>
    </row>
    <row r="34" spans="1:28" x14ac:dyDescent="0.2">
      <c r="A34" s="95" t="s">
        <v>269</v>
      </c>
      <c r="B34" s="210">
        <v>70</v>
      </c>
      <c r="C34" s="210">
        <v>42</v>
      </c>
      <c r="D34" s="210">
        <v>28</v>
      </c>
      <c r="E34" s="210"/>
      <c r="F34" s="210">
        <v>18</v>
      </c>
      <c r="G34" s="210">
        <v>10</v>
      </c>
      <c r="H34" s="211">
        <v>8</v>
      </c>
      <c r="I34" s="210"/>
      <c r="J34" s="210">
        <v>10</v>
      </c>
      <c r="K34" s="210">
        <v>4</v>
      </c>
      <c r="L34" s="211">
        <v>6</v>
      </c>
      <c r="M34" s="210"/>
      <c r="N34" s="210">
        <v>13</v>
      </c>
      <c r="O34" s="210">
        <v>7</v>
      </c>
      <c r="P34" s="211">
        <v>6</v>
      </c>
      <c r="Q34" s="210"/>
      <c r="R34" s="210">
        <v>12</v>
      </c>
      <c r="S34" s="210">
        <v>8</v>
      </c>
      <c r="T34" s="211">
        <v>4</v>
      </c>
      <c r="U34" s="210"/>
      <c r="V34" s="210">
        <v>13</v>
      </c>
      <c r="W34" s="210">
        <v>10</v>
      </c>
      <c r="X34" s="211">
        <v>3</v>
      </c>
      <c r="Y34" s="210"/>
      <c r="Z34" s="210">
        <v>4</v>
      </c>
      <c r="AA34" s="210">
        <v>3</v>
      </c>
      <c r="AB34" s="211">
        <v>1</v>
      </c>
    </row>
    <row r="35" spans="1:28" x14ac:dyDescent="0.2">
      <c r="A35" s="95" t="s">
        <v>270</v>
      </c>
      <c r="B35" s="210">
        <v>97</v>
      </c>
      <c r="C35" s="210">
        <v>49</v>
      </c>
      <c r="D35" s="210">
        <v>48</v>
      </c>
      <c r="E35" s="210"/>
      <c r="F35" s="210">
        <v>5</v>
      </c>
      <c r="G35" s="210">
        <v>-2</v>
      </c>
      <c r="H35" s="211">
        <v>7</v>
      </c>
      <c r="I35" s="210"/>
      <c r="J35" s="210">
        <v>30</v>
      </c>
      <c r="K35" s="210">
        <v>19</v>
      </c>
      <c r="L35" s="211">
        <v>11</v>
      </c>
      <c r="M35" s="210"/>
      <c r="N35" s="210">
        <v>24</v>
      </c>
      <c r="O35" s="210">
        <v>13</v>
      </c>
      <c r="P35" s="211">
        <v>11</v>
      </c>
      <c r="Q35" s="210"/>
      <c r="R35" s="210">
        <v>20</v>
      </c>
      <c r="S35" s="210">
        <v>14</v>
      </c>
      <c r="T35" s="211">
        <v>6</v>
      </c>
      <c r="U35" s="210"/>
      <c r="V35" s="210">
        <v>12</v>
      </c>
      <c r="W35" s="210">
        <v>1</v>
      </c>
      <c r="X35" s="211">
        <v>11</v>
      </c>
      <c r="Y35" s="210"/>
      <c r="Z35" s="210">
        <v>6</v>
      </c>
      <c r="AA35" s="210">
        <v>4</v>
      </c>
      <c r="AB35" s="211">
        <v>2</v>
      </c>
    </row>
    <row r="36" spans="1:28" x14ac:dyDescent="0.2">
      <c r="A36" s="95" t="s">
        <v>271</v>
      </c>
      <c r="B36" s="210">
        <v>149</v>
      </c>
      <c r="C36" s="210">
        <v>68</v>
      </c>
      <c r="D36" s="210">
        <v>81</v>
      </c>
      <c r="E36" s="210"/>
      <c r="F36" s="210">
        <v>25</v>
      </c>
      <c r="G36" s="210">
        <v>10</v>
      </c>
      <c r="H36" s="211">
        <v>15</v>
      </c>
      <c r="I36" s="210"/>
      <c r="J36" s="210">
        <v>18</v>
      </c>
      <c r="K36" s="210">
        <v>9</v>
      </c>
      <c r="L36" s="211">
        <v>9</v>
      </c>
      <c r="M36" s="210"/>
      <c r="N36" s="210">
        <v>15</v>
      </c>
      <c r="O36" s="210">
        <v>5</v>
      </c>
      <c r="P36" s="211">
        <v>10</v>
      </c>
      <c r="Q36" s="210"/>
      <c r="R36" s="210">
        <v>62</v>
      </c>
      <c r="S36" s="210">
        <v>33</v>
      </c>
      <c r="T36" s="211">
        <v>29</v>
      </c>
      <c r="U36" s="210"/>
      <c r="V36" s="210">
        <v>24</v>
      </c>
      <c r="W36" s="210">
        <v>11</v>
      </c>
      <c r="X36" s="211">
        <v>13</v>
      </c>
      <c r="Y36" s="210"/>
      <c r="Z36" s="210">
        <v>5</v>
      </c>
      <c r="AA36" s="210">
        <v>0</v>
      </c>
      <c r="AB36" s="211">
        <v>5</v>
      </c>
    </row>
    <row r="37" spans="1:28" ht="13.5" thickBot="1" x14ac:dyDescent="0.25">
      <c r="A37" s="98" t="s">
        <v>272</v>
      </c>
      <c r="B37" s="212">
        <v>57</v>
      </c>
      <c r="C37" s="212">
        <v>30</v>
      </c>
      <c r="D37" s="212">
        <v>27</v>
      </c>
      <c r="E37" s="212"/>
      <c r="F37" s="212">
        <v>8</v>
      </c>
      <c r="G37" s="212">
        <v>6</v>
      </c>
      <c r="H37" s="213">
        <v>2</v>
      </c>
      <c r="I37" s="212"/>
      <c r="J37" s="212">
        <v>1</v>
      </c>
      <c r="K37" s="212">
        <v>2</v>
      </c>
      <c r="L37" s="213">
        <v>-1</v>
      </c>
      <c r="M37" s="212"/>
      <c r="N37" s="212">
        <v>21</v>
      </c>
      <c r="O37" s="212">
        <v>7</v>
      </c>
      <c r="P37" s="213">
        <v>14</v>
      </c>
      <c r="Q37" s="212"/>
      <c r="R37" s="212">
        <v>19</v>
      </c>
      <c r="S37" s="212">
        <v>9</v>
      </c>
      <c r="T37" s="213">
        <v>10</v>
      </c>
      <c r="U37" s="212"/>
      <c r="V37" s="212">
        <v>7</v>
      </c>
      <c r="W37" s="212">
        <v>5</v>
      </c>
      <c r="X37" s="213">
        <v>2</v>
      </c>
      <c r="Y37" s="212"/>
      <c r="Z37" s="212">
        <v>1</v>
      </c>
      <c r="AA37" s="212">
        <v>1</v>
      </c>
      <c r="AB37" s="213">
        <v>0</v>
      </c>
    </row>
    <row r="38" spans="1:28" x14ac:dyDescent="0.2">
      <c r="A38" s="269" t="s">
        <v>275</v>
      </c>
      <c r="B38" s="269"/>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row>
    <row r="39" spans="1:28" ht="15" customHeight="1" x14ac:dyDescent="0.2"/>
    <row r="40" spans="1:28" ht="15" customHeight="1" x14ac:dyDescent="0.2"/>
    <row r="41" spans="1:28" ht="15" customHeight="1" x14ac:dyDescent="0.2"/>
    <row r="42" spans="1:28" ht="15" customHeight="1" x14ac:dyDescent="0.2"/>
    <row r="43" spans="1:28" ht="15" customHeight="1" x14ac:dyDescent="0.2"/>
    <row r="44" spans="1:28" ht="15" customHeight="1" x14ac:dyDescent="0.2"/>
    <row r="45" spans="1:28" ht="15" customHeight="1" x14ac:dyDescent="0.2"/>
    <row r="46" spans="1:28" ht="15" customHeight="1" x14ac:dyDescent="0.2"/>
    <row r="47" spans="1:28" ht="15" customHeight="1" x14ac:dyDescent="0.2"/>
    <row r="48" spans="1:2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sheetData>
  <mergeCells count="15">
    <mergeCell ref="AD2:AD3"/>
    <mergeCell ref="A1:AB1"/>
    <mergeCell ref="A2:AB2"/>
    <mergeCell ref="A3:AB3"/>
    <mergeCell ref="A4:AB4"/>
    <mergeCell ref="A38:AB38"/>
    <mergeCell ref="A5:AB5"/>
    <mergeCell ref="A6:A7"/>
    <mergeCell ref="B6:D6"/>
    <mergeCell ref="F6:H6"/>
    <mergeCell ref="J6:L6"/>
    <mergeCell ref="N6:P6"/>
    <mergeCell ref="R6:T6"/>
    <mergeCell ref="V6:X6"/>
    <mergeCell ref="Z6:AB6"/>
  </mergeCells>
  <hyperlinks>
    <hyperlink ref="AD2" location="INDICE!A1" display="INDICE" xr:uid="{00000000-0004-0000-2D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AD121"/>
  <sheetViews>
    <sheetView showGridLines="0" workbookViewId="0">
      <selection activeCell="J12" sqref="J12"/>
    </sheetView>
  </sheetViews>
  <sheetFormatPr baseColWidth="10" defaultColWidth="23.42578125" defaultRowHeight="12.75" x14ac:dyDescent="0.2"/>
  <cols>
    <col min="1" max="1" width="15.5703125" style="116" bestFit="1" customWidth="1"/>
    <col min="2" max="2" width="6.42578125" style="96" bestFit="1" customWidth="1"/>
    <col min="3" max="3" width="6.7109375" style="96" bestFit="1" customWidth="1"/>
    <col min="4" max="4" width="5.140625" style="96" bestFit="1" customWidth="1"/>
    <col min="5" max="5" width="1.42578125" style="96" customWidth="1"/>
    <col min="6" max="6" width="5.42578125" style="96" bestFit="1" customWidth="1"/>
    <col min="7" max="7" width="6.7109375" style="96" bestFit="1" customWidth="1"/>
    <col min="8" max="8" width="5.140625" style="96" bestFit="1" customWidth="1"/>
    <col min="9" max="9" width="1.28515625" style="96" customWidth="1"/>
    <col min="10" max="10" width="5.42578125" style="96" bestFit="1" customWidth="1"/>
    <col min="11" max="11" width="6.7109375" style="96" bestFit="1" customWidth="1"/>
    <col min="12" max="12" width="5.140625" style="96" bestFit="1" customWidth="1"/>
    <col min="13" max="13" width="1.28515625" style="96" customWidth="1"/>
    <col min="14" max="14" width="5.42578125" style="96" bestFit="1" customWidth="1"/>
    <col min="15" max="15" width="6.7109375" style="96" bestFit="1" customWidth="1"/>
    <col min="16" max="16" width="5.140625" style="96" bestFit="1" customWidth="1"/>
    <col min="17" max="17" width="1.28515625" style="96" customWidth="1"/>
    <col min="18" max="18" width="5.42578125" style="96" bestFit="1" customWidth="1"/>
    <col min="19" max="19" width="6.7109375" style="96" bestFit="1" customWidth="1"/>
    <col min="20" max="20" width="5.140625" style="96" bestFit="1" customWidth="1"/>
    <col min="21" max="21" width="1.28515625" style="96" customWidth="1"/>
    <col min="22" max="22" width="5.42578125" style="96" bestFit="1" customWidth="1"/>
    <col min="23" max="23" width="6.7109375" style="96" bestFit="1" customWidth="1"/>
    <col min="24" max="24" width="5.140625" style="96" bestFit="1" customWidth="1"/>
    <col min="25" max="25" width="1.28515625" style="96" customWidth="1"/>
    <col min="26" max="26" width="4.5703125" style="96" bestFit="1" customWidth="1"/>
    <col min="27" max="27" width="6.7109375" style="96" bestFit="1" customWidth="1"/>
    <col min="28" max="28" width="5.140625" style="96" bestFit="1" customWidth="1"/>
    <col min="29" max="29" width="10.7109375" style="6" customWidth="1"/>
    <col min="30" max="30" width="9" style="6" bestFit="1" customWidth="1"/>
    <col min="31" max="116" width="10.7109375" style="6" customWidth="1"/>
    <col min="117" max="16384" width="23.42578125" style="6"/>
  </cols>
  <sheetData>
    <row r="1" spans="1:30" ht="15" x14ac:dyDescent="0.25">
      <c r="A1" s="284" t="s">
        <v>411</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284" t="s">
        <v>84</v>
      </c>
      <c r="V1" s="284" t="s">
        <v>84</v>
      </c>
      <c r="W1" s="284" t="s">
        <v>84</v>
      </c>
      <c r="X1" s="284" t="s">
        <v>84</v>
      </c>
      <c r="Y1" s="284" t="s">
        <v>84</v>
      </c>
      <c r="Z1" s="284" t="s">
        <v>84</v>
      </c>
      <c r="AA1" s="284" t="s">
        <v>84</v>
      </c>
      <c r="AB1" s="284" t="s">
        <v>84</v>
      </c>
      <c r="AC1" s="17"/>
    </row>
    <row r="2" spans="1:30" ht="15" x14ac:dyDescent="0.25">
      <c r="A2" s="285" t="s">
        <v>350</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285" t="s">
        <v>84</v>
      </c>
      <c r="Z2" s="285" t="s">
        <v>84</v>
      </c>
      <c r="AA2" s="285" t="s">
        <v>84</v>
      </c>
      <c r="AB2" s="285" t="s">
        <v>84</v>
      </c>
      <c r="AC2" s="17"/>
      <c r="AD2" s="256" t="s">
        <v>47</v>
      </c>
    </row>
    <row r="3" spans="1:30" ht="15"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285" t="s">
        <v>84</v>
      </c>
      <c r="Z3" s="285" t="s">
        <v>84</v>
      </c>
      <c r="AA3" s="285" t="s">
        <v>84</v>
      </c>
      <c r="AB3" s="285" t="s">
        <v>84</v>
      </c>
      <c r="AC3" s="17"/>
      <c r="AD3" s="256"/>
    </row>
    <row r="4" spans="1:30" ht="15" x14ac:dyDescent="0.25">
      <c r="A4" s="285" t="s">
        <v>166</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c r="Y4" s="285" t="s">
        <v>84</v>
      </c>
      <c r="Z4" s="285" t="s">
        <v>84</v>
      </c>
      <c r="AA4" s="285" t="s">
        <v>84</v>
      </c>
      <c r="AB4" s="285" t="s">
        <v>84</v>
      </c>
    </row>
    <row r="5" spans="1:30" ht="15"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c r="Y5" s="284" t="s">
        <v>84</v>
      </c>
      <c r="Z5" s="284" t="s">
        <v>84</v>
      </c>
      <c r="AA5" s="284" t="s">
        <v>84</v>
      </c>
      <c r="AB5" s="284" t="s">
        <v>84</v>
      </c>
    </row>
    <row r="6" spans="1:30" x14ac:dyDescent="0.2">
      <c r="A6" s="286" t="s">
        <v>243</v>
      </c>
      <c r="B6" s="281" t="s">
        <v>89</v>
      </c>
      <c r="C6" s="281"/>
      <c r="D6" s="281"/>
      <c r="E6" s="103"/>
      <c r="F6" s="281" t="s">
        <v>328</v>
      </c>
      <c r="G6" s="281"/>
      <c r="H6" s="281"/>
      <c r="I6" s="103"/>
      <c r="J6" s="281" t="s">
        <v>329</v>
      </c>
      <c r="K6" s="281"/>
      <c r="L6" s="281"/>
      <c r="M6" s="103"/>
      <c r="N6" s="281" t="s">
        <v>330</v>
      </c>
      <c r="O6" s="281"/>
      <c r="P6" s="281"/>
      <c r="Q6" s="103"/>
      <c r="R6" s="281" t="s">
        <v>331</v>
      </c>
      <c r="S6" s="281"/>
      <c r="T6" s="281"/>
      <c r="U6" s="103"/>
      <c r="V6" s="281" t="s">
        <v>332</v>
      </c>
      <c r="W6" s="281"/>
      <c r="X6" s="281"/>
      <c r="Y6" s="103"/>
      <c r="Z6" s="281" t="s">
        <v>333</v>
      </c>
      <c r="AA6" s="281"/>
      <c r="AB6" s="281"/>
    </row>
    <row r="7" spans="1:30"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c r="Y7" s="105"/>
      <c r="Z7" s="104" t="s">
        <v>89</v>
      </c>
      <c r="AA7" s="104" t="s">
        <v>405</v>
      </c>
      <c r="AB7" s="104" t="s">
        <v>406</v>
      </c>
    </row>
    <row r="8" spans="1:30"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row>
    <row r="9" spans="1:30" x14ac:dyDescent="0.2">
      <c r="A9" s="118" t="s">
        <v>89</v>
      </c>
      <c r="B9" s="214">
        <v>2.6548588747868913</v>
      </c>
      <c r="C9" s="214">
        <v>2.8111843223138937</v>
      </c>
      <c r="D9" s="214">
        <v>2.4974816110086859</v>
      </c>
      <c r="E9" s="214"/>
      <c r="F9" s="214">
        <v>2.543612242766113</v>
      </c>
      <c r="G9" s="214">
        <v>2.9411764705882351</v>
      </c>
      <c r="H9" s="214">
        <v>2.1123693379790942</v>
      </c>
      <c r="I9" s="214"/>
      <c r="J9" s="214">
        <v>2.1093269176970848</v>
      </c>
      <c r="K9" s="214">
        <v>2.2348195791998258</v>
      </c>
      <c r="L9" s="214">
        <v>1.9770114942528734</v>
      </c>
      <c r="M9" s="214"/>
      <c r="N9" s="214">
        <v>2.7393276724438755</v>
      </c>
      <c r="O9" s="214">
        <v>2.794388224471021</v>
      </c>
      <c r="P9" s="214">
        <v>2.6829842315839021</v>
      </c>
      <c r="Q9" s="214"/>
      <c r="R9" s="214">
        <v>3.8231229847996318</v>
      </c>
      <c r="S9" s="214">
        <v>4.5982923567534204</v>
      </c>
      <c r="T9" s="214">
        <v>3.0556121409655734</v>
      </c>
      <c r="U9" s="214"/>
      <c r="V9" s="214">
        <v>3.4009906971124804</v>
      </c>
      <c r="W9" s="214">
        <v>3.4747125015456906</v>
      </c>
      <c r="X9" s="214">
        <v>3.3305775363174681</v>
      </c>
      <c r="Y9" s="214"/>
      <c r="Z9" s="214">
        <v>1.0344376063899436</v>
      </c>
      <c r="AA9" s="214">
        <v>0.27292576419213971</v>
      </c>
      <c r="AB9" s="214">
        <v>1.7367228794361942</v>
      </c>
    </row>
    <row r="10" spans="1:30" x14ac:dyDescent="0.2">
      <c r="A10" s="94"/>
      <c r="B10" s="215" t="s">
        <v>84</v>
      </c>
      <c r="C10" s="215" t="s">
        <v>84</v>
      </c>
      <c r="D10" s="215" t="s">
        <v>84</v>
      </c>
      <c r="E10" s="216"/>
      <c r="F10" s="216" t="s">
        <v>84</v>
      </c>
      <c r="G10" s="216" t="s">
        <v>84</v>
      </c>
      <c r="H10" s="216" t="s">
        <v>84</v>
      </c>
      <c r="I10" s="216"/>
      <c r="J10" s="216" t="s">
        <v>84</v>
      </c>
      <c r="K10" s="216" t="s">
        <v>84</v>
      </c>
      <c r="L10" s="216" t="s">
        <v>84</v>
      </c>
      <c r="M10" s="216"/>
      <c r="N10" s="216" t="s">
        <v>84</v>
      </c>
      <c r="O10" s="216" t="s">
        <v>84</v>
      </c>
      <c r="P10" s="216" t="s">
        <v>84</v>
      </c>
      <c r="Q10" s="216"/>
      <c r="R10" s="216" t="s">
        <v>84</v>
      </c>
      <c r="S10" s="216" t="s">
        <v>84</v>
      </c>
      <c r="T10" s="216" t="s">
        <v>84</v>
      </c>
      <c r="U10" s="216"/>
      <c r="V10" s="216" t="s">
        <v>84</v>
      </c>
      <c r="W10" s="216" t="s">
        <v>84</v>
      </c>
      <c r="X10" s="216" t="s">
        <v>84</v>
      </c>
      <c r="Y10" s="216"/>
      <c r="Z10" s="216" t="s">
        <v>84</v>
      </c>
      <c r="AA10" s="216" t="s">
        <v>84</v>
      </c>
      <c r="AB10" s="216" t="s">
        <v>84</v>
      </c>
    </row>
    <row r="11" spans="1:30" x14ac:dyDescent="0.2">
      <c r="A11" s="95" t="s">
        <v>246</v>
      </c>
      <c r="B11" s="215">
        <v>0.60709542781255932</v>
      </c>
      <c r="C11" s="215">
        <v>-1.0424710424710426</v>
      </c>
      <c r="D11" s="215">
        <v>2.2006713912719134</v>
      </c>
      <c r="E11" s="216"/>
      <c r="F11" s="216">
        <v>0.13140604467805519</v>
      </c>
      <c r="G11" s="216">
        <v>-1.3192612137203166</v>
      </c>
      <c r="H11" s="216">
        <v>1.5706806282722512</v>
      </c>
      <c r="I11" s="216"/>
      <c r="J11" s="216">
        <v>-1.4416775884665793</v>
      </c>
      <c r="K11" s="216">
        <v>-9.1160220994475143</v>
      </c>
      <c r="L11" s="216">
        <v>5.4862842892768073</v>
      </c>
      <c r="M11" s="216"/>
      <c r="N11" s="216">
        <v>1.3333333333333335</v>
      </c>
      <c r="O11" s="216">
        <v>0.53475935828876997</v>
      </c>
      <c r="P11" s="216">
        <v>2.1276595744680851</v>
      </c>
      <c r="Q11" s="216"/>
      <c r="R11" s="216">
        <v>1.7210144927536233</v>
      </c>
      <c r="S11" s="216">
        <v>0.18621973929236499</v>
      </c>
      <c r="T11" s="216">
        <v>3.1746031746031744</v>
      </c>
      <c r="U11" s="216"/>
      <c r="V11" s="216">
        <v>1.1603375527426161</v>
      </c>
      <c r="W11" s="216">
        <v>1.7130620985010707</v>
      </c>
      <c r="X11" s="216">
        <v>0.62370062370062374</v>
      </c>
      <c r="Y11" s="216"/>
      <c r="Z11" s="216">
        <v>0.21164021164021166</v>
      </c>
      <c r="AA11" s="216">
        <v>0</v>
      </c>
      <c r="AB11" s="216">
        <v>0.42194092827004215</v>
      </c>
    </row>
    <row r="12" spans="1:30" x14ac:dyDescent="0.2">
      <c r="A12" s="95" t="s">
        <v>247</v>
      </c>
      <c r="B12" s="215">
        <v>0.98135426889106969</v>
      </c>
      <c r="C12" s="215">
        <v>1.5939015939015939</v>
      </c>
      <c r="D12" s="215">
        <v>0.43370508054522927</v>
      </c>
      <c r="E12" s="216"/>
      <c r="F12" s="216">
        <v>1.9002375296912115</v>
      </c>
      <c r="G12" s="216">
        <v>3.5874439461883409</v>
      </c>
      <c r="H12" s="216">
        <v>0</v>
      </c>
      <c r="I12" s="216"/>
      <c r="J12" s="216">
        <v>-0.54200542005420049</v>
      </c>
      <c r="K12" s="216">
        <v>1.1363636363636365</v>
      </c>
      <c r="L12" s="216">
        <v>-2.0725388601036272</v>
      </c>
      <c r="M12" s="216"/>
      <c r="N12" s="216">
        <v>1.1869436201780417</v>
      </c>
      <c r="O12" s="216">
        <v>2.5641025641025639</v>
      </c>
      <c r="P12" s="216">
        <v>0</v>
      </c>
      <c r="Q12" s="216"/>
      <c r="R12" s="216">
        <v>1.2711864406779663</v>
      </c>
      <c r="S12" s="216">
        <v>1.5105740181268883</v>
      </c>
      <c r="T12" s="216">
        <v>1.0610079575596816</v>
      </c>
      <c r="U12" s="216"/>
      <c r="V12" s="216">
        <v>1.2944983818770228</v>
      </c>
      <c r="W12" s="216">
        <v>1.3937282229965158</v>
      </c>
      <c r="X12" s="216">
        <v>1.2084592145015105</v>
      </c>
      <c r="Y12" s="216"/>
      <c r="Z12" s="216">
        <v>0.49668874172185434</v>
      </c>
      <c r="AA12" s="216">
        <v>0</v>
      </c>
      <c r="AB12" s="216">
        <v>0.89820359281437123</v>
      </c>
    </row>
    <row r="13" spans="1:30" x14ac:dyDescent="0.2">
      <c r="A13" s="95" t="s">
        <v>248</v>
      </c>
      <c r="B13" s="215">
        <v>2.3186975826344352</v>
      </c>
      <c r="C13" s="215">
        <v>2.5578562728380025</v>
      </c>
      <c r="D13" s="215">
        <v>2.1558872305140961</v>
      </c>
      <c r="E13" s="216"/>
      <c r="F13" s="216">
        <v>4.5454545454545459</v>
      </c>
      <c r="G13" s="216">
        <v>7.5</v>
      </c>
      <c r="H13" s="216">
        <v>0</v>
      </c>
      <c r="I13" s="216"/>
      <c r="J13" s="216">
        <v>4.4776119402985071</v>
      </c>
      <c r="K13" s="216">
        <v>5.2631578947368416</v>
      </c>
      <c r="L13" s="216">
        <v>3.4482758620689653</v>
      </c>
      <c r="M13" s="216"/>
      <c r="N13" s="216">
        <v>1.7543859649122806</v>
      </c>
      <c r="O13" s="216">
        <v>0</v>
      </c>
      <c r="P13" s="216">
        <v>3.225806451612903</v>
      </c>
      <c r="Q13" s="216"/>
      <c r="R13" s="216">
        <v>3.7147102526002973</v>
      </c>
      <c r="S13" s="216">
        <v>3.6764705882352944</v>
      </c>
      <c r="T13" s="216">
        <v>3.7406483790523692</v>
      </c>
      <c r="U13" s="216"/>
      <c r="V13" s="216">
        <v>2.0700636942675157</v>
      </c>
      <c r="W13" s="216">
        <v>2.459016393442623</v>
      </c>
      <c r="X13" s="216">
        <v>1.8229166666666667</v>
      </c>
      <c r="Y13" s="216"/>
      <c r="Z13" s="216">
        <v>0.37313432835820892</v>
      </c>
      <c r="AA13" s="216">
        <v>0</v>
      </c>
      <c r="AB13" s="216">
        <v>0.59701492537313439</v>
      </c>
    </row>
    <row r="14" spans="1:30" x14ac:dyDescent="0.2">
      <c r="A14" s="95" t="s">
        <v>249</v>
      </c>
      <c r="B14" s="215">
        <v>1.3903640050207591</v>
      </c>
      <c r="C14" s="215">
        <v>1.873170731707317</v>
      </c>
      <c r="D14" s="215">
        <v>0.91743119266055051</v>
      </c>
      <c r="E14" s="216"/>
      <c r="F14" s="216">
        <v>2.1373056994818653</v>
      </c>
      <c r="G14" s="216">
        <v>3.0303030303030303</v>
      </c>
      <c r="H14" s="216">
        <v>1.196808510638298</v>
      </c>
      <c r="I14" s="216"/>
      <c r="J14" s="216">
        <v>1.7796030116358659</v>
      </c>
      <c r="K14" s="216">
        <v>3.0789825970548863</v>
      </c>
      <c r="L14" s="216">
        <v>0.42016806722689076</v>
      </c>
      <c r="M14" s="216"/>
      <c r="N14" s="216">
        <v>2.0317460317460316</v>
      </c>
      <c r="O14" s="216">
        <v>2.4203821656050959</v>
      </c>
      <c r="P14" s="216">
        <v>1.6455696202531647</v>
      </c>
      <c r="Q14" s="216"/>
      <c r="R14" s="216">
        <v>1.8585441404233349</v>
      </c>
      <c r="S14" s="216">
        <v>2.9233870967741935</v>
      </c>
      <c r="T14" s="216">
        <v>0.74074074074074081</v>
      </c>
      <c r="U14" s="216"/>
      <c r="V14" s="216">
        <v>0.79407093700370568</v>
      </c>
      <c r="W14" s="216">
        <v>0.22197558268590456</v>
      </c>
      <c r="X14" s="216">
        <v>1.3157894736842104</v>
      </c>
      <c r="Y14" s="216"/>
      <c r="Z14" s="216">
        <v>0.10251153254741158</v>
      </c>
      <c r="AA14" s="216">
        <v>-0.11013215859030838</v>
      </c>
      <c r="AB14" s="216">
        <v>0.28763183125599234</v>
      </c>
    </row>
    <row r="15" spans="1:30" x14ac:dyDescent="0.2">
      <c r="A15" s="95" t="s">
        <v>250</v>
      </c>
      <c r="B15" s="215">
        <v>2.8719585161547667</v>
      </c>
      <c r="C15" s="215">
        <v>2.5</v>
      </c>
      <c r="D15" s="215">
        <v>3.2855939342881211</v>
      </c>
      <c r="E15" s="215"/>
      <c r="F15" s="215">
        <v>3.2558139534883721</v>
      </c>
      <c r="G15" s="215">
        <v>2.1186440677966099</v>
      </c>
      <c r="H15" s="216">
        <v>4.6391752577319592</v>
      </c>
      <c r="I15" s="215"/>
      <c r="J15" s="216">
        <v>2.869757174392936</v>
      </c>
      <c r="K15" s="216">
        <v>1.6597510373443984</v>
      </c>
      <c r="L15" s="216">
        <v>4.2452830188679247</v>
      </c>
      <c r="M15" s="216"/>
      <c r="N15" s="216">
        <v>0.52083333333333326</v>
      </c>
      <c r="O15" s="216">
        <v>4.0609137055837561</v>
      </c>
      <c r="P15" s="216">
        <v>-3.2085561497326207</v>
      </c>
      <c r="Q15" s="216"/>
      <c r="R15" s="216">
        <v>4.6413502109704643</v>
      </c>
      <c r="S15" s="216">
        <v>4.3824701195219129</v>
      </c>
      <c r="T15" s="216">
        <v>4.9327354260089686</v>
      </c>
      <c r="U15" s="216"/>
      <c r="V15" s="216">
        <v>4.2079207920792081</v>
      </c>
      <c r="W15" s="216">
        <v>3.3653846153846154</v>
      </c>
      <c r="X15" s="216">
        <v>5.1020408163265305</v>
      </c>
      <c r="Y15" s="216"/>
      <c r="Z15" s="216">
        <v>1.1049723756906076</v>
      </c>
      <c r="AA15" s="216">
        <v>-1.0695187165775399</v>
      </c>
      <c r="AB15" s="216">
        <v>3.4285714285714288</v>
      </c>
    </row>
    <row r="16" spans="1:30" x14ac:dyDescent="0.2">
      <c r="A16" s="95" t="s">
        <v>251</v>
      </c>
      <c r="B16" s="215">
        <v>3.3874965574221974</v>
      </c>
      <c r="C16" s="215">
        <v>2.3942093541202674</v>
      </c>
      <c r="D16" s="215">
        <v>4.3596730245231603</v>
      </c>
      <c r="E16" s="215"/>
      <c r="F16" s="215">
        <v>7.216494845360824</v>
      </c>
      <c r="G16" s="215">
        <v>10.198300283286118</v>
      </c>
      <c r="H16" s="216">
        <v>3.9877300613496933</v>
      </c>
      <c r="I16" s="215"/>
      <c r="J16" s="215">
        <v>-0.55788005578800559</v>
      </c>
      <c r="K16" s="215">
        <v>-1.1299435028248588</v>
      </c>
      <c r="L16" s="216">
        <v>0</v>
      </c>
      <c r="M16" s="215"/>
      <c r="N16" s="215">
        <v>5.0822122571001493</v>
      </c>
      <c r="O16" s="215">
        <v>0.61919504643962853</v>
      </c>
      <c r="P16" s="216">
        <v>9.2485549132947966</v>
      </c>
      <c r="Q16" s="215"/>
      <c r="R16" s="215">
        <v>0.1779359430604982</v>
      </c>
      <c r="S16" s="215">
        <v>0.34965034965034963</v>
      </c>
      <c r="T16" s="216">
        <v>0</v>
      </c>
      <c r="U16" s="215"/>
      <c r="V16" s="215">
        <v>2.8409090909090908</v>
      </c>
      <c r="W16" s="215">
        <v>1.1406844106463878</v>
      </c>
      <c r="X16" s="216">
        <v>4.5283018867924527</v>
      </c>
      <c r="Y16" s="215"/>
      <c r="Z16" s="215">
        <v>5.8823529411764701</v>
      </c>
      <c r="AA16" s="215">
        <v>2.3041474654377883</v>
      </c>
      <c r="AB16" s="216">
        <v>8.8803088803088812</v>
      </c>
    </row>
    <row r="17" spans="1:28" x14ac:dyDescent="0.2">
      <c r="A17" s="95" t="s">
        <v>252</v>
      </c>
      <c r="B17" s="215">
        <v>2.4622716441620334</v>
      </c>
      <c r="C17" s="215">
        <v>1.5503875968992249</v>
      </c>
      <c r="D17" s="215">
        <v>3.4201954397394139</v>
      </c>
      <c r="E17" s="215"/>
      <c r="F17" s="215">
        <v>3.225806451612903</v>
      </c>
      <c r="G17" s="215">
        <v>5</v>
      </c>
      <c r="H17" s="216">
        <v>1.4388489208633095</v>
      </c>
      <c r="I17" s="215"/>
      <c r="J17" s="215">
        <v>3.1531531531531529</v>
      </c>
      <c r="K17" s="215">
        <v>1.639344262295082</v>
      </c>
      <c r="L17" s="216">
        <v>5</v>
      </c>
      <c r="M17" s="215"/>
      <c r="N17" s="215">
        <v>0.92165898617511521</v>
      </c>
      <c r="O17" s="215">
        <v>-0.84033613445378152</v>
      </c>
      <c r="P17" s="216">
        <v>3.0612244897959182</v>
      </c>
      <c r="Q17" s="215"/>
      <c r="R17" s="215">
        <v>3.0567685589519651</v>
      </c>
      <c r="S17" s="215">
        <v>1.6129032258064515</v>
      </c>
      <c r="T17" s="216">
        <v>4.7619047619047619</v>
      </c>
      <c r="U17" s="215"/>
      <c r="V17" s="215">
        <v>3.225806451612903</v>
      </c>
      <c r="W17" s="215">
        <v>1.4705882352941175</v>
      </c>
      <c r="X17" s="216">
        <v>4.5977011494252871</v>
      </c>
      <c r="Y17" s="215"/>
      <c r="Z17" s="215">
        <v>0.63694267515923575</v>
      </c>
      <c r="AA17" s="215">
        <v>-1.3888888888888888</v>
      </c>
      <c r="AB17" s="216">
        <v>2.3529411764705883</v>
      </c>
    </row>
    <row r="18" spans="1:28" x14ac:dyDescent="0.2">
      <c r="A18" s="95" t="s">
        <v>253</v>
      </c>
      <c r="B18" s="215">
        <v>2.1746634449430444</v>
      </c>
      <c r="C18" s="215">
        <v>2.6417672511956276</v>
      </c>
      <c r="D18" s="215">
        <v>1.6976744186046511</v>
      </c>
      <c r="E18" s="215"/>
      <c r="F18" s="215">
        <v>0.39708802117802777</v>
      </c>
      <c r="G18" s="215">
        <v>2.0151133501259446</v>
      </c>
      <c r="H18" s="216">
        <v>-1.394700139470014</v>
      </c>
      <c r="I18" s="215"/>
      <c r="J18" s="215">
        <v>2.1818181818181821</v>
      </c>
      <c r="K18" s="215">
        <v>1.5214384508990317</v>
      </c>
      <c r="L18" s="216">
        <v>2.9141104294478524</v>
      </c>
      <c r="M18" s="215"/>
      <c r="N18" s="215">
        <v>3.8913362701908953</v>
      </c>
      <c r="O18" s="215">
        <v>3.4175334323922733</v>
      </c>
      <c r="P18" s="216">
        <v>4.3541364296081273</v>
      </c>
      <c r="Q18" s="215"/>
      <c r="R18" s="215">
        <v>3.7166085946573753</v>
      </c>
      <c r="S18" s="215">
        <v>5.5621301775147929</v>
      </c>
      <c r="T18" s="216">
        <v>1.9384264538198404</v>
      </c>
      <c r="U18" s="215"/>
      <c r="V18" s="215">
        <v>1.8624641833810889</v>
      </c>
      <c r="W18" s="215">
        <v>2.4216524216524213</v>
      </c>
      <c r="X18" s="216">
        <v>1.2968299711815563</v>
      </c>
      <c r="Y18" s="215"/>
      <c r="Z18" s="215">
        <v>0.75471698113207553</v>
      </c>
      <c r="AA18" s="215">
        <v>0.3058103975535168</v>
      </c>
      <c r="AB18" s="216">
        <v>1.1922503725782414</v>
      </c>
    </row>
    <row r="19" spans="1:28" x14ac:dyDescent="0.2">
      <c r="A19" s="95" t="s">
        <v>254</v>
      </c>
      <c r="B19" s="215">
        <v>2.9003783102143759</v>
      </c>
      <c r="C19" s="215">
        <v>3.1722791605661298</v>
      </c>
      <c r="D19" s="215">
        <v>2.6096033402922756</v>
      </c>
      <c r="E19" s="216"/>
      <c r="F19" s="216">
        <v>3.5885167464114831</v>
      </c>
      <c r="G19" s="216">
        <v>4.0909090909090908</v>
      </c>
      <c r="H19" s="216">
        <v>3.0303030303030303</v>
      </c>
      <c r="I19" s="216"/>
      <c r="J19" s="216">
        <v>4.5801526717557248</v>
      </c>
      <c r="K19" s="216">
        <v>5.4726368159203984</v>
      </c>
      <c r="L19" s="216">
        <v>3.6458333333333335</v>
      </c>
      <c r="M19" s="216"/>
      <c r="N19" s="216">
        <v>1.4204545454545454</v>
      </c>
      <c r="O19" s="216">
        <v>2.1447721179624666</v>
      </c>
      <c r="P19" s="216">
        <v>0.60422960725075525</v>
      </c>
      <c r="Q19" s="216"/>
      <c r="R19" s="216">
        <v>2.65625</v>
      </c>
      <c r="S19" s="216">
        <v>2.3880597014925375</v>
      </c>
      <c r="T19" s="216">
        <v>2.9508196721311477</v>
      </c>
      <c r="U19" s="216"/>
      <c r="V19" s="216">
        <v>3.278688524590164</v>
      </c>
      <c r="W19" s="216">
        <v>2.82258064516129</v>
      </c>
      <c r="X19" s="216">
        <v>3.75</v>
      </c>
      <c r="Y19" s="216"/>
      <c r="Z19" s="216">
        <v>1.1741682974559686</v>
      </c>
      <c r="AA19" s="216">
        <v>0.79681274900398402</v>
      </c>
      <c r="AB19" s="216">
        <v>1.5384615384615385</v>
      </c>
    </row>
    <row r="20" spans="1:28" x14ac:dyDescent="0.2">
      <c r="A20" s="95" t="s">
        <v>255</v>
      </c>
      <c r="B20" s="215">
        <v>1.7877873229626189</v>
      </c>
      <c r="C20" s="215">
        <v>1.9808902353763691</v>
      </c>
      <c r="D20" s="215">
        <v>1.5961138098542678</v>
      </c>
      <c r="E20" s="215"/>
      <c r="F20" s="215">
        <v>1.4230979748221126</v>
      </c>
      <c r="G20" s="215">
        <v>1.6895459345300949</v>
      </c>
      <c r="H20" s="216">
        <v>1.1363636363636365</v>
      </c>
      <c r="I20" s="215"/>
      <c r="J20" s="215">
        <v>1.9536019536019535</v>
      </c>
      <c r="K20" s="215">
        <v>1.4457831325301205</v>
      </c>
      <c r="L20" s="216">
        <v>2.4752475247524752</v>
      </c>
      <c r="M20" s="215"/>
      <c r="N20" s="215">
        <v>1.3131976362442548</v>
      </c>
      <c r="O20" s="215">
        <v>3.0026109660574414</v>
      </c>
      <c r="P20" s="216">
        <v>-0.39630118890356669</v>
      </c>
      <c r="Q20" s="215"/>
      <c r="R20" s="215">
        <v>5.5033557046979871</v>
      </c>
      <c r="S20" s="215">
        <v>5.7534246575342465</v>
      </c>
      <c r="T20" s="216">
        <v>5.2631578947368416</v>
      </c>
      <c r="U20" s="215"/>
      <c r="V20" s="215">
        <v>-0.26595744680851063</v>
      </c>
      <c r="W20" s="215">
        <v>0.75757575757575757</v>
      </c>
      <c r="X20" s="216">
        <v>-1.1666666666666667</v>
      </c>
      <c r="Y20" s="215"/>
      <c r="Z20" s="215">
        <v>-0.29761904761904762</v>
      </c>
      <c r="AA20" s="215">
        <v>-2.4489795918367347</v>
      </c>
      <c r="AB20" s="216">
        <v>1.7374517374517375</v>
      </c>
    </row>
    <row r="21" spans="1:28" x14ac:dyDescent="0.2">
      <c r="A21" s="95" t="s">
        <v>256</v>
      </c>
      <c r="B21" s="215">
        <v>2.5135534746180386</v>
      </c>
      <c r="C21" s="215">
        <v>2.9029029029029032</v>
      </c>
      <c r="D21" s="215">
        <v>2.1359223300970873</v>
      </c>
      <c r="E21" s="215"/>
      <c r="F21" s="215">
        <v>4.1067761806981515</v>
      </c>
      <c r="G21" s="215">
        <v>6.2256809338521402</v>
      </c>
      <c r="H21" s="216">
        <v>1.7391304347826086</v>
      </c>
      <c r="I21" s="215"/>
      <c r="J21" s="215">
        <v>2.4509803921568629</v>
      </c>
      <c r="K21" s="215">
        <v>1.5075376884422109</v>
      </c>
      <c r="L21" s="216">
        <v>3.3492822966507179</v>
      </c>
      <c r="M21" s="215"/>
      <c r="N21" s="215">
        <v>0.53763440860215062</v>
      </c>
      <c r="O21" s="215">
        <v>-1.0471204188481675</v>
      </c>
      <c r="P21" s="216">
        <v>2.2099447513812152</v>
      </c>
      <c r="Q21" s="215"/>
      <c r="R21" s="215">
        <v>1.89873417721519</v>
      </c>
      <c r="S21" s="215">
        <v>4.0540540540540544</v>
      </c>
      <c r="T21" s="216">
        <v>0</v>
      </c>
      <c r="U21" s="215"/>
      <c r="V21" s="215">
        <v>5.46218487394958</v>
      </c>
      <c r="W21" s="215">
        <v>5.2173913043478262</v>
      </c>
      <c r="X21" s="216">
        <v>5.6910569105691051</v>
      </c>
      <c r="Y21" s="215"/>
      <c r="Z21" s="215">
        <v>0</v>
      </c>
      <c r="AA21" s="215">
        <v>0</v>
      </c>
      <c r="AB21" s="216">
        <v>0</v>
      </c>
    </row>
    <row r="22" spans="1:28" x14ac:dyDescent="0.2">
      <c r="A22" s="97" t="s">
        <v>257</v>
      </c>
      <c r="B22" s="215">
        <v>2.4035251702496994</v>
      </c>
      <c r="C22" s="215">
        <v>3.334175296792119</v>
      </c>
      <c r="D22" s="215">
        <v>1.3597733711048159</v>
      </c>
      <c r="E22" s="215"/>
      <c r="F22" s="216">
        <v>2.3116438356164384</v>
      </c>
      <c r="G22" s="216">
        <v>3.1397174254317108</v>
      </c>
      <c r="H22" s="216">
        <v>1.3182674199623352</v>
      </c>
      <c r="I22" s="215"/>
      <c r="J22" s="216">
        <v>4.0366972477064227</v>
      </c>
      <c r="K22" s="216">
        <v>4.6391752577319592</v>
      </c>
      <c r="L22" s="216">
        <v>3.3464566929133861</v>
      </c>
      <c r="M22" s="215"/>
      <c r="N22" s="216">
        <v>0.56603773584905659</v>
      </c>
      <c r="O22" s="216">
        <v>1.733102253032929</v>
      </c>
      <c r="P22" s="216">
        <v>-0.82815734989648038</v>
      </c>
      <c r="Q22" s="215"/>
      <c r="R22" s="216">
        <v>3.6774193548387095</v>
      </c>
      <c r="S22" s="216">
        <v>5.3398058252427179</v>
      </c>
      <c r="T22" s="216">
        <v>1.7906336088154271</v>
      </c>
      <c r="U22" s="215"/>
      <c r="V22" s="216">
        <v>2.5925925925925926</v>
      </c>
      <c r="W22" s="216">
        <v>2.9494382022471908</v>
      </c>
      <c r="X22" s="216">
        <v>2.1943573667711598</v>
      </c>
      <c r="Y22" s="215"/>
      <c r="Z22" s="216">
        <v>0.86546026750590099</v>
      </c>
      <c r="AA22" s="216">
        <v>1.5948963317384368</v>
      </c>
      <c r="AB22" s="216">
        <v>0.15527950310559005</v>
      </c>
    </row>
    <row r="23" spans="1:28" ht="15" customHeight="1" x14ac:dyDescent="0.2">
      <c r="A23" s="95" t="s">
        <v>258</v>
      </c>
      <c r="B23" s="215">
        <v>3.9575289575289574</v>
      </c>
      <c r="C23" s="215">
        <v>5.0373134328358207</v>
      </c>
      <c r="D23" s="215">
        <v>2.8000000000000003</v>
      </c>
      <c r="E23" s="215"/>
      <c r="F23" s="215">
        <v>1.9047619047619049</v>
      </c>
      <c r="G23" s="215">
        <v>0.97087378640776689</v>
      </c>
      <c r="H23" s="216">
        <v>2.8037383177570092</v>
      </c>
      <c r="I23" s="215"/>
      <c r="J23" s="215">
        <v>5.5276381909547743</v>
      </c>
      <c r="K23" s="215">
        <v>8.4112149532710276</v>
      </c>
      <c r="L23" s="216">
        <v>2.1739130434782608</v>
      </c>
      <c r="M23" s="215"/>
      <c r="N23" s="215">
        <v>4.2168674698795181</v>
      </c>
      <c r="O23" s="215">
        <v>3.5714285714285712</v>
      </c>
      <c r="P23" s="216">
        <v>4.8780487804878048</v>
      </c>
      <c r="Q23" s="215"/>
      <c r="R23" s="215">
        <v>7.6923076923076925</v>
      </c>
      <c r="S23" s="215">
        <v>10.843373493975903</v>
      </c>
      <c r="T23" s="216">
        <v>4.10958904109589</v>
      </c>
      <c r="U23" s="215"/>
      <c r="V23" s="215">
        <v>3.0303030303030303</v>
      </c>
      <c r="W23" s="215">
        <v>4.4943820224719104</v>
      </c>
      <c r="X23" s="216">
        <v>1.3157894736842104</v>
      </c>
      <c r="Y23" s="215"/>
      <c r="Z23" s="215">
        <v>1.4285714285714286</v>
      </c>
      <c r="AA23" s="215">
        <v>1.4285714285714286</v>
      </c>
      <c r="AB23" s="216">
        <v>1.4285714285714286</v>
      </c>
    </row>
    <row r="24" spans="1:28" x14ac:dyDescent="0.2">
      <c r="A24" s="95" t="s">
        <v>259</v>
      </c>
      <c r="B24" s="215">
        <v>1.0692626875199489</v>
      </c>
      <c r="C24" s="215">
        <v>1.5539009388151506</v>
      </c>
      <c r="D24" s="215">
        <v>0.59804847340258105</v>
      </c>
      <c r="E24" s="215"/>
      <c r="F24" s="215">
        <v>0</v>
      </c>
      <c r="G24" s="215">
        <v>-0.27472527472527475</v>
      </c>
      <c r="H24" s="216">
        <v>0.32467532467532467</v>
      </c>
      <c r="I24" s="215"/>
      <c r="J24" s="215">
        <v>0.51457975986277882</v>
      </c>
      <c r="K24" s="215">
        <v>1.5384615384615385</v>
      </c>
      <c r="L24" s="216">
        <v>-0.77519379844961245</v>
      </c>
      <c r="M24" s="215"/>
      <c r="N24" s="215">
        <v>0.84889643463497455</v>
      </c>
      <c r="O24" s="215">
        <v>0.6872852233676976</v>
      </c>
      <c r="P24" s="216">
        <v>1.006711409395973</v>
      </c>
      <c r="Q24" s="215"/>
      <c r="R24" s="215">
        <v>1.4021669853409815</v>
      </c>
      <c r="S24" s="215">
        <v>3.0144167758846661</v>
      </c>
      <c r="T24" s="216">
        <v>-0.12406947890818859</v>
      </c>
      <c r="U24" s="215"/>
      <c r="V24" s="215">
        <v>2.1031207598371777</v>
      </c>
      <c r="W24" s="215">
        <v>2.0086083213773311</v>
      </c>
      <c r="X24" s="216">
        <v>2.1879021879021878</v>
      </c>
      <c r="Y24" s="215"/>
      <c r="Z24" s="215">
        <v>0.43509789702683105</v>
      </c>
      <c r="AA24" s="215">
        <v>0.77041602465331283</v>
      </c>
      <c r="AB24" s="216">
        <v>0.13698630136986301</v>
      </c>
    </row>
    <row r="25" spans="1:28" x14ac:dyDescent="0.2">
      <c r="A25" s="95" t="s">
        <v>260</v>
      </c>
      <c r="B25" s="215">
        <v>8.6397058823529402</v>
      </c>
      <c r="C25" s="215">
        <v>7.3529411764705888</v>
      </c>
      <c r="D25" s="215">
        <v>9.9264705882352935</v>
      </c>
      <c r="E25" s="215"/>
      <c r="F25" s="215">
        <v>12.837837837837837</v>
      </c>
      <c r="G25" s="215">
        <v>13.013698630136986</v>
      </c>
      <c r="H25" s="216">
        <v>12.666666666666668</v>
      </c>
      <c r="I25" s="215"/>
      <c r="J25" s="215">
        <v>3.1111111111111112</v>
      </c>
      <c r="K25" s="215">
        <v>4.0404040404040407</v>
      </c>
      <c r="L25" s="216">
        <v>2.3809523809523809</v>
      </c>
      <c r="M25" s="215"/>
      <c r="N25" s="215">
        <v>11.219512195121952</v>
      </c>
      <c r="O25" s="215">
        <v>10.309278350515463</v>
      </c>
      <c r="P25" s="216">
        <v>12.037037037037036</v>
      </c>
      <c r="Q25" s="215"/>
      <c r="R25" s="215">
        <v>5.8441558441558437</v>
      </c>
      <c r="S25" s="215">
        <v>3.5294117647058822</v>
      </c>
      <c r="T25" s="216">
        <v>8.695652173913043</v>
      </c>
      <c r="U25" s="215"/>
      <c r="V25" s="215">
        <v>12.5</v>
      </c>
      <c r="W25" s="215">
        <v>6.1728395061728394</v>
      </c>
      <c r="X25" s="216">
        <v>21.818181818181817</v>
      </c>
      <c r="Y25" s="215"/>
      <c r="Z25" s="215">
        <v>0</v>
      </c>
      <c r="AA25" s="215">
        <v>-2.7777777777777777</v>
      </c>
      <c r="AB25" s="216">
        <v>2.7777777777777777</v>
      </c>
    </row>
    <row r="26" spans="1:28" x14ac:dyDescent="0.2">
      <c r="A26" s="95" t="s">
        <v>261</v>
      </c>
      <c r="B26" s="215">
        <v>7.2335513659099657</v>
      </c>
      <c r="C26" s="215">
        <v>6.309148264984227</v>
      </c>
      <c r="D26" s="215">
        <v>8.1141998497370409</v>
      </c>
      <c r="E26" s="215"/>
      <c r="F26" s="215">
        <v>8.2568807339449553</v>
      </c>
      <c r="G26" s="215">
        <v>3.9855072463768111</v>
      </c>
      <c r="H26" s="216">
        <v>12.639405204460965</v>
      </c>
      <c r="I26" s="215"/>
      <c r="J26" s="215">
        <v>3.3663366336633667</v>
      </c>
      <c r="K26" s="215">
        <v>4.3137254901960782</v>
      </c>
      <c r="L26" s="216">
        <v>2.4</v>
      </c>
      <c r="M26" s="215"/>
      <c r="N26" s="215">
        <v>9.4537815126050422</v>
      </c>
      <c r="O26" s="215">
        <v>13.191489361702127</v>
      </c>
      <c r="P26" s="216">
        <v>5.809128630705394</v>
      </c>
      <c r="Q26" s="215"/>
      <c r="R26" s="215">
        <v>5.225653206650831</v>
      </c>
      <c r="S26" s="215">
        <v>7.1065989847715745</v>
      </c>
      <c r="T26" s="216">
        <v>3.5714285714285712</v>
      </c>
      <c r="U26" s="215"/>
      <c r="V26" s="215">
        <v>10.43956043956044</v>
      </c>
      <c r="W26" s="215">
        <v>10.909090909090908</v>
      </c>
      <c r="X26" s="216">
        <v>10.050251256281408</v>
      </c>
      <c r="Y26" s="215"/>
      <c r="Z26" s="215">
        <v>7.291666666666667</v>
      </c>
      <c r="AA26" s="215">
        <v>-3.5714285714285712</v>
      </c>
      <c r="AB26" s="216">
        <v>17.567567567567568</v>
      </c>
    </row>
    <row r="27" spans="1:28" x14ac:dyDescent="0.2">
      <c r="A27" s="95" t="s">
        <v>262</v>
      </c>
      <c r="B27" s="215">
        <v>2.6917900403768504</v>
      </c>
      <c r="C27" s="215">
        <v>3.6455059710873665</v>
      </c>
      <c r="D27" s="215">
        <v>1.5930485155684286</v>
      </c>
      <c r="E27" s="215"/>
      <c r="F27" s="215">
        <v>0.55762081784386619</v>
      </c>
      <c r="G27" s="215">
        <v>1.7301038062283738</v>
      </c>
      <c r="H27" s="216">
        <v>-0.80321285140562237</v>
      </c>
      <c r="I27" s="215"/>
      <c r="J27" s="215">
        <v>2.3297491039426523</v>
      </c>
      <c r="K27" s="215">
        <v>3</v>
      </c>
      <c r="L27" s="216">
        <v>1.5503875968992249</v>
      </c>
      <c r="M27" s="215"/>
      <c r="N27" s="215">
        <v>3.0360531309297913</v>
      </c>
      <c r="O27" s="215">
        <v>4.4117647058823533</v>
      </c>
      <c r="P27" s="216">
        <v>1.5686274509803921</v>
      </c>
      <c r="Q27" s="215"/>
      <c r="R27" s="215">
        <v>4.5634920634920633</v>
      </c>
      <c r="S27" s="215">
        <v>6.7375886524822697</v>
      </c>
      <c r="T27" s="216">
        <v>1.8018018018018018</v>
      </c>
      <c r="U27" s="215"/>
      <c r="V27" s="215">
        <v>2.8888888888888888</v>
      </c>
      <c r="W27" s="215">
        <v>2.2026431718061676</v>
      </c>
      <c r="X27" s="216">
        <v>3.5874439461883409</v>
      </c>
      <c r="Y27" s="215"/>
      <c r="Z27" s="215">
        <v>3.0379746835443036</v>
      </c>
      <c r="AA27" s="215">
        <v>3.6199095022624439</v>
      </c>
      <c r="AB27" s="216">
        <v>2.2988505747126435</v>
      </c>
    </row>
    <row r="28" spans="1:28" x14ac:dyDescent="0.2">
      <c r="A28" s="95" t="s">
        <v>263</v>
      </c>
      <c r="B28" s="215">
        <v>3.7760760496435175</v>
      </c>
      <c r="C28" s="215">
        <v>4.1305456399796023</v>
      </c>
      <c r="D28" s="215">
        <v>3.3953997809419496</v>
      </c>
      <c r="E28" s="215"/>
      <c r="F28" s="215">
        <v>1.8564356435643563</v>
      </c>
      <c r="G28" s="215">
        <v>0.91743119266055051</v>
      </c>
      <c r="H28" s="216">
        <v>2.956989247311828</v>
      </c>
      <c r="I28" s="215"/>
      <c r="J28" s="215">
        <v>2.6954177897574128</v>
      </c>
      <c r="K28" s="215">
        <v>2.5062656641604009</v>
      </c>
      <c r="L28" s="216">
        <v>2.9154518950437316</v>
      </c>
      <c r="M28" s="215"/>
      <c r="N28" s="215">
        <v>4.2160737812911728</v>
      </c>
      <c r="O28" s="215">
        <v>4.4386422976501301</v>
      </c>
      <c r="P28" s="216">
        <v>3.9893617021276597</v>
      </c>
      <c r="Q28" s="215"/>
      <c r="R28" s="215">
        <v>6.0810810810810816</v>
      </c>
      <c r="S28" s="215">
        <v>7.6158940397350996</v>
      </c>
      <c r="T28" s="216">
        <v>4.4827586206896548</v>
      </c>
      <c r="U28" s="215"/>
      <c r="V28" s="215">
        <v>6.6945606694560666</v>
      </c>
      <c r="W28" s="215">
        <v>8.6419753086419746</v>
      </c>
      <c r="X28" s="216">
        <v>4.6808510638297873</v>
      </c>
      <c r="Y28" s="215"/>
      <c r="Z28" s="215">
        <v>1.9607843137254901</v>
      </c>
      <c r="AA28" s="215">
        <v>3.0303030303030303</v>
      </c>
      <c r="AB28" s="216">
        <v>0.95238095238095244</v>
      </c>
    </row>
    <row r="29" spans="1:28" x14ac:dyDescent="0.2">
      <c r="A29" s="95" t="s">
        <v>264</v>
      </c>
      <c r="B29" s="215">
        <v>4.3381535038932144</v>
      </c>
      <c r="C29" s="215">
        <v>5.5737704918032787</v>
      </c>
      <c r="D29" s="215">
        <v>3.057757644394111</v>
      </c>
      <c r="E29" s="215"/>
      <c r="F29" s="215">
        <v>5.0264550264550261</v>
      </c>
      <c r="G29" s="215">
        <v>5.7894736842105265</v>
      </c>
      <c r="H29" s="216">
        <v>4.2553191489361701</v>
      </c>
      <c r="I29" s="215"/>
      <c r="J29" s="215">
        <v>5.4285714285714288</v>
      </c>
      <c r="K29" s="215">
        <v>10.857142857142858</v>
      </c>
      <c r="L29" s="216">
        <v>0</v>
      </c>
      <c r="M29" s="215"/>
      <c r="N29" s="215">
        <v>3.7463976945244957</v>
      </c>
      <c r="O29" s="215">
        <v>3.664921465968586</v>
      </c>
      <c r="P29" s="216">
        <v>3.8461538461538463</v>
      </c>
      <c r="Q29" s="215"/>
      <c r="R29" s="215">
        <v>5.2117263843648214</v>
      </c>
      <c r="S29" s="215">
        <v>4.5161290322580641</v>
      </c>
      <c r="T29" s="216">
        <v>5.9210526315789469</v>
      </c>
      <c r="U29" s="215"/>
      <c r="V29" s="215">
        <v>3.7735849056603774</v>
      </c>
      <c r="W29" s="215">
        <v>3.5714285714285712</v>
      </c>
      <c r="X29" s="216">
        <v>4</v>
      </c>
      <c r="Y29" s="215"/>
      <c r="Z29" s="215">
        <v>1.4705882352941175</v>
      </c>
      <c r="AA29" s="215">
        <v>3.2608695652173911</v>
      </c>
      <c r="AB29" s="216">
        <v>0</v>
      </c>
    </row>
    <row r="30" spans="1:28" x14ac:dyDescent="0.2">
      <c r="A30" s="95" t="s">
        <v>265</v>
      </c>
      <c r="B30" s="215">
        <v>3.6554621848739499</v>
      </c>
      <c r="C30" s="215">
        <v>4.3443282381335475</v>
      </c>
      <c r="D30" s="215">
        <v>2.9023746701846966</v>
      </c>
      <c r="E30" s="215"/>
      <c r="F30" s="215">
        <v>2.3109243697478994</v>
      </c>
      <c r="G30" s="215">
        <v>2.6923076923076925</v>
      </c>
      <c r="H30" s="216">
        <v>1.8518518518518516</v>
      </c>
      <c r="I30" s="215"/>
      <c r="J30" s="215">
        <v>3.8934426229508197</v>
      </c>
      <c r="K30" s="215">
        <v>2.0325203252032518</v>
      </c>
      <c r="L30" s="216">
        <v>5.785123966942149</v>
      </c>
      <c r="M30" s="215"/>
      <c r="N30" s="215">
        <v>3.9603960396039604</v>
      </c>
      <c r="O30" s="215">
        <v>5.4455445544554459</v>
      </c>
      <c r="P30" s="216">
        <v>2.4752475247524752</v>
      </c>
      <c r="Q30" s="215"/>
      <c r="R30" s="215">
        <v>5.1044083526682131</v>
      </c>
      <c r="S30" s="215">
        <v>8.7336244541484707</v>
      </c>
      <c r="T30" s="216">
        <v>0.99009900990099009</v>
      </c>
      <c r="U30" s="215"/>
      <c r="V30" s="215">
        <v>3.3333333333333335</v>
      </c>
      <c r="W30" s="215">
        <v>3.1847133757961785</v>
      </c>
      <c r="X30" s="216">
        <v>3.4965034965034967</v>
      </c>
      <c r="Y30" s="215"/>
      <c r="Z30" s="215">
        <v>3.2028469750889679</v>
      </c>
      <c r="AA30" s="215">
        <v>4.0268456375838921</v>
      </c>
      <c r="AB30" s="216">
        <v>2.2727272727272729</v>
      </c>
    </row>
    <row r="31" spans="1:28" x14ac:dyDescent="0.2">
      <c r="A31" s="95" t="s">
        <v>266</v>
      </c>
      <c r="B31" s="215">
        <v>5.7439717702411288</v>
      </c>
      <c r="C31" s="215">
        <v>6.1863743148003127</v>
      </c>
      <c r="D31" s="215">
        <v>5.3003533568904597</v>
      </c>
      <c r="E31" s="215"/>
      <c r="F31" s="215">
        <v>3.2987747408105559</v>
      </c>
      <c r="G31" s="215">
        <v>4.2477876106194685</v>
      </c>
      <c r="H31" s="216">
        <v>2.217741935483871</v>
      </c>
      <c r="I31" s="215"/>
      <c r="J31" s="215">
        <v>0.67437379576107903</v>
      </c>
      <c r="K31" s="215">
        <v>1.6853932584269662</v>
      </c>
      <c r="L31" s="216">
        <v>-0.3968253968253968</v>
      </c>
      <c r="M31" s="215"/>
      <c r="N31" s="215">
        <v>3.6055143160127257</v>
      </c>
      <c r="O31" s="215">
        <v>2.3605150214592276</v>
      </c>
      <c r="P31" s="216">
        <v>4.8218029350104823</v>
      </c>
      <c r="Q31" s="215"/>
      <c r="R31" s="215">
        <v>8.1481481481481488</v>
      </c>
      <c r="S31" s="215">
        <v>10.372340425531915</v>
      </c>
      <c r="T31" s="216">
        <v>6.2211981566820276</v>
      </c>
      <c r="U31" s="215"/>
      <c r="V31" s="215">
        <v>19.123505976095618</v>
      </c>
      <c r="W31" s="215">
        <v>18.71657754010695</v>
      </c>
      <c r="X31" s="216">
        <v>19.525065963060687</v>
      </c>
      <c r="Y31" s="215"/>
      <c r="Z31" s="215">
        <v>1.411290322580645</v>
      </c>
      <c r="AA31" s="215">
        <v>2.0920502092050208</v>
      </c>
      <c r="AB31" s="216">
        <v>0.77821011673151752</v>
      </c>
    </row>
    <row r="32" spans="1:28" x14ac:dyDescent="0.2">
      <c r="A32" s="95" t="s">
        <v>267</v>
      </c>
      <c r="B32" s="215">
        <v>3.2553874369555249</v>
      </c>
      <c r="C32" s="215">
        <v>2.4965955515206537</v>
      </c>
      <c r="D32" s="215">
        <v>4.0296433534043539</v>
      </c>
      <c r="E32" s="215"/>
      <c r="F32" s="215">
        <v>2.5423728813559325</v>
      </c>
      <c r="G32" s="215">
        <v>3.5639412997903559</v>
      </c>
      <c r="H32" s="216">
        <v>1.4989293361884368</v>
      </c>
      <c r="I32" s="215"/>
      <c r="J32" s="215">
        <v>1.8973214285714284</v>
      </c>
      <c r="K32" s="215">
        <v>3.9419087136929458</v>
      </c>
      <c r="L32" s="216">
        <v>-0.48309178743961351</v>
      </c>
      <c r="M32" s="215"/>
      <c r="N32" s="215">
        <v>3.7844036697247709</v>
      </c>
      <c r="O32" s="215">
        <v>3.2036613272311212</v>
      </c>
      <c r="P32" s="216">
        <v>4.3678160919540225</v>
      </c>
      <c r="Q32" s="215"/>
      <c r="R32" s="215">
        <v>4.8543689320388346</v>
      </c>
      <c r="S32" s="215">
        <v>1.6901408450704223</v>
      </c>
      <c r="T32" s="216">
        <v>7.9234972677595632</v>
      </c>
      <c r="U32" s="215"/>
      <c r="V32" s="215">
        <v>5.0813008130081299</v>
      </c>
      <c r="W32" s="215">
        <v>6.6115702479338845</v>
      </c>
      <c r="X32" s="216">
        <v>3.5999999999999996</v>
      </c>
      <c r="Y32" s="215"/>
      <c r="Z32" s="215">
        <v>1.8306636155606408</v>
      </c>
      <c r="AA32" s="215">
        <v>-8.0952380952380949</v>
      </c>
      <c r="AB32" s="216">
        <v>11.013215859030836</v>
      </c>
    </row>
    <row r="33" spans="1:28" x14ac:dyDescent="0.2">
      <c r="A33" s="95" t="s">
        <v>268</v>
      </c>
      <c r="B33" s="215">
        <v>3.5532994923857872</v>
      </c>
      <c r="C33" s="215">
        <v>3.2023289665211063</v>
      </c>
      <c r="D33" s="215">
        <v>3.901734104046243</v>
      </c>
      <c r="E33" s="215"/>
      <c r="F33" s="215">
        <v>3.459119496855346</v>
      </c>
      <c r="G33" s="215">
        <v>4.6052631578947363</v>
      </c>
      <c r="H33" s="216">
        <v>2.4096385542168677</v>
      </c>
      <c r="I33" s="215"/>
      <c r="J33" s="215">
        <v>0.38910505836575876</v>
      </c>
      <c r="K33" s="215">
        <v>0</v>
      </c>
      <c r="L33" s="216">
        <v>0.71942446043165476</v>
      </c>
      <c r="M33" s="215"/>
      <c r="N33" s="215">
        <v>-0.88495575221238942</v>
      </c>
      <c r="O33" s="215">
        <v>-2.5862068965517242</v>
      </c>
      <c r="P33" s="216">
        <v>0.90909090909090906</v>
      </c>
      <c r="Q33" s="215"/>
      <c r="R33" s="215">
        <v>10.743801652892563</v>
      </c>
      <c r="S33" s="215">
        <v>11.864406779661017</v>
      </c>
      <c r="T33" s="216">
        <v>9.67741935483871</v>
      </c>
      <c r="U33" s="215"/>
      <c r="V33" s="215">
        <v>7.1428571428571423</v>
      </c>
      <c r="W33" s="215">
        <v>5.7692307692307692</v>
      </c>
      <c r="X33" s="216">
        <v>8.9743589743589745</v>
      </c>
      <c r="Y33" s="215"/>
      <c r="Z33" s="215">
        <v>0</v>
      </c>
      <c r="AA33" s="215">
        <v>-2.5316455696202533</v>
      </c>
      <c r="AB33" s="216">
        <v>2.666666666666667</v>
      </c>
    </row>
    <row r="34" spans="1:28" x14ac:dyDescent="0.2">
      <c r="A34" s="95" t="s">
        <v>269</v>
      </c>
      <c r="B34" s="215">
        <v>4.3914680050188206</v>
      </c>
      <c r="C34" s="215">
        <v>4.9008168028004668</v>
      </c>
      <c r="D34" s="215">
        <v>3.7991858887381276</v>
      </c>
      <c r="E34" s="215"/>
      <c r="F34" s="215">
        <v>6</v>
      </c>
      <c r="G34" s="215">
        <v>6.2111801242236027</v>
      </c>
      <c r="H34" s="216">
        <v>5.755395683453238</v>
      </c>
      <c r="I34" s="215"/>
      <c r="J34" s="215">
        <v>3.125</v>
      </c>
      <c r="K34" s="215">
        <v>2.3809523809523809</v>
      </c>
      <c r="L34" s="216">
        <v>3.9473684210526314</v>
      </c>
      <c r="M34" s="215"/>
      <c r="N34" s="215">
        <v>3.8235294117647061</v>
      </c>
      <c r="O34" s="215">
        <v>3.6842105263157889</v>
      </c>
      <c r="P34" s="216">
        <v>4</v>
      </c>
      <c r="Q34" s="215"/>
      <c r="R34" s="215">
        <v>5.1502145922746783</v>
      </c>
      <c r="S34" s="215">
        <v>6.7796610169491522</v>
      </c>
      <c r="T34" s="216">
        <v>3.4782608695652173</v>
      </c>
      <c r="U34" s="215"/>
      <c r="V34" s="215">
        <v>5.9907834101382482</v>
      </c>
      <c r="W34" s="215">
        <v>8</v>
      </c>
      <c r="X34" s="216">
        <v>3.2608695652173911</v>
      </c>
      <c r="Y34" s="215"/>
      <c r="Z34" s="215">
        <v>2.1739130434782608</v>
      </c>
      <c r="AA34" s="215">
        <v>3.1578947368421053</v>
      </c>
      <c r="AB34" s="216">
        <v>1.1235955056179776</v>
      </c>
    </row>
    <row r="35" spans="1:28" x14ac:dyDescent="0.2">
      <c r="A35" s="95" t="s">
        <v>270</v>
      </c>
      <c r="B35" s="215">
        <v>1.5189476980895709</v>
      </c>
      <c r="C35" s="215">
        <v>1.5501423600126543</v>
      </c>
      <c r="D35" s="215">
        <v>1.4883720930232558</v>
      </c>
      <c r="E35" s="215"/>
      <c r="F35" s="215">
        <v>0.3748125937031484</v>
      </c>
      <c r="G35" s="215">
        <v>-0.29027576197387517</v>
      </c>
      <c r="H35" s="216">
        <v>1.0852713178294573</v>
      </c>
      <c r="I35" s="215"/>
      <c r="J35" s="215">
        <v>2.508361204013378</v>
      </c>
      <c r="K35" s="215">
        <v>3.0595813204508859</v>
      </c>
      <c r="L35" s="216">
        <v>1.9130434782608694</v>
      </c>
      <c r="M35" s="215"/>
      <c r="N35" s="215">
        <v>2.0168067226890756</v>
      </c>
      <c r="O35" s="215">
        <v>2.1959459459459461</v>
      </c>
      <c r="P35" s="216">
        <v>1.8394648829431439</v>
      </c>
      <c r="Q35" s="215"/>
      <c r="R35" s="215">
        <v>1.8814675446848541</v>
      </c>
      <c r="S35" s="215">
        <v>2.7613412228796843</v>
      </c>
      <c r="T35" s="216">
        <v>1.079136690647482</v>
      </c>
      <c r="U35" s="215"/>
      <c r="V35" s="215">
        <v>1.4687882496940026</v>
      </c>
      <c r="W35" s="215">
        <v>0.26455026455026454</v>
      </c>
      <c r="X35" s="216">
        <v>2.5056947608200453</v>
      </c>
      <c r="Y35" s="215"/>
      <c r="Z35" s="215">
        <v>0.76335877862595414</v>
      </c>
      <c r="AA35" s="215">
        <v>1.0695187165775399</v>
      </c>
      <c r="AB35" s="216">
        <v>0.48543689320388345</v>
      </c>
    </row>
    <row r="36" spans="1:28" x14ac:dyDescent="0.2">
      <c r="A36" s="95" t="s">
        <v>271</v>
      </c>
      <c r="B36" s="215">
        <v>3.2618213660245186</v>
      </c>
      <c r="C36" s="215">
        <v>3.0168589174800355</v>
      </c>
      <c r="D36" s="215">
        <v>3.5004321521175457</v>
      </c>
      <c r="E36" s="215"/>
      <c r="F36" s="215">
        <v>2.6288117770767614</v>
      </c>
      <c r="G36" s="215">
        <v>2.1141649048625792</v>
      </c>
      <c r="H36" s="216">
        <v>3.1380753138075312</v>
      </c>
      <c r="I36" s="215"/>
      <c r="J36" s="215">
        <v>2.0431328036322363</v>
      </c>
      <c r="K36" s="215">
        <v>2.112676056338028</v>
      </c>
      <c r="L36" s="216">
        <v>1.9780219780219779</v>
      </c>
      <c r="M36" s="215"/>
      <c r="N36" s="215">
        <v>1.7142857142857144</v>
      </c>
      <c r="O36" s="215">
        <v>1.1235955056179776</v>
      </c>
      <c r="P36" s="216">
        <v>2.3255813953488373</v>
      </c>
      <c r="Q36" s="215"/>
      <c r="R36" s="215">
        <v>8.7694483734087694</v>
      </c>
      <c r="S36" s="215">
        <v>9.1412742382271475</v>
      </c>
      <c r="T36" s="216">
        <v>8.3815028901734099</v>
      </c>
      <c r="U36" s="215"/>
      <c r="V36" s="215">
        <v>4.0609137055837561</v>
      </c>
      <c r="W36" s="215">
        <v>3.9855072463768111</v>
      </c>
      <c r="X36" s="216">
        <v>4.1269841269841265</v>
      </c>
      <c r="Y36" s="215"/>
      <c r="Z36" s="215">
        <v>0.88809946714031962</v>
      </c>
      <c r="AA36" s="215">
        <v>0</v>
      </c>
      <c r="AB36" s="216">
        <v>1.7241379310344827</v>
      </c>
    </row>
    <row r="37" spans="1:28" ht="13.5" thickBot="1" x14ac:dyDescent="0.25">
      <c r="A37" s="98" t="s">
        <v>272</v>
      </c>
      <c r="B37" s="219">
        <v>4.1697147037307971</v>
      </c>
      <c r="C37" s="219">
        <v>4.4444444444444446</v>
      </c>
      <c r="D37" s="219">
        <v>3.901734104046243</v>
      </c>
      <c r="E37" s="219"/>
      <c r="F37" s="219">
        <v>2.6143790849673203</v>
      </c>
      <c r="G37" s="219">
        <v>4.1958041958041958</v>
      </c>
      <c r="H37" s="218">
        <v>1.2269938650306749</v>
      </c>
      <c r="I37" s="219"/>
      <c r="J37" s="219">
        <v>0.34965034965034963</v>
      </c>
      <c r="K37" s="219">
        <v>1.4084507042253522</v>
      </c>
      <c r="L37" s="218">
        <v>-0.69444444444444442</v>
      </c>
      <c r="M37" s="219"/>
      <c r="N37" s="219">
        <v>7.9245283018867925</v>
      </c>
      <c r="O37" s="219">
        <v>5.1851851851851851</v>
      </c>
      <c r="P37" s="218">
        <v>10.76923076923077</v>
      </c>
      <c r="Q37" s="219"/>
      <c r="R37" s="219">
        <v>8.4821428571428577</v>
      </c>
      <c r="S37" s="219">
        <v>7.8260869565217401</v>
      </c>
      <c r="T37" s="218">
        <v>9.1743119266055047</v>
      </c>
      <c r="U37" s="219"/>
      <c r="V37" s="219">
        <v>4.5751633986928102</v>
      </c>
      <c r="W37" s="219">
        <v>6.756756756756757</v>
      </c>
      <c r="X37" s="218">
        <v>2.5316455696202533</v>
      </c>
      <c r="Y37" s="219"/>
      <c r="Z37" s="219">
        <v>0.75187969924812026</v>
      </c>
      <c r="AA37" s="219">
        <v>1.5151515151515151</v>
      </c>
      <c r="AB37" s="218">
        <v>0</v>
      </c>
    </row>
    <row r="38" spans="1:28" x14ac:dyDescent="0.2">
      <c r="A38" s="269" t="s">
        <v>175</v>
      </c>
      <c r="B38" s="269"/>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row>
    <row r="39" spans="1:28" x14ac:dyDescent="0.2">
      <c r="A39" s="116" t="s">
        <v>106</v>
      </c>
    </row>
    <row r="53" ht="15" customHeight="1" x14ac:dyDescent="0.2"/>
    <row r="54" ht="15" customHeight="1" x14ac:dyDescent="0.2"/>
    <row r="56"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93"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sheetData>
  <mergeCells count="15">
    <mergeCell ref="AD2:AD3"/>
    <mergeCell ref="A5:AB5"/>
    <mergeCell ref="A6:A7"/>
    <mergeCell ref="B6:D6"/>
    <mergeCell ref="F6:H6"/>
    <mergeCell ref="J6:L6"/>
    <mergeCell ref="N6:P6"/>
    <mergeCell ref="R6:T6"/>
    <mergeCell ref="V6:X6"/>
    <mergeCell ref="Z6:AB6"/>
    <mergeCell ref="A1:AB1"/>
    <mergeCell ref="A2:AB2"/>
    <mergeCell ref="A3:AB3"/>
    <mergeCell ref="A4:AB4"/>
    <mergeCell ref="A38:AB38"/>
  </mergeCells>
  <hyperlinks>
    <hyperlink ref="AD2" location="INDICE!A1" display="INDICE" xr:uid="{00000000-0004-0000-2E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AD122"/>
  <sheetViews>
    <sheetView showGridLines="0" workbookViewId="0">
      <selection activeCell="J12" sqref="J12"/>
    </sheetView>
  </sheetViews>
  <sheetFormatPr baseColWidth="10" defaultColWidth="23.42578125" defaultRowHeight="12.75" x14ac:dyDescent="0.2"/>
  <cols>
    <col min="1" max="1" width="15.5703125" style="116" bestFit="1" customWidth="1"/>
    <col min="2" max="2" width="6.42578125" style="96" bestFit="1" customWidth="1"/>
    <col min="3" max="3" width="6.7109375" style="96" bestFit="1" customWidth="1"/>
    <col min="4" max="4" width="5.140625" style="96" bestFit="1" customWidth="1"/>
    <col min="5" max="5" width="1.42578125" style="96" customWidth="1"/>
    <col min="6" max="6" width="5.42578125" style="96" bestFit="1" customWidth="1"/>
    <col min="7" max="7" width="6.7109375" style="96" bestFit="1" customWidth="1"/>
    <col min="8" max="8" width="5.140625" style="96" bestFit="1" customWidth="1"/>
    <col min="9" max="9" width="1.28515625" style="96" customWidth="1"/>
    <col min="10" max="10" width="5.42578125" style="96" bestFit="1" customWidth="1"/>
    <col min="11" max="11" width="6.7109375" style="96" bestFit="1" customWidth="1"/>
    <col min="12" max="12" width="5.140625" style="96" bestFit="1" customWidth="1"/>
    <col min="13" max="13" width="1.28515625" style="96" customWidth="1"/>
    <col min="14" max="14" width="5.42578125" style="96" bestFit="1" customWidth="1"/>
    <col min="15" max="15" width="6.7109375" style="96" bestFit="1" customWidth="1"/>
    <col min="16" max="16" width="5.140625" style="96" bestFit="1" customWidth="1"/>
    <col min="17" max="17" width="1.28515625" style="96" customWidth="1"/>
    <col min="18" max="18" width="5.42578125" style="96" bestFit="1" customWidth="1"/>
    <col min="19" max="19" width="6.7109375" style="96" bestFit="1" customWidth="1"/>
    <col min="20" max="20" width="5.140625" style="96" bestFit="1" customWidth="1"/>
    <col min="21" max="21" width="1.28515625" style="96" customWidth="1"/>
    <col min="22" max="22" width="5.42578125" style="96" bestFit="1" customWidth="1"/>
    <col min="23" max="23" width="6.7109375" style="96" bestFit="1" customWidth="1"/>
    <col min="24" max="24" width="5.140625" style="96" bestFit="1" customWidth="1"/>
    <col min="25" max="25" width="1.28515625" style="96" customWidth="1"/>
    <col min="26" max="26" width="4.5703125" style="96" bestFit="1" customWidth="1"/>
    <col min="27" max="27" width="6.7109375" style="96" bestFit="1" customWidth="1"/>
    <col min="28" max="28" width="5.140625" style="96" bestFit="1" customWidth="1"/>
    <col min="29" max="29" width="10.7109375" style="6" customWidth="1"/>
    <col min="30" max="30" width="9" style="6" bestFit="1" customWidth="1"/>
    <col min="31" max="116" width="10.7109375" style="6" customWidth="1"/>
    <col min="117" max="16384" width="23.42578125" style="6"/>
  </cols>
  <sheetData>
    <row r="1" spans="1:30" ht="15" x14ac:dyDescent="0.25">
      <c r="A1" s="284" t="s">
        <v>412</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284" t="s">
        <v>84</v>
      </c>
      <c r="V1" s="284" t="s">
        <v>84</v>
      </c>
      <c r="W1" s="284" t="s">
        <v>84</v>
      </c>
      <c r="X1" s="284" t="s">
        <v>84</v>
      </c>
      <c r="Y1" s="284" t="s">
        <v>84</v>
      </c>
      <c r="Z1" s="284" t="s">
        <v>84</v>
      </c>
      <c r="AA1" s="284" t="s">
        <v>84</v>
      </c>
      <c r="AB1" s="284" t="s">
        <v>84</v>
      </c>
      <c r="AC1" s="17"/>
    </row>
    <row r="2" spans="1:30" ht="15" x14ac:dyDescent="0.25">
      <c r="A2" s="285" t="s">
        <v>347</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285" t="s">
        <v>84</v>
      </c>
      <c r="Z2" s="285" t="s">
        <v>84</v>
      </c>
      <c r="AA2" s="285" t="s">
        <v>84</v>
      </c>
      <c r="AB2" s="285" t="s">
        <v>84</v>
      </c>
      <c r="AC2" s="17"/>
      <c r="AD2" s="256" t="s">
        <v>47</v>
      </c>
    </row>
    <row r="3" spans="1:30" ht="15"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285" t="s">
        <v>84</v>
      </c>
      <c r="Z3" s="285" t="s">
        <v>84</v>
      </c>
      <c r="AA3" s="285" t="s">
        <v>84</v>
      </c>
      <c r="AB3" s="285" t="s">
        <v>84</v>
      </c>
      <c r="AC3" s="17"/>
      <c r="AD3" s="256"/>
    </row>
    <row r="4" spans="1:30" ht="15" x14ac:dyDescent="0.25">
      <c r="A4" s="285" t="s">
        <v>180</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c r="Y4" s="285" t="s">
        <v>84</v>
      </c>
      <c r="Z4" s="285" t="s">
        <v>84</v>
      </c>
      <c r="AA4" s="285" t="s">
        <v>84</v>
      </c>
      <c r="AB4" s="285" t="s">
        <v>84</v>
      </c>
    </row>
    <row r="5" spans="1:30" ht="15"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c r="Y5" s="284" t="s">
        <v>84</v>
      </c>
      <c r="Z5" s="284" t="s">
        <v>84</v>
      </c>
      <c r="AA5" s="284" t="s">
        <v>84</v>
      </c>
      <c r="AB5" s="284" t="s">
        <v>84</v>
      </c>
    </row>
    <row r="6" spans="1:30" x14ac:dyDescent="0.2">
      <c r="A6" s="286" t="s">
        <v>243</v>
      </c>
      <c r="B6" s="281" t="s">
        <v>89</v>
      </c>
      <c r="C6" s="281"/>
      <c r="D6" s="281"/>
      <c r="E6" s="103"/>
      <c r="F6" s="281" t="s">
        <v>328</v>
      </c>
      <c r="G6" s="281"/>
      <c r="H6" s="281"/>
      <c r="I6" s="103"/>
      <c r="J6" s="281" t="s">
        <v>329</v>
      </c>
      <c r="K6" s="281"/>
      <c r="L6" s="281"/>
      <c r="M6" s="103"/>
      <c r="N6" s="281" t="s">
        <v>330</v>
      </c>
      <c r="O6" s="281"/>
      <c r="P6" s="281"/>
      <c r="Q6" s="103"/>
      <c r="R6" s="281" t="s">
        <v>331</v>
      </c>
      <c r="S6" s="281"/>
      <c r="T6" s="281"/>
      <c r="U6" s="103"/>
      <c r="V6" s="281" t="s">
        <v>332</v>
      </c>
      <c r="W6" s="281"/>
      <c r="X6" s="281"/>
      <c r="Y6" s="103"/>
      <c r="Z6" s="281" t="s">
        <v>333</v>
      </c>
      <c r="AA6" s="281"/>
      <c r="AB6" s="281"/>
    </row>
    <row r="7" spans="1:30"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c r="Y7" s="105"/>
      <c r="Z7" s="104" t="s">
        <v>89</v>
      </c>
      <c r="AA7" s="104" t="s">
        <v>405</v>
      </c>
      <c r="AB7" s="104" t="s">
        <v>406</v>
      </c>
    </row>
    <row r="8" spans="1:30"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row>
    <row r="9" spans="1:30" x14ac:dyDescent="0.2">
      <c r="A9" s="118" t="s">
        <v>89</v>
      </c>
      <c r="B9" s="209">
        <f>SUM(B11:B37)</f>
        <v>2682</v>
      </c>
      <c r="C9" s="209">
        <f>SUM(C11:C37)</f>
        <v>1390</v>
      </c>
      <c r="D9" s="209">
        <f>SUM(D11:D37)</f>
        <v>1292</v>
      </c>
      <c r="E9" s="209"/>
      <c r="F9" s="209">
        <f>SUM(F11:F37)</f>
        <v>466</v>
      </c>
      <c r="G9" s="209">
        <f>SUM(G11:G37)</f>
        <v>274</v>
      </c>
      <c r="H9" s="209">
        <f>SUM(H11:H37)</f>
        <v>192</v>
      </c>
      <c r="I9" s="209"/>
      <c r="J9" s="209">
        <f>SUM(J11:J37)</f>
        <v>349</v>
      </c>
      <c r="K9" s="209">
        <f>SUM(K11:K37)</f>
        <v>182</v>
      </c>
      <c r="L9" s="209">
        <f>SUM(L11:L37)</f>
        <v>167</v>
      </c>
      <c r="M9" s="209"/>
      <c r="N9" s="209">
        <f>SUM(N11:N37)</f>
        <v>460</v>
      </c>
      <c r="O9" s="209">
        <f>SUM(O11:O37)</f>
        <v>232</v>
      </c>
      <c r="P9" s="209">
        <f>SUM(P11:P37)</f>
        <v>228</v>
      </c>
      <c r="Q9" s="209"/>
      <c r="R9" s="209">
        <f>SUM(R11:R37)</f>
        <v>709</v>
      </c>
      <c r="S9" s="209">
        <f>SUM(S11:S37)</f>
        <v>418</v>
      </c>
      <c r="T9" s="209">
        <f>SUM(T11:T37)</f>
        <v>291</v>
      </c>
      <c r="U9" s="209"/>
      <c r="V9" s="209">
        <f>SUM(V11:V37)</f>
        <v>545</v>
      </c>
      <c r="W9" s="209">
        <f>SUM(W11:W37)</f>
        <v>269</v>
      </c>
      <c r="X9" s="209">
        <f>SUM(X11:X37)</f>
        <v>276</v>
      </c>
      <c r="Y9" s="209"/>
      <c r="Z9" s="209">
        <f>SUM(Z11:Z37)</f>
        <v>153</v>
      </c>
      <c r="AA9" s="209">
        <f>SUM(AA11:AA37)</f>
        <v>15</v>
      </c>
      <c r="AB9" s="209">
        <f>SUM(AB11:AB37)</f>
        <v>138</v>
      </c>
    </row>
    <row r="10" spans="1:30" x14ac:dyDescent="0.2">
      <c r="A10" s="94"/>
      <c r="B10" s="210"/>
      <c r="C10" s="210"/>
      <c r="D10" s="210"/>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row>
    <row r="11" spans="1:30" x14ac:dyDescent="0.2">
      <c r="A11" s="95" t="s">
        <v>246</v>
      </c>
      <c r="B11" s="210">
        <v>19</v>
      </c>
      <c r="C11" s="210">
        <v>-36</v>
      </c>
      <c r="D11" s="210">
        <v>55</v>
      </c>
      <c r="E11" s="211"/>
      <c r="F11" s="211">
        <v>-2</v>
      </c>
      <c r="G11" s="211">
        <v>-7</v>
      </c>
      <c r="H11" s="211">
        <v>5</v>
      </c>
      <c r="I11" s="211"/>
      <c r="J11" s="211">
        <v>-13</v>
      </c>
      <c r="K11" s="211">
        <v>-34</v>
      </c>
      <c r="L11" s="211">
        <v>21</v>
      </c>
      <c r="M11" s="211"/>
      <c r="N11" s="211">
        <v>9</v>
      </c>
      <c r="O11" s="211">
        <v>1</v>
      </c>
      <c r="P11" s="211">
        <v>8</v>
      </c>
      <c r="Q11" s="211"/>
      <c r="R11" s="211">
        <v>17</v>
      </c>
      <c r="S11" s="211">
        <v>-1</v>
      </c>
      <c r="T11" s="211">
        <v>18</v>
      </c>
      <c r="U11" s="211"/>
      <c r="V11" s="211">
        <v>6</v>
      </c>
      <c r="W11" s="211">
        <v>5</v>
      </c>
      <c r="X11" s="211">
        <v>1</v>
      </c>
      <c r="Y11" s="211"/>
      <c r="Z11" s="211">
        <v>2</v>
      </c>
      <c r="AA11" s="211">
        <v>0</v>
      </c>
      <c r="AB11" s="211">
        <v>2</v>
      </c>
    </row>
    <row r="12" spans="1:30" x14ac:dyDescent="0.2">
      <c r="A12" s="95" t="s">
        <v>247</v>
      </c>
      <c r="B12" s="210">
        <v>30</v>
      </c>
      <c r="C12" s="210">
        <v>23</v>
      </c>
      <c r="D12" s="210">
        <v>7</v>
      </c>
      <c r="E12" s="211"/>
      <c r="F12" s="211">
        <v>8</v>
      </c>
      <c r="G12" s="211">
        <v>8</v>
      </c>
      <c r="H12" s="211">
        <v>0</v>
      </c>
      <c r="I12" s="211"/>
      <c r="J12" s="211">
        <v>-2</v>
      </c>
      <c r="K12" s="211">
        <v>2</v>
      </c>
      <c r="L12" s="211">
        <v>-4</v>
      </c>
      <c r="M12" s="211"/>
      <c r="N12" s="211">
        <v>4</v>
      </c>
      <c r="O12" s="211">
        <v>4</v>
      </c>
      <c r="P12" s="211">
        <v>0</v>
      </c>
      <c r="Q12" s="211"/>
      <c r="R12" s="211">
        <v>9</v>
      </c>
      <c r="S12" s="211">
        <v>5</v>
      </c>
      <c r="T12" s="211">
        <v>4</v>
      </c>
      <c r="U12" s="211"/>
      <c r="V12" s="211">
        <v>8</v>
      </c>
      <c r="W12" s="211">
        <v>4</v>
      </c>
      <c r="X12" s="211">
        <v>4</v>
      </c>
      <c r="Y12" s="211"/>
      <c r="Z12" s="211">
        <v>3</v>
      </c>
      <c r="AA12" s="211">
        <v>0</v>
      </c>
      <c r="AB12" s="211">
        <v>3</v>
      </c>
    </row>
    <row r="13" spans="1:30" x14ac:dyDescent="0.2">
      <c r="A13" s="95" t="s">
        <v>248</v>
      </c>
      <c r="B13" s="210">
        <v>47</v>
      </c>
      <c r="C13" s="210">
        <v>21</v>
      </c>
      <c r="D13" s="210">
        <v>26</v>
      </c>
      <c r="E13" s="211"/>
      <c r="F13" s="211">
        <v>3</v>
      </c>
      <c r="G13" s="211">
        <v>3</v>
      </c>
      <c r="H13" s="211">
        <v>0</v>
      </c>
      <c r="I13" s="211"/>
      <c r="J13" s="211">
        <v>3</v>
      </c>
      <c r="K13" s="211">
        <v>2</v>
      </c>
      <c r="L13" s="211">
        <v>1</v>
      </c>
      <c r="M13" s="211"/>
      <c r="N13" s="211">
        <v>1</v>
      </c>
      <c r="O13" s="211">
        <v>0</v>
      </c>
      <c r="P13" s="211">
        <v>1</v>
      </c>
      <c r="Q13" s="211"/>
      <c r="R13" s="211">
        <v>25</v>
      </c>
      <c r="S13" s="211">
        <v>10</v>
      </c>
      <c r="T13" s="211">
        <v>15</v>
      </c>
      <c r="U13" s="211"/>
      <c r="V13" s="211">
        <v>13</v>
      </c>
      <c r="W13" s="211">
        <v>6</v>
      </c>
      <c r="X13" s="211">
        <v>7</v>
      </c>
      <c r="Y13" s="211"/>
      <c r="Z13" s="211">
        <v>2</v>
      </c>
      <c r="AA13" s="211">
        <v>0</v>
      </c>
      <c r="AB13" s="211">
        <v>2</v>
      </c>
    </row>
    <row r="14" spans="1:30" x14ac:dyDescent="0.2">
      <c r="A14" s="95" t="s">
        <v>249</v>
      </c>
      <c r="B14" s="210">
        <v>144</v>
      </c>
      <c r="C14" s="210">
        <v>96</v>
      </c>
      <c r="D14" s="210">
        <v>48</v>
      </c>
      <c r="E14" s="211"/>
      <c r="F14" s="211">
        <v>33</v>
      </c>
      <c r="G14" s="211">
        <v>24</v>
      </c>
      <c r="H14" s="211">
        <v>9</v>
      </c>
      <c r="I14" s="211"/>
      <c r="J14" s="211">
        <v>26</v>
      </c>
      <c r="K14" s="211">
        <v>23</v>
      </c>
      <c r="L14" s="211">
        <v>3</v>
      </c>
      <c r="M14" s="211"/>
      <c r="N14" s="211">
        <v>32</v>
      </c>
      <c r="O14" s="211">
        <v>19</v>
      </c>
      <c r="P14" s="211">
        <v>13</v>
      </c>
      <c r="Q14" s="211"/>
      <c r="R14" s="211">
        <v>36</v>
      </c>
      <c r="S14" s="211">
        <v>29</v>
      </c>
      <c r="T14" s="211">
        <v>7</v>
      </c>
      <c r="U14" s="211"/>
      <c r="V14" s="211">
        <v>15</v>
      </c>
      <c r="W14" s="211">
        <v>2</v>
      </c>
      <c r="X14" s="211">
        <v>13</v>
      </c>
      <c r="Y14" s="211"/>
      <c r="Z14" s="211">
        <v>2</v>
      </c>
      <c r="AA14" s="211">
        <v>-1</v>
      </c>
      <c r="AB14" s="211">
        <v>3</v>
      </c>
    </row>
    <row r="15" spans="1:30" x14ac:dyDescent="0.2">
      <c r="A15" s="95" t="s">
        <v>250</v>
      </c>
      <c r="B15" s="210">
        <v>72</v>
      </c>
      <c r="C15" s="210">
        <v>33</v>
      </c>
      <c r="D15" s="210">
        <v>39</v>
      </c>
      <c r="E15" s="210"/>
      <c r="F15" s="210">
        <v>14</v>
      </c>
      <c r="G15" s="210">
        <v>5</v>
      </c>
      <c r="H15" s="211">
        <v>9</v>
      </c>
      <c r="I15" s="210"/>
      <c r="J15" s="211">
        <v>13</v>
      </c>
      <c r="K15" s="211">
        <v>4</v>
      </c>
      <c r="L15" s="211">
        <v>9</v>
      </c>
      <c r="M15" s="211"/>
      <c r="N15" s="211">
        <v>2</v>
      </c>
      <c r="O15" s="211">
        <v>8</v>
      </c>
      <c r="P15" s="211">
        <v>-6</v>
      </c>
      <c r="Q15" s="211"/>
      <c r="R15" s="211">
        <v>22</v>
      </c>
      <c r="S15" s="211">
        <v>11</v>
      </c>
      <c r="T15" s="211">
        <v>11</v>
      </c>
      <c r="U15" s="211"/>
      <c r="V15" s="211">
        <v>17</v>
      </c>
      <c r="W15" s="211">
        <v>7</v>
      </c>
      <c r="X15" s="211">
        <v>10</v>
      </c>
      <c r="Y15" s="211"/>
      <c r="Z15" s="211">
        <v>4</v>
      </c>
      <c r="AA15" s="211">
        <v>-2</v>
      </c>
      <c r="AB15" s="211">
        <v>6</v>
      </c>
    </row>
    <row r="16" spans="1:30" x14ac:dyDescent="0.2">
      <c r="A16" s="95" t="s">
        <v>251</v>
      </c>
      <c r="B16" s="210">
        <v>123</v>
      </c>
      <c r="C16" s="210">
        <v>43</v>
      </c>
      <c r="D16" s="210">
        <v>80</v>
      </c>
      <c r="E16" s="210"/>
      <c r="F16" s="210">
        <v>49</v>
      </c>
      <c r="G16" s="210">
        <v>36</v>
      </c>
      <c r="H16" s="211">
        <v>13</v>
      </c>
      <c r="I16" s="210"/>
      <c r="J16" s="210">
        <v>-4</v>
      </c>
      <c r="K16" s="210">
        <v>-4</v>
      </c>
      <c r="L16" s="211">
        <v>0</v>
      </c>
      <c r="M16" s="210"/>
      <c r="N16" s="210">
        <v>34</v>
      </c>
      <c r="O16" s="210">
        <v>2</v>
      </c>
      <c r="P16" s="211">
        <v>32</v>
      </c>
      <c r="Q16" s="210"/>
      <c r="R16" s="210">
        <v>1</v>
      </c>
      <c r="S16" s="210">
        <v>1</v>
      </c>
      <c r="T16" s="211">
        <v>0</v>
      </c>
      <c r="U16" s="210"/>
      <c r="V16" s="210">
        <v>15</v>
      </c>
      <c r="W16" s="210">
        <v>3</v>
      </c>
      <c r="X16" s="211">
        <v>12</v>
      </c>
      <c r="Y16" s="210"/>
      <c r="Z16" s="210">
        <v>28</v>
      </c>
      <c r="AA16" s="210">
        <v>5</v>
      </c>
      <c r="AB16" s="211">
        <v>23</v>
      </c>
    </row>
    <row r="17" spans="1:28" x14ac:dyDescent="0.2">
      <c r="A17" s="95" t="s">
        <v>252</v>
      </c>
      <c r="B17" s="210">
        <v>31</v>
      </c>
      <c r="C17" s="210">
        <v>10</v>
      </c>
      <c r="D17" s="210">
        <v>21</v>
      </c>
      <c r="E17" s="210"/>
      <c r="F17" s="210">
        <v>9</v>
      </c>
      <c r="G17" s="210">
        <v>7</v>
      </c>
      <c r="H17" s="211">
        <v>2</v>
      </c>
      <c r="I17" s="210"/>
      <c r="J17" s="210">
        <v>7</v>
      </c>
      <c r="K17" s="210">
        <v>2</v>
      </c>
      <c r="L17" s="211">
        <v>5</v>
      </c>
      <c r="M17" s="210"/>
      <c r="N17" s="210">
        <v>2</v>
      </c>
      <c r="O17" s="210">
        <v>-1</v>
      </c>
      <c r="P17" s="211">
        <v>3</v>
      </c>
      <c r="Q17" s="210"/>
      <c r="R17" s="210">
        <v>7</v>
      </c>
      <c r="S17" s="210">
        <v>2</v>
      </c>
      <c r="T17" s="211">
        <v>5</v>
      </c>
      <c r="U17" s="210"/>
      <c r="V17" s="210">
        <v>5</v>
      </c>
      <c r="W17" s="210">
        <v>1</v>
      </c>
      <c r="X17" s="211">
        <v>4</v>
      </c>
      <c r="Y17" s="210"/>
      <c r="Z17" s="210">
        <v>1</v>
      </c>
      <c r="AA17" s="210">
        <v>-1</v>
      </c>
      <c r="AB17" s="211">
        <v>2</v>
      </c>
    </row>
    <row r="18" spans="1:28" x14ac:dyDescent="0.2">
      <c r="A18" s="95" t="s">
        <v>253</v>
      </c>
      <c r="B18" s="210">
        <v>189</v>
      </c>
      <c r="C18" s="210">
        <v>116</v>
      </c>
      <c r="D18" s="210">
        <v>73</v>
      </c>
      <c r="E18" s="210"/>
      <c r="F18" s="210">
        <v>6</v>
      </c>
      <c r="G18" s="210">
        <v>16</v>
      </c>
      <c r="H18" s="211">
        <v>-10</v>
      </c>
      <c r="I18" s="210"/>
      <c r="J18" s="210">
        <v>30</v>
      </c>
      <c r="K18" s="210">
        <v>11</v>
      </c>
      <c r="L18" s="211">
        <v>19</v>
      </c>
      <c r="M18" s="210"/>
      <c r="N18" s="210">
        <v>53</v>
      </c>
      <c r="O18" s="210">
        <v>23</v>
      </c>
      <c r="P18" s="211">
        <v>30</v>
      </c>
      <c r="Q18" s="210"/>
      <c r="R18" s="210">
        <v>64</v>
      </c>
      <c r="S18" s="210">
        <v>47</v>
      </c>
      <c r="T18" s="211">
        <v>17</v>
      </c>
      <c r="U18" s="210"/>
      <c r="V18" s="210">
        <v>26</v>
      </c>
      <c r="W18" s="210">
        <v>17</v>
      </c>
      <c r="X18" s="211">
        <v>9</v>
      </c>
      <c r="Y18" s="210"/>
      <c r="Z18" s="210">
        <v>10</v>
      </c>
      <c r="AA18" s="210">
        <v>2</v>
      </c>
      <c r="AB18" s="211">
        <v>8</v>
      </c>
    </row>
    <row r="19" spans="1:28" x14ac:dyDescent="0.2">
      <c r="A19" s="95" t="s">
        <v>254</v>
      </c>
      <c r="B19" s="210">
        <v>115</v>
      </c>
      <c r="C19" s="210">
        <v>65</v>
      </c>
      <c r="D19" s="210">
        <v>50</v>
      </c>
      <c r="E19" s="211"/>
      <c r="F19" s="211">
        <v>30</v>
      </c>
      <c r="G19" s="211">
        <v>18</v>
      </c>
      <c r="H19" s="211">
        <v>12</v>
      </c>
      <c r="I19" s="211"/>
      <c r="J19" s="211">
        <v>36</v>
      </c>
      <c r="K19" s="211">
        <v>22</v>
      </c>
      <c r="L19" s="211">
        <v>14</v>
      </c>
      <c r="M19" s="211"/>
      <c r="N19" s="211">
        <v>10</v>
      </c>
      <c r="O19" s="211">
        <v>8</v>
      </c>
      <c r="P19" s="211">
        <v>2</v>
      </c>
      <c r="Q19" s="211"/>
      <c r="R19" s="211">
        <v>17</v>
      </c>
      <c r="S19" s="211">
        <v>8</v>
      </c>
      <c r="T19" s="211">
        <v>9</v>
      </c>
      <c r="U19" s="211"/>
      <c r="V19" s="211">
        <v>16</v>
      </c>
      <c r="W19" s="211">
        <v>7</v>
      </c>
      <c r="X19" s="211">
        <v>9</v>
      </c>
      <c r="Y19" s="211"/>
      <c r="Z19" s="211">
        <v>6</v>
      </c>
      <c r="AA19" s="211">
        <v>2</v>
      </c>
      <c r="AB19" s="211">
        <v>4</v>
      </c>
    </row>
    <row r="20" spans="1:28" x14ac:dyDescent="0.2">
      <c r="A20" s="95" t="s">
        <v>255</v>
      </c>
      <c r="B20" s="210">
        <v>137</v>
      </c>
      <c r="C20" s="210">
        <v>77</v>
      </c>
      <c r="D20" s="210">
        <v>60</v>
      </c>
      <c r="E20" s="210"/>
      <c r="F20" s="210">
        <v>25</v>
      </c>
      <c r="G20" s="210">
        <v>15</v>
      </c>
      <c r="H20" s="211">
        <v>10</v>
      </c>
      <c r="I20" s="210"/>
      <c r="J20" s="210">
        <v>26</v>
      </c>
      <c r="K20" s="210">
        <v>10</v>
      </c>
      <c r="L20" s="211">
        <v>16</v>
      </c>
      <c r="M20" s="210"/>
      <c r="N20" s="210">
        <v>18</v>
      </c>
      <c r="O20" s="210">
        <v>21</v>
      </c>
      <c r="P20" s="211">
        <v>-3</v>
      </c>
      <c r="Q20" s="210"/>
      <c r="R20" s="210">
        <v>77</v>
      </c>
      <c r="S20" s="210">
        <v>40</v>
      </c>
      <c r="T20" s="211">
        <v>37</v>
      </c>
      <c r="U20" s="210"/>
      <c r="V20" s="210">
        <v>-6</v>
      </c>
      <c r="W20" s="210">
        <v>3</v>
      </c>
      <c r="X20" s="211">
        <v>-9</v>
      </c>
      <c r="Y20" s="210"/>
      <c r="Z20" s="210">
        <v>-3</v>
      </c>
      <c r="AA20" s="210">
        <v>-12</v>
      </c>
      <c r="AB20" s="211">
        <v>9</v>
      </c>
    </row>
    <row r="21" spans="1:28" x14ac:dyDescent="0.2">
      <c r="A21" s="95" t="s">
        <v>256</v>
      </c>
      <c r="B21" s="210">
        <v>51</v>
      </c>
      <c r="C21" s="210">
        <v>29</v>
      </c>
      <c r="D21" s="210">
        <v>22</v>
      </c>
      <c r="E21" s="210"/>
      <c r="F21" s="210">
        <v>20</v>
      </c>
      <c r="G21" s="210">
        <v>16</v>
      </c>
      <c r="H21" s="211">
        <v>4</v>
      </c>
      <c r="I21" s="210"/>
      <c r="J21" s="210">
        <v>10</v>
      </c>
      <c r="K21" s="210">
        <v>3</v>
      </c>
      <c r="L21" s="211">
        <v>7</v>
      </c>
      <c r="M21" s="210"/>
      <c r="N21" s="210">
        <v>2</v>
      </c>
      <c r="O21" s="210">
        <v>-2</v>
      </c>
      <c r="P21" s="211">
        <v>4</v>
      </c>
      <c r="Q21" s="210"/>
      <c r="R21" s="210">
        <v>6</v>
      </c>
      <c r="S21" s="210">
        <v>6</v>
      </c>
      <c r="T21" s="211">
        <v>0</v>
      </c>
      <c r="U21" s="210"/>
      <c r="V21" s="210">
        <v>13</v>
      </c>
      <c r="W21" s="210">
        <v>6</v>
      </c>
      <c r="X21" s="211">
        <v>7</v>
      </c>
      <c r="Y21" s="210"/>
      <c r="Z21" s="210">
        <v>0</v>
      </c>
      <c r="AA21" s="210">
        <v>0</v>
      </c>
      <c r="AB21" s="211">
        <v>0</v>
      </c>
    </row>
    <row r="22" spans="1:28" x14ac:dyDescent="0.2">
      <c r="A22" s="97" t="s">
        <v>257</v>
      </c>
      <c r="B22" s="210">
        <v>100</v>
      </c>
      <c r="C22" s="210">
        <v>59</v>
      </c>
      <c r="D22" s="210">
        <v>41</v>
      </c>
      <c r="E22" s="210"/>
      <c r="F22" s="211">
        <v>13</v>
      </c>
      <c r="G22" s="211">
        <v>6</v>
      </c>
      <c r="H22" s="211">
        <v>7</v>
      </c>
      <c r="I22" s="210"/>
      <c r="J22" s="211">
        <v>25</v>
      </c>
      <c r="K22" s="211">
        <v>8</v>
      </c>
      <c r="L22" s="211">
        <v>17</v>
      </c>
      <c r="M22" s="210"/>
      <c r="N22" s="211">
        <v>1</v>
      </c>
      <c r="O22" s="211">
        <v>5</v>
      </c>
      <c r="P22" s="211">
        <v>-4</v>
      </c>
      <c r="Q22" s="210"/>
      <c r="R22" s="211">
        <v>29</v>
      </c>
      <c r="S22" s="211">
        <v>22</v>
      </c>
      <c r="T22" s="211">
        <v>7</v>
      </c>
      <c r="U22" s="210"/>
      <c r="V22" s="211">
        <v>26</v>
      </c>
      <c r="W22" s="211">
        <v>13</v>
      </c>
      <c r="X22" s="211">
        <v>13</v>
      </c>
      <c r="Y22" s="210"/>
      <c r="Z22" s="211">
        <v>6</v>
      </c>
      <c r="AA22" s="211">
        <v>5</v>
      </c>
      <c r="AB22" s="211">
        <v>1</v>
      </c>
    </row>
    <row r="23" spans="1:28" ht="15" customHeight="1" x14ac:dyDescent="0.2">
      <c r="A23" s="95" t="s">
        <v>258</v>
      </c>
      <c r="B23" s="210">
        <v>41</v>
      </c>
      <c r="C23" s="210">
        <v>27</v>
      </c>
      <c r="D23" s="210">
        <v>14</v>
      </c>
      <c r="E23" s="210"/>
      <c r="F23" s="210">
        <v>4</v>
      </c>
      <c r="G23" s="210">
        <v>1</v>
      </c>
      <c r="H23" s="211">
        <v>3</v>
      </c>
      <c r="I23" s="210"/>
      <c r="J23" s="210">
        <v>11</v>
      </c>
      <c r="K23" s="210">
        <v>9</v>
      </c>
      <c r="L23" s="211">
        <v>2</v>
      </c>
      <c r="M23" s="210"/>
      <c r="N23" s="210">
        <v>7</v>
      </c>
      <c r="O23" s="210">
        <v>3</v>
      </c>
      <c r="P23" s="211">
        <v>4</v>
      </c>
      <c r="Q23" s="210"/>
      <c r="R23" s="210">
        <v>12</v>
      </c>
      <c r="S23" s="210">
        <v>9</v>
      </c>
      <c r="T23" s="211">
        <v>3</v>
      </c>
      <c r="U23" s="210"/>
      <c r="V23" s="210">
        <v>5</v>
      </c>
      <c r="W23" s="210">
        <v>4</v>
      </c>
      <c r="X23" s="211">
        <v>1</v>
      </c>
      <c r="Y23" s="210"/>
      <c r="Z23" s="210">
        <v>2</v>
      </c>
      <c r="AA23" s="210">
        <v>1</v>
      </c>
      <c r="AB23" s="211">
        <v>1</v>
      </c>
    </row>
    <row r="24" spans="1:28" x14ac:dyDescent="0.2">
      <c r="A24" s="95" t="s">
        <v>259</v>
      </c>
      <c r="B24" s="210">
        <v>56</v>
      </c>
      <c r="C24" s="210">
        <v>39</v>
      </c>
      <c r="D24" s="210">
        <v>17</v>
      </c>
      <c r="E24" s="210"/>
      <c r="F24" s="210">
        <v>-3</v>
      </c>
      <c r="G24" s="210">
        <v>-3</v>
      </c>
      <c r="H24" s="211">
        <v>0</v>
      </c>
      <c r="I24" s="210"/>
      <c r="J24" s="210">
        <v>2</v>
      </c>
      <c r="K24" s="210">
        <v>4</v>
      </c>
      <c r="L24" s="211">
        <v>-2</v>
      </c>
      <c r="M24" s="210"/>
      <c r="N24" s="210">
        <v>2</v>
      </c>
      <c r="O24" s="210">
        <v>-1</v>
      </c>
      <c r="P24" s="211">
        <v>3</v>
      </c>
      <c r="Q24" s="210"/>
      <c r="R24" s="210">
        <v>19</v>
      </c>
      <c r="S24" s="210">
        <v>20</v>
      </c>
      <c r="T24" s="211">
        <v>-1</v>
      </c>
      <c r="U24" s="210"/>
      <c r="V24" s="210">
        <v>30</v>
      </c>
      <c r="W24" s="210">
        <v>14</v>
      </c>
      <c r="X24" s="211">
        <v>16</v>
      </c>
      <c r="Y24" s="210"/>
      <c r="Z24" s="210">
        <v>6</v>
      </c>
      <c r="AA24" s="210">
        <v>5</v>
      </c>
      <c r="AB24" s="211">
        <v>1</v>
      </c>
    </row>
    <row r="25" spans="1:28" x14ac:dyDescent="0.2">
      <c r="A25" s="95" t="s">
        <v>260</v>
      </c>
      <c r="B25" s="210">
        <v>94</v>
      </c>
      <c r="C25" s="210">
        <v>40</v>
      </c>
      <c r="D25" s="210">
        <v>54</v>
      </c>
      <c r="E25" s="210"/>
      <c r="F25" s="210">
        <v>38</v>
      </c>
      <c r="G25" s="210">
        <v>19</v>
      </c>
      <c r="H25" s="211">
        <v>19</v>
      </c>
      <c r="I25" s="210"/>
      <c r="J25" s="210">
        <v>7</v>
      </c>
      <c r="K25" s="210">
        <v>4</v>
      </c>
      <c r="L25" s="211">
        <v>3</v>
      </c>
      <c r="M25" s="210"/>
      <c r="N25" s="210">
        <v>23</v>
      </c>
      <c r="O25" s="210">
        <v>10</v>
      </c>
      <c r="P25" s="211">
        <v>13</v>
      </c>
      <c r="Q25" s="210"/>
      <c r="R25" s="210">
        <v>9</v>
      </c>
      <c r="S25" s="210">
        <v>3</v>
      </c>
      <c r="T25" s="211">
        <v>6</v>
      </c>
      <c r="U25" s="210"/>
      <c r="V25" s="210">
        <v>17</v>
      </c>
      <c r="W25" s="210">
        <v>5</v>
      </c>
      <c r="X25" s="211">
        <v>12</v>
      </c>
      <c r="Y25" s="210"/>
      <c r="Z25" s="210">
        <v>0</v>
      </c>
      <c r="AA25" s="210">
        <v>-1</v>
      </c>
      <c r="AB25" s="211">
        <v>1</v>
      </c>
    </row>
    <row r="26" spans="1:28" x14ac:dyDescent="0.2">
      <c r="A26" s="95" t="s">
        <v>261</v>
      </c>
      <c r="B26" s="210">
        <v>188</v>
      </c>
      <c r="C26" s="210">
        <v>80</v>
      </c>
      <c r="D26" s="210">
        <v>108</v>
      </c>
      <c r="E26" s="210"/>
      <c r="F26" s="210">
        <v>45</v>
      </c>
      <c r="G26" s="210">
        <v>11</v>
      </c>
      <c r="H26" s="211">
        <v>34</v>
      </c>
      <c r="I26" s="210"/>
      <c r="J26" s="210">
        <v>17</v>
      </c>
      <c r="K26" s="210">
        <v>11</v>
      </c>
      <c r="L26" s="211">
        <v>6</v>
      </c>
      <c r="M26" s="210"/>
      <c r="N26" s="210">
        <v>45</v>
      </c>
      <c r="O26" s="210">
        <v>31</v>
      </c>
      <c r="P26" s="211">
        <v>14</v>
      </c>
      <c r="Q26" s="210"/>
      <c r="R26" s="210">
        <v>22</v>
      </c>
      <c r="S26" s="210">
        <v>14</v>
      </c>
      <c r="T26" s="211">
        <v>8</v>
      </c>
      <c r="U26" s="210"/>
      <c r="V26" s="210">
        <v>38</v>
      </c>
      <c r="W26" s="210">
        <v>18</v>
      </c>
      <c r="X26" s="211">
        <v>20</v>
      </c>
      <c r="Y26" s="210"/>
      <c r="Z26" s="210">
        <v>21</v>
      </c>
      <c r="AA26" s="210">
        <v>-5</v>
      </c>
      <c r="AB26" s="211">
        <v>26</v>
      </c>
    </row>
    <row r="27" spans="1:28" x14ac:dyDescent="0.2">
      <c r="A27" s="95" t="s">
        <v>262</v>
      </c>
      <c r="B27" s="210">
        <v>80</v>
      </c>
      <c r="C27" s="210">
        <v>58</v>
      </c>
      <c r="D27" s="210">
        <v>22</v>
      </c>
      <c r="E27" s="210"/>
      <c r="F27" s="210">
        <v>3</v>
      </c>
      <c r="G27" s="210">
        <v>5</v>
      </c>
      <c r="H27" s="211">
        <v>-2</v>
      </c>
      <c r="I27" s="210"/>
      <c r="J27" s="210">
        <v>13</v>
      </c>
      <c r="K27" s="210">
        <v>9</v>
      </c>
      <c r="L27" s="211">
        <v>4</v>
      </c>
      <c r="M27" s="210"/>
      <c r="N27" s="210">
        <v>16</v>
      </c>
      <c r="O27" s="210">
        <v>12</v>
      </c>
      <c r="P27" s="211">
        <v>4</v>
      </c>
      <c r="Q27" s="210"/>
      <c r="R27" s="210">
        <v>23</v>
      </c>
      <c r="S27" s="210">
        <v>19</v>
      </c>
      <c r="T27" s="211">
        <v>4</v>
      </c>
      <c r="U27" s="210"/>
      <c r="V27" s="210">
        <v>13</v>
      </c>
      <c r="W27" s="210">
        <v>5</v>
      </c>
      <c r="X27" s="211">
        <v>8</v>
      </c>
      <c r="Y27" s="210"/>
      <c r="Z27" s="210">
        <v>12</v>
      </c>
      <c r="AA27" s="210">
        <v>8</v>
      </c>
      <c r="AB27" s="211">
        <v>4</v>
      </c>
    </row>
    <row r="28" spans="1:28" x14ac:dyDescent="0.2">
      <c r="A28" s="95" t="s">
        <v>263</v>
      </c>
      <c r="B28" s="210">
        <v>143</v>
      </c>
      <c r="C28" s="210">
        <v>81</v>
      </c>
      <c r="D28" s="210">
        <v>62</v>
      </c>
      <c r="E28" s="210"/>
      <c r="F28" s="210">
        <v>15</v>
      </c>
      <c r="G28" s="210">
        <v>4</v>
      </c>
      <c r="H28" s="211">
        <v>11</v>
      </c>
      <c r="I28" s="210"/>
      <c r="J28" s="210">
        <v>20</v>
      </c>
      <c r="K28" s="210">
        <v>10</v>
      </c>
      <c r="L28" s="211">
        <v>10</v>
      </c>
      <c r="M28" s="210"/>
      <c r="N28" s="210">
        <v>32</v>
      </c>
      <c r="O28" s="210">
        <v>17</v>
      </c>
      <c r="P28" s="211">
        <v>15</v>
      </c>
      <c r="Q28" s="210"/>
      <c r="R28" s="210">
        <v>36</v>
      </c>
      <c r="S28" s="210">
        <v>23</v>
      </c>
      <c r="T28" s="211">
        <v>13</v>
      </c>
      <c r="U28" s="210"/>
      <c r="V28" s="210">
        <v>32</v>
      </c>
      <c r="W28" s="210">
        <v>21</v>
      </c>
      <c r="X28" s="211">
        <v>11</v>
      </c>
      <c r="Y28" s="210"/>
      <c r="Z28" s="210">
        <v>8</v>
      </c>
      <c r="AA28" s="210">
        <v>6</v>
      </c>
      <c r="AB28" s="211">
        <v>2</v>
      </c>
    </row>
    <row r="29" spans="1:28" x14ac:dyDescent="0.2">
      <c r="A29" s="95" t="s">
        <v>264</v>
      </c>
      <c r="B29" s="210">
        <v>78</v>
      </c>
      <c r="C29" s="210">
        <v>51</v>
      </c>
      <c r="D29" s="210">
        <v>27</v>
      </c>
      <c r="E29" s="210"/>
      <c r="F29" s="210">
        <v>19</v>
      </c>
      <c r="G29" s="210">
        <v>11</v>
      </c>
      <c r="H29" s="211">
        <v>8</v>
      </c>
      <c r="I29" s="210"/>
      <c r="J29" s="210">
        <v>19</v>
      </c>
      <c r="K29" s="210">
        <v>19</v>
      </c>
      <c r="L29" s="211">
        <v>0</v>
      </c>
      <c r="M29" s="210"/>
      <c r="N29" s="210">
        <v>13</v>
      </c>
      <c r="O29" s="210">
        <v>7</v>
      </c>
      <c r="P29" s="211">
        <v>6</v>
      </c>
      <c r="Q29" s="210"/>
      <c r="R29" s="210">
        <v>16</v>
      </c>
      <c r="S29" s="210">
        <v>7</v>
      </c>
      <c r="T29" s="211">
        <v>9</v>
      </c>
      <c r="U29" s="210"/>
      <c r="V29" s="210">
        <v>8</v>
      </c>
      <c r="W29" s="210">
        <v>4</v>
      </c>
      <c r="X29" s="211">
        <v>4</v>
      </c>
      <c r="Y29" s="210"/>
      <c r="Z29" s="210">
        <v>3</v>
      </c>
      <c r="AA29" s="210">
        <v>3</v>
      </c>
      <c r="AB29" s="211">
        <v>0</v>
      </c>
    </row>
    <row r="30" spans="1:28" x14ac:dyDescent="0.2">
      <c r="A30" s="95" t="s">
        <v>265</v>
      </c>
      <c r="B30" s="210">
        <v>87</v>
      </c>
      <c r="C30" s="210">
        <v>54</v>
      </c>
      <c r="D30" s="210">
        <v>33</v>
      </c>
      <c r="E30" s="210"/>
      <c r="F30" s="210">
        <v>11</v>
      </c>
      <c r="G30" s="210">
        <v>7</v>
      </c>
      <c r="H30" s="211">
        <v>4</v>
      </c>
      <c r="I30" s="210"/>
      <c r="J30" s="210">
        <v>19</v>
      </c>
      <c r="K30" s="210">
        <v>5</v>
      </c>
      <c r="L30" s="211">
        <v>14</v>
      </c>
      <c r="M30" s="210"/>
      <c r="N30" s="210">
        <v>16</v>
      </c>
      <c r="O30" s="210">
        <v>11</v>
      </c>
      <c r="P30" s="211">
        <v>5</v>
      </c>
      <c r="Q30" s="210"/>
      <c r="R30" s="210">
        <v>22</v>
      </c>
      <c r="S30" s="210">
        <v>20</v>
      </c>
      <c r="T30" s="211">
        <v>2</v>
      </c>
      <c r="U30" s="210"/>
      <c r="V30" s="210">
        <v>10</v>
      </c>
      <c r="W30" s="210">
        <v>5</v>
      </c>
      <c r="X30" s="211">
        <v>5</v>
      </c>
      <c r="Y30" s="210"/>
      <c r="Z30" s="210">
        <v>9</v>
      </c>
      <c r="AA30" s="210">
        <v>6</v>
      </c>
      <c r="AB30" s="211">
        <v>3</v>
      </c>
    </row>
    <row r="31" spans="1:28" x14ac:dyDescent="0.2">
      <c r="A31" s="95" t="s">
        <v>266</v>
      </c>
      <c r="B31" s="210">
        <v>293</v>
      </c>
      <c r="C31" s="210">
        <v>158</v>
      </c>
      <c r="D31" s="210">
        <v>135</v>
      </c>
      <c r="E31" s="210"/>
      <c r="F31" s="210">
        <v>35</v>
      </c>
      <c r="G31" s="210">
        <v>24</v>
      </c>
      <c r="H31" s="211">
        <v>11</v>
      </c>
      <c r="I31" s="210"/>
      <c r="J31" s="210">
        <v>7</v>
      </c>
      <c r="K31" s="210">
        <v>9</v>
      </c>
      <c r="L31" s="211">
        <v>-2</v>
      </c>
      <c r="M31" s="210"/>
      <c r="N31" s="210">
        <v>34</v>
      </c>
      <c r="O31" s="210">
        <v>11</v>
      </c>
      <c r="P31" s="211">
        <v>23</v>
      </c>
      <c r="Q31" s="210"/>
      <c r="R31" s="210">
        <v>66</v>
      </c>
      <c r="S31" s="210">
        <v>39</v>
      </c>
      <c r="T31" s="211">
        <v>27</v>
      </c>
      <c r="U31" s="210"/>
      <c r="V31" s="210">
        <v>144</v>
      </c>
      <c r="W31" s="210">
        <v>70</v>
      </c>
      <c r="X31" s="211">
        <v>74</v>
      </c>
      <c r="Y31" s="210"/>
      <c r="Z31" s="210">
        <v>7</v>
      </c>
      <c r="AA31" s="210">
        <v>5</v>
      </c>
      <c r="AB31" s="211">
        <v>2</v>
      </c>
    </row>
    <row r="32" spans="1:28" x14ac:dyDescent="0.2">
      <c r="A32" s="95" t="s">
        <v>267</v>
      </c>
      <c r="B32" s="210">
        <v>142</v>
      </c>
      <c r="C32" s="210">
        <v>55</v>
      </c>
      <c r="D32" s="210">
        <v>87</v>
      </c>
      <c r="E32" s="210"/>
      <c r="F32" s="210">
        <v>24</v>
      </c>
      <c r="G32" s="210">
        <v>17</v>
      </c>
      <c r="H32" s="211">
        <v>7</v>
      </c>
      <c r="I32" s="210"/>
      <c r="J32" s="210">
        <v>17</v>
      </c>
      <c r="K32" s="210">
        <v>19</v>
      </c>
      <c r="L32" s="211">
        <v>-2</v>
      </c>
      <c r="M32" s="210"/>
      <c r="N32" s="210">
        <v>33</v>
      </c>
      <c r="O32" s="210">
        <v>14</v>
      </c>
      <c r="P32" s="211">
        <v>19</v>
      </c>
      <c r="Q32" s="210"/>
      <c r="R32" s="210">
        <v>35</v>
      </c>
      <c r="S32" s="210">
        <v>6</v>
      </c>
      <c r="T32" s="211">
        <v>29</v>
      </c>
      <c r="U32" s="210"/>
      <c r="V32" s="210">
        <v>25</v>
      </c>
      <c r="W32" s="210">
        <v>16</v>
      </c>
      <c r="X32" s="211">
        <v>9</v>
      </c>
      <c r="Y32" s="210"/>
      <c r="Z32" s="210">
        <v>8</v>
      </c>
      <c r="AA32" s="210">
        <v>-17</v>
      </c>
      <c r="AB32" s="211">
        <v>25</v>
      </c>
    </row>
    <row r="33" spans="1:28" x14ac:dyDescent="0.2">
      <c r="A33" s="95" t="s">
        <v>268</v>
      </c>
      <c r="B33" s="210">
        <v>49</v>
      </c>
      <c r="C33" s="210">
        <v>22</v>
      </c>
      <c r="D33" s="210">
        <v>27</v>
      </c>
      <c r="E33" s="210"/>
      <c r="F33" s="210">
        <v>11</v>
      </c>
      <c r="G33" s="210">
        <v>7</v>
      </c>
      <c r="H33" s="211">
        <v>4</v>
      </c>
      <c r="I33" s="210"/>
      <c r="J33" s="210">
        <v>1</v>
      </c>
      <c r="K33" s="210">
        <v>0</v>
      </c>
      <c r="L33" s="211">
        <v>1</v>
      </c>
      <c r="M33" s="210"/>
      <c r="N33" s="210">
        <v>-2</v>
      </c>
      <c r="O33" s="210">
        <v>-3</v>
      </c>
      <c r="P33" s="211">
        <v>1</v>
      </c>
      <c r="Q33" s="210"/>
      <c r="R33" s="210">
        <v>26</v>
      </c>
      <c r="S33" s="210">
        <v>14</v>
      </c>
      <c r="T33" s="211">
        <v>12</v>
      </c>
      <c r="U33" s="210"/>
      <c r="V33" s="210">
        <v>13</v>
      </c>
      <c r="W33" s="210">
        <v>6</v>
      </c>
      <c r="X33" s="211">
        <v>7</v>
      </c>
      <c r="Y33" s="210"/>
      <c r="Z33" s="210">
        <v>0</v>
      </c>
      <c r="AA33" s="210">
        <v>-2</v>
      </c>
      <c r="AB33" s="211">
        <v>2</v>
      </c>
    </row>
    <row r="34" spans="1:28" x14ac:dyDescent="0.2">
      <c r="A34" s="95" t="s">
        <v>269</v>
      </c>
      <c r="B34" s="210">
        <v>70</v>
      </c>
      <c r="C34" s="210">
        <v>42</v>
      </c>
      <c r="D34" s="210">
        <v>28</v>
      </c>
      <c r="E34" s="210"/>
      <c r="F34" s="210">
        <v>18</v>
      </c>
      <c r="G34" s="210">
        <v>10</v>
      </c>
      <c r="H34" s="211">
        <v>8</v>
      </c>
      <c r="I34" s="210"/>
      <c r="J34" s="210">
        <v>10</v>
      </c>
      <c r="K34" s="210">
        <v>4</v>
      </c>
      <c r="L34" s="211">
        <v>6</v>
      </c>
      <c r="M34" s="210"/>
      <c r="N34" s="210">
        <v>13</v>
      </c>
      <c r="O34" s="210">
        <v>7</v>
      </c>
      <c r="P34" s="211">
        <v>6</v>
      </c>
      <c r="Q34" s="210"/>
      <c r="R34" s="210">
        <v>12</v>
      </c>
      <c r="S34" s="210">
        <v>8</v>
      </c>
      <c r="T34" s="211">
        <v>4</v>
      </c>
      <c r="U34" s="210"/>
      <c r="V34" s="210">
        <v>13</v>
      </c>
      <c r="W34" s="210">
        <v>10</v>
      </c>
      <c r="X34" s="211">
        <v>3</v>
      </c>
      <c r="Y34" s="210"/>
      <c r="Z34" s="210">
        <v>4</v>
      </c>
      <c r="AA34" s="210">
        <v>3</v>
      </c>
      <c r="AB34" s="211">
        <v>1</v>
      </c>
    </row>
    <row r="35" spans="1:28" x14ac:dyDescent="0.2">
      <c r="A35" s="95" t="s">
        <v>270</v>
      </c>
      <c r="B35" s="210">
        <v>97</v>
      </c>
      <c r="C35" s="210">
        <v>49</v>
      </c>
      <c r="D35" s="210">
        <v>48</v>
      </c>
      <c r="E35" s="210"/>
      <c r="F35" s="210">
        <v>5</v>
      </c>
      <c r="G35" s="210">
        <v>-2</v>
      </c>
      <c r="H35" s="211">
        <v>7</v>
      </c>
      <c r="I35" s="210"/>
      <c r="J35" s="210">
        <v>30</v>
      </c>
      <c r="K35" s="210">
        <v>19</v>
      </c>
      <c r="L35" s="211">
        <v>11</v>
      </c>
      <c r="M35" s="210"/>
      <c r="N35" s="210">
        <v>24</v>
      </c>
      <c r="O35" s="210">
        <v>13</v>
      </c>
      <c r="P35" s="211">
        <v>11</v>
      </c>
      <c r="Q35" s="210"/>
      <c r="R35" s="210">
        <v>20</v>
      </c>
      <c r="S35" s="210">
        <v>14</v>
      </c>
      <c r="T35" s="211">
        <v>6</v>
      </c>
      <c r="U35" s="210"/>
      <c r="V35" s="210">
        <v>12</v>
      </c>
      <c r="W35" s="210">
        <v>1</v>
      </c>
      <c r="X35" s="211">
        <v>11</v>
      </c>
      <c r="Y35" s="210"/>
      <c r="Z35" s="210">
        <v>6</v>
      </c>
      <c r="AA35" s="210">
        <v>4</v>
      </c>
      <c r="AB35" s="211">
        <v>2</v>
      </c>
    </row>
    <row r="36" spans="1:28" x14ac:dyDescent="0.2">
      <c r="A36" s="95" t="s">
        <v>271</v>
      </c>
      <c r="B36" s="210">
        <v>149</v>
      </c>
      <c r="C36" s="210">
        <v>68</v>
      </c>
      <c r="D36" s="210">
        <v>81</v>
      </c>
      <c r="E36" s="210"/>
      <c r="F36" s="210">
        <v>25</v>
      </c>
      <c r="G36" s="210">
        <v>10</v>
      </c>
      <c r="H36" s="211">
        <v>15</v>
      </c>
      <c r="I36" s="210"/>
      <c r="J36" s="210">
        <v>18</v>
      </c>
      <c r="K36" s="210">
        <v>9</v>
      </c>
      <c r="L36" s="211">
        <v>9</v>
      </c>
      <c r="M36" s="210"/>
      <c r="N36" s="210">
        <v>15</v>
      </c>
      <c r="O36" s="210">
        <v>5</v>
      </c>
      <c r="P36" s="211">
        <v>10</v>
      </c>
      <c r="Q36" s="210"/>
      <c r="R36" s="210">
        <v>62</v>
      </c>
      <c r="S36" s="210">
        <v>33</v>
      </c>
      <c r="T36" s="211">
        <v>29</v>
      </c>
      <c r="U36" s="210"/>
      <c r="V36" s="210">
        <v>24</v>
      </c>
      <c r="W36" s="210">
        <v>11</v>
      </c>
      <c r="X36" s="211">
        <v>13</v>
      </c>
      <c r="Y36" s="210"/>
      <c r="Z36" s="210">
        <v>5</v>
      </c>
      <c r="AA36" s="210">
        <v>0</v>
      </c>
      <c r="AB36" s="211">
        <v>5</v>
      </c>
    </row>
    <row r="37" spans="1:28" ht="13.5" thickBot="1" x14ac:dyDescent="0.25">
      <c r="A37" s="98" t="s">
        <v>272</v>
      </c>
      <c r="B37" s="212">
        <v>57</v>
      </c>
      <c r="C37" s="212">
        <v>30</v>
      </c>
      <c r="D37" s="212">
        <v>27</v>
      </c>
      <c r="E37" s="212"/>
      <c r="F37" s="212">
        <v>8</v>
      </c>
      <c r="G37" s="212">
        <v>6</v>
      </c>
      <c r="H37" s="213">
        <v>2</v>
      </c>
      <c r="I37" s="212"/>
      <c r="J37" s="212">
        <v>1</v>
      </c>
      <c r="K37" s="212">
        <v>2</v>
      </c>
      <c r="L37" s="213">
        <v>-1</v>
      </c>
      <c r="M37" s="212"/>
      <c r="N37" s="212">
        <v>21</v>
      </c>
      <c r="O37" s="212">
        <v>7</v>
      </c>
      <c r="P37" s="213">
        <v>14</v>
      </c>
      <c r="Q37" s="212"/>
      <c r="R37" s="212">
        <v>19</v>
      </c>
      <c r="S37" s="212">
        <v>9</v>
      </c>
      <c r="T37" s="213">
        <v>10</v>
      </c>
      <c r="U37" s="212"/>
      <c r="V37" s="212">
        <v>7</v>
      </c>
      <c r="W37" s="212">
        <v>5</v>
      </c>
      <c r="X37" s="213">
        <v>2</v>
      </c>
      <c r="Y37" s="212"/>
      <c r="Z37" s="212">
        <v>1</v>
      </c>
      <c r="AA37" s="212">
        <v>1</v>
      </c>
      <c r="AB37" s="213">
        <v>0</v>
      </c>
    </row>
    <row r="38" spans="1:28" x14ac:dyDescent="0.2">
      <c r="A38" s="269" t="s">
        <v>106</v>
      </c>
      <c r="B38" s="269"/>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row>
    <row r="39" spans="1:28" ht="15" customHeight="1" x14ac:dyDescent="0.2"/>
    <row r="40" spans="1:28" ht="15" customHeight="1" x14ac:dyDescent="0.2"/>
    <row r="41" spans="1:28" ht="15" customHeight="1" x14ac:dyDescent="0.2"/>
    <row r="42" spans="1:28" ht="15" customHeight="1" x14ac:dyDescent="0.2"/>
    <row r="43" spans="1:28" ht="15" customHeight="1" x14ac:dyDescent="0.2"/>
    <row r="44" spans="1:28" ht="15" customHeight="1" x14ac:dyDescent="0.2"/>
    <row r="45" spans="1:28" ht="15" customHeight="1" x14ac:dyDescent="0.2"/>
    <row r="46" spans="1:28" ht="15" customHeight="1" x14ac:dyDescent="0.2"/>
    <row r="47" spans="1:28" ht="15" customHeight="1" x14ac:dyDescent="0.2"/>
    <row r="48" spans="1:2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sheetData>
  <mergeCells count="15">
    <mergeCell ref="AD2:AD3"/>
    <mergeCell ref="A1:AB1"/>
    <mergeCell ref="A2:AB2"/>
    <mergeCell ref="A3:AB3"/>
    <mergeCell ref="A4:AB4"/>
    <mergeCell ref="A38:AB38"/>
    <mergeCell ref="A5:AB5"/>
    <mergeCell ref="A6:A7"/>
    <mergeCell ref="B6:D6"/>
    <mergeCell ref="F6:H6"/>
    <mergeCell ref="J6:L6"/>
    <mergeCell ref="N6:P6"/>
    <mergeCell ref="R6:T6"/>
    <mergeCell ref="V6:X6"/>
    <mergeCell ref="Z6:AB6"/>
  </mergeCells>
  <hyperlinks>
    <hyperlink ref="AD2" location="INDICE!A1" display="INDICE" xr:uid="{00000000-0004-0000-2F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AS121"/>
  <sheetViews>
    <sheetView showGridLines="0" workbookViewId="0">
      <selection activeCell="J12" sqref="J12"/>
    </sheetView>
  </sheetViews>
  <sheetFormatPr baseColWidth="10" defaultColWidth="23.42578125" defaultRowHeight="12.75" x14ac:dyDescent="0.2"/>
  <cols>
    <col min="1" max="1" width="15.5703125" style="116" bestFit="1" customWidth="1"/>
    <col min="2" max="2" width="6.42578125" style="96" bestFit="1" customWidth="1"/>
    <col min="3" max="3" width="6.7109375" style="96" bestFit="1" customWidth="1"/>
    <col min="4" max="4" width="5.140625" style="96" bestFit="1" customWidth="1"/>
    <col min="5" max="5" width="1.42578125" style="96" customWidth="1"/>
    <col min="6" max="6" width="5.42578125" style="96" bestFit="1" customWidth="1"/>
    <col min="7" max="7" width="6.7109375" style="96" bestFit="1" customWidth="1"/>
    <col min="8" max="8" width="5.140625" style="96" bestFit="1" customWidth="1"/>
    <col min="9" max="9" width="1.28515625" style="96" customWidth="1"/>
    <col min="10" max="10" width="5.42578125" style="96" bestFit="1" customWidth="1"/>
    <col min="11" max="11" width="6.7109375" style="96" bestFit="1" customWidth="1"/>
    <col min="12" max="12" width="5.140625" style="96" bestFit="1" customWidth="1"/>
    <col min="13" max="13" width="1.28515625" style="96" customWidth="1"/>
    <col min="14" max="14" width="5.42578125" style="96" bestFit="1" customWidth="1"/>
    <col min="15" max="15" width="6.7109375" style="96" bestFit="1" customWidth="1"/>
    <col min="16" max="16" width="5.140625" style="96" bestFit="1" customWidth="1"/>
    <col min="17" max="17" width="1.28515625" style="96" customWidth="1"/>
    <col min="18" max="18" width="5.42578125" style="96" bestFit="1" customWidth="1"/>
    <col min="19" max="19" width="6.7109375" style="96" bestFit="1" customWidth="1"/>
    <col min="20" max="20" width="5.140625" style="96" bestFit="1" customWidth="1"/>
    <col min="21" max="21" width="1.28515625" style="96" customWidth="1"/>
    <col min="22" max="22" width="5.42578125" style="96" bestFit="1" customWidth="1"/>
    <col min="23" max="23" width="6.7109375" style="96" bestFit="1" customWidth="1"/>
    <col min="24" max="24" width="5.140625" style="96" bestFit="1" customWidth="1"/>
    <col min="25" max="25" width="1.28515625" style="96" customWidth="1"/>
    <col min="26" max="26" width="4.5703125" style="96" bestFit="1" customWidth="1"/>
    <col min="27" max="27" width="6.7109375" style="96" bestFit="1" customWidth="1"/>
    <col min="28" max="28" width="5.140625" style="96" bestFit="1" customWidth="1"/>
    <col min="29" max="29" width="10.7109375" style="6" customWidth="1"/>
    <col min="30" max="30" width="9" style="6" bestFit="1" customWidth="1"/>
    <col min="31" max="116" width="10.7109375" style="6" customWidth="1"/>
    <col min="117" max="16384" width="23.42578125" style="6"/>
  </cols>
  <sheetData>
    <row r="1" spans="1:45" ht="15" x14ac:dyDescent="0.25">
      <c r="A1" s="284" t="s">
        <v>344</v>
      </c>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17"/>
    </row>
    <row r="2" spans="1:45" ht="15" x14ac:dyDescent="0.25">
      <c r="A2" s="285" t="s">
        <v>350</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285" t="s">
        <v>84</v>
      </c>
      <c r="Z2" s="285" t="s">
        <v>84</v>
      </c>
      <c r="AA2" s="285" t="s">
        <v>84</v>
      </c>
      <c r="AB2" s="285" t="s">
        <v>84</v>
      </c>
      <c r="AC2" s="17"/>
      <c r="AD2" s="256" t="s">
        <v>47</v>
      </c>
      <c r="AS2" s="6" t="s">
        <v>47</v>
      </c>
    </row>
    <row r="3" spans="1:45" ht="15"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285" t="s">
        <v>84</v>
      </c>
      <c r="Z3" s="285" t="s">
        <v>84</v>
      </c>
      <c r="AA3" s="285" t="s">
        <v>84</v>
      </c>
      <c r="AB3" s="285" t="s">
        <v>84</v>
      </c>
      <c r="AC3" s="17"/>
      <c r="AD3" s="256"/>
    </row>
    <row r="4" spans="1:45" ht="15" x14ac:dyDescent="0.25">
      <c r="A4" s="285" t="s">
        <v>180</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c r="Y4" s="285" t="s">
        <v>84</v>
      </c>
      <c r="Z4" s="285" t="s">
        <v>84</v>
      </c>
      <c r="AA4" s="285" t="s">
        <v>84</v>
      </c>
      <c r="AB4" s="285" t="s">
        <v>84</v>
      </c>
    </row>
    <row r="5" spans="1:45" ht="15"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c r="Y5" s="284" t="s">
        <v>84</v>
      </c>
      <c r="Z5" s="284" t="s">
        <v>84</v>
      </c>
      <c r="AA5" s="284" t="s">
        <v>84</v>
      </c>
      <c r="AB5" s="284" t="s">
        <v>84</v>
      </c>
    </row>
    <row r="6" spans="1:45" x14ac:dyDescent="0.2">
      <c r="A6" s="286" t="s">
        <v>243</v>
      </c>
      <c r="B6" s="281" t="s">
        <v>89</v>
      </c>
      <c r="C6" s="281"/>
      <c r="D6" s="281"/>
      <c r="E6" s="103"/>
      <c r="F6" s="281" t="s">
        <v>328</v>
      </c>
      <c r="G6" s="281"/>
      <c r="H6" s="281"/>
      <c r="I6" s="103"/>
      <c r="J6" s="281" t="s">
        <v>329</v>
      </c>
      <c r="K6" s="281"/>
      <c r="L6" s="281"/>
      <c r="M6" s="103"/>
      <c r="N6" s="281" t="s">
        <v>330</v>
      </c>
      <c r="O6" s="281"/>
      <c r="P6" s="281"/>
      <c r="Q6" s="103"/>
      <c r="R6" s="281" t="s">
        <v>331</v>
      </c>
      <c r="S6" s="281"/>
      <c r="T6" s="281"/>
      <c r="U6" s="103"/>
      <c r="V6" s="281" t="s">
        <v>332</v>
      </c>
      <c r="W6" s="281"/>
      <c r="X6" s="281"/>
      <c r="Y6" s="103"/>
      <c r="Z6" s="281" t="s">
        <v>333</v>
      </c>
      <c r="AA6" s="281"/>
      <c r="AB6" s="281"/>
    </row>
    <row r="7" spans="1:45"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c r="Y7" s="105"/>
      <c r="Z7" s="104" t="s">
        <v>89</v>
      </c>
      <c r="AA7" s="104" t="s">
        <v>405</v>
      </c>
      <c r="AB7" s="104" t="s">
        <v>406</v>
      </c>
    </row>
    <row r="8" spans="1:45"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row>
    <row r="9" spans="1:45" x14ac:dyDescent="0.2">
      <c r="A9" s="118" t="s">
        <v>89</v>
      </c>
      <c r="B9" s="214">
        <v>2.6262191061846383</v>
      </c>
      <c r="C9" s="214">
        <v>2.731757168405951</v>
      </c>
      <c r="D9" s="214">
        <v>2.5214183954255383</v>
      </c>
      <c r="E9" s="214"/>
      <c r="F9" s="214">
        <v>2.5036264976091975</v>
      </c>
      <c r="G9" s="214">
        <v>2.847936804905935</v>
      </c>
      <c r="H9" s="214">
        <v>2.1352313167259789</v>
      </c>
      <c r="I9" s="214"/>
      <c r="J9" s="214">
        <v>2.008055235903337</v>
      </c>
      <c r="K9" s="214">
        <v>2.053480762721426</v>
      </c>
      <c r="L9" s="214">
        <v>1.9607843137254901</v>
      </c>
      <c r="M9" s="214"/>
      <c r="N9" s="214">
        <v>2.7434842249657065</v>
      </c>
      <c r="O9" s="214">
        <v>2.7507706900640265</v>
      </c>
      <c r="P9" s="214">
        <v>2.7361094443777749</v>
      </c>
      <c r="Q9" s="214"/>
      <c r="R9" s="214">
        <v>3.7716778380678795</v>
      </c>
      <c r="S9" s="214">
        <v>4.5101424255502804</v>
      </c>
      <c r="T9" s="214">
        <v>3.0535152151101785</v>
      </c>
      <c r="U9" s="214"/>
      <c r="V9" s="214">
        <v>3.4309096632042806</v>
      </c>
      <c r="W9" s="214">
        <v>3.4858105481404693</v>
      </c>
      <c r="X9" s="214">
        <v>3.3790401567091086</v>
      </c>
      <c r="Y9" s="214"/>
      <c r="Z9" s="214">
        <v>1.0421633403719093</v>
      </c>
      <c r="AA9" s="214">
        <v>0.21489971346704873</v>
      </c>
      <c r="AB9" s="214">
        <v>1.7919750681729647</v>
      </c>
    </row>
    <row r="10" spans="1:45" x14ac:dyDescent="0.2">
      <c r="A10" s="94"/>
      <c r="B10" s="215" t="s">
        <v>84</v>
      </c>
      <c r="C10" s="215" t="s">
        <v>84</v>
      </c>
      <c r="D10" s="215" t="s">
        <v>84</v>
      </c>
      <c r="E10" s="216"/>
      <c r="F10" s="216" t="s">
        <v>84</v>
      </c>
      <c r="G10" s="216" t="s">
        <v>84</v>
      </c>
      <c r="H10" s="216" t="s">
        <v>84</v>
      </c>
      <c r="I10" s="216"/>
      <c r="J10" s="216" t="s">
        <v>84</v>
      </c>
      <c r="K10" s="216" t="s">
        <v>84</v>
      </c>
      <c r="L10" s="216" t="s">
        <v>84</v>
      </c>
      <c r="M10" s="216"/>
      <c r="N10" s="216" t="s">
        <v>84</v>
      </c>
      <c r="O10" s="216" t="s">
        <v>84</v>
      </c>
      <c r="P10" s="216" t="s">
        <v>84</v>
      </c>
      <c r="Q10" s="216"/>
      <c r="R10" s="216" t="s">
        <v>84</v>
      </c>
      <c r="S10" s="216" t="s">
        <v>84</v>
      </c>
      <c r="T10" s="216" t="s">
        <v>84</v>
      </c>
      <c r="U10" s="216"/>
      <c r="V10" s="216" t="s">
        <v>84</v>
      </c>
      <c r="W10" s="216" t="s">
        <v>84</v>
      </c>
      <c r="X10" s="216" t="s">
        <v>84</v>
      </c>
      <c r="Y10" s="216"/>
      <c r="Z10" s="216" t="s">
        <v>84</v>
      </c>
      <c r="AA10" s="216" t="s">
        <v>84</v>
      </c>
      <c r="AB10" s="216" t="s">
        <v>84</v>
      </c>
    </row>
    <row r="11" spans="1:45" x14ac:dyDescent="0.2">
      <c r="A11" s="95" t="s">
        <v>246</v>
      </c>
      <c r="B11" s="215">
        <v>0.47931382441977799</v>
      </c>
      <c r="C11" s="215">
        <v>-1.893740136770121</v>
      </c>
      <c r="D11" s="215">
        <v>2.666020358700921</v>
      </c>
      <c r="E11" s="216"/>
      <c r="F11" s="216">
        <v>-0.37453183520599254</v>
      </c>
      <c r="G11" s="216">
        <v>-2.6923076923076925</v>
      </c>
      <c r="H11" s="216">
        <v>1.824817518248175</v>
      </c>
      <c r="I11" s="216"/>
      <c r="J11" s="216">
        <v>-2.4299065420560746</v>
      </c>
      <c r="K11" s="216">
        <v>-13.333333333333334</v>
      </c>
      <c r="L11" s="216">
        <v>7.5</v>
      </c>
      <c r="M11" s="216"/>
      <c r="N11" s="216">
        <v>1.7013232514177694</v>
      </c>
      <c r="O11" s="216">
        <v>0.390625</v>
      </c>
      <c r="P11" s="216">
        <v>2.9304029304029302</v>
      </c>
      <c r="Q11" s="216"/>
      <c r="R11" s="216">
        <v>1.9384264538198404</v>
      </c>
      <c r="S11" s="216">
        <v>-0.25062656641604009</v>
      </c>
      <c r="T11" s="216">
        <v>3.7656903765690379</v>
      </c>
      <c r="U11" s="216"/>
      <c r="V11" s="216">
        <v>0.80753701211305517</v>
      </c>
      <c r="W11" s="216">
        <v>1.3550135501355014</v>
      </c>
      <c r="X11" s="216">
        <v>0.26737967914438499</v>
      </c>
      <c r="Y11" s="216"/>
      <c r="Z11" s="216">
        <v>0.26809651474530832</v>
      </c>
      <c r="AA11" s="216">
        <v>0</v>
      </c>
      <c r="AB11" s="216">
        <v>0.52083333333333326</v>
      </c>
    </row>
    <row r="12" spans="1:45" x14ac:dyDescent="0.2">
      <c r="A12" s="95" t="s">
        <v>247</v>
      </c>
      <c r="B12" s="215">
        <v>0.98135426889106969</v>
      </c>
      <c r="C12" s="215">
        <v>1.5939015939015939</v>
      </c>
      <c r="D12" s="215">
        <v>0.43370508054522927</v>
      </c>
      <c r="E12" s="216"/>
      <c r="F12" s="216">
        <v>1.9002375296912115</v>
      </c>
      <c r="G12" s="216">
        <v>3.5874439461883409</v>
      </c>
      <c r="H12" s="216">
        <v>0</v>
      </c>
      <c r="I12" s="216"/>
      <c r="J12" s="216">
        <v>-0.54200542005420049</v>
      </c>
      <c r="K12" s="216">
        <v>1.1363636363636365</v>
      </c>
      <c r="L12" s="216">
        <v>-2.0725388601036272</v>
      </c>
      <c r="M12" s="216"/>
      <c r="N12" s="216">
        <v>1.1869436201780417</v>
      </c>
      <c r="O12" s="216">
        <v>2.5641025641025639</v>
      </c>
      <c r="P12" s="216">
        <v>0</v>
      </c>
      <c r="Q12" s="216"/>
      <c r="R12" s="216">
        <v>1.2711864406779663</v>
      </c>
      <c r="S12" s="216">
        <v>1.5105740181268883</v>
      </c>
      <c r="T12" s="216">
        <v>1.0610079575596816</v>
      </c>
      <c r="U12" s="216"/>
      <c r="V12" s="216">
        <v>1.2944983818770228</v>
      </c>
      <c r="W12" s="216">
        <v>1.3937282229965158</v>
      </c>
      <c r="X12" s="216">
        <v>1.2084592145015105</v>
      </c>
      <c r="Y12" s="216"/>
      <c r="Z12" s="216">
        <v>0.49668874172185434</v>
      </c>
      <c r="AA12" s="216">
        <v>0</v>
      </c>
      <c r="AB12" s="216">
        <v>0.89820359281437123</v>
      </c>
    </row>
    <row r="13" spans="1:45" x14ac:dyDescent="0.2">
      <c r="A13" s="95" t="s">
        <v>248</v>
      </c>
      <c r="B13" s="215">
        <v>2.3186975826344352</v>
      </c>
      <c r="C13" s="215">
        <v>2.5578562728380025</v>
      </c>
      <c r="D13" s="215">
        <v>2.1558872305140961</v>
      </c>
      <c r="E13" s="216"/>
      <c r="F13" s="216">
        <v>4.5454545454545459</v>
      </c>
      <c r="G13" s="216">
        <v>7.5</v>
      </c>
      <c r="H13" s="216">
        <v>0</v>
      </c>
      <c r="I13" s="216"/>
      <c r="J13" s="216">
        <v>4.4776119402985071</v>
      </c>
      <c r="K13" s="216">
        <v>5.2631578947368416</v>
      </c>
      <c r="L13" s="216">
        <v>3.4482758620689653</v>
      </c>
      <c r="M13" s="216"/>
      <c r="N13" s="216">
        <v>1.7543859649122806</v>
      </c>
      <c r="O13" s="216">
        <v>0</v>
      </c>
      <c r="P13" s="216">
        <v>3.225806451612903</v>
      </c>
      <c r="Q13" s="216"/>
      <c r="R13" s="216">
        <v>3.7147102526002973</v>
      </c>
      <c r="S13" s="216">
        <v>3.6764705882352944</v>
      </c>
      <c r="T13" s="216">
        <v>3.7406483790523692</v>
      </c>
      <c r="U13" s="216"/>
      <c r="V13" s="216">
        <v>2.0700636942675157</v>
      </c>
      <c r="W13" s="216">
        <v>2.459016393442623</v>
      </c>
      <c r="X13" s="216">
        <v>1.8229166666666667</v>
      </c>
      <c r="Y13" s="216"/>
      <c r="Z13" s="216">
        <v>0.37313432835820892</v>
      </c>
      <c r="AA13" s="216">
        <v>0</v>
      </c>
      <c r="AB13" s="216">
        <v>0.59701492537313439</v>
      </c>
    </row>
    <row r="14" spans="1:45" x14ac:dyDescent="0.2">
      <c r="A14" s="95" t="s">
        <v>249</v>
      </c>
      <c r="B14" s="215">
        <v>1.3903640050207591</v>
      </c>
      <c r="C14" s="215">
        <v>1.873170731707317</v>
      </c>
      <c r="D14" s="215">
        <v>0.91743119266055051</v>
      </c>
      <c r="E14" s="216"/>
      <c r="F14" s="216">
        <v>2.1373056994818653</v>
      </c>
      <c r="G14" s="216">
        <v>3.0303030303030303</v>
      </c>
      <c r="H14" s="216">
        <v>1.196808510638298</v>
      </c>
      <c r="I14" s="216"/>
      <c r="J14" s="216">
        <v>1.7796030116358659</v>
      </c>
      <c r="K14" s="216">
        <v>3.0789825970548863</v>
      </c>
      <c r="L14" s="216">
        <v>0.42016806722689076</v>
      </c>
      <c r="M14" s="216"/>
      <c r="N14" s="216">
        <v>2.0317460317460316</v>
      </c>
      <c r="O14" s="216">
        <v>2.4203821656050959</v>
      </c>
      <c r="P14" s="216">
        <v>1.6455696202531647</v>
      </c>
      <c r="Q14" s="216"/>
      <c r="R14" s="216">
        <v>1.8585441404233349</v>
      </c>
      <c r="S14" s="216">
        <v>2.9233870967741935</v>
      </c>
      <c r="T14" s="216">
        <v>0.74074074074074081</v>
      </c>
      <c r="U14" s="216"/>
      <c r="V14" s="216">
        <v>0.79407093700370568</v>
      </c>
      <c r="W14" s="216">
        <v>0.22197558268590456</v>
      </c>
      <c r="X14" s="216">
        <v>1.3157894736842104</v>
      </c>
      <c r="Y14" s="216"/>
      <c r="Z14" s="216">
        <v>0.10251153254741158</v>
      </c>
      <c r="AA14" s="216">
        <v>-0.11013215859030838</v>
      </c>
      <c r="AB14" s="216">
        <v>0.28763183125599234</v>
      </c>
    </row>
    <row r="15" spans="1:45" x14ac:dyDescent="0.2">
      <c r="A15" s="95" t="s">
        <v>250</v>
      </c>
      <c r="B15" s="215">
        <v>2.8719585161547667</v>
      </c>
      <c r="C15" s="215">
        <v>2.5</v>
      </c>
      <c r="D15" s="215">
        <v>3.2855939342881211</v>
      </c>
      <c r="E15" s="215"/>
      <c r="F15" s="215">
        <v>3.2558139534883721</v>
      </c>
      <c r="G15" s="215">
        <v>2.1186440677966099</v>
      </c>
      <c r="H15" s="216">
        <v>4.6391752577319592</v>
      </c>
      <c r="I15" s="215"/>
      <c r="J15" s="216">
        <v>2.869757174392936</v>
      </c>
      <c r="K15" s="216">
        <v>1.6597510373443984</v>
      </c>
      <c r="L15" s="216">
        <v>4.2452830188679247</v>
      </c>
      <c r="M15" s="216"/>
      <c r="N15" s="216">
        <v>0.52083333333333326</v>
      </c>
      <c r="O15" s="216">
        <v>4.0609137055837561</v>
      </c>
      <c r="P15" s="216">
        <v>-3.2085561497326207</v>
      </c>
      <c r="Q15" s="216"/>
      <c r="R15" s="216">
        <v>4.6413502109704643</v>
      </c>
      <c r="S15" s="216">
        <v>4.3824701195219129</v>
      </c>
      <c r="T15" s="216">
        <v>4.9327354260089686</v>
      </c>
      <c r="U15" s="216"/>
      <c r="V15" s="216">
        <v>4.2079207920792081</v>
      </c>
      <c r="W15" s="216">
        <v>3.3653846153846154</v>
      </c>
      <c r="X15" s="216">
        <v>5.1020408163265305</v>
      </c>
      <c r="Y15" s="216"/>
      <c r="Z15" s="216">
        <v>1.1049723756906076</v>
      </c>
      <c r="AA15" s="216">
        <v>-1.0695187165775399</v>
      </c>
      <c r="AB15" s="216">
        <v>3.4285714285714288</v>
      </c>
    </row>
    <row r="16" spans="1:45" x14ac:dyDescent="0.2">
      <c r="A16" s="95" t="s">
        <v>251</v>
      </c>
      <c r="B16" s="215">
        <v>3.3874965574221974</v>
      </c>
      <c r="C16" s="215">
        <v>2.3942093541202674</v>
      </c>
      <c r="D16" s="215">
        <v>4.3596730245231603</v>
      </c>
      <c r="E16" s="215"/>
      <c r="F16" s="215">
        <v>7.216494845360824</v>
      </c>
      <c r="G16" s="215">
        <v>10.198300283286118</v>
      </c>
      <c r="H16" s="216">
        <v>3.9877300613496933</v>
      </c>
      <c r="I16" s="215"/>
      <c r="J16" s="215">
        <v>-0.55788005578800559</v>
      </c>
      <c r="K16" s="215">
        <v>-1.1299435028248588</v>
      </c>
      <c r="L16" s="216">
        <v>0</v>
      </c>
      <c r="M16" s="215"/>
      <c r="N16" s="215">
        <v>5.0822122571001493</v>
      </c>
      <c r="O16" s="215">
        <v>0.61919504643962853</v>
      </c>
      <c r="P16" s="216">
        <v>9.2485549132947966</v>
      </c>
      <c r="Q16" s="215"/>
      <c r="R16" s="215">
        <v>0.1779359430604982</v>
      </c>
      <c r="S16" s="215">
        <v>0.34965034965034963</v>
      </c>
      <c r="T16" s="216">
        <v>0</v>
      </c>
      <c r="U16" s="215"/>
      <c r="V16" s="215">
        <v>2.8409090909090908</v>
      </c>
      <c r="W16" s="215">
        <v>1.1406844106463878</v>
      </c>
      <c r="X16" s="216">
        <v>4.5283018867924527</v>
      </c>
      <c r="Y16" s="215"/>
      <c r="Z16" s="215">
        <v>5.8823529411764701</v>
      </c>
      <c r="AA16" s="215">
        <v>2.3041474654377883</v>
      </c>
      <c r="AB16" s="216">
        <v>8.8803088803088812</v>
      </c>
    </row>
    <row r="17" spans="1:28" x14ac:dyDescent="0.2">
      <c r="A17" s="95" t="s">
        <v>252</v>
      </c>
      <c r="B17" s="215">
        <v>2.4622716441620334</v>
      </c>
      <c r="C17" s="215">
        <v>1.5503875968992249</v>
      </c>
      <c r="D17" s="215">
        <v>3.4201954397394139</v>
      </c>
      <c r="E17" s="215"/>
      <c r="F17" s="215">
        <v>3.225806451612903</v>
      </c>
      <c r="G17" s="215">
        <v>5</v>
      </c>
      <c r="H17" s="216">
        <v>1.4388489208633095</v>
      </c>
      <c r="I17" s="215"/>
      <c r="J17" s="215">
        <v>3.1531531531531529</v>
      </c>
      <c r="K17" s="215">
        <v>1.639344262295082</v>
      </c>
      <c r="L17" s="216">
        <v>5</v>
      </c>
      <c r="M17" s="215"/>
      <c r="N17" s="215">
        <v>0.92165898617511521</v>
      </c>
      <c r="O17" s="215">
        <v>-0.84033613445378152</v>
      </c>
      <c r="P17" s="216">
        <v>3.0612244897959182</v>
      </c>
      <c r="Q17" s="215"/>
      <c r="R17" s="215">
        <v>3.0567685589519651</v>
      </c>
      <c r="S17" s="215">
        <v>1.6129032258064515</v>
      </c>
      <c r="T17" s="216">
        <v>4.7619047619047619</v>
      </c>
      <c r="U17" s="215"/>
      <c r="V17" s="215">
        <v>3.225806451612903</v>
      </c>
      <c r="W17" s="215">
        <v>1.4705882352941175</v>
      </c>
      <c r="X17" s="216">
        <v>4.5977011494252871</v>
      </c>
      <c r="Y17" s="215"/>
      <c r="Z17" s="215">
        <v>0.63694267515923575</v>
      </c>
      <c r="AA17" s="215">
        <v>-1.3888888888888888</v>
      </c>
      <c r="AB17" s="216">
        <v>2.3529411764705883</v>
      </c>
    </row>
    <row r="18" spans="1:28" x14ac:dyDescent="0.2">
      <c r="A18" s="95" t="s">
        <v>253</v>
      </c>
      <c r="B18" s="215">
        <v>2.1746634449430444</v>
      </c>
      <c r="C18" s="215">
        <v>2.6417672511956276</v>
      </c>
      <c r="D18" s="215">
        <v>1.6976744186046511</v>
      </c>
      <c r="E18" s="215"/>
      <c r="F18" s="215">
        <v>0.39708802117802777</v>
      </c>
      <c r="G18" s="215">
        <v>2.0151133501259446</v>
      </c>
      <c r="H18" s="216">
        <v>-1.394700139470014</v>
      </c>
      <c r="I18" s="215"/>
      <c r="J18" s="215">
        <v>2.1818181818181821</v>
      </c>
      <c r="K18" s="215">
        <v>1.5214384508990317</v>
      </c>
      <c r="L18" s="216">
        <v>2.9141104294478524</v>
      </c>
      <c r="M18" s="215"/>
      <c r="N18" s="215">
        <v>3.8913362701908953</v>
      </c>
      <c r="O18" s="215">
        <v>3.4175334323922733</v>
      </c>
      <c r="P18" s="216">
        <v>4.3541364296081273</v>
      </c>
      <c r="Q18" s="215"/>
      <c r="R18" s="215">
        <v>3.7166085946573753</v>
      </c>
      <c r="S18" s="215">
        <v>5.5621301775147929</v>
      </c>
      <c r="T18" s="216">
        <v>1.9384264538198404</v>
      </c>
      <c r="U18" s="215"/>
      <c r="V18" s="215">
        <v>1.8624641833810889</v>
      </c>
      <c r="W18" s="215">
        <v>2.4216524216524213</v>
      </c>
      <c r="X18" s="216">
        <v>1.2968299711815563</v>
      </c>
      <c r="Y18" s="215"/>
      <c r="Z18" s="215">
        <v>0.75471698113207553</v>
      </c>
      <c r="AA18" s="215">
        <v>0.3058103975535168</v>
      </c>
      <c r="AB18" s="216">
        <v>1.1922503725782414</v>
      </c>
    </row>
    <row r="19" spans="1:28" x14ac:dyDescent="0.2">
      <c r="A19" s="95" t="s">
        <v>254</v>
      </c>
      <c r="B19" s="215">
        <v>2.9003783102143759</v>
      </c>
      <c r="C19" s="215">
        <v>3.1722791605661298</v>
      </c>
      <c r="D19" s="215">
        <v>2.6096033402922756</v>
      </c>
      <c r="E19" s="216"/>
      <c r="F19" s="216">
        <v>3.5885167464114831</v>
      </c>
      <c r="G19" s="216">
        <v>4.0909090909090908</v>
      </c>
      <c r="H19" s="216">
        <v>3.0303030303030303</v>
      </c>
      <c r="I19" s="216"/>
      <c r="J19" s="216">
        <v>4.5801526717557248</v>
      </c>
      <c r="K19" s="216">
        <v>5.4726368159203984</v>
      </c>
      <c r="L19" s="216">
        <v>3.6458333333333335</v>
      </c>
      <c r="M19" s="216"/>
      <c r="N19" s="216">
        <v>1.4204545454545454</v>
      </c>
      <c r="O19" s="216">
        <v>2.1447721179624666</v>
      </c>
      <c r="P19" s="216">
        <v>0.60422960725075525</v>
      </c>
      <c r="Q19" s="216"/>
      <c r="R19" s="216">
        <v>2.65625</v>
      </c>
      <c r="S19" s="216">
        <v>2.3880597014925375</v>
      </c>
      <c r="T19" s="216">
        <v>2.9508196721311477</v>
      </c>
      <c r="U19" s="216"/>
      <c r="V19" s="216">
        <v>3.278688524590164</v>
      </c>
      <c r="W19" s="216">
        <v>2.82258064516129</v>
      </c>
      <c r="X19" s="216">
        <v>3.75</v>
      </c>
      <c r="Y19" s="216"/>
      <c r="Z19" s="216">
        <v>1.1741682974559686</v>
      </c>
      <c r="AA19" s="216">
        <v>0.79681274900398402</v>
      </c>
      <c r="AB19" s="216">
        <v>1.5384615384615385</v>
      </c>
    </row>
    <row r="20" spans="1:28" x14ac:dyDescent="0.2">
      <c r="A20" s="95" t="s">
        <v>255</v>
      </c>
      <c r="B20" s="215">
        <v>1.6589973359166867</v>
      </c>
      <c r="C20" s="215">
        <v>1.8712029161603887</v>
      </c>
      <c r="D20" s="215">
        <v>1.448225923244026</v>
      </c>
      <c r="E20" s="215"/>
      <c r="F20" s="215">
        <v>1.4277555682467162</v>
      </c>
      <c r="G20" s="215">
        <v>1.6447368421052631</v>
      </c>
      <c r="H20" s="216">
        <v>1.1918951132300357</v>
      </c>
      <c r="I20" s="215"/>
      <c r="J20" s="215">
        <v>1.6581632653061225</v>
      </c>
      <c r="K20" s="215">
        <v>1.2626262626262625</v>
      </c>
      <c r="L20" s="216">
        <v>2.0618556701030926</v>
      </c>
      <c r="M20" s="215"/>
      <c r="N20" s="215">
        <v>1.2269938650306749</v>
      </c>
      <c r="O20" s="215">
        <v>2.8301886792452833</v>
      </c>
      <c r="P20" s="216">
        <v>-0.41379310344827586</v>
      </c>
      <c r="Q20" s="215"/>
      <c r="R20" s="215">
        <v>5.3959355290819904</v>
      </c>
      <c r="S20" s="215">
        <v>5.7636887608069163</v>
      </c>
      <c r="T20" s="216">
        <v>5.0477489768076405</v>
      </c>
      <c r="U20" s="215"/>
      <c r="V20" s="215">
        <v>-0.55658627087198509</v>
      </c>
      <c r="W20" s="215">
        <v>0.59171597633136097</v>
      </c>
      <c r="X20" s="216">
        <v>-1.5761821366024518</v>
      </c>
      <c r="Y20" s="215"/>
      <c r="Z20" s="215">
        <v>-0.31023784901758011</v>
      </c>
      <c r="AA20" s="215">
        <v>-2.5641025641025639</v>
      </c>
      <c r="AB20" s="216">
        <v>1.8036072144288577</v>
      </c>
    </row>
    <row r="21" spans="1:28" x14ac:dyDescent="0.2">
      <c r="A21" s="95" t="s">
        <v>256</v>
      </c>
      <c r="B21" s="215">
        <v>2.5135534746180386</v>
      </c>
      <c r="C21" s="215">
        <v>2.9029029029029032</v>
      </c>
      <c r="D21" s="215">
        <v>2.1359223300970873</v>
      </c>
      <c r="E21" s="215"/>
      <c r="F21" s="215">
        <v>4.1067761806981515</v>
      </c>
      <c r="G21" s="215">
        <v>6.2256809338521402</v>
      </c>
      <c r="H21" s="216">
        <v>1.7391304347826086</v>
      </c>
      <c r="I21" s="215"/>
      <c r="J21" s="215">
        <v>2.4509803921568629</v>
      </c>
      <c r="K21" s="215">
        <v>1.5075376884422109</v>
      </c>
      <c r="L21" s="216">
        <v>3.3492822966507179</v>
      </c>
      <c r="M21" s="215"/>
      <c r="N21" s="215">
        <v>0.53763440860215062</v>
      </c>
      <c r="O21" s="215">
        <v>-1.0471204188481675</v>
      </c>
      <c r="P21" s="216">
        <v>2.2099447513812152</v>
      </c>
      <c r="Q21" s="215"/>
      <c r="R21" s="215">
        <v>1.89873417721519</v>
      </c>
      <c r="S21" s="215">
        <v>4.0540540540540544</v>
      </c>
      <c r="T21" s="216">
        <v>0</v>
      </c>
      <c r="U21" s="215"/>
      <c r="V21" s="215">
        <v>5.46218487394958</v>
      </c>
      <c r="W21" s="215">
        <v>5.2173913043478262</v>
      </c>
      <c r="X21" s="216">
        <v>5.6910569105691051</v>
      </c>
      <c r="Y21" s="215"/>
      <c r="Z21" s="215">
        <v>0</v>
      </c>
      <c r="AA21" s="215">
        <v>0</v>
      </c>
      <c r="AB21" s="216">
        <v>0</v>
      </c>
    </row>
    <row r="22" spans="1:28" x14ac:dyDescent="0.2">
      <c r="A22" s="97" t="s">
        <v>257</v>
      </c>
      <c r="B22" s="215">
        <v>1.6116035455277999</v>
      </c>
      <c r="C22" s="215">
        <v>1.9306282722513088</v>
      </c>
      <c r="D22" s="215">
        <v>1.3020006351222611</v>
      </c>
      <c r="E22" s="215"/>
      <c r="F22" s="216">
        <v>1.2322274881516588</v>
      </c>
      <c r="G22" s="216">
        <v>1.1450381679389312</v>
      </c>
      <c r="H22" s="216">
        <v>1.3182674199623352</v>
      </c>
      <c r="I22" s="215"/>
      <c r="J22" s="216">
        <v>2.5588536335721597</v>
      </c>
      <c r="K22" s="216">
        <v>1.7057569296375266</v>
      </c>
      <c r="L22" s="216">
        <v>3.3464566929133861</v>
      </c>
      <c r="M22" s="215"/>
      <c r="N22" s="216">
        <v>0.10204081632653061</v>
      </c>
      <c r="O22" s="216">
        <v>1.0060362173038229</v>
      </c>
      <c r="P22" s="216">
        <v>-0.82815734989648038</v>
      </c>
      <c r="Q22" s="215"/>
      <c r="R22" s="216">
        <v>2.4288107202680065</v>
      </c>
      <c r="S22" s="216">
        <v>3.6184210526315792</v>
      </c>
      <c r="T22" s="216">
        <v>1.1945392491467577</v>
      </c>
      <c r="U22" s="215"/>
      <c r="V22" s="216">
        <v>2.5565388397246802</v>
      </c>
      <c r="W22" s="216">
        <v>2.5540275049115913</v>
      </c>
      <c r="X22" s="216">
        <v>2.5590551181102361</v>
      </c>
      <c r="Y22" s="215"/>
      <c r="Z22" s="216">
        <v>0.61099796334012213</v>
      </c>
      <c r="AA22" s="216">
        <v>1.1135857461024499</v>
      </c>
      <c r="AB22" s="216">
        <v>0.18761726078799248</v>
      </c>
    </row>
    <row r="23" spans="1:28" ht="15" customHeight="1" x14ac:dyDescent="0.2">
      <c r="A23" s="95" t="s">
        <v>258</v>
      </c>
      <c r="B23" s="215">
        <v>3.9575289575289574</v>
      </c>
      <c r="C23" s="215">
        <v>5.0373134328358207</v>
      </c>
      <c r="D23" s="215">
        <v>2.8000000000000003</v>
      </c>
      <c r="E23" s="215"/>
      <c r="F23" s="215">
        <v>1.9047619047619049</v>
      </c>
      <c r="G23" s="215">
        <v>0.97087378640776689</v>
      </c>
      <c r="H23" s="216">
        <v>2.8037383177570092</v>
      </c>
      <c r="I23" s="215"/>
      <c r="J23" s="215">
        <v>5.5276381909547743</v>
      </c>
      <c r="K23" s="215">
        <v>8.4112149532710276</v>
      </c>
      <c r="L23" s="216">
        <v>2.1739130434782608</v>
      </c>
      <c r="M23" s="215"/>
      <c r="N23" s="215">
        <v>4.2168674698795181</v>
      </c>
      <c r="O23" s="215">
        <v>3.5714285714285712</v>
      </c>
      <c r="P23" s="216">
        <v>4.8780487804878048</v>
      </c>
      <c r="Q23" s="215"/>
      <c r="R23" s="215">
        <v>7.6923076923076925</v>
      </c>
      <c r="S23" s="215">
        <v>10.843373493975903</v>
      </c>
      <c r="T23" s="216">
        <v>4.10958904109589</v>
      </c>
      <c r="U23" s="215"/>
      <c r="V23" s="215">
        <v>3.0303030303030303</v>
      </c>
      <c r="W23" s="215">
        <v>4.4943820224719104</v>
      </c>
      <c r="X23" s="216">
        <v>1.3157894736842104</v>
      </c>
      <c r="Y23" s="215"/>
      <c r="Z23" s="215">
        <v>1.4285714285714286</v>
      </c>
      <c r="AA23" s="215">
        <v>1.4285714285714286</v>
      </c>
      <c r="AB23" s="216">
        <v>1.4285714285714286</v>
      </c>
    </row>
    <row r="24" spans="1:28" x14ac:dyDescent="0.2">
      <c r="A24" s="95" t="s">
        <v>259</v>
      </c>
      <c r="B24" s="215">
        <v>0.97272885183255164</v>
      </c>
      <c r="C24" s="215">
        <v>1.4064190407500903</v>
      </c>
      <c r="D24" s="215">
        <v>0.56970509383378021</v>
      </c>
      <c r="E24" s="215"/>
      <c r="F24" s="215">
        <v>-0.54054054054054057</v>
      </c>
      <c r="G24" s="215">
        <v>-1.0344827586206897</v>
      </c>
      <c r="H24" s="216">
        <v>0</v>
      </c>
      <c r="I24" s="215"/>
      <c r="J24" s="215">
        <v>0.39920159680638717</v>
      </c>
      <c r="K24" s="215">
        <v>1.4652014652014651</v>
      </c>
      <c r="L24" s="216">
        <v>-0.8771929824561403</v>
      </c>
      <c r="M24" s="215"/>
      <c r="N24" s="215">
        <v>0.38535645472061658</v>
      </c>
      <c r="O24" s="215">
        <v>-0.39840637450199201</v>
      </c>
      <c r="P24" s="216">
        <v>1.1194029850746268</v>
      </c>
      <c r="Q24" s="215"/>
      <c r="R24" s="215">
        <v>1.289009497964722</v>
      </c>
      <c r="S24" s="215">
        <v>2.8571428571428572</v>
      </c>
      <c r="T24" s="216">
        <v>-0.12919896640826875</v>
      </c>
      <c r="U24" s="215"/>
      <c r="V24" s="215">
        <v>2.1536252692031588</v>
      </c>
      <c r="W24" s="215">
        <v>2.157164869029276</v>
      </c>
      <c r="X24" s="216">
        <v>2.1505376344086025</v>
      </c>
      <c r="Y24" s="215"/>
      <c r="Z24" s="215">
        <v>0.45627376425855515</v>
      </c>
      <c r="AA24" s="215">
        <v>0.81967213114754101</v>
      </c>
      <c r="AB24" s="216">
        <v>0.14184397163120568</v>
      </c>
    </row>
    <row r="25" spans="1:28" x14ac:dyDescent="0.2">
      <c r="A25" s="95" t="s">
        <v>260</v>
      </c>
      <c r="B25" s="215">
        <v>8.6397058823529402</v>
      </c>
      <c r="C25" s="215">
        <v>7.3529411764705888</v>
      </c>
      <c r="D25" s="215">
        <v>9.9264705882352935</v>
      </c>
      <c r="E25" s="215"/>
      <c r="F25" s="215">
        <v>12.837837837837837</v>
      </c>
      <c r="G25" s="215">
        <v>13.013698630136986</v>
      </c>
      <c r="H25" s="216">
        <v>12.666666666666668</v>
      </c>
      <c r="I25" s="215"/>
      <c r="J25" s="215">
        <v>3.1111111111111112</v>
      </c>
      <c r="K25" s="215">
        <v>4.0404040404040407</v>
      </c>
      <c r="L25" s="216">
        <v>2.3809523809523809</v>
      </c>
      <c r="M25" s="215"/>
      <c r="N25" s="215">
        <v>11.219512195121952</v>
      </c>
      <c r="O25" s="215">
        <v>10.309278350515463</v>
      </c>
      <c r="P25" s="216">
        <v>12.037037037037036</v>
      </c>
      <c r="Q25" s="215"/>
      <c r="R25" s="215">
        <v>5.8441558441558437</v>
      </c>
      <c r="S25" s="215">
        <v>3.5294117647058822</v>
      </c>
      <c r="T25" s="216">
        <v>8.695652173913043</v>
      </c>
      <c r="U25" s="215"/>
      <c r="V25" s="215">
        <v>12.5</v>
      </c>
      <c r="W25" s="215">
        <v>6.1728395061728394</v>
      </c>
      <c r="X25" s="216">
        <v>21.818181818181817</v>
      </c>
      <c r="Y25" s="215"/>
      <c r="Z25" s="215">
        <v>0</v>
      </c>
      <c r="AA25" s="215">
        <v>-2.7777777777777777</v>
      </c>
      <c r="AB25" s="216">
        <v>2.7777777777777777</v>
      </c>
    </row>
    <row r="26" spans="1:28" x14ac:dyDescent="0.2">
      <c r="A26" s="95" t="s">
        <v>261</v>
      </c>
      <c r="B26" s="215">
        <v>7.2335513659099657</v>
      </c>
      <c r="C26" s="215">
        <v>6.309148264984227</v>
      </c>
      <c r="D26" s="215">
        <v>8.1141998497370409</v>
      </c>
      <c r="E26" s="215"/>
      <c r="F26" s="215">
        <v>8.2568807339449553</v>
      </c>
      <c r="G26" s="215">
        <v>3.9855072463768111</v>
      </c>
      <c r="H26" s="216">
        <v>12.639405204460965</v>
      </c>
      <c r="I26" s="215"/>
      <c r="J26" s="215">
        <v>3.3663366336633667</v>
      </c>
      <c r="K26" s="215">
        <v>4.3137254901960782</v>
      </c>
      <c r="L26" s="216">
        <v>2.4</v>
      </c>
      <c r="M26" s="215"/>
      <c r="N26" s="215">
        <v>9.4537815126050422</v>
      </c>
      <c r="O26" s="215">
        <v>13.191489361702127</v>
      </c>
      <c r="P26" s="216">
        <v>5.809128630705394</v>
      </c>
      <c r="Q26" s="215"/>
      <c r="R26" s="215">
        <v>5.225653206650831</v>
      </c>
      <c r="S26" s="215">
        <v>7.1065989847715745</v>
      </c>
      <c r="T26" s="216">
        <v>3.5714285714285712</v>
      </c>
      <c r="U26" s="215"/>
      <c r="V26" s="215">
        <v>10.43956043956044</v>
      </c>
      <c r="W26" s="215">
        <v>10.909090909090908</v>
      </c>
      <c r="X26" s="216">
        <v>10.050251256281408</v>
      </c>
      <c r="Y26" s="215"/>
      <c r="Z26" s="215">
        <v>7.291666666666667</v>
      </c>
      <c r="AA26" s="215">
        <v>-3.5714285714285712</v>
      </c>
      <c r="AB26" s="216">
        <v>17.567567567567568</v>
      </c>
    </row>
    <row r="27" spans="1:28" x14ac:dyDescent="0.2">
      <c r="A27" s="95" t="s">
        <v>262</v>
      </c>
      <c r="B27" s="215">
        <v>2.6917900403768504</v>
      </c>
      <c r="C27" s="215">
        <v>3.6455059710873665</v>
      </c>
      <c r="D27" s="215">
        <v>1.5930485155684286</v>
      </c>
      <c r="E27" s="215"/>
      <c r="F27" s="215">
        <v>0.55762081784386619</v>
      </c>
      <c r="G27" s="215">
        <v>1.7301038062283738</v>
      </c>
      <c r="H27" s="216">
        <v>-0.80321285140562237</v>
      </c>
      <c r="I27" s="215"/>
      <c r="J27" s="215">
        <v>2.3297491039426523</v>
      </c>
      <c r="K27" s="215">
        <v>3</v>
      </c>
      <c r="L27" s="216">
        <v>1.5503875968992249</v>
      </c>
      <c r="M27" s="215"/>
      <c r="N27" s="215">
        <v>3.0360531309297913</v>
      </c>
      <c r="O27" s="215">
        <v>4.4117647058823533</v>
      </c>
      <c r="P27" s="216">
        <v>1.5686274509803921</v>
      </c>
      <c r="Q27" s="215"/>
      <c r="R27" s="215">
        <v>4.5634920634920633</v>
      </c>
      <c r="S27" s="215">
        <v>6.7375886524822697</v>
      </c>
      <c r="T27" s="216">
        <v>1.8018018018018018</v>
      </c>
      <c r="U27" s="215"/>
      <c r="V27" s="215">
        <v>2.8888888888888888</v>
      </c>
      <c r="W27" s="215">
        <v>2.2026431718061676</v>
      </c>
      <c r="X27" s="216">
        <v>3.5874439461883409</v>
      </c>
      <c r="Y27" s="215"/>
      <c r="Z27" s="215">
        <v>3.0379746835443036</v>
      </c>
      <c r="AA27" s="215">
        <v>3.6199095022624439</v>
      </c>
      <c r="AB27" s="216">
        <v>2.2988505747126435</v>
      </c>
    </row>
    <row r="28" spans="1:28" x14ac:dyDescent="0.2">
      <c r="A28" s="95" t="s">
        <v>263</v>
      </c>
      <c r="B28" s="215">
        <v>3.7760760496435175</v>
      </c>
      <c r="C28" s="215">
        <v>4.1305456399796023</v>
      </c>
      <c r="D28" s="215">
        <v>3.3953997809419496</v>
      </c>
      <c r="E28" s="215"/>
      <c r="F28" s="215">
        <v>1.8564356435643563</v>
      </c>
      <c r="G28" s="215">
        <v>0.91743119266055051</v>
      </c>
      <c r="H28" s="216">
        <v>2.956989247311828</v>
      </c>
      <c r="I28" s="215"/>
      <c r="J28" s="215">
        <v>2.6954177897574128</v>
      </c>
      <c r="K28" s="215">
        <v>2.5062656641604009</v>
      </c>
      <c r="L28" s="216">
        <v>2.9154518950437316</v>
      </c>
      <c r="M28" s="215"/>
      <c r="N28" s="215">
        <v>4.2160737812911728</v>
      </c>
      <c r="O28" s="215">
        <v>4.4386422976501301</v>
      </c>
      <c r="P28" s="216">
        <v>3.9893617021276597</v>
      </c>
      <c r="Q28" s="215"/>
      <c r="R28" s="215">
        <v>6.0810810810810816</v>
      </c>
      <c r="S28" s="215">
        <v>7.6158940397350996</v>
      </c>
      <c r="T28" s="216">
        <v>4.4827586206896548</v>
      </c>
      <c r="U28" s="215"/>
      <c r="V28" s="215">
        <v>6.6945606694560666</v>
      </c>
      <c r="W28" s="215">
        <v>8.6419753086419746</v>
      </c>
      <c r="X28" s="216">
        <v>4.6808510638297873</v>
      </c>
      <c r="Y28" s="215"/>
      <c r="Z28" s="215">
        <v>1.9607843137254901</v>
      </c>
      <c r="AA28" s="215">
        <v>3.0303030303030303</v>
      </c>
      <c r="AB28" s="216">
        <v>0.95238095238095244</v>
      </c>
    </row>
    <row r="29" spans="1:28" x14ac:dyDescent="0.2">
      <c r="A29" s="95" t="s">
        <v>264</v>
      </c>
      <c r="B29" s="215">
        <v>4.3381535038932144</v>
      </c>
      <c r="C29" s="215">
        <v>5.5737704918032787</v>
      </c>
      <c r="D29" s="215">
        <v>3.057757644394111</v>
      </c>
      <c r="E29" s="215"/>
      <c r="F29" s="215">
        <v>5.0264550264550261</v>
      </c>
      <c r="G29" s="215">
        <v>5.7894736842105265</v>
      </c>
      <c r="H29" s="216">
        <v>4.2553191489361701</v>
      </c>
      <c r="I29" s="215"/>
      <c r="J29" s="215">
        <v>5.4285714285714288</v>
      </c>
      <c r="K29" s="215">
        <v>10.857142857142858</v>
      </c>
      <c r="L29" s="216">
        <v>0</v>
      </c>
      <c r="M29" s="215"/>
      <c r="N29" s="215">
        <v>3.7463976945244957</v>
      </c>
      <c r="O29" s="215">
        <v>3.664921465968586</v>
      </c>
      <c r="P29" s="216">
        <v>3.8461538461538463</v>
      </c>
      <c r="Q29" s="215"/>
      <c r="R29" s="215">
        <v>5.2117263843648214</v>
      </c>
      <c r="S29" s="215">
        <v>4.5161290322580641</v>
      </c>
      <c r="T29" s="216">
        <v>5.9210526315789469</v>
      </c>
      <c r="U29" s="215"/>
      <c r="V29" s="215">
        <v>3.7735849056603774</v>
      </c>
      <c r="W29" s="215">
        <v>3.5714285714285712</v>
      </c>
      <c r="X29" s="216">
        <v>4</v>
      </c>
      <c r="Y29" s="215"/>
      <c r="Z29" s="215">
        <v>1.4705882352941175</v>
      </c>
      <c r="AA29" s="215">
        <v>3.2608695652173911</v>
      </c>
      <c r="AB29" s="216">
        <v>0</v>
      </c>
    </row>
    <row r="30" spans="1:28" x14ac:dyDescent="0.2">
      <c r="A30" s="95" t="s">
        <v>265</v>
      </c>
      <c r="B30" s="215">
        <v>3.6554621848739499</v>
      </c>
      <c r="C30" s="215">
        <v>4.3443282381335475</v>
      </c>
      <c r="D30" s="215">
        <v>2.9023746701846966</v>
      </c>
      <c r="E30" s="215"/>
      <c r="F30" s="215">
        <v>2.3109243697478994</v>
      </c>
      <c r="G30" s="215">
        <v>2.6923076923076925</v>
      </c>
      <c r="H30" s="216">
        <v>1.8518518518518516</v>
      </c>
      <c r="I30" s="215"/>
      <c r="J30" s="215">
        <v>3.8934426229508197</v>
      </c>
      <c r="K30" s="215">
        <v>2.0325203252032518</v>
      </c>
      <c r="L30" s="216">
        <v>5.785123966942149</v>
      </c>
      <c r="M30" s="215"/>
      <c r="N30" s="215">
        <v>3.9603960396039604</v>
      </c>
      <c r="O30" s="215">
        <v>5.4455445544554459</v>
      </c>
      <c r="P30" s="216">
        <v>2.4752475247524752</v>
      </c>
      <c r="Q30" s="215"/>
      <c r="R30" s="215">
        <v>5.1044083526682131</v>
      </c>
      <c r="S30" s="215">
        <v>8.7336244541484707</v>
      </c>
      <c r="T30" s="216">
        <v>0.99009900990099009</v>
      </c>
      <c r="U30" s="215"/>
      <c r="V30" s="215">
        <v>3.3333333333333335</v>
      </c>
      <c r="W30" s="215">
        <v>3.1847133757961785</v>
      </c>
      <c r="X30" s="216">
        <v>3.4965034965034967</v>
      </c>
      <c r="Y30" s="215"/>
      <c r="Z30" s="215">
        <v>3.2028469750889679</v>
      </c>
      <c r="AA30" s="215">
        <v>4.0268456375838921</v>
      </c>
      <c r="AB30" s="216">
        <v>2.2727272727272729</v>
      </c>
    </row>
    <row r="31" spans="1:28" x14ac:dyDescent="0.2">
      <c r="A31" s="95" t="s">
        <v>266</v>
      </c>
      <c r="B31" s="215">
        <v>5.7439717702411288</v>
      </c>
      <c r="C31" s="215">
        <v>6.1863743148003127</v>
      </c>
      <c r="D31" s="215">
        <v>5.3003533568904597</v>
      </c>
      <c r="E31" s="215"/>
      <c r="F31" s="215">
        <v>3.2987747408105559</v>
      </c>
      <c r="G31" s="215">
        <v>4.2477876106194685</v>
      </c>
      <c r="H31" s="216">
        <v>2.217741935483871</v>
      </c>
      <c r="I31" s="215"/>
      <c r="J31" s="215">
        <v>0.67437379576107903</v>
      </c>
      <c r="K31" s="215">
        <v>1.6853932584269662</v>
      </c>
      <c r="L31" s="216">
        <v>-0.3968253968253968</v>
      </c>
      <c r="M31" s="215"/>
      <c r="N31" s="215">
        <v>3.6055143160127257</v>
      </c>
      <c r="O31" s="215">
        <v>2.3605150214592276</v>
      </c>
      <c r="P31" s="216">
        <v>4.8218029350104823</v>
      </c>
      <c r="Q31" s="215"/>
      <c r="R31" s="215">
        <v>8.1481481481481488</v>
      </c>
      <c r="S31" s="215">
        <v>10.372340425531915</v>
      </c>
      <c r="T31" s="216">
        <v>6.2211981566820276</v>
      </c>
      <c r="U31" s="215"/>
      <c r="V31" s="215">
        <v>19.123505976095618</v>
      </c>
      <c r="W31" s="215">
        <v>18.71657754010695</v>
      </c>
      <c r="X31" s="216">
        <v>19.525065963060687</v>
      </c>
      <c r="Y31" s="215"/>
      <c r="Z31" s="215">
        <v>1.411290322580645</v>
      </c>
      <c r="AA31" s="215">
        <v>2.0920502092050208</v>
      </c>
      <c r="AB31" s="216">
        <v>0.77821011673151752</v>
      </c>
    </row>
    <row r="32" spans="1:28" x14ac:dyDescent="0.2">
      <c r="A32" s="95" t="s">
        <v>267</v>
      </c>
      <c r="B32" s="215">
        <v>3.2553874369555249</v>
      </c>
      <c r="C32" s="215">
        <v>2.4965955515206537</v>
      </c>
      <c r="D32" s="215">
        <v>4.0296433534043539</v>
      </c>
      <c r="E32" s="215"/>
      <c r="F32" s="215">
        <v>2.5423728813559325</v>
      </c>
      <c r="G32" s="215">
        <v>3.5639412997903559</v>
      </c>
      <c r="H32" s="216">
        <v>1.4989293361884368</v>
      </c>
      <c r="I32" s="215"/>
      <c r="J32" s="215">
        <v>1.8973214285714284</v>
      </c>
      <c r="K32" s="215">
        <v>3.9419087136929458</v>
      </c>
      <c r="L32" s="216">
        <v>-0.48309178743961351</v>
      </c>
      <c r="M32" s="215"/>
      <c r="N32" s="215">
        <v>3.7844036697247709</v>
      </c>
      <c r="O32" s="215">
        <v>3.2036613272311212</v>
      </c>
      <c r="P32" s="216">
        <v>4.3678160919540225</v>
      </c>
      <c r="Q32" s="215"/>
      <c r="R32" s="215">
        <v>4.8543689320388346</v>
      </c>
      <c r="S32" s="215">
        <v>1.6901408450704223</v>
      </c>
      <c r="T32" s="216">
        <v>7.9234972677595632</v>
      </c>
      <c r="U32" s="215"/>
      <c r="V32" s="215">
        <v>5.0813008130081299</v>
      </c>
      <c r="W32" s="215">
        <v>6.6115702479338845</v>
      </c>
      <c r="X32" s="216">
        <v>3.5999999999999996</v>
      </c>
      <c r="Y32" s="215"/>
      <c r="Z32" s="215">
        <v>1.8306636155606408</v>
      </c>
      <c r="AA32" s="215">
        <v>-8.0952380952380949</v>
      </c>
      <c r="AB32" s="216">
        <v>11.013215859030836</v>
      </c>
    </row>
    <row r="33" spans="1:28" x14ac:dyDescent="0.2">
      <c r="A33" s="95" t="s">
        <v>268</v>
      </c>
      <c r="B33" s="215">
        <v>3.5532994923857872</v>
      </c>
      <c r="C33" s="215">
        <v>3.2023289665211063</v>
      </c>
      <c r="D33" s="215">
        <v>3.901734104046243</v>
      </c>
      <c r="E33" s="215"/>
      <c r="F33" s="215">
        <v>3.459119496855346</v>
      </c>
      <c r="G33" s="215">
        <v>4.6052631578947363</v>
      </c>
      <c r="H33" s="216">
        <v>2.4096385542168677</v>
      </c>
      <c r="I33" s="215"/>
      <c r="J33" s="215">
        <v>0.38910505836575876</v>
      </c>
      <c r="K33" s="215">
        <v>0</v>
      </c>
      <c r="L33" s="216">
        <v>0.71942446043165476</v>
      </c>
      <c r="M33" s="215"/>
      <c r="N33" s="215">
        <v>-0.88495575221238942</v>
      </c>
      <c r="O33" s="215">
        <v>-2.5862068965517242</v>
      </c>
      <c r="P33" s="216">
        <v>0.90909090909090906</v>
      </c>
      <c r="Q33" s="215"/>
      <c r="R33" s="215">
        <v>10.743801652892563</v>
      </c>
      <c r="S33" s="215">
        <v>11.864406779661017</v>
      </c>
      <c r="T33" s="216">
        <v>9.67741935483871</v>
      </c>
      <c r="U33" s="215"/>
      <c r="V33" s="215">
        <v>7.1428571428571423</v>
      </c>
      <c r="W33" s="215">
        <v>5.7692307692307692</v>
      </c>
      <c r="X33" s="216">
        <v>8.9743589743589745</v>
      </c>
      <c r="Y33" s="215"/>
      <c r="Z33" s="215">
        <v>0</v>
      </c>
      <c r="AA33" s="215">
        <v>-2.5316455696202533</v>
      </c>
      <c r="AB33" s="216">
        <v>2.666666666666667</v>
      </c>
    </row>
    <row r="34" spans="1:28" x14ac:dyDescent="0.2">
      <c r="A34" s="95" t="s">
        <v>269</v>
      </c>
      <c r="B34" s="215">
        <v>4.3914680050188206</v>
      </c>
      <c r="C34" s="215">
        <v>4.9008168028004668</v>
      </c>
      <c r="D34" s="215">
        <v>3.7991858887381276</v>
      </c>
      <c r="E34" s="215"/>
      <c r="F34" s="215">
        <v>6</v>
      </c>
      <c r="G34" s="215">
        <v>6.2111801242236027</v>
      </c>
      <c r="H34" s="216">
        <v>5.755395683453238</v>
      </c>
      <c r="I34" s="215"/>
      <c r="J34" s="215">
        <v>3.125</v>
      </c>
      <c r="K34" s="215">
        <v>2.3809523809523809</v>
      </c>
      <c r="L34" s="216">
        <v>3.9473684210526314</v>
      </c>
      <c r="M34" s="215"/>
      <c r="N34" s="215">
        <v>3.8235294117647061</v>
      </c>
      <c r="O34" s="215">
        <v>3.6842105263157889</v>
      </c>
      <c r="P34" s="216">
        <v>4</v>
      </c>
      <c r="Q34" s="215"/>
      <c r="R34" s="215">
        <v>5.1502145922746783</v>
      </c>
      <c r="S34" s="215">
        <v>6.7796610169491522</v>
      </c>
      <c r="T34" s="216">
        <v>3.4782608695652173</v>
      </c>
      <c r="U34" s="215"/>
      <c r="V34" s="215">
        <v>5.9907834101382482</v>
      </c>
      <c r="W34" s="215">
        <v>8</v>
      </c>
      <c r="X34" s="216">
        <v>3.2608695652173911</v>
      </c>
      <c r="Y34" s="215"/>
      <c r="Z34" s="215">
        <v>2.1739130434782608</v>
      </c>
      <c r="AA34" s="215">
        <v>3.1578947368421053</v>
      </c>
      <c r="AB34" s="216">
        <v>1.1235955056179776</v>
      </c>
    </row>
    <row r="35" spans="1:28" x14ac:dyDescent="0.2">
      <c r="A35" s="95" t="s">
        <v>270</v>
      </c>
      <c r="B35" s="215">
        <v>1.5189476980895709</v>
      </c>
      <c r="C35" s="215">
        <v>1.5501423600126543</v>
      </c>
      <c r="D35" s="215">
        <v>1.4883720930232558</v>
      </c>
      <c r="E35" s="215"/>
      <c r="F35" s="215">
        <v>0.3748125937031484</v>
      </c>
      <c r="G35" s="215">
        <v>-0.29027576197387517</v>
      </c>
      <c r="H35" s="216">
        <v>1.0852713178294573</v>
      </c>
      <c r="I35" s="215"/>
      <c r="J35" s="215">
        <v>2.508361204013378</v>
      </c>
      <c r="K35" s="215">
        <v>3.0595813204508859</v>
      </c>
      <c r="L35" s="216">
        <v>1.9130434782608694</v>
      </c>
      <c r="M35" s="215"/>
      <c r="N35" s="215">
        <v>2.0168067226890756</v>
      </c>
      <c r="O35" s="215">
        <v>2.1959459459459461</v>
      </c>
      <c r="P35" s="216">
        <v>1.8394648829431439</v>
      </c>
      <c r="Q35" s="215"/>
      <c r="R35" s="215">
        <v>1.8814675446848541</v>
      </c>
      <c r="S35" s="215">
        <v>2.7613412228796843</v>
      </c>
      <c r="T35" s="216">
        <v>1.079136690647482</v>
      </c>
      <c r="U35" s="215"/>
      <c r="V35" s="215">
        <v>1.4687882496940026</v>
      </c>
      <c r="W35" s="215">
        <v>0.26455026455026454</v>
      </c>
      <c r="X35" s="216">
        <v>2.5056947608200453</v>
      </c>
      <c r="Y35" s="215"/>
      <c r="Z35" s="215">
        <v>0.76335877862595414</v>
      </c>
      <c r="AA35" s="215">
        <v>1.0695187165775399</v>
      </c>
      <c r="AB35" s="216">
        <v>0.48543689320388345</v>
      </c>
    </row>
    <row r="36" spans="1:28" x14ac:dyDescent="0.2">
      <c r="A36" s="95" t="s">
        <v>271</v>
      </c>
      <c r="B36" s="215">
        <v>3.2618213660245186</v>
      </c>
      <c r="C36" s="215">
        <v>3.0168589174800355</v>
      </c>
      <c r="D36" s="215">
        <v>3.5004321521175457</v>
      </c>
      <c r="E36" s="215"/>
      <c r="F36" s="215">
        <v>2.6288117770767614</v>
      </c>
      <c r="G36" s="215">
        <v>2.1141649048625792</v>
      </c>
      <c r="H36" s="216">
        <v>3.1380753138075312</v>
      </c>
      <c r="I36" s="215"/>
      <c r="J36" s="215">
        <v>2.0431328036322363</v>
      </c>
      <c r="K36" s="215">
        <v>2.112676056338028</v>
      </c>
      <c r="L36" s="216">
        <v>1.9780219780219779</v>
      </c>
      <c r="M36" s="215"/>
      <c r="N36" s="215">
        <v>1.7142857142857144</v>
      </c>
      <c r="O36" s="215">
        <v>1.1235955056179776</v>
      </c>
      <c r="P36" s="216">
        <v>2.3255813953488373</v>
      </c>
      <c r="Q36" s="215"/>
      <c r="R36" s="215">
        <v>8.7694483734087694</v>
      </c>
      <c r="S36" s="215">
        <v>9.1412742382271475</v>
      </c>
      <c r="T36" s="216">
        <v>8.3815028901734099</v>
      </c>
      <c r="U36" s="215"/>
      <c r="V36" s="215">
        <v>4.0609137055837561</v>
      </c>
      <c r="W36" s="215">
        <v>3.9855072463768111</v>
      </c>
      <c r="X36" s="216">
        <v>4.1269841269841265</v>
      </c>
      <c r="Y36" s="215"/>
      <c r="Z36" s="215">
        <v>0.88809946714031962</v>
      </c>
      <c r="AA36" s="215">
        <v>0</v>
      </c>
      <c r="AB36" s="216">
        <v>1.7241379310344827</v>
      </c>
    </row>
    <row r="37" spans="1:28" ht="13.5" thickBot="1" x14ac:dyDescent="0.25">
      <c r="A37" s="98" t="s">
        <v>272</v>
      </c>
      <c r="B37" s="219">
        <v>4.1697147037307971</v>
      </c>
      <c r="C37" s="219">
        <v>4.4444444444444446</v>
      </c>
      <c r="D37" s="219">
        <v>3.901734104046243</v>
      </c>
      <c r="E37" s="219"/>
      <c r="F37" s="219">
        <v>2.6143790849673203</v>
      </c>
      <c r="G37" s="219">
        <v>4.1958041958041958</v>
      </c>
      <c r="H37" s="218">
        <v>1.2269938650306749</v>
      </c>
      <c r="I37" s="219"/>
      <c r="J37" s="219">
        <v>0.34965034965034963</v>
      </c>
      <c r="K37" s="219">
        <v>1.4084507042253522</v>
      </c>
      <c r="L37" s="218">
        <v>-0.69444444444444442</v>
      </c>
      <c r="M37" s="219"/>
      <c r="N37" s="219">
        <v>7.9245283018867925</v>
      </c>
      <c r="O37" s="219">
        <v>5.1851851851851851</v>
      </c>
      <c r="P37" s="218">
        <v>10.76923076923077</v>
      </c>
      <c r="Q37" s="219"/>
      <c r="R37" s="219">
        <v>8.4821428571428577</v>
      </c>
      <c r="S37" s="219">
        <v>7.8260869565217401</v>
      </c>
      <c r="T37" s="218">
        <v>9.1743119266055047</v>
      </c>
      <c r="U37" s="219"/>
      <c r="V37" s="219">
        <v>4.5751633986928102</v>
      </c>
      <c r="W37" s="219">
        <v>6.756756756756757</v>
      </c>
      <c r="X37" s="218">
        <v>2.5316455696202533</v>
      </c>
      <c r="Y37" s="219"/>
      <c r="Z37" s="219">
        <v>0.75187969924812026</v>
      </c>
      <c r="AA37" s="219">
        <v>1.5151515151515151</v>
      </c>
      <c r="AB37" s="218">
        <v>0</v>
      </c>
    </row>
    <row r="38" spans="1:28" x14ac:dyDescent="0.2">
      <c r="A38" s="269" t="s">
        <v>175</v>
      </c>
      <c r="B38" s="269"/>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row>
    <row r="39" spans="1:28" x14ac:dyDescent="0.2">
      <c r="A39" s="116" t="s">
        <v>275</v>
      </c>
    </row>
    <row r="53" ht="15" customHeight="1" x14ac:dyDescent="0.2"/>
    <row r="54" ht="15" customHeight="1" x14ac:dyDescent="0.2"/>
    <row r="56"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93"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sheetData>
  <mergeCells count="15">
    <mergeCell ref="A1:AB1"/>
    <mergeCell ref="A2:AB2"/>
    <mergeCell ref="A3:AB3"/>
    <mergeCell ref="A4:AB4"/>
    <mergeCell ref="AD2:AD3"/>
    <mergeCell ref="A38:AB38"/>
    <mergeCell ref="A5:AB5"/>
    <mergeCell ref="A6:A7"/>
    <mergeCell ref="B6:D6"/>
    <mergeCell ref="F6:H6"/>
    <mergeCell ref="J6:L6"/>
    <mergeCell ref="N6:P6"/>
    <mergeCell ref="R6:T6"/>
    <mergeCell ref="V6:X6"/>
    <mergeCell ref="Z6:AB6"/>
  </mergeCells>
  <hyperlinks>
    <hyperlink ref="AS2" location="INDICE!A1" display="INDICE" xr:uid="{00000000-0004-0000-3000-000000000000}"/>
    <hyperlink ref="AD2" location="INDICE!A1" display="INDICE" xr:uid="{00000000-0004-0000-3000-000001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4" tint="-0.499984740745262"/>
    <pageSetUpPr fitToPage="1"/>
  </sheetPr>
  <dimension ref="A1:M54"/>
  <sheetViews>
    <sheetView showGridLines="0" topLeftCell="A10" workbookViewId="0">
      <selection activeCell="O14" sqref="O14"/>
    </sheetView>
  </sheetViews>
  <sheetFormatPr baseColWidth="10" defaultRowHeight="15" customHeight="1" x14ac:dyDescent="0.2"/>
  <cols>
    <col min="1" max="1" width="5.7109375" style="5" customWidth="1"/>
    <col min="2" max="11" width="11.42578125" style="5"/>
    <col min="12" max="12" width="5.7109375" style="5" customWidth="1"/>
    <col min="13" max="16384" width="11.42578125" style="5"/>
  </cols>
  <sheetData>
    <row r="1" spans="1:13" ht="15" customHeight="1" thickBot="1" x14ac:dyDescent="0.25"/>
    <row r="2" spans="1:13" ht="15" customHeight="1" x14ac:dyDescent="0.2">
      <c r="B2" s="23"/>
      <c r="C2" s="22"/>
      <c r="D2" s="22"/>
      <c r="E2" s="22"/>
      <c r="F2" s="22"/>
      <c r="G2" s="22"/>
      <c r="H2" s="22"/>
      <c r="I2" s="22"/>
      <c r="J2" s="22"/>
      <c r="K2" s="24"/>
      <c r="M2" s="256" t="s">
        <v>47</v>
      </c>
    </row>
    <row r="3" spans="1:13" ht="15" customHeight="1" x14ac:dyDescent="0.2">
      <c r="B3" s="19"/>
      <c r="C3" s="20"/>
      <c r="D3" s="20"/>
      <c r="E3" s="20"/>
      <c r="F3" s="20"/>
      <c r="G3" s="20"/>
      <c r="H3" s="20"/>
      <c r="I3" s="20"/>
      <c r="J3" s="20"/>
      <c r="K3" s="21"/>
      <c r="M3" s="256"/>
    </row>
    <row r="4" spans="1:13" ht="15" customHeight="1" x14ac:dyDescent="0.2">
      <c r="B4" s="19"/>
      <c r="C4" s="20"/>
      <c r="D4" s="20"/>
      <c r="E4" s="20"/>
      <c r="F4" s="20"/>
      <c r="G4" s="20"/>
      <c r="H4" s="20"/>
      <c r="I4" s="20"/>
      <c r="J4" s="20"/>
      <c r="K4" s="21"/>
    </row>
    <row r="5" spans="1:13" ht="15" customHeight="1" x14ac:dyDescent="0.2">
      <c r="B5" s="19"/>
      <c r="C5" s="20"/>
      <c r="D5" s="20"/>
      <c r="E5" s="20"/>
      <c r="F5" s="20"/>
      <c r="G5" s="20"/>
      <c r="H5" s="20"/>
      <c r="I5" s="20"/>
      <c r="J5" s="20"/>
      <c r="K5" s="21"/>
    </row>
    <row r="6" spans="1:13" ht="15" customHeight="1" x14ac:dyDescent="0.2">
      <c r="B6" s="19"/>
      <c r="C6" s="20"/>
      <c r="D6" s="20"/>
      <c r="E6" s="20"/>
      <c r="F6" s="20"/>
      <c r="G6" s="20"/>
      <c r="H6" s="20"/>
      <c r="I6" s="20"/>
      <c r="J6" s="20"/>
      <c r="K6" s="21"/>
    </row>
    <row r="7" spans="1:13" ht="15" customHeight="1" x14ac:dyDescent="0.2">
      <c r="B7" s="19"/>
      <c r="C7" s="20"/>
      <c r="D7" s="20"/>
      <c r="E7" s="20"/>
      <c r="F7" s="20"/>
      <c r="G7" s="20"/>
      <c r="H7" s="20"/>
      <c r="I7" s="20"/>
      <c r="J7" s="20"/>
      <c r="K7" s="21"/>
    </row>
    <row r="8" spans="1:13" ht="15" customHeight="1" x14ac:dyDescent="0.2">
      <c r="B8" s="19"/>
      <c r="C8" s="20"/>
      <c r="D8" s="20"/>
      <c r="E8" s="20"/>
      <c r="F8" s="20"/>
      <c r="G8" s="20"/>
      <c r="H8" s="20"/>
      <c r="I8" s="20"/>
      <c r="J8" s="20"/>
      <c r="K8" s="21"/>
    </row>
    <row r="9" spans="1:13" ht="15" customHeight="1" x14ac:dyDescent="0.2">
      <c r="B9" s="19"/>
      <c r="C9" s="20"/>
      <c r="D9" s="20"/>
      <c r="E9" s="20"/>
      <c r="F9" s="20"/>
      <c r="G9" s="20"/>
      <c r="H9" s="20"/>
      <c r="I9" s="20"/>
      <c r="J9" s="20"/>
      <c r="K9" s="21"/>
    </row>
    <row r="10" spans="1:13" ht="15" customHeight="1" x14ac:dyDescent="0.2">
      <c r="B10" s="19"/>
      <c r="C10" s="20"/>
      <c r="D10" s="20"/>
      <c r="E10" s="20"/>
      <c r="F10" s="20"/>
      <c r="G10" s="20"/>
      <c r="H10" s="20"/>
      <c r="I10" s="20"/>
      <c r="J10" s="20"/>
      <c r="K10" s="21"/>
    </row>
    <row r="11" spans="1:13" ht="15" customHeight="1" x14ac:dyDescent="0.2">
      <c r="A11" s="18"/>
      <c r="B11" s="19"/>
      <c r="C11" s="20"/>
      <c r="D11" s="20"/>
      <c r="E11" s="20"/>
      <c r="F11" s="20"/>
      <c r="G11" s="20"/>
      <c r="H11" s="20"/>
      <c r="I11" s="20"/>
      <c r="J11" s="20"/>
      <c r="K11" s="21"/>
      <c r="L11" s="18"/>
    </row>
    <row r="12" spans="1:13" ht="15" customHeight="1" x14ac:dyDescent="0.2">
      <c r="A12" s="18"/>
      <c r="B12" s="19"/>
      <c r="C12" s="20"/>
      <c r="D12" s="20"/>
      <c r="E12" s="20"/>
      <c r="F12" s="20"/>
      <c r="G12" s="20"/>
      <c r="H12" s="20"/>
      <c r="I12" s="20"/>
      <c r="J12" s="20"/>
      <c r="K12" s="21"/>
      <c r="L12" s="18"/>
    </row>
    <row r="13" spans="1:13" ht="15" customHeight="1" x14ac:dyDescent="0.2">
      <c r="A13" s="18"/>
      <c r="B13" s="19"/>
      <c r="C13" s="20"/>
      <c r="D13" s="20"/>
      <c r="E13" s="20"/>
      <c r="F13" s="20"/>
      <c r="G13" s="20"/>
      <c r="H13" s="20"/>
      <c r="I13" s="20"/>
      <c r="J13" s="20"/>
      <c r="K13" s="21"/>
      <c r="L13" s="18"/>
    </row>
    <row r="14" spans="1:13" ht="15" customHeight="1" x14ac:dyDescent="0.2">
      <c r="A14" s="18"/>
      <c r="B14" s="19"/>
      <c r="C14" s="20"/>
      <c r="D14" s="20"/>
      <c r="E14" s="20"/>
      <c r="F14" s="20"/>
      <c r="G14" s="20"/>
      <c r="H14" s="20"/>
      <c r="I14" s="20"/>
      <c r="J14" s="20"/>
      <c r="K14" s="21"/>
      <c r="L14" s="18"/>
    </row>
    <row r="15" spans="1:13" ht="15" customHeight="1" x14ac:dyDescent="0.2">
      <c r="A15" s="18"/>
      <c r="B15" s="295" t="s">
        <v>353</v>
      </c>
      <c r="C15" s="296"/>
      <c r="D15" s="296"/>
      <c r="E15" s="296"/>
      <c r="F15" s="296"/>
      <c r="G15" s="296"/>
      <c r="H15" s="296"/>
      <c r="I15" s="296"/>
      <c r="J15" s="296"/>
      <c r="K15" s="297"/>
      <c r="L15" s="18"/>
    </row>
    <row r="16" spans="1:13" ht="15" customHeight="1" x14ac:dyDescent="0.2">
      <c r="A16" s="18"/>
      <c r="B16" s="295"/>
      <c r="C16" s="296"/>
      <c r="D16" s="296"/>
      <c r="E16" s="296"/>
      <c r="F16" s="296"/>
      <c r="G16" s="296"/>
      <c r="H16" s="296"/>
      <c r="I16" s="296"/>
      <c r="J16" s="296"/>
      <c r="K16" s="297"/>
      <c r="L16" s="18"/>
    </row>
    <row r="17" spans="1:12" ht="15" customHeight="1" x14ac:dyDescent="0.2">
      <c r="A17" s="18"/>
      <c r="B17" s="295"/>
      <c r="C17" s="296"/>
      <c r="D17" s="296"/>
      <c r="E17" s="296"/>
      <c r="F17" s="296"/>
      <c r="G17" s="296"/>
      <c r="H17" s="296"/>
      <c r="I17" s="296"/>
      <c r="J17" s="296"/>
      <c r="K17" s="297"/>
      <c r="L17" s="18"/>
    </row>
    <row r="18" spans="1:12" ht="15" customHeight="1" x14ac:dyDescent="0.2">
      <c r="A18" s="18"/>
      <c r="B18" s="295"/>
      <c r="C18" s="296"/>
      <c r="D18" s="296"/>
      <c r="E18" s="296"/>
      <c r="F18" s="296"/>
      <c r="G18" s="296"/>
      <c r="H18" s="296"/>
      <c r="I18" s="296"/>
      <c r="J18" s="296"/>
      <c r="K18" s="297"/>
      <c r="L18" s="18"/>
    </row>
    <row r="19" spans="1:12" ht="15" customHeight="1" x14ac:dyDescent="0.2">
      <c r="A19" s="18"/>
      <c r="B19" s="295"/>
      <c r="C19" s="296"/>
      <c r="D19" s="296"/>
      <c r="E19" s="296"/>
      <c r="F19" s="296"/>
      <c r="G19" s="296"/>
      <c r="H19" s="296"/>
      <c r="I19" s="296"/>
      <c r="J19" s="296"/>
      <c r="K19" s="297"/>
      <c r="L19" s="18"/>
    </row>
    <row r="20" spans="1:12" ht="15" customHeight="1" x14ac:dyDescent="0.2">
      <c r="A20" s="18"/>
      <c r="B20" s="295"/>
      <c r="C20" s="296"/>
      <c r="D20" s="296"/>
      <c r="E20" s="296"/>
      <c r="F20" s="296"/>
      <c r="G20" s="296"/>
      <c r="H20" s="296"/>
      <c r="I20" s="296"/>
      <c r="J20" s="296"/>
      <c r="K20" s="297"/>
      <c r="L20" s="18"/>
    </row>
    <row r="21" spans="1:12" ht="15" customHeight="1" x14ac:dyDescent="0.2">
      <c r="A21" s="18"/>
      <c r="B21" s="295"/>
      <c r="C21" s="296"/>
      <c r="D21" s="296"/>
      <c r="E21" s="296"/>
      <c r="F21" s="296"/>
      <c r="G21" s="296"/>
      <c r="H21" s="296"/>
      <c r="I21" s="296"/>
      <c r="J21" s="296"/>
      <c r="K21" s="297"/>
      <c r="L21" s="18"/>
    </row>
    <row r="22" spans="1:12" ht="15" customHeight="1" x14ac:dyDescent="0.2">
      <c r="A22" s="18"/>
      <c r="B22" s="295"/>
      <c r="C22" s="296"/>
      <c r="D22" s="296"/>
      <c r="E22" s="296"/>
      <c r="F22" s="296"/>
      <c r="G22" s="296"/>
      <c r="H22" s="296"/>
      <c r="I22" s="296"/>
      <c r="J22" s="296"/>
      <c r="K22" s="297"/>
      <c r="L22" s="18"/>
    </row>
    <row r="23" spans="1:12" ht="15" customHeight="1" x14ac:dyDescent="0.2">
      <c r="A23" s="18"/>
      <c r="B23" s="295"/>
      <c r="C23" s="296"/>
      <c r="D23" s="296"/>
      <c r="E23" s="296"/>
      <c r="F23" s="296"/>
      <c r="G23" s="296"/>
      <c r="H23" s="296"/>
      <c r="I23" s="296"/>
      <c r="J23" s="296"/>
      <c r="K23" s="297"/>
      <c r="L23" s="18"/>
    </row>
    <row r="24" spans="1:12" ht="15" customHeight="1" x14ac:dyDescent="0.2">
      <c r="A24" s="18"/>
      <c r="B24" s="295"/>
      <c r="C24" s="296"/>
      <c r="D24" s="296"/>
      <c r="E24" s="296"/>
      <c r="F24" s="296"/>
      <c r="G24" s="296"/>
      <c r="H24" s="296"/>
      <c r="I24" s="296"/>
      <c r="J24" s="296"/>
      <c r="K24" s="297"/>
      <c r="L24" s="18"/>
    </row>
    <row r="25" spans="1:12" ht="15" customHeight="1" x14ac:dyDescent="0.2">
      <c r="A25" s="18"/>
      <c r="B25" s="295"/>
      <c r="C25" s="296"/>
      <c r="D25" s="296"/>
      <c r="E25" s="296"/>
      <c r="F25" s="296"/>
      <c r="G25" s="296"/>
      <c r="H25" s="296"/>
      <c r="I25" s="296"/>
      <c r="J25" s="296"/>
      <c r="K25" s="297"/>
      <c r="L25" s="18"/>
    </row>
    <row r="26" spans="1:12" ht="15" customHeight="1" x14ac:dyDescent="0.2">
      <c r="A26" s="18"/>
      <c r="B26" s="295"/>
      <c r="C26" s="296"/>
      <c r="D26" s="296"/>
      <c r="E26" s="296"/>
      <c r="F26" s="296"/>
      <c r="G26" s="296"/>
      <c r="H26" s="296"/>
      <c r="I26" s="296"/>
      <c r="J26" s="296"/>
      <c r="K26" s="297"/>
      <c r="L26" s="18"/>
    </row>
    <row r="27" spans="1:12" ht="15" customHeight="1" x14ac:dyDescent="0.2">
      <c r="A27" s="18"/>
      <c r="B27" s="295"/>
      <c r="C27" s="296"/>
      <c r="D27" s="296"/>
      <c r="E27" s="296"/>
      <c r="F27" s="296"/>
      <c r="G27" s="296"/>
      <c r="H27" s="296"/>
      <c r="I27" s="296"/>
      <c r="J27" s="296"/>
      <c r="K27" s="297"/>
      <c r="L27" s="18"/>
    </row>
    <row r="28" spans="1:12" ht="15" customHeight="1" x14ac:dyDescent="0.2">
      <c r="A28" s="18"/>
      <c r="B28" s="295"/>
      <c r="C28" s="296"/>
      <c r="D28" s="296"/>
      <c r="E28" s="296"/>
      <c r="F28" s="296"/>
      <c r="G28" s="296"/>
      <c r="H28" s="296"/>
      <c r="I28" s="296"/>
      <c r="J28" s="296"/>
      <c r="K28" s="297"/>
      <c r="L28" s="18"/>
    </row>
    <row r="29" spans="1:12" ht="15" customHeight="1" x14ac:dyDescent="0.2">
      <c r="A29" s="18"/>
      <c r="B29" s="295"/>
      <c r="C29" s="296"/>
      <c r="D29" s="296"/>
      <c r="E29" s="296"/>
      <c r="F29" s="296"/>
      <c r="G29" s="296"/>
      <c r="H29" s="296"/>
      <c r="I29" s="296"/>
      <c r="J29" s="296"/>
      <c r="K29" s="297"/>
      <c r="L29" s="18"/>
    </row>
    <row r="30" spans="1:12" ht="15" customHeight="1" x14ac:dyDescent="0.2">
      <c r="B30" s="295"/>
      <c r="C30" s="296"/>
      <c r="D30" s="296"/>
      <c r="E30" s="296"/>
      <c r="F30" s="296"/>
      <c r="G30" s="296"/>
      <c r="H30" s="296"/>
      <c r="I30" s="296"/>
      <c r="J30" s="296"/>
      <c r="K30" s="297"/>
    </row>
    <row r="31" spans="1:12" ht="15" customHeight="1" x14ac:dyDescent="0.2">
      <c r="B31" s="19"/>
      <c r="C31" s="20"/>
      <c r="D31" s="20"/>
      <c r="E31" s="20"/>
      <c r="F31" s="20"/>
      <c r="G31" s="20"/>
      <c r="H31" s="20"/>
      <c r="I31" s="20"/>
      <c r="J31" s="20"/>
      <c r="K31" s="21"/>
    </row>
    <row r="32" spans="1:12" ht="15" customHeight="1" x14ac:dyDescent="0.2">
      <c r="B32" s="19"/>
      <c r="C32" s="20"/>
      <c r="D32" s="20"/>
      <c r="E32" s="20"/>
      <c r="F32" s="20"/>
      <c r="G32" s="20"/>
      <c r="H32" s="20"/>
      <c r="I32" s="20"/>
      <c r="J32" s="20"/>
      <c r="K32" s="21"/>
    </row>
    <row r="33" spans="2:11" ht="15" customHeight="1" x14ac:dyDescent="0.2">
      <c r="B33" s="19"/>
      <c r="C33" s="20"/>
      <c r="D33" s="20"/>
      <c r="E33" s="20"/>
      <c r="F33" s="20"/>
      <c r="G33" s="20"/>
      <c r="H33" s="20"/>
      <c r="I33" s="20"/>
      <c r="J33" s="20"/>
      <c r="K33" s="21"/>
    </row>
    <row r="34" spans="2:11" ht="15" customHeight="1" x14ac:dyDescent="0.2">
      <c r="B34" s="19"/>
      <c r="C34" s="20"/>
      <c r="D34" s="20"/>
      <c r="E34" s="20"/>
      <c r="F34" s="20"/>
      <c r="G34" s="20"/>
      <c r="H34" s="20"/>
      <c r="I34" s="20"/>
      <c r="J34" s="20"/>
      <c r="K34" s="21"/>
    </row>
    <row r="35" spans="2:11" ht="15" customHeight="1" x14ac:dyDescent="0.2">
      <c r="B35" s="19"/>
      <c r="C35" s="20"/>
      <c r="D35" s="20"/>
      <c r="E35" s="20"/>
      <c r="F35" s="20"/>
      <c r="G35" s="20"/>
      <c r="H35" s="20"/>
      <c r="I35" s="20"/>
      <c r="J35" s="20"/>
      <c r="K35" s="21"/>
    </row>
    <row r="36" spans="2:11" ht="15" customHeight="1" x14ac:dyDescent="0.2">
      <c r="B36" s="19"/>
      <c r="C36" s="20"/>
      <c r="D36" s="20"/>
      <c r="E36" s="20"/>
      <c r="F36" s="20"/>
      <c r="G36" s="20"/>
      <c r="H36" s="20"/>
      <c r="I36" s="20"/>
      <c r="J36" s="20"/>
      <c r="K36" s="21"/>
    </row>
    <row r="37" spans="2:11" ht="15" customHeight="1" x14ac:dyDescent="0.2">
      <c r="B37" s="19"/>
      <c r="C37" s="20"/>
      <c r="D37" s="20"/>
      <c r="E37" s="20"/>
      <c r="F37" s="20"/>
      <c r="G37" s="20"/>
      <c r="H37" s="20"/>
      <c r="I37" s="20"/>
      <c r="J37" s="20"/>
      <c r="K37" s="21"/>
    </row>
    <row r="38" spans="2:11" ht="15" customHeight="1" x14ac:dyDescent="0.2">
      <c r="B38" s="19"/>
      <c r="C38" s="20"/>
      <c r="D38" s="20"/>
      <c r="E38" s="20"/>
      <c r="F38" s="20"/>
      <c r="G38" s="20"/>
      <c r="H38" s="20"/>
      <c r="I38" s="20"/>
      <c r="J38" s="20"/>
      <c r="K38" s="21"/>
    </row>
    <row r="39" spans="2:11" ht="15" customHeight="1" x14ac:dyDescent="0.2">
      <c r="B39" s="19"/>
      <c r="C39" s="20"/>
      <c r="D39" s="20"/>
      <c r="E39" s="20"/>
      <c r="F39" s="20"/>
      <c r="G39" s="20"/>
      <c r="H39" s="20"/>
      <c r="I39" s="20"/>
      <c r="J39" s="20"/>
      <c r="K39" s="21"/>
    </row>
    <row r="40" spans="2:11" ht="15" customHeight="1" x14ac:dyDescent="0.2">
      <c r="B40" s="19"/>
      <c r="C40" s="20"/>
      <c r="D40" s="20"/>
      <c r="E40" s="20"/>
      <c r="F40" s="20"/>
      <c r="G40" s="20"/>
      <c r="H40" s="20"/>
      <c r="I40" s="20"/>
      <c r="J40" s="20"/>
      <c r="K40" s="21"/>
    </row>
    <row r="41" spans="2:11" ht="15" customHeight="1" x14ac:dyDescent="0.2">
      <c r="B41" s="19"/>
      <c r="C41" s="20"/>
      <c r="D41" s="20"/>
      <c r="E41" s="20"/>
      <c r="F41" s="20"/>
      <c r="G41" s="20"/>
      <c r="H41" s="20"/>
      <c r="I41" s="20"/>
      <c r="J41" s="20"/>
      <c r="K41" s="21"/>
    </row>
    <row r="42" spans="2:11" ht="15" customHeight="1" x14ac:dyDescent="0.2">
      <c r="B42" s="19"/>
      <c r="C42" s="20"/>
      <c r="D42" s="20"/>
      <c r="E42" s="20"/>
      <c r="F42" s="20"/>
      <c r="G42" s="20"/>
      <c r="H42" s="20"/>
      <c r="I42" s="20"/>
      <c r="J42" s="20"/>
      <c r="K42" s="21"/>
    </row>
    <row r="43" spans="2:11" ht="15" customHeight="1" x14ac:dyDescent="0.2">
      <c r="B43" s="19"/>
      <c r="C43" s="20"/>
      <c r="D43" s="20"/>
      <c r="E43" s="20"/>
      <c r="F43" s="20"/>
      <c r="G43" s="20"/>
      <c r="H43" s="20"/>
      <c r="I43" s="20"/>
      <c r="J43" s="20"/>
      <c r="K43" s="21"/>
    </row>
    <row r="44" spans="2:11" ht="15" customHeight="1" x14ac:dyDescent="0.2">
      <c r="B44" s="19"/>
      <c r="C44" s="20"/>
      <c r="D44" s="20"/>
      <c r="E44" s="20"/>
      <c r="F44" s="20"/>
      <c r="G44" s="20"/>
      <c r="H44" s="20"/>
      <c r="I44" s="20"/>
      <c r="J44" s="20"/>
      <c r="K44" s="21"/>
    </row>
    <row r="45" spans="2:11" ht="15" customHeight="1" x14ac:dyDescent="0.2">
      <c r="B45" s="19"/>
      <c r="C45" s="20"/>
      <c r="D45" s="20"/>
      <c r="E45" s="20"/>
      <c r="F45" s="20"/>
      <c r="G45" s="20"/>
      <c r="H45" s="20"/>
      <c r="I45" s="20"/>
      <c r="J45" s="20"/>
      <c r="K45" s="21"/>
    </row>
    <row r="46" spans="2:11" ht="15" customHeight="1" x14ac:dyDescent="0.2">
      <c r="B46" s="19"/>
      <c r="C46" s="20"/>
      <c r="D46" s="20"/>
      <c r="E46" s="20"/>
      <c r="F46" s="20"/>
      <c r="G46" s="20"/>
      <c r="H46" s="20"/>
      <c r="I46" s="20"/>
      <c r="J46" s="20"/>
      <c r="K46" s="21"/>
    </row>
    <row r="47" spans="2:11" ht="15" customHeight="1" x14ac:dyDescent="0.2">
      <c r="B47" s="19"/>
      <c r="C47" s="20"/>
      <c r="D47" s="20"/>
      <c r="E47" s="20"/>
      <c r="F47" s="20"/>
      <c r="G47" s="20"/>
      <c r="H47" s="20"/>
      <c r="I47" s="20"/>
      <c r="J47" s="20"/>
      <c r="K47" s="21"/>
    </row>
    <row r="48" spans="2:11" ht="15" customHeight="1" x14ac:dyDescent="0.2">
      <c r="B48" s="19"/>
      <c r="C48" s="20"/>
      <c r="D48" s="20"/>
      <c r="E48" s="20"/>
      <c r="F48" s="20"/>
      <c r="G48" s="20"/>
      <c r="H48" s="20"/>
      <c r="I48" s="20"/>
      <c r="J48" s="20"/>
      <c r="K48" s="21"/>
    </row>
    <row r="49" spans="2:11" ht="15" customHeight="1" x14ac:dyDescent="0.2">
      <c r="B49" s="19"/>
      <c r="C49" s="20"/>
      <c r="D49" s="20"/>
      <c r="E49" s="20"/>
      <c r="F49" s="20"/>
      <c r="G49" s="20"/>
      <c r="H49" s="20"/>
      <c r="I49" s="20"/>
      <c r="J49" s="20"/>
      <c r="K49" s="21"/>
    </row>
    <row r="50" spans="2:11" ht="15" customHeight="1" x14ac:dyDescent="0.2">
      <c r="B50" s="19"/>
      <c r="C50" s="20"/>
      <c r="D50" s="20"/>
      <c r="E50" s="20"/>
      <c r="F50" s="20"/>
      <c r="G50" s="20"/>
      <c r="H50" s="20"/>
      <c r="I50" s="20"/>
      <c r="J50" s="20"/>
      <c r="K50" s="21"/>
    </row>
    <row r="51" spans="2:11" ht="15" customHeight="1" x14ac:dyDescent="0.2">
      <c r="B51" s="19"/>
      <c r="C51" s="20"/>
      <c r="D51" s="20"/>
      <c r="E51" s="20"/>
      <c r="F51" s="20"/>
      <c r="G51" s="20"/>
      <c r="H51" s="20"/>
      <c r="I51" s="20"/>
      <c r="J51" s="20"/>
      <c r="K51" s="21"/>
    </row>
    <row r="52" spans="2:11" ht="15" customHeight="1" x14ac:dyDescent="0.2">
      <c r="B52" s="19"/>
      <c r="C52" s="20"/>
      <c r="D52" s="20"/>
      <c r="E52" s="20"/>
      <c r="F52" s="20"/>
      <c r="G52" s="20"/>
      <c r="H52" s="20"/>
      <c r="I52" s="20"/>
      <c r="J52" s="20"/>
      <c r="K52" s="21"/>
    </row>
    <row r="53" spans="2:11" ht="15" customHeight="1" x14ac:dyDescent="0.2">
      <c r="B53" s="19"/>
      <c r="C53" s="20"/>
      <c r="D53" s="20"/>
      <c r="E53" s="20"/>
      <c r="F53" s="20"/>
      <c r="G53" s="20"/>
      <c r="H53" s="20"/>
      <c r="I53" s="20"/>
      <c r="J53" s="20"/>
      <c r="K53" s="21"/>
    </row>
    <row r="54" spans="2:11" ht="15" customHeight="1" thickBot="1" x14ac:dyDescent="0.25">
      <c r="B54" s="25"/>
      <c r="C54" s="26"/>
      <c r="D54" s="26"/>
      <c r="E54" s="26"/>
      <c r="F54" s="26"/>
      <c r="G54" s="26"/>
      <c r="H54" s="26"/>
      <c r="I54" s="26"/>
      <c r="J54" s="26"/>
      <c r="K54" s="27"/>
    </row>
  </sheetData>
  <mergeCells count="2">
    <mergeCell ref="M2:M3"/>
    <mergeCell ref="B15:K30"/>
  </mergeCells>
  <hyperlinks>
    <hyperlink ref="M2" location="INDICE!A1" display="INDICE" xr:uid="{00000000-0004-0000-31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Z33"/>
  <sheetViews>
    <sheetView showGridLines="0" workbookViewId="0">
      <selection activeCell="O14" sqref="O14"/>
    </sheetView>
  </sheetViews>
  <sheetFormatPr baseColWidth="10" defaultColWidth="18.7109375" defaultRowHeight="15" customHeight="1" x14ac:dyDescent="0.2"/>
  <cols>
    <col min="1" max="1" width="14.28515625" style="101" bestFit="1" customWidth="1"/>
    <col min="2" max="2" width="6" style="102" bestFit="1" customWidth="1"/>
    <col min="3" max="3" width="7.5703125" style="102" bestFit="1" customWidth="1"/>
    <col min="4" max="4" width="6.85546875" style="102" bestFit="1" customWidth="1"/>
    <col min="5" max="5" width="1.7109375" style="102" customWidth="1"/>
    <col min="6" max="6" width="5.7109375" style="102" bestFit="1" customWidth="1"/>
    <col min="7" max="7" width="7.5703125" style="102" bestFit="1" customWidth="1"/>
    <col min="8" max="8" width="6.85546875" style="102" bestFit="1" customWidth="1"/>
    <col min="9" max="9" width="1.7109375" style="102" customWidth="1"/>
    <col min="10" max="10" width="6.28515625" style="102" bestFit="1" customWidth="1"/>
    <col min="11" max="11" width="7.5703125" style="102" bestFit="1" customWidth="1"/>
    <col min="12" max="12" width="6.85546875" style="102" bestFit="1" customWidth="1"/>
    <col min="13" max="13" width="1.7109375" style="102" customWidth="1"/>
    <col min="14" max="14" width="5" style="102" bestFit="1" customWidth="1"/>
    <col min="15" max="15" width="7.5703125" style="102" bestFit="1" customWidth="1"/>
    <col min="16" max="16" width="6.85546875" style="102" bestFit="1" customWidth="1"/>
    <col min="17" max="17" width="1.7109375" style="102" customWidth="1"/>
    <col min="18" max="18" width="6" style="102" bestFit="1" customWidth="1"/>
    <col min="19" max="19" width="7.5703125" style="102" bestFit="1" customWidth="1"/>
    <col min="20" max="20" width="6.85546875" style="102" bestFit="1" customWidth="1"/>
    <col min="21" max="21" width="1.7109375" style="102" customWidth="1"/>
    <col min="22" max="22" width="5.7109375" style="102" bestFit="1" customWidth="1"/>
    <col min="23" max="23" width="7.5703125" style="102" bestFit="1" customWidth="1"/>
    <col min="24" max="24" width="6.85546875" style="102" bestFit="1" customWidth="1"/>
    <col min="25" max="25" width="18.7109375" style="6"/>
    <col min="26" max="26" width="9" style="6" bestFit="1" customWidth="1"/>
    <col min="27" max="16384" width="18.7109375" style="6"/>
  </cols>
  <sheetData>
    <row r="1" spans="1:26" ht="15" customHeight="1" x14ac:dyDescent="0.25">
      <c r="A1" s="280" t="s">
        <v>346</v>
      </c>
      <c r="B1" s="280" t="s">
        <v>84</v>
      </c>
      <c r="C1" s="280" t="s">
        <v>84</v>
      </c>
      <c r="D1" s="280" t="s">
        <v>84</v>
      </c>
      <c r="E1" s="280" t="s">
        <v>84</v>
      </c>
      <c r="F1" s="280" t="s">
        <v>84</v>
      </c>
      <c r="G1" s="280" t="s">
        <v>84</v>
      </c>
      <c r="H1" s="280" t="s">
        <v>84</v>
      </c>
      <c r="I1" s="280" t="s">
        <v>84</v>
      </c>
      <c r="J1" s="280" t="s">
        <v>84</v>
      </c>
      <c r="K1" s="280" t="s">
        <v>84</v>
      </c>
      <c r="L1" s="280" t="s">
        <v>84</v>
      </c>
      <c r="M1" s="280" t="s">
        <v>84</v>
      </c>
      <c r="N1" s="280" t="s">
        <v>84</v>
      </c>
      <c r="O1" s="280" t="s">
        <v>84</v>
      </c>
      <c r="P1" s="280" t="s">
        <v>84</v>
      </c>
      <c r="Q1" s="280" t="s">
        <v>84</v>
      </c>
      <c r="R1" s="280" t="s">
        <v>84</v>
      </c>
      <c r="S1" s="280" t="s">
        <v>84</v>
      </c>
      <c r="T1" s="280" t="s">
        <v>84</v>
      </c>
      <c r="U1" s="280" t="s">
        <v>84</v>
      </c>
      <c r="V1" s="280" t="s">
        <v>84</v>
      </c>
      <c r="W1" s="280" t="s">
        <v>84</v>
      </c>
      <c r="X1" s="280" t="s">
        <v>84</v>
      </c>
      <c r="Y1" s="17"/>
    </row>
    <row r="2" spans="1:26" ht="15" customHeight="1" x14ac:dyDescent="0.25">
      <c r="A2" s="279" t="s">
        <v>355</v>
      </c>
      <c r="B2" s="279" t="s">
        <v>84</v>
      </c>
      <c r="C2" s="279" t="s">
        <v>84</v>
      </c>
      <c r="D2" s="279" t="s">
        <v>84</v>
      </c>
      <c r="E2" s="279" t="s">
        <v>84</v>
      </c>
      <c r="F2" s="279" t="s">
        <v>84</v>
      </c>
      <c r="G2" s="279" t="s">
        <v>84</v>
      </c>
      <c r="H2" s="279" t="s">
        <v>84</v>
      </c>
      <c r="I2" s="279" t="s">
        <v>84</v>
      </c>
      <c r="J2" s="279" t="s">
        <v>84</v>
      </c>
      <c r="K2" s="279" t="s">
        <v>84</v>
      </c>
      <c r="L2" s="279" t="s">
        <v>84</v>
      </c>
      <c r="M2" s="279" t="s">
        <v>84</v>
      </c>
      <c r="N2" s="279" t="s">
        <v>84</v>
      </c>
      <c r="O2" s="279" t="s">
        <v>84</v>
      </c>
      <c r="P2" s="279" t="s">
        <v>84</v>
      </c>
      <c r="Q2" s="279" t="s">
        <v>84</v>
      </c>
      <c r="R2" s="279" t="s">
        <v>84</v>
      </c>
      <c r="S2" s="279" t="s">
        <v>84</v>
      </c>
      <c r="T2" s="279" t="s">
        <v>84</v>
      </c>
      <c r="U2" s="279" t="s">
        <v>84</v>
      </c>
      <c r="V2" s="279" t="s">
        <v>84</v>
      </c>
      <c r="W2" s="279" t="s">
        <v>84</v>
      </c>
      <c r="X2" s="279" t="s">
        <v>84</v>
      </c>
      <c r="Y2" s="17"/>
      <c r="Z2" s="256" t="s">
        <v>47</v>
      </c>
    </row>
    <row r="3" spans="1:26" ht="15" customHeight="1" x14ac:dyDescent="0.25">
      <c r="A3" s="279" t="s">
        <v>297</v>
      </c>
      <c r="B3" s="279" t="s">
        <v>84</v>
      </c>
      <c r="C3" s="279" t="s">
        <v>84</v>
      </c>
      <c r="D3" s="279" t="s">
        <v>84</v>
      </c>
      <c r="E3" s="279" t="s">
        <v>84</v>
      </c>
      <c r="F3" s="279" t="s">
        <v>84</v>
      </c>
      <c r="G3" s="279" t="s">
        <v>84</v>
      </c>
      <c r="H3" s="279" t="s">
        <v>84</v>
      </c>
      <c r="I3" s="279" t="s">
        <v>84</v>
      </c>
      <c r="J3" s="279" t="s">
        <v>84</v>
      </c>
      <c r="K3" s="279" t="s">
        <v>84</v>
      </c>
      <c r="L3" s="279" t="s">
        <v>84</v>
      </c>
      <c r="M3" s="279" t="s">
        <v>84</v>
      </c>
      <c r="N3" s="279" t="s">
        <v>84</v>
      </c>
      <c r="O3" s="279" t="s">
        <v>84</v>
      </c>
      <c r="P3" s="279" t="s">
        <v>84</v>
      </c>
      <c r="Q3" s="279" t="s">
        <v>84</v>
      </c>
      <c r="R3" s="279" t="s">
        <v>84</v>
      </c>
      <c r="S3" s="279" t="s">
        <v>84</v>
      </c>
      <c r="T3" s="279" t="s">
        <v>84</v>
      </c>
      <c r="U3" s="279" t="s">
        <v>84</v>
      </c>
      <c r="V3" s="279" t="s">
        <v>84</v>
      </c>
      <c r="W3" s="279" t="s">
        <v>84</v>
      </c>
      <c r="X3" s="279" t="s">
        <v>84</v>
      </c>
      <c r="Y3" s="17"/>
      <c r="Z3" s="256"/>
    </row>
    <row r="4" spans="1:26" ht="15" customHeight="1" x14ac:dyDescent="0.25">
      <c r="A4" s="280" t="s">
        <v>226</v>
      </c>
      <c r="B4" s="280" t="s">
        <v>84</v>
      </c>
      <c r="C4" s="280" t="s">
        <v>84</v>
      </c>
      <c r="D4" s="280" t="s">
        <v>84</v>
      </c>
      <c r="E4" s="280" t="s">
        <v>84</v>
      </c>
      <c r="F4" s="280" t="s">
        <v>84</v>
      </c>
      <c r="G4" s="280" t="s">
        <v>84</v>
      </c>
      <c r="H4" s="280" t="s">
        <v>84</v>
      </c>
      <c r="I4" s="280" t="s">
        <v>84</v>
      </c>
      <c r="J4" s="280" t="s">
        <v>84</v>
      </c>
      <c r="K4" s="280" t="s">
        <v>84</v>
      </c>
      <c r="L4" s="280" t="s">
        <v>84</v>
      </c>
      <c r="M4" s="280" t="s">
        <v>84</v>
      </c>
      <c r="N4" s="280" t="s">
        <v>84</v>
      </c>
      <c r="O4" s="280" t="s">
        <v>84</v>
      </c>
      <c r="P4" s="280" t="s">
        <v>84</v>
      </c>
      <c r="Q4" s="280" t="s">
        <v>84</v>
      </c>
      <c r="R4" s="280" t="s">
        <v>84</v>
      </c>
      <c r="S4" s="280" t="s">
        <v>84</v>
      </c>
      <c r="T4" s="280" t="s">
        <v>84</v>
      </c>
      <c r="U4" s="280" t="s">
        <v>84</v>
      </c>
      <c r="V4" s="280" t="s">
        <v>84</v>
      </c>
      <c r="W4" s="280" t="s">
        <v>84</v>
      </c>
      <c r="X4" s="280" t="s">
        <v>84</v>
      </c>
    </row>
    <row r="5" spans="1:26" ht="15" customHeight="1" x14ac:dyDescent="0.2">
      <c r="A5" s="101" t="s">
        <v>84</v>
      </c>
      <c r="B5" s="102" t="s">
        <v>84</v>
      </c>
      <c r="C5" s="102" t="s">
        <v>84</v>
      </c>
      <c r="D5" s="102" t="s">
        <v>84</v>
      </c>
      <c r="E5" s="102" t="s">
        <v>84</v>
      </c>
      <c r="F5" s="102" t="s">
        <v>84</v>
      </c>
      <c r="G5" s="102" t="s">
        <v>84</v>
      </c>
      <c r="H5" s="102" t="s">
        <v>84</v>
      </c>
      <c r="I5" s="102" t="s">
        <v>84</v>
      </c>
      <c r="J5" s="102" t="s">
        <v>84</v>
      </c>
      <c r="K5" s="102" t="s">
        <v>84</v>
      </c>
      <c r="L5" s="102" t="s">
        <v>84</v>
      </c>
      <c r="M5" s="102" t="s">
        <v>84</v>
      </c>
      <c r="N5" s="102" t="s">
        <v>84</v>
      </c>
      <c r="O5" s="102" t="s">
        <v>84</v>
      </c>
      <c r="P5" s="102" t="s">
        <v>84</v>
      </c>
      <c r="Q5" s="102" t="s">
        <v>84</v>
      </c>
      <c r="R5" s="102" t="s">
        <v>84</v>
      </c>
      <c r="S5" s="102" t="s">
        <v>84</v>
      </c>
      <c r="T5" s="102" t="s">
        <v>84</v>
      </c>
      <c r="U5" s="102" t="s">
        <v>84</v>
      </c>
      <c r="V5" s="102" t="s">
        <v>84</v>
      </c>
      <c r="W5" s="102" t="s">
        <v>84</v>
      </c>
      <c r="X5" s="102" t="s">
        <v>84</v>
      </c>
    </row>
    <row r="6" spans="1:26" ht="15" customHeight="1" x14ac:dyDescent="0.2">
      <c r="A6" s="283" t="s">
        <v>279</v>
      </c>
      <c r="B6" s="281" t="s">
        <v>89</v>
      </c>
      <c r="C6" s="281"/>
      <c r="D6" s="281"/>
      <c r="E6" s="103"/>
      <c r="F6" s="281" t="s">
        <v>328</v>
      </c>
      <c r="G6" s="281"/>
      <c r="H6" s="281"/>
      <c r="I6" s="103"/>
      <c r="J6" s="281" t="s">
        <v>329</v>
      </c>
      <c r="K6" s="281"/>
      <c r="L6" s="281"/>
      <c r="M6" s="103"/>
      <c r="N6" s="281" t="s">
        <v>330</v>
      </c>
      <c r="O6" s="281"/>
      <c r="P6" s="281"/>
      <c r="Q6" s="103"/>
      <c r="R6" s="281" t="s">
        <v>331</v>
      </c>
      <c r="S6" s="281"/>
      <c r="T6" s="281"/>
      <c r="U6" s="103"/>
      <c r="V6" s="281" t="s">
        <v>332</v>
      </c>
      <c r="W6" s="281"/>
      <c r="X6" s="281"/>
    </row>
    <row r="7" spans="1:26" ht="15" customHeight="1" x14ac:dyDescent="0.2">
      <c r="A7" s="283"/>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row>
    <row r="8" spans="1:26" ht="15" customHeight="1" x14ac:dyDescent="0.2">
      <c r="B8" s="106"/>
      <c r="C8" s="106"/>
      <c r="D8" s="106"/>
      <c r="E8" s="106"/>
      <c r="F8" s="106"/>
      <c r="G8" s="106"/>
      <c r="H8" s="106"/>
      <c r="I8" s="106"/>
      <c r="J8" s="106"/>
      <c r="K8" s="106"/>
      <c r="L8" s="106"/>
      <c r="M8" s="106"/>
      <c r="N8" s="106"/>
      <c r="O8" s="106"/>
      <c r="P8" s="106"/>
      <c r="Q8" s="106"/>
      <c r="R8" s="106"/>
      <c r="S8" s="106"/>
      <c r="T8" s="106"/>
      <c r="U8" s="106"/>
      <c r="V8" s="106"/>
      <c r="W8" s="106"/>
      <c r="X8" s="106"/>
    </row>
    <row r="9" spans="1:26" ht="15" customHeight="1" x14ac:dyDescent="0.25">
      <c r="A9" s="282" t="s">
        <v>88</v>
      </c>
      <c r="B9" s="282"/>
      <c r="C9" s="282"/>
      <c r="D9" s="282"/>
      <c r="E9" s="282"/>
      <c r="F9" s="282"/>
      <c r="G9" s="282"/>
      <c r="H9" s="282"/>
      <c r="I9" s="282"/>
      <c r="J9" s="282"/>
      <c r="K9" s="282"/>
      <c r="L9" s="282"/>
      <c r="M9" s="282"/>
      <c r="N9" s="282"/>
      <c r="O9" s="282"/>
      <c r="P9" s="282"/>
      <c r="Q9" s="282"/>
      <c r="R9" s="282"/>
      <c r="S9" s="282"/>
      <c r="T9" s="282"/>
      <c r="U9" s="282"/>
      <c r="V9" s="282"/>
      <c r="W9" s="282"/>
      <c r="X9" s="282"/>
    </row>
    <row r="10" spans="1:26" ht="15" customHeight="1" x14ac:dyDescent="0.2">
      <c r="A10" s="107" t="s">
        <v>89</v>
      </c>
      <c r="B10" s="206">
        <f>SUM(B11:B12)</f>
        <v>3469</v>
      </c>
      <c r="C10" s="206">
        <f>SUM(C11:C12)</f>
        <v>1838</v>
      </c>
      <c r="D10" s="206">
        <f>SUM(D11:D12)</f>
        <v>1631</v>
      </c>
      <c r="E10" s="206"/>
      <c r="F10" s="206">
        <f>SUM(F11:F12)</f>
        <v>679</v>
      </c>
      <c r="G10" s="206">
        <f>SUM(G11:G12)</f>
        <v>360</v>
      </c>
      <c r="H10" s="206">
        <f>SUM(H11:H12)</f>
        <v>319</v>
      </c>
      <c r="I10" s="206"/>
      <c r="J10" s="206">
        <f>SUM(J11:J12)</f>
        <v>713</v>
      </c>
      <c r="K10" s="206">
        <f>SUM(K11:K12)</f>
        <v>368</v>
      </c>
      <c r="L10" s="206">
        <f>SUM(L11:L12)</f>
        <v>345</v>
      </c>
      <c r="M10" s="206"/>
      <c r="N10" s="206">
        <f>SUM(N11:N12)</f>
        <v>504</v>
      </c>
      <c r="O10" s="206">
        <f>SUM(O11:O12)</f>
        <v>301</v>
      </c>
      <c r="P10" s="206">
        <f>SUM(P11:P12)</f>
        <v>203</v>
      </c>
      <c r="Q10" s="206"/>
      <c r="R10" s="206">
        <f>SUM(R11:R12)</f>
        <v>1159</v>
      </c>
      <c r="S10" s="206">
        <f>SUM(S11:S12)</f>
        <v>602</v>
      </c>
      <c r="T10" s="206">
        <f>SUM(T11:T12)</f>
        <v>557</v>
      </c>
      <c r="U10" s="206"/>
      <c r="V10" s="206">
        <f>SUM(V11:V12)</f>
        <v>414</v>
      </c>
      <c r="W10" s="206">
        <f>SUM(W11:W12)</f>
        <v>207</v>
      </c>
      <c r="X10" s="206">
        <f>SUM(X11:X12)</f>
        <v>207</v>
      </c>
    </row>
    <row r="11" spans="1:26" ht="15" customHeight="1" x14ac:dyDescent="0.2">
      <c r="A11" s="108" t="s">
        <v>227</v>
      </c>
      <c r="B11" s="207">
        <f>+F11+J11+N11+R11+V11</f>
        <v>3459</v>
      </c>
      <c r="C11" s="207">
        <f>+G11+K11+O11+S11+W11</f>
        <v>1833</v>
      </c>
      <c r="D11" s="207">
        <f>+B11-C11</f>
        <v>1626</v>
      </c>
      <c r="E11" s="208"/>
      <c r="F11" s="208">
        <f>+F15+F19</f>
        <v>678</v>
      </c>
      <c r="G11" s="208">
        <f>+G15+G19</f>
        <v>360</v>
      </c>
      <c r="H11" s="208">
        <f>+F11-G11</f>
        <v>318</v>
      </c>
      <c r="I11" s="208"/>
      <c r="J11" s="208">
        <f>+J15+J19</f>
        <v>718</v>
      </c>
      <c r="K11" s="208">
        <f>+K15+K19</f>
        <v>373</v>
      </c>
      <c r="L11" s="208">
        <f>+L15+L19</f>
        <v>345</v>
      </c>
      <c r="M11" s="208"/>
      <c r="N11" s="208">
        <f>+N15+N19</f>
        <v>502</v>
      </c>
      <c r="O11" s="208">
        <f>+O15+O19</f>
        <v>300</v>
      </c>
      <c r="P11" s="208">
        <f>+P15+P19</f>
        <v>202</v>
      </c>
      <c r="Q11" s="208"/>
      <c r="R11" s="208">
        <f>+R15+R19</f>
        <v>1152</v>
      </c>
      <c r="S11" s="208">
        <f>+S15+S19</f>
        <v>597</v>
      </c>
      <c r="T11" s="208">
        <f>+T15+T19</f>
        <v>555</v>
      </c>
      <c r="U11" s="208"/>
      <c r="V11" s="208">
        <f>+V15+V19</f>
        <v>409</v>
      </c>
      <c r="W11" s="208">
        <f>+W15+W19</f>
        <v>203</v>
      </c>
      <c r="X11" s="208">
        <f>+X15+X19</f>
        <v>206</v>
      </c>
    </row>
    <row r="12" spans="1:26" ht="15" customHeight="1" x14ac:dyDescent="0.2">
      <c r="A12" s="108" t="s">
        <v>228</v>
      </c>
      <c r="B12" s="207">
        <f>+F12+J12+N12+R12+V12</f>
        <v>10</v>
      </c>
      <c r="C12" s="207">
        <f>+G12+K12+O12+S12+W12</f>
        <v>5</v>
      </c>
      <c r="D12" s="207">
        <f t="shared" ref="D12" si="0">+B12-C12</f>
        <v>5</v>
      </c>
      <c r="E12" s="208"/>
      <c r="F12" s="208">
        <f>+F16</f>
        <v>1</v>
      </c>
      <c r="G12" s="208">
        <f>+G16</f>
        <v>0</v>
      </c>
      <c r="H12" s="208">
        <f t="shared" ref="H12" si="1">+F12-G12</f>
        <v>1</v>
      </c>
      <c r="I12" s="208"/>
      <c r="J12" s="208">
        <f>+J16</f>
        <v>-5</v>
      </c>
      <c r="K12" s="208">
        <f>+K16</f>
        <v>-5</v>
      </c>
      <c r="L12" s="208">
        <f>+L16</f>
        <v>0</v>
      </c>
      <c r="M12" s="208"/>
      <c r="N12" s="208">
        <f>+N16</f>
        <v>2</v>
      </c>
      <c r="O12" s="208">
        <f>+O16</f>
        <v>1</v>
      </c>
      <c r="P12" s="208">
        <f>+P16</f>
        <v>1</v>
      </c>
      <c r="Q12" s="208"/>
      <c r="R12" s="208">
        <f>+R16</f>
        <v>7</v>
      </c>
      <c r="S12" s="208">
        <f>+S16</f>
        <v>5</v>
      </c>
      <c r="T12" s="208">
        <f>+T16</f>
        <v>2</v>
      </c>
      <c r="U12" s="208"/>
      <c r="V12" s="208">
        <f>+V16</f>
        <v>5</v>
      </c>
      <c r="W12" s="208">
        <f>+W16</f>
        <v>4</v>
      </c>
      <c r="X12" s="208">
        <f>+X16</f>
        <v>1</v>
      </c>
    </row>
    <row r="13" spans="1:26" ht="15" customHeight="1" x14ac:dyDescent="0.2">
      <c r="A13" s="108"/>
      <c r="B13" s="207"/>
      <c r="C13" s="207"/>
      <c r="D13" s="207"/>
      <c r="E13" s="208"/>
      <c r="F13" s="208"/>
      <c r="G13" s="208"/>
      <c r="H13" s="208"/>
      <c r="I13" s="208"/>
      <c r="J13" s="208"/>
      <c r="K13" s="208"/>
      <c r="L13" s="208"/>
      <c r="M13" s="208"/>
      <c r="N13" s="208"/>
      <c r="O13" s="208"/>
      <c r="P13" s="208"/>
      <c r="Q13" s="208"/>
      <c r="R13" s="208"/>
      <c r="S13" s="208"/>
      <c r="T13" s="208"/>
      <c r="U13" s="208"/>
      <c r="V13" s="208"/>
      <c r="W13" s="208"/>
      <c r="X13" s="208"/>
    </row>
    <row r="14" spans="1:26" ht="15" customHeight="1" x14ac:dyDescent="0.2">
      <c r="A14" s="107" t="s">
        <v>281</v>
      </c>
      <c r="B14" s="206">
        <v>3180</v>
      </c>
      <c r="C14" s="206">
        <v>1678</v>
      </c>
      <c r="D14" s="206">
        <v>1502</v>
      </c>
      <c r="E14" s="206"/>
      <c r="F14" s="206">
        <v>601</v>
      </c>
      <c r="G14" s="206">
        <v>331</v>
      </c>
      <c r="H14" s="206">
        <v>270</v>
      </c>
      <c r="I14" s="206"/>
      <c r="J14" s="206">
        <v>639</v>
      </c>
      <c r="K14" s="206">
        <v>322</v>
      </c>
      <c r="L14" s="206">
        <v>317</v>
      </c>
      <c r="M14" s="206"/>
      <c r="N14" s="206">
        <v>470</v>
      </c>
      <c r="O14" s="206">
        <v>273</v>
      </c>
      <c r="P14" s="206">
        <v>197</v>
      </c>
      <c r="Q14" s="206"/>
      <c r="R14" s="206">
        <v>1071</v>
      </c>
      <c r="S14" s="206">
        <v>538</v>
      </c>
      <c r="T14" s="206">
        <v>533</v>
      </c>
      <c r="U14" s="206"/>
      <c r="V14" s="206">
        <v>399</v>
      </c>
      <c r="W14" s="206">
        <v>214</v>
      </c>
      <c r="X14" s="206">
        <v>185</v>
      </c>
    </row>
    <row r="15" spans="1:26" ht="15" customHeight="1" x14ac:dyDescent="0.2">
      <c r="A15" s="108" t="s">
        <v>227</v>
      </c>
      <c r="B15" s="207">
        <v>3170</v>
      </c>
      <c r="C15" s="207">
        <v>1673</v>
      </c>
      <c r="D15" s="207">
        <v>1497</v>
      </c>
      <c r="E15" s="207"/>
      <c r="F15" s="207">
        <v>600</v>
      </c>
      <c r="G15" s="207">
        <v>331</v>
      </c>
      <c r="H15" s="208">
        <v>269</v>
      </c>
      <c r="I15" s="207"/>
      <c r="J15" s="208">
        <v>644</v>
      </c>
      <c r="K15" s="208">
        <v>327</v>
      </c>
      <c r="L15" s="208">
        <v>317</v>
      </c>
      <c r="M15" s="208"/>
      <c r="N15" s="208">
        <v>468</v>
      </c>
      <c r="O15" s="208">
        <v>272</v>
      </c>
      <c r="P15" s="208">
        <v>196</v>
      </c>
      <c r="Q15" s="208"/>
      <c r="R15" s="208">
        <v>1064</v>
      </c>
      <c r="S15" s="208">
        <v>533</v>
      </c>
      <c r="T15" s="208">
        <v>531</v>
      </c>
      <c r="U15" s="208"/>
      <c r="V15" s="208">
        <v>394</v>
      </c>
      <c r="W15" s="208">
        <v>210</v>
      </c>
      <c r="X15" s="208">
        <v>184</v>
      </c>
    </row>
    <row r="16" spans="1:26" ht="15" customHeight="1" x14ac:dyDescent="0.2">
      <c r="A16" s="108" t="s">
        <v>228</v>
      </c>
      <c r="B16" s="207">
        <v>10</v>
      </c>
      <c r="C16" s="207">
        <v>5</v>
      </c>
      <c r="D16" s="207">
        <v>5</v>
      </c>
      <c r="E16" s="207"/>
      <c r="F16" s="207">
        <v>1</v>
      </c>
      <c r="G16" s="207">
        <v>0</v>
      </c>
      <c r="H16" s="208">
        <v>1</v>
      </c>
      <c r="I16" s="207"/>
      <c r="J16" s="207">
        <v>-5</v>
      </c>
      <c r="K16" s="207">
        <v>-5</v>
      </c>
      <c r="L16" s="208">
        <v>0</v>
      </c>
      <c r="M16" s="207"/>
      <c r="N16" s="207">
        <v>2</v>
      </c>
      <c r="O16" s="207">
        <v>1</v>
      </c>
      <c r="P16" s="208">
        <v>1</v>
      </c>
      <c r="Q16" s="207"/>
      <c r="R16" s="207">
        <v>7</v>
      </c>
      <c r="S16" s="207">
        <v>5</v>
      </c>
      <c r="T16" s="208">
        <v>2</v>
      </c>
      <c r="U16" s="207"/>
      <c r="V16" s="207">
        <v>5</v>
      </c>
      <c r="W16" s="207">
        <v>4</v>
      </c>
      <c r="X16" s="208">
        <v>1</v>
      </c>
    </row>
    <row r="17" spans="1:24" ht="15" customHeight="1" x14ac:dyDescent="0.2">
      <c r="B17" s="207"/>
      <c r="C17" s="207"/>
      <c r="D17" s="207"/>
      <c r="E17" s="207"/>
      <c r="F17" s="207"/>
      <c r="G17" s="207"/>
      <c r="H17" s="207"/>
      <c r="I17" s="207"/>
      <c r="J17" s="207"/>
      <c r="K17" s="207"/>
      <c r="L17" s="207"/>
      <c r="M17" s="207"/>
      <c r="N17" s="207"/>
      <c r="O17" s="207"/>
      <c r="P17" s="207"/>
      <c r="Q17" s="207"/>
      <c r="R17" s="207"/>
      <c r="S17" s="207"/>
      <c r="T17" s="207"/>
      <c r="U17" s="207"/>
      <c r="V17" s="207"/>
      <c r="W17" s="207"/>
      <c r="X17" s="207"/>
    </row>
    <row r="18" spans="1:24" ht="15" customHeight="1" x14ac:dyDescent="0.2">
      <c r="A18" s="109" t="s">
        <v>282</v>
      </c>
      <c r="B18" s="206">
        <v>289</v>
      </c>
      <c r="C18" s="206">
        <v>160</v>
      </c>
      <c r="D18" s="206">
        <v>129</v>
      </c>
      <c r="E18" s="206"/>
      <c r="F18" s="206">
        <v>78</v>
      </c>
      <c r="G18" s="206">
        <v>29</v>
      </c>
      <c r="H18" s="206">
        <v>49</v>
      </c>
      <c r="I18" s="206"/>
      <c r="J18" s="206">
        <v>74</v>
      </c>
      <c r="K18" s="206">
        <v>46</v>
      </c>
      <c r="L18" s="206">
        <v>28</v>
      </c>
      <c r="M18" s="206"/>
      <c r="N18" s="206">
        <v>34</v>
      </c>
      <c r="O18" s="206">
        <v>28</v>
      </c>
      <c r="P18" s="206">
        <v>6</v>
      </c>
      <c r="Q18" s="206"/>
      <c r="R18" s="206">
        <v>88</v>
      </c>
      <c r="S18" s="206">
        <v>64</v>
      </c>
      <c r="T18" s="206">
        <v>24</v>
      </c>
      <c r="U18" s="206"/>
      <c r="V18" s="206">
        <v>15</v>
      </c>
      <c r="W18" s="206">
        <v>-7</v>
      </c>
      <c r="X18" s="206">
        <v>22</v>
      </c>
    </row>
    <row r="19" spans="1:24" ht="15" customHeight="1" x14ac:dyDescent="0.2">
      <c r="A19" s="108" t="s">
        <v>227</v>
      </c>
      <c r="B19" s="207">
        <v>289</v>
      </c>
      <c r="C19" s="207">
        <v>160</v>
      </c>
      <c r="D19" s="207">
        <v>129</v>
      </c>
      <c r="E19" s="207"/>
      <c r="F19" s="207">
        <v>78</v>
      </c>
      <c r="G19" s="207">
        <v>29</v>
      </c>
      <c r="H19" s="208">
        <v>49</v>
      </c>
      <c r="I19" s="207"/>
      <c r="J19" s="207">
        <v>74</v>
      </c>
      <c r="K19" s="207">
        <v>46</v>
      </c>
      <c r="L19" s="208">
        <v>28</v>
      </c>
      <c r="M19" s="207"/>
      <c r="N19" s="207">
        <v>34</v>
      </c>
      <c r="O19" s="207">
        <v>28</v>
      </c>
      <c r="P19" s="208">
        <v>6</v>
      </c>
      <c r="Q19" s="207"/>
      <c r="R19" s="207">
        <v>88</v>
      </c>
      <c r="S19" s="207">
        <v>64</v>
      </c>
      <c r="T19" s="208">
        <v>24</v>
      </c>
      <c r="U19" s="207"/>
      <c r="V19" s="207">
        <v>15</v>
      </c>
      <c r="W19" s="207">
        <v>-7</v>
      </c>
      <c r="X19" s="208">
        <v>22</v>
      </c>
    </row>
    <row r="20" spans="1:24" ht="15" customHeight="1" x14ac:dyDescent="0.2">
      <c r="A20" s="110"/>
    </row>
    <row r="21" spans="1:24" ht="15" customHeight="1" x14ac:dyDescent="0.25">
      <c r="A21" s="282" t="s">
        <v>104</v>
      </c>
      <c r="B21" s="282"/>
      <c r="C21" s="282"/>
      <c r="D21" s="282"/>
      <c r="E21" s="282"/>
      <c r="F21" s="282"/>
      <c r="G21" s="282"/>
      <c r="H21" s="282"/>
      <c r="I21" s="282"/>
      <c r="J21" s="282"/>
      <c r="K21" s="282"/>
      <c r="L21" s="282"/>
      <c r="M21" s="282"/>
      <c r="N21" s="282"/>
      <c r="O21" s="282"/>
      <c r="P21" s="282"/>
      <c r="Q21" s="282"/>
      <c r="R21" s="282"/>
      <c r="S21" s="282"/>
      <c r="T21" s="282"/>
      <c r="U21" s="282"/>
      <c r="V21" s="282"/>
      <c r="W21" s="282"/>
      <c r="X21" s="282"/>
    </row>
    <row r="22" spans="1:24" ht="15" customHeight="1" x14ac:dyDescent="0.2">
      <c r="A22" s="107" t="s">
        <v>89</v>
      </c>
      <c r="B22" s="200">
        <v>10.865752051619369</v>
      </c>
      <c r="C22" s="200">
        <v>12.732058742033805</v>
      </c>
      <c r="D22" s="200">
        <v>9.3253287592910237</v>
      </c>
      <c r="E22" s="247"/>
      <c r="F22" s="200">
        <v>17.437082691319979</v>
      </c>
      <c r="G22" s="200">
        <v>18.907563025210084</v>
      </c>
      <c r="H22" s="200">
        <v>16.030150753768844</v>
      </c>
      <c r="I22" s="247"/>
      <c r="J22" s="200">
        <v>14.752741568384026</v>
      </c>
      <c r="K22" s="200">
        <v>16.561656165616562</v>
      </c>
      <c r="L22" s="200">
        <v>13.213328226733054</v>
      </c>
      <c r="M22" s="247"/>
      <c r="N22" s="200">
        <v>8.5889570552147241</v>
      </c>
      <c r="O22" s="200">
        <v>11.354205960015088</v>
      </c>
      <c r="P22" s="200">
        <v>6.3102269194902085</v>
      </c>
      <c r="Q22" s="247"/>
      <c r="R22" s="200">
        <v>12.608790252393383</v>
      </c>
      <c r="S22" s="200">
        <v>14.174711561101955</v>
      </c>
      <c r="T22" s="200">
        <v>11.263902932254803</v>
      </c>
      <c r="U22" s="247"/>
      <c r="V22" s="200">
        <v>5.0866199778842613</v>
      </c>
      <c r="W22" s="200">
        <v>6.0668229777256739</v>
      </c>
      <c r="X22" s="200">
        <v>4.3790987941612016</v>
      </c>
    </row>
    <row r="23" spans="1:24" ht="15" customHeight="1" x14ac:dyDescent="0.2">
      <c r="A23" s="108" t="s">
        <v>227</v>
      </c>
      <c r="B23" s="202">
        <v>10.883518973003586</v>
      </c>
      <c r="C23" s="202">
        <v>12.806539509536785</v>
      </c>
      <c r="D23" s="202">
        <v>9.3079168813326465</v>
      </c>
      <c r="E23" s="248"/>
      <c r="F23" s="202">
        <v>17.560217560217563</v>
      </c>
      <c r="G23" s="202">
        <v>19.220501868659902</v>
      </c>
      <c r="H23" s="202">
        <v>15.995975855130784</v>
      </c>
      <c r="I23" s="248"/>
      <c r="J23" s="202">
        <v>14.930338947806195</v>
      </c>
      <c r="K23" s="202">
        <v>16.954545454545457</v>
      </c>
      <c r="L23" s="202">
        <v>13.223457263319279</v>
      </c>
      <c r="M23" s="248"/>
      <c r="N23" s="202">
        <v>8.6091579488938432</v>
      </c>
      <c r="O23" s="202">
        <v>11.459129106187929</v>
      </c>
      <c r="P23" s="202">
        <v>6.2869592281356983</v>
      </c>
      <c r="Q23" s="248"/>
      <c r="R23" s="202">
        <v>12.569558101472994</v>
      </c>
      <c r="S23" s="202">
        <v>14.1301775147929</v>
      </c>
      <c r="T23" s="202">
        <v>11.234817813765183</v>
      </c>
      <c r="U23" s="248"/>
      <c r="V23" s="202">
        <v>5.0394282897979297</v>
      </c>
      <c r="W23" s="202">
        <v>5.9758610538710633</v>
      </c>
      <c r="X23" s="202">
        <v>4.3653316380589109</v>
      </c>
    </row>
    <row r="24" spans="1:24" ht="15" customHeight="1" x14ac:dyDescent="0.2">
      <c r="A24" s="108" t="s">
        <v>228</v>
      </c>
      <c r="B24" s="202">
        <v>6.9444444444444446</v>
      </c>
      <c r="C24" s="202">
        <v>4.0650406504065035</v>
      </c>
      <c r="D24" s="202">
        <v>23.809523809523807</v>
      </c>
      <c r="E24" s="248"/>
      <c r="F24" s="202">
        <v>3.0303030303030303</v>
      </c>
      <c r="G24" s="217">
        <v>0</v>
      </c>
      <c r="H24" s="202">
        <v>50</v>
      </c>
      <c r="I24" s="248"/>
      <c r="J24" s="202">
        <v>-20.833333333333336</v>
      </c>
      <c r="K24" s="202">
        <v>-22.727272727272727</v>
      </c>
      <c r="L24" s="217">
        <v>0</v>
      </c>
      <c r="M24" s="248"/>
      <c r="N24" s="202">
        <v>5.4054054054054053</v>
      </c>
      <c r="O24" s="202">
        <v>3.0303030303030303</v>
      </c>
      <c r="P24" s="217">
        <v>25</v>
      </c>
      <c r="Q24" s="248"/>
      <c r="R24" s="202">
        <v>25.925925925925924</v>
      </c>
      <c r="S24" s="202">
        <v>22.727272727272727</v>
      </c>
      <c r="T24" s="202">
        <v>40</v>
      </c>
      <c r="U24" s="248"/>
      <c r="V24" s="202">
        <v>21.739130434782609</v>
      </c>
      <c r="W24" s="202">
        <v>26.666666666666668</v>
      </c>
      <c r="X24" s="202">
        <v>12.5</v>
      </c>
    </row>
    <row r="25" spans="1:24" ht="15" customHeight="1" x14ac:dyDescent="0.2">
      <c r="B25" s="248"/>
      <c r="C25" s="248"/>
      <c r="D25" s="248"/>
      <c r="E25" s="248"/>
      <c r="F25" s="248"/>
      <c r="G25" s="248"/>
      <c r="H25" s="248"/>
      <c r="I25" s="248"/>
      <c r="J25" s="248"/>
      <c r="K25" s="248"/>
      <c r="L25" s="248"/>
      <c r="M25" s="248"/>
      <c r="N25" s="248"/>
      <c r="O25" s="248"/>
      <c r="P25" s="248"/>
      <c r="Q25" s="248"/>
      <c r="R25" s="248"/>
      <c r="S25" s="248"/>
      <c r="T25" s="248"/>
      <c r="U25" s="248"/>
      <c r="V25" s="248"/>
      <c r="W25" s="248"/>
      <c r="X25" s="248"/>
    </row>
    <row r="26" spans="1:24" ht="15" customHeight="1" x14ac:dyDescent="0.2">
      <c r="A26" s="107" t="s">
        <v>281</v>
      </c>
      <c r="B26" s="200">
        <v>11.634713888482365</v>
      </c>
      <c r="C26" s="200">
        <v>13.711390750122568</v>
      </c>
      <c r="D26" s="200">
        <v>9.9509738969126804</v>
      </c>
      <c r="E26" s="247"/>
      <c r="F26" s="200">
        <v>18.031803180318033</v>
      </c>
      <c r="G26" s="200">
        <v>20.584577114427859</v>
      </c>
      <c r="H26" s="200">
        <v>15.65217391304348</v>
      </c>
      <c r="I26" s="247"/>
      <c r="J26" s="200">
        <v>15.254237288135593</v>
      </c>
      <c r="K26" s="200">
        <v>16.894018887722982</v>
      </c>
      <c r="L26" s="200">
        <v>13.885238720981166</v>
      </c>
      <c r="M26" s="247"/>
      <c r="N26" s="200">
        <v>9.3050881013660653</v>
      </c>
      <c r="O26" s="200">
        <v>12.068965517241379</v>
      </c>
      <c r="P26" s="200">
        <v>7.0634636070276091</v>
      </c>
      <c r="Q26" s="247"/>
      <c r="R26" s="200">
        <v>13.669432035737078</v>
      </c>
      <c r="S26" s="200">
        <v>15.032131880413523</v>
      </c>
      <c r="T26" s="200">
        <v>12.523496240601503</v>
      </c>
      <c r="U26" s="247"/>
      <c r="V26" s="200">
        <v>5.7625649913344885</v>
      </c>
      <c r="W26" s="200">
        <v>7.4228234477974331</v>
      </c>
      <c r="X26" s="200">
        <v>4.578074733976738</v>
      </c>
    </row>
    <row r="27" spans="1:24" ht="15" customHeight="1" x14ac:dyDescent="0.2">
      <c r="A27" s="108" t="s">
        <v>227</v>
      </c>
      <c r="B27" s="202">
        <v>11.659555686332206</v>
      </c>
      <c r="C27" s="202">
        <v>13.809327280231118</v>
      </c>
      <c r="D27" s="202">
        <v>9.931665892655742</v>
      </c>
      <c r="E27" s="249"/>
      <c r="F27" s="202">
        <v>18.181818181818183</v>
      </c>
      <c r="G27" s="202">
        <v>20.989220038046923</v>
      </c>
      <c r="H27" s="202">
        <v>15.612304120719674</v>
      </c>
      <c r="I27" s="249"/>
      <c r="J27" s="202">
        <v>15.46218487394958</v>
      </c>
      <c r="K27" s="202">
        <v>17.35668789808917</v>
      </c>
      <c r="L27" s="202">
        <v>13.897413415168785</v>
      </c>
      <c r="M27" s="248"/>
      <c r="N27" s="202">
        <v>9.3338651775029913</v>
      </c>
      <c r="O27" s="202">
        <v>12.202781516375056</v>
      </c>
      <c r="P27" s="202">
        <v>7.0377019748653495</v>
      </c>
      <c r="Q27" s="248"/>
      <c r="R27" s="202">
        <v>13.627049180327869</v>
      </c>
      <c r="S27" s="202">
        <v>14.984537531627776</v>
      </c>
      <c r="T27" s="202">
        <v>12.491178546224418</v>
      </c>
      <c r="U27" s="248"/>
      <c r="V27" s="202">
        <v>5.7093174902188091</v>
      </c>
      <c r="W27" s="202">
        <v>7.3221757322175733</v>
      </c>
      <c r="X27" s="202">
        <v>4.5623605256632782</v>
      </c>
    </row>
    <row r="28" spans="1:24" ht="15" customHeight="1" x14ac:dyDescent="0.2">
      <c r="A28" s="108" t="s">
        <v>228</v>
      </c>
      <c r="B28" s="202">
        <v>6.9444444444444446</v>
      </c>
      <c r="C28" s="202">
        <v>4.0650406504065035</v>
      </c>
      <c r="D28" s="202">
        <v>23.809523809523807</v>
      </c>
      <c r="E28" s="249"/>
      <c r="F28" s="202">
        <v>3.0303030303030303</v>
      </c>
      <c r="G28" s="217">
        <v>0</v>
      </c>
      <c r="H28" s="202">
        <v>50</v>
      </c>
      <c r="I28" s="249"/>
      <c r="J28" s="202">
        <v>-20.833333333333336</v>
      </c>
      <c r="K28" s="202">
        <v>-22.727272727272727</v>
      </c>
      <c r="L28" s="217">
        <v>0</v>
      </c>
      <c r="M28" s="249"/>
      <c r="N28" s="202">
        <v>5.4054054054054053</v>
      </c>
      <c r="O28" s="202">
        <v>3.0303030303030303</v>
      </c>
      <c r="P28" s="217">
        <v>25</v>
      </c>
      <c r="Q28" s="249"/>
      <c r="R28" s="202">
        <v>25.925925925925924</v>
      </c>
      <c r="S28" s="202">
        <v>22.727272727272727</v>
      </c>
      <c r="T28" s="202">
        <v>40</v>
      </c>
      <c r="U28" s="249"/>
      <c r="V28" s="202">
        <v>21.739130434782609</v>
      </c>
      <c r="W28" s="202">
        <v>26.666666666666668</v>
      </c>
      <c r="X28" s="202">
        <v>12.5</v>
      </c>
    </row>
    <row r="29" spans="1:24" ht="15" customHeight="1" x14ac:dyDescent="0.2">
      <c r="B29" s="249"/>
      <c r="C29" s="249"/>
      <c r="D29" s="249"/>
      <c r="E29" s="249"/>
      <c r="F29" s="249"/>
      <c r="G29" s="249"/>
      <c r="H29" s="249"/>
      <c r="I29" s="249"/>
      <c r="J29" s="249"/>
      <c r="K29" s="249"/>
      <c r="L29" s="249"/>
      <c r="M29" s="249"/>
      <c r="N29" s="249"/>
      <c r="O29" s="249"/>
      <c r="P29" s="249"/>
      <c r="Q29" s="249"/>
      <c r="R29" s="249"/>
      <c r="S29" s="249"/>
      <c r="T29" s="249"/>
      <c r="U29" s="249"/>
      <c r="V29" s="249"/>
      <c r="W29" s="249"/>
      <c r="X29" s="249"/>
    </row>
    <row r="30" spans="1:24" ht="15" customHeight="1" x14ac:dyDescent="0.2">
      <c r="A30" s="109" t="s">
        <v>282</v>
      </c>
      <c r="B30" s="200">
        <v>6.2908141053548112</v>
      </c>
      <c r="C30" s="200">
        <v>7.279344858962693</v>
      </c>
      <c r="D30" s="200">
        <v>5.3839732888146914</v>
      </c>
      <c r="E30" s="247"/>
      <c r="F30" s="200">
        <v>13.903743315508022</v>
      </c>
      <c r="G30" s="200">
        <v>9.7972972972972965</v>
      </c>
      <c r="H30" s="200">
        <v>18.490566037735849</v>
      </c>
      <c r="I30" s="247"/>
      <c r="J30" s="200">
        <v>11.490683229813664</v>
      </c>
      <c r="K30" s="200">
        <v>14.556962025316455</v>
      </c>
      <c r="L30" s="200">
        <v>8.536585365853659</v>
      </c>
      <c r="M30" s="247"/>
      <c r="N30" s="200">
        <v>4.1615667074663403</v>
      </c>
      <c r="O30" s="200">
        <v>7.1979434447300772</v>
      </c>
      <c r="P30" s="200">
        <v>1.4018691588785046</v>
      </c>
      <c r="Q30" s="247"/>
      <c r="R30" s="200">
        <v>6.484893146647015</v>
      </c>
      <c r="S30" s="200">
        <v>9.5808383233532943</v>
      </c>
      <c r="T30" s="200">
        <v>3.483309143686502</v>
      </c>
      <c r="U30" s="247"/>
      <c r="V30" s="200">
        <v>1.2345679012345678</v>
      </c>
      <c r="W30" s="200">
        <v>-1.3232514177693762</v>
      </c>
      <c r="X30" s="200">
        <v>3.2069970845481048</v>
      </c>
    </row>
    <row r="31" spans="1:24" ht="15" customHeight="1" thickBot="1" x14ac:dyDescent="0.25">
      <c r="A31" s="108" t="s">
        <v>227</v>
      </c>
      <c r="B31" s="202">
        <v>6.2908141053548112</v>
      </c>
      <c r="C31" s="202">
        <v>7.279344858962693</v>
      </c>
      <c r="D31" s="202">
        <v>5.3839732888146914</v>
      </c>
      <c r="E31" s="249"/>
      <c r="F31" s="202">
        <v>13.903743315508022</v>
      </c>
      <c r="G31" s="202">
        <v>9.7972972972972965</v>
      </c>
      <c r="H31" s="202">
        <v>18.490566037735849</v>
      </c>
      <c r="I31" s="249"/>
      <c r="J31" s="202">
        <v>11.490683229813664</v>
      </c>
      <c r="K31" s="202">
        <v>14.556962025316455</v>
      </c>
      <c r="L31" s="202">
        <v>8.536585365853659</v>
      </c>
      <c r="M31" s="249"/>
      <c r="N31" s="202">
        <v>4.1615667074663403</v>
      </c>
      <c r="O31" s="202">
        <v>7.1979434447300772</v>
      </c>
      <c r="P31" s="202">
        <v>1.4018691588785046</v>
      </c>
      <c r="Q31" s="249"/>
      <c r="R31" s="202">
        <v>6.484893146647015</v>
      </c>
      <c r="S31" s="202">
        <v>9.5808383233532943</v>
      </c>
      <c r="T31" s="202">
        <v>3.483309143686502</v>
      </c>
      <c r="U31" s="249"/>
      <c r="V31" s="202">
        <v>1.2345679012345678</v>
      </c>
      <c r="W31" s="202">
        <v>-1.3232514177693762</v>
      </c>
      <c r="X31" s="202">
        <v>3.2069970845481048</v>
      </c>
    </row>
    <row r="32" spans="1:24" ht="15" customHeight="1" x14ac:dyDescent="0.2">
      <c r="A32" s="268" t="s">
        <v>175</v>
      </c>
      <c r="B32" s="268"/>
      <c r="C32" s="268"/>
      <c r="D32" s="268"/>
      <c r="E32" s="268"/>
      <c r="F32" s="268"/>
      <c r="G32" s="268"/>
      <c r="H32" s="268"/>
      <c r="I32" s="268"/>
      <c r="J32" s="268"/>
      <c r="K32" s="268"/>
      <c r="L32" s="268"/>
      <c r="M32" s="268"/>
      <c r="N32" s="268"/>
      <c r="O32" s="268"/>
      <c r="P32" s="268"/>
      <c r="Q32" s="268"/>
      <c r="R32" s="268"/>
      <c r="S32" s="268"/>
      <c r="T32" s="268"/>
      <c r="U32" s="268"/>
      <c r="V32" s="268"/>
      <c r="W32" s="268"/>
      <c r="X32" s="268"/>
    </row>
    <row r="33" spans="1:24" ht="15" customHeight="1" x14ac:dyDescent="0.2">
      <c r="A33" s="269" t="s">
        <v>275</v>
      </c>
      <c r="B33" s="269"/>
      <c r="C33" s="269"/>
      <c r="D33" s="269"/>
      <c r="E33" s="269"/>
      <c r="F33" s="269"/>
      <c r="G33" s="269"/>
      <c r="H33" s="269"/>
      <c r="I33" s="269"/>
      <c r="J33" s="269"/>
      <c r="K33" s="269"/>
      <c r="L33" s="269"/>
      <c r="M33" s="269"/>
      <c r="N33" s="269"/>
      <c r="O33" s="269"/>
      <c r="P33" s="269"/>
      <c r="Q33" s="269"/>
      <c r="R33" s="269"/>
      <c r="S33" s="269"/>
      <c r="T33" s="269"/>
      <c r="U33" s="269"/>
      <c r="V33" s="269"/>
      <c r="W33" s="269"/>
      <c r="X33" s="269"/>
    </row>
  </sheetData>
  <mergeCells count="16">
    <mergeCell ref="A9:X9"/>
    <mergeCell ref="A21:X21"/>
    <mergeCell ref="A32:X32"/>
    <mergeCell ref="A33:X33"/>
    <mergeCell ref="R6:T6"/>
    <mergeCell ref="V6:X6"/>
    <mergeCell ref="A6:A7"/>
    <mergeCell ref="B6:D6"/>
    <mergeCell ref="F6:H6"/>
    <mergeCell ref="J6:L6"/>
    <mergeCell ref="N6:P6"/>
    <mergeCell ref="A1:X1"/>
    <mergeCell ref="A2:X2"/>
    <mergeCell ref="Z2:Z3"/>
    <mergeCell ref="A3:X3"/>
    <mergeCell ref="A4:X4"/>
  </mergeCells>
  <hyperlinks>
    <hyperlink ref="Z2" location="INDICE!A1" display="INDICE" xr:uid="{00000000-0004-0000-32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Z33"/>
  <sheetViews>
    <sheetView showGridLines="0" zoomScaleNormal="100" workbookViewId="0">
      <selection activeCell="O14" sqref="O14"/>
    </sheetView>
  </sheetViews>
  <sheetFormatPr baseColWidth="10" defaultColWidth="23.42578125" defaultRowHeight="15" customHeight="1" x14ac:dyDescent="0.2"/>
  <cols>
    <col min="1" max="1" width="15.5703125" style="116" bestFit="1" customWidth="1"/>
    <col min="2" max="2" width="6.42578125" style="96" bestFit="1" customWidth="1"/>
    <col min="3" max="3" width="6.7109375" style="96" bestFit="1" customWidth="1"/>
    <col min="4" max="4" width="5.140625" style="96" bestFit="1" customWidth="1"/>
    <col min="5" max="5" width="1.42578125" style="96" customWidth="1"/>
    <col min="6" max="6" width="5.42578125" style="96" bestFit="1" customWidth="1"/>
    <col min="7" max="7" width="6.7109375" style="96" bestFit="1" customWidth="1"/>
    <col min="8" max="8" width="5.140625" style="96" bestFit="1" customWidth="1"/>
    <col min="9" max="9" width="1.28515625" style="96" customWidth="1"/>
    <col min="10" max="10" width="5.42578125" style="96" bestFit="1" customWidth="1"/>
    <col min="11" max="11" width="6.7109375" style="96" bestFit="1" customWidth="1"/>
    <col min="12" max="12" width="5.140625" style="96" bestFit="1" customWidth="1"/>
    <col min="13" max="13" width="1.28515625" style="96" customWidth="1"/>
    <col min="14" max="14" width="5.42578125" style="96" bestFit="1" customWidth="1"/>
    <col min="15" max="15" width="6.7109375" style="96" bestFit="1" customWidth="1"/>
    <col min="16" max="16" width="5.140625" style="96" bestFit="1" customWidth="1"/>
    <col min="17" max="17" width="1.28515625" style="96" customWidth="1"/>
    <col min="18" max="18" width="5.42578125" style="96" bestFit="1" customWidth="1"/>
    <col min="19" max="19" width="6.7109375" style="96" bestFit="1" customWidth="1"/>
    <col min="20" max="20" width="5.140625" style="96" bestFit="1" customWidth="1"/>
    <col min="21" max="21" width="1.28515625" style="96" customWidth="1"/>
    <col min="22" max="22" width="5.42578125" style="96" bestFit="1" customWidth="1"/>
    <col min="23" max="23" width="6.7109375" style="96" bestFit="1" customWidth="1"/>
    <col min="24" max="24" width="5.140625" style="96" bestFit="1" customWidth="1"/>
    <col min="25" max="25" width="10.7109375" style="6" customWidth="1"/>
    <col min="26" max="26" width="9" style="6" bestFit="1" customWidth="1"/>
    <col min="27" max="112" width="10.7109375" style="6" customWidth="1"/>
    <col min="113" max="16384" width="23.42578125" style="6"/>
  </cols>
  <sheetData>
    <row r="1" spans="1:26" x14ac:dyDescent="0.25">
      <c r="A1" s="284" t="s">
        <v>348</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284" t="s">
        <v>84</v>
      </c>
      <c r="V1" s="284" t="s">
        <v>84</v>
      </c>
      <c r="W1" s="284" t="s">
        <v>84</v>
      </c>
      <c r="X1" s="284" t="s">
        <v>84</v>
      </c>
      <c r="Y1" s="17"/>
    </row>
    <row r="2" spans="1:26" x14ac:dyDescent="0.25">
      <c r="A2" s="285" t="s">
        <v>355</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17"/>
      <c r="Z2" s="256" t="s">
        <v>47</v>
      </c>
    </row>
    <row r="3" spans="1:26"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17"/>
      <c r="Z3" s="256"/>
    </row>
    <row r="4" spans="1:26" x14ac:dyDescent="0.25">
      <c r="A4" s="285" t="s">
        <v>166</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row>
    <row r="5" spans="1:26"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row>
    <row r="6" spans="1:26" ht="12.75" x14ac:dyDescent="0.2">
      <c r="A6" s="286" t="s">
        <v>243</v>
      </c>
      <c r="B6" s="281" t="s">
        <v>89</v>
      </c>
      <c r="C6" s="281"/>
      <c r="D6" s="281"/>
      <c r="E6" s="103"/>
      <c r="F6" s="281" t="s">
        <v>328</v>
      </c>
      <c r="G6" s="281"/>
      <c r="H6" s="281"/>
      <c r="I6" s="103"/>
      <c r="J6" s="281" t="s">
        <v>329</v>
      </c>
      <c r="K6" s="281"/>
      <c r="L6" s="281"/>
      <c r="M6" s="103"/>
      <c r="N6" s="281" t="s">
        <v>330</v>
      </c>
      <c r="O6" s="281"/>
      <c r="P6" s="281"/>
      <c r="Q6" s="103"/>
      <c r="R6" s="281" t="s">
        <v>331</v>
      </c>
      <c r="S6" s="281"/>
      <c r="T6" s="281"/>
      <c r="U6" s="103"/>
      <c r="V6" s="281" t="s">
        <v>332</v>
      </c>
      <c r="W6" s="281"/>
      <c r="X6" s="281"/>
    </row>
    <row r="7" spans="1:26" ht="12.75"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row>
    <row r="8" spans="1:26" ht="12.75" x14ac:dyDescent="0.2">
      <c r="B8" s="117"/>
      <c r="C8" s="117"/>
      <c r="D8" s="117"/>
      <c r="E8" s="117"/>
      <c r="F8" s="117"/>
      <c r="G8" s="117"/>
      <c r="H8" s="117"/>
      <c r="I8" s="117"/>
      <c r="J8" s="117"/>
      <c r="K8" s="117"/>
      <c r="L8" s="117"/>
      <c r="M8" s="117"/>
      <c r="N8" s="117"/>
      <c r="O8" s="117"/>
      <c r="P8" s="117"/>
      <c r="Q8" s="117"/>
      <c r="R8" s="117"/>
      <c r="S8" s="117"/>
      <c r="T8" s="117"/>
      <c r="U8" s="117"/>
      <c r="V8" s="117"/>
      <c r="W8" s="117"/>
      <c r="X8" s="117"/>
    </row>
    <row r="9" spans="1:26" ht="12.75" x14ac:dyDescent="0.2">
      <c r="A9" s="118" t="s">
        <v>89</v>
      </c>
      <c r="B9" s="209">
        <f>SUM(B11:B32)</f>
        <v>3469</v>
      </c>
      <c r="C9" s="209">
        <f>SUM(C11:C32)</f>
        <v>1838</v>
      </c>
      <c r="D9" s="209">
        <f>SUM(D11:D32)</f>
        <v>1631</v>
      </c>
      <c r="E9" s="209"/>
      <c r="F9" s="209">
        <f>SUM(F11:F32)</f>
        <v>679</v>
      </c>
      <c r="G9" s="209">
        <f>SUM(G11:G32)</f>
        <v>360</v>
      </c>
      <c r="H9" s="209">
        <f>SUM(H11:H32)</f>
        <v>319</v>
      </c>
      <c r="I9" s="209"/>
      <c r="J9" s="209">
        <f>SUM(J11:J32)</f>
        <v>713</v>
      </c>
      <c r="K9" s="209">
        <f>SUM(K11:K32)</f>
        <v>368</v>
      </c>
      <c r="L9" s="209">
        <f>SUM(L11:L32)</f>
        <v>345</v>
      </c>
      <c r="M9" s="209"/>
      <c r="N9" s="209">
        <f>SUM(N11:N32)</f>
        <v>504</v>
      </c>
      <c r="O9" s="209">
        <f>SUM(O11:O32)</f>
        <v>301</v>
      </c>
      <c r="P9" s="209">
        <f>SUM(P11:P32)</f>
        <v>203</v>
      </c>
      <c r="Q9" s="209"/>
      <c r="R9" s="209">
        <f>SUM(R11:R32)</f>
        <v>1159</v>
      </c>
      <c r="S9" s="209">
        <f>SUM(S11:S32)</f>
        <v>602</v>
      </c>
      <c r="T9" s="209">
        <f>SUM(T11:T32)</f>
        <v>557</v>
      </c>
      <c r="U9" s="209"/>
      <c r="V9" s="209">
        <f>SUM(V11:V32)</f>
        <v>414</v>
      </c>
      <c r="W9" s="209">
        <f>SUM(W11:W32)</f>
        <v>207</v>
      </c>
      <c r="X9" s="209">
        <f>SUM(X11:X32)</f>
        <v>207</v>
      </c>
    </row>
    <row r="10" spans="1:26" ht="12.75" x14ac:dyDescent="0.2">
      <c r="A10" s="94"/>
      <c r="B10" s="210"/>
      <c r="C10" s="210"/>
      <c r="D10" s="210"/>
      <c r="E10" s="211"/>
      <c r="F10" s="211"/>
      <c r="G10" s="211"/>
      <c r="H10" s="211"/>
      <c r="I10" s="211"/>
      <c r="J10" s="211"/>
      <c r="K10" s="211"/>
      <c r="L10" s="211"/>
      <c r="M10" s="211"/>
      <c r="N10" s="211"/>
      <c r="O10" s="211"/>
      <c r="P10" s="211"/>
      <c r="Q10" s="211"/>
      <c r="R10" s="211"/>
      <c r="S10" s="211"/>
      <c r="T10" s="211"/>
      <c r="U10" s="211"/>
      <c r="V10" s="211"/>
      <c r="W10" s="211"/>
      <c r="X10" s="211"/>
    </row>
    <row r="11" spans="1:26" ht="12.75" x14ac:dyDescent="0.2">
      <c r="A11" s="95" t="s">
        <v>246</v>
      </c>
      <c r="B11" s="210">
        <v>179</v>
      </c>
      <c r="C11" s="210">
        <v>69</v>
      </c>
      <c r="D11" s="210">
        <v>110</v>
      </c>
      <c r="E11" s="211"/>
      <c r="F11" s="211">
        <v>43</v>
      </c>
      <c r="G11" s="211">
        <v>15</v>
      </c>
      <c r="H11" s="211">
        <v>28</v>
      </c>
      <c r="I11" s="211"/>
      <c r="J11" s="211">
        <v>35</v>
      </c>
      <c r="K11" s="211">
        <v>15</v>
      </c>
      <c r="L11" s="211">
        <v>20</v>
      </c>
      <c r="M11" s="211"/>
      <c r="N11" s="211">
        <v>33</v>
      </c>
      <c r="O11" s="211">
        <v>12</v>
      </c>
      <c r="P11" s="211">
        <v>21</v>
      </c>
      <c r="Q11" s="211"/>
      <c r="R11" s="211">
        <v>55</v>
      </c>
      <c r="S11" s="211">
        <v>26</v>
      </c>
      <c r="T11" s="211">
        <v>29</v>
      </c>
      <c r="U11" s="211"/>
      <c r="V11" s="211">
        <v>13</v>
      </c>
      <c r="W11" s="211">
        <v>1</v>
      </c>
      <c r="X11" s="211">
        <v>12</v>
      </c>
    </row>
    <row r="12" spans="1:26" ht="12.75" x14ac:dyDescent="0.2">
      <c r="A12" s="95" t="s">
        <v>247</v>
      </c>
      <c r="B12" s="210">
        <v>61</v>
      </c>
      <c r="C12" s="210">
        <v>35</v>
      </c>
      <c r="D12" s="210">
        <v>26</v>
      </c>
      <c r="E12" s="211"/>
      <c r="F12" s="211">
        <v>20</v>
      </c>
      <c r="G12" s="211">
        <v>12</v>
      </c>
      <c r="H12" s="211">
        <v>8</v>
      </c>
      <c r="I12" s="211"/>
      <c r="J12" s="211">
        <v>8</v>
      </c>
      <c r="K12" s="211">
        <v>3</v>
      </c>
      <c r="L12" s="211">
        <v>5</v>
      </c>
      <c r="M12" s="211"/>
      <c r="N12" s="211">
        <v>9</v>
      </c>
      <c r="O12" s="211">
        <v>3</v>
      </c>
      <c r="P12" s="211">
        <v>6</v>
      </c>
      <c r="Q12" s="211"/>
      <c r="R12" s="211">
        <v>22</v>
      </c>
      <c r="S12" s="211">
        <v>14</v>
      </c>
      <c r="T12" s="211">
        <v>8</v>
      </c>
      <c r="U12" s="211"/>
      <c r="V12" s="211">
        <v>2</v>
      </c>
      <c r="W12" s="211">
        <v>3</v>
      </c>
      <c r="X12" s="211">
        <v>-1</v>
      </c>
    </row>
    <row r="13" spans="1:26" ht="12.75" x14ac:dyDescent="0.2">
      <c r="A13" s="95" t="s">
        <v>249</v>
      </c>
      <c r="B13" s="210">
        <v>172</v>
      </c>
      <c r="C13" s="210">
        <v>65</v>
      </c>
      <c r="D13" s="210">
        <v>107</v>
      </c>
      <c r="E13" s="211"/>
      <c r="F13" s="211">
        <v>36</v>
      </c>
      <c r="G13" s="211">
        <v>16</v>
      </c>
      <c r="H13" s="211">
        <v>20</v>
      </c>
      <c r="I13" s="211"/>
      <c r="J13" s="211">
        <v>42</v>
      </c>
      <c r="K13" s="211">
        <v>19</v>
      </c>
      <c r="L13" s="211">
        <v>23</v>
      </c>
      <c r="M13" s="211"/>
      <c r="N13" s="211">
        <v>18</v>
      </c>
      <c r="O13" s="211">
        <v>4</v>
      </c>
      <c r="P13" s="211">
        <v>14</v>
      </c>
      <c r="Q13" s="211"/>
      <c r="R13" s="211">
        <v>54</v>
      </c>
      <c r="S13" s="211">
        <v>18</v>
      </c>
      <c r="T13" s="211">
        <v>36</v>
      </c>
      <c r="U13" s="211"/>
      <c r="V13" s="211">
        <v>22</v>
      </c>
      <c r="W13" s="211">
        <v>8</v>
      </c>
      <c r="X13" s="211">
        <v>14</v>
      </c>
    </row>
    <row r="14" spans="1:26" ht="12.75" x14ac:dyDescent="0.2">
      <c r="A14" s="95" t="s">
        <v>250</v>
      </c>
      <c r="B14" s="210">
        <v>150</v>
      </c>
      <c r="C14" s="210">
        <v>91</v>
      </c>
      <c r="D14" s="210">
        <v>59</v>
      </c>
      <c r="E14" s="211"/>
      <c r="F14" s="211">
        <v>17</v>
      </c>
      <c r="G14" s="211">
        <v>14</v>
      </c>
      <c r="H14" s="211">
        <v>3</v>
      </c>
      <c r="I14" s="211"/>
      <c r="J14" s="211">
        <v>21</v>
      </c>
      <c r="K14" s="211">
        <v>11</v>
      </c>
      <c r="L14" s="211">
        <v>10</v>
      </c>
      <c r="M14" s="211"/>
      <c r="N14" s="211">
        <v>31</v>
      </c>
      <c r="O14" s="211">
        <v>21</v>
      </c>
      <c r="P14" s="211">
        <v>10</v>
      </c>
      <c r="Q14" s="211"/>
      <c r="R14" s="211">
        <v>67</v>
      </c>
      <c r="S14" s="211">
        <v>38</v>
      </c>
      <c r="T14" s="211">
        <v>29</v>
      </c>
      <c r="U14" s="211"/>
      <c r="V14" s="211">
        <v>14</v>
      </c>
      <c r="W14" s="211">
        <v>7</v>
      </c>
      <c r="X14" s="211">
        <v>7</v>
      </c>
    </row>
    <row r="15" spans="1:26" ht="12.75" x14ac:dyDescent="0.2">
      <c r="A15" s="95" t="s">
        <v>251</v>
      </c>
      <c r="B15" s="210">
        <v>311</v>
      </c>
      <c r="C15" s="210">
        <v>187</v>
      </c>
      <c r="D15" s="210">
        <v>124</v>
      </c>
      <c r="E15" s="210"/>
      <c r="F15" s="210">
        <v>72</v>
      </c>
      <c r="G15" s="210">
        <v>43</v>
      </c>
      <c r="H15" s="211">
        <v>29</v>
      </c>
      <c r="I15" s="210"/>
      <c r="J15" s="211">
        <v>94</v>
      </c>
      <c r="K15" s="211">
        <v>47</v>
      </c>
      <c r="L15" s="211">
        <v>47</v>
      </c>
      <c r="M15" s="211"/>
      <c r="N15" s="211">
        <v>42</v>
      </c>
      <c r="O15" s="211">
        <v>30</v>
      </c>
      <c r="P15" s="211">
        <v>12</v>
      </c>
      <c r="Q15" s="211"/>
      <c r="R15" s="211">
        <v>91</v>
      </c>
      <c r="S15" s="211">
        <v>61</v>
      </c>
      <c r="T15" s="211">
        <v>30</v>
      </c>
      <c r="U15" s="211"/>
      <c r="V15" s="211">
        <v>12</v>
      </c>
      <c r="W15" s="211">
        <v>6</v>
      </c>
      <c r="X15" s="211">
        <v>6</v>
      </c>
    </row>
    <row r="16" spans="1:26" ht="12.75" x14ac:dyDescent="0.2">
      <c r="A16" s="95" t="s">
        <v>253</v>
      </c>
      <c r="B16" s="210">
        <v>155</v>
      </c>
      <c r="C16" s="210">
        <v>46</v>
      </c>
      <c r="D16" s="210">
        <v>109</v>
      </c>
      <c r="E16" s="210"/>
      <c r="F16" s="210">
        <v>22</v>
      </c>
      <c r="G16" s="210">
        <v>8</v>
      </c>
      <c r="H16" s="211">
        <v>14</v>
      </c>
      <c r="I16" s="210"/>
      <c r="J16" s="210">
        <v>50</v>
      </c>
      <c r="K16" s="210">
        <v>12</v>
      </c>
      <c r="L16" s="211">
        <v>38</v>
      </c>
      <c r="M16" s="210"/>
      <c r="N16" s="210">
        <v>20</v>
      </c>
      <c r="O16" s="210">
        <v>5</v>
      </c>
      <c r="P16" s="211">
        <v>15</v>
      </c>
      <c r="Q16" s="210"/>
      <c r="R16" s="210">
        <v>58</v>
      </c>
      <c r="S16" s="210">
        <v>17</v>
      </c>
      <c r="T16" s="211">
        <v>41</v>
      </c>
      <c r="U16" s="210"/>
      <c r="V16" s="210">
        <v>5</v>
      </c>
      <c r="W16" s="210">
        <v>4</v>
      </c>
      <c r="X16" s="211">
        <v>1</v>
      </c>
    </row>
    <row r="17" spans="1:24" ht="12.75" x14ac:dyDescent="0.2">
      <c r="A17" s="95" t="s">
        <v>254</v>
      </c>
      <c r="B17" s="210">
        <v>551</v>
      </c>
      <c r="C17" s="210">
        <v>291</v>
      </c>
      <c r="D17" s="210">
        <v>260</v>
      </c>
      <c r="E17" s="210"/>
      <c r="F17" s="210">
        <v>88</v>
      </c>
      <c r="G17" s="210">
        <v>42</v>
      </c>
      <c r="H17" s="211">
        <v>46</v>
      </c>
      <c r="I17" s="210"/>
      <c r="J17" s="210">
        <v>93</v>
      </c>
      <c r="K17" s="210">
        <v>54</v>
      </c>
      <c r="L17" s="211">
        <v>39</v>
      </c>
      <c r="M17" s="210"/>
      <c r="N17" s="210">
        <v>110</v>
      </c>
      <c r="O17" s="210">
        <v>61</v>
      </c>
      <c r="P17" s="211">
        <v>49</v>
      </c>
      <c r="Q17" s="210"/>
      <c r="R17" s="210">
        <v>163</v>
      </c>
      <c r="S17" s="210">
        <v>87</v>
      </c>
      <c r="T17" s="211">
        <v>76</v>
      </c>
      <c r="U17" s="210"/>
      <c r="V17" s="210">
        <v>97</v>
      </c>
      <c r="W17" s="210">
        <v>47</v>
      </c>
      <c r="X17" s="211">
        <v>50</v>
      </c>
    </row>
    <row r="18" spans="1:24" ht="12.75" x14ac:dyDescent="0.2">
      <c r="A18" s="95" t="s">
        <v>257</v>
      </c>
      <c r="B18" s="210">
        <v>213</v>
      </c>
      <c r="C18" s="210">
        <v>114</v>
      </c>
      <c r="D18" s="210">
        <v>99</v>
      </c>
      <c r="E18" s="210"/>
      <c r="F18" s="210">
        <v>26</v>
      </c>
      <c r="G18" s="210">
        <v>19</v>
      </c>
      <c r="H18" s="211">
        <v>7</v>
      </c>
      <c r="I18" s="210"/>
      <c r="J18" s="210">
        <v>62</v>
      </c>
      <c r="K18" s="210">
        <v>25</v>
      </c>
      <c r="L18" s="211">
        <v>37</v>
      </c>
      <c r="M18" s="210"/>
      <c r="N18" s="210">
        <v>6</v>
      </c>
      <c r="O18" s="210">
        <v>10</v>
      </c>
      <c r="P18" s="211">
        <v>-4</v>
      </c>
      <c r="Q18" s="210"/>
      <c r="R18" s="210">
        <v>58</v>
      </c>
      <c r="S18" s="210">
        <v>28</v>
      </c>
      <c r="T18" s="211">
        <v>30</v>
      </c>
      <c r="U18" s="210"/>
      <c r="V18" s="210">
        <v>61</v>
      </c>
      <c r="W18" s="210">
        <v>32</v>
      </c>
      <c r="X18" s="211">
        <v>29</v>
      </c>
    </row>
    <row r="19" spans="1:24" ht="12.75" x14ac:dyDescent="0.2">
      <c r="A19" s="95" t="s">
        <v>258</v>
      </c>
      <c r="B19" s="210">
        <v>38</v>
      </c>
      <c r="C19" s="210">
        <v>18</v>
      </c>
      <c r="D19" s="210">
        <v>20</v>
      </c>
      <c r="E19" s="211"/>
      <c r="F19" s="211">
        <v>10</v>
      </c>
      <c r="G19" s="211">
        <v>2</v>
      </c>
      <c r="H19" s="211">
        <v>8</v>
      </c>
      <c r="I19" s="211"/>
      <c r="J19" s="211">
        <v>7</v>
      </c>
      <c r="K19" s="211">
        <v>3</v>
      </c>
      <c r="L19" s="211">
        <v>4</v>
      </c>
      <c r="M19" s="211"/>
      <c r="N19" s="211">
        <v>5</v>
      </c>
      <c r="O19" s="211">
        <v>5</v>
      </c>
      <c r="P19" s="211">
        <v>0</v>
      </c>
      <c r="Q19" s="211"/>
      <c r="R19" s="211">
        <v>17</v>
      </c>
      <c r="S19" s="211">
        <v>8</v>
      </c>
      <c r="T19" s="211">
        <v>9</v>
      </c>
      <c r="U19" s="211"/>
      <c r="V19" s="211">
        <v>-1</v>
      </c>
      <c r="W19" s="211">
        <v>0</v>
      </c>
      <c r="X19" s="211">
        <v>-1</v>
      </c>
    </row>
    <row r="20" spans="1:24" ht="12.75" x14ac:dyDescent="0.2">
      <c r="A20" s="95" t="s">
        <v>259</v>
      </c>
      <c r="B20" s="210">
        <v>625</v>
      </c>
      <c r="C20" s="210">
        <v>302</v>
      </c>
      <c r="D20" s="210">
        <v>323</v>
      </c>
      <c r="E20" s="210"/>
      <c r="F20" s="210">
        <v>124</v>
      </c>
      <c r="G20" s="210">
        <v>67</v>
      </c>
      <c r="H20" s="211">
        <v>57</v>
      </c>
      <c r="I20" s="210"/>
      <c r="J20" s="210">
        <v>108</v>
      </c>
      <c r="K20" s="210">
        <v>56</v>
      </c>
      <c r="L20" s="211">
        <v>52</v>
      </c>
      <c r="M20" s="210"/>
      <c r="N20" s="210">
        <v>123</v>
      </c>
      <c r="O20" s="210">
        <v>69</v>
      </c>
      <c r="P20" s="211">
        <v>54</v>
      </c>
      <c r="Q20" s="210"/>
      <c r="R20" s="210">
        <v>198</v>
      </c>
      <c r="S20" s="210">
        <v>76</v>
      </c>
      <c r="T20" s="211">
        <v>122</v>
      </c>
      <c r="U20" s="210"/>
      <c r="V20" s="210">
        <v>72</v>
      </c>
      <c r="W20" s="210">
        <v>34</v>
      </c>
      <c r="X20" s="211">
        <v>38</v>
      </c>
    </row>
    <row r="21" spans="1:24" ht="12.75" x14ac:dyDescent="0.2">
      <c r="A21" s="95" t="s">
        <v>260</v>
      </c>
      <c r="B21" s="210">
        <v>-3</v>
      </c>
      <c r="C21" s="210">
        <v>13</v>
      </c>
      <c r="D21" s="210">
        <v>-16</v>
      </c>
      <c r="E21" s="210"/>
      <c r="F21" s="210">
        <v>5</v>
      </c>
      <c r="G21" s="210">
        <v>0</v>
      </c>
      <c r="H21" s="211">
        <v>5</v>
      </c>
      <c r="I21" s="210"/>
      <c r="J21" s="210">
        <v>15</v>
      </c>
      <c r="K21" s="210">
        <v>8</v>
      </c>
      <c r="L21" s="211">
        <v>7</v>
      </c>
      <c r="M21" s="210"/>
      <c r="N21" s="210">
        <v>-22</v>
      </c>
      <c r="O21" s="210">
        <v>-4</v>
      </c>
      <c r="P21" s="211">
        <v>-18</v>
      </c>
      <c r="Q21" s="210"/>
      <c r="R21" s="210">
        <v>13</v>
      </c>
      <c r="S21" s="210">
        <v>18</v>
      </c>
      <c r="T21" s="211">
        <v>-5</v>
      </c>
      <c r="U21" s="210"/>
      <c r="V21" s="210">
        <v>-14</v>
      </c>
      <c r="W21" s="210">
        <v>-9</v>
      </c>
      <c r="X21" s="211">
        <v>-5</v>
      </c>
    </row>
    <row r="22" spans="1:24" ht="12.75" x14ac:dyDescent="0.2">
      <c r="A22" s="95" t="s">
        <v>261</v>
      </c>
      <c r="B22" s="210">
        <v>161</v>
      </c>
      <c r="C22" s="210">
        <v>77</v>
      </c>
      <c r="D22" s="210">
        <v>84</v>
      </c>
      <c r="E22" s="210"/>
      <c r="F22" s="210">
        <v>48</v>
      </c>
      <c r="G22" s="210">
        <v>23</v>
      </c>
      <c r="H22" s="211">
        <v>25</v>
      </c>
      <c r="I22" s="210"/>
      <c r="J22" s="210">
        <v>32</v>
      </c>
      <c r="K22" s="210">
        <v>17</v>
      </c>
      <c r="L22" s="211">
        <v>15</v>
      </c>
      <c r="M22" s="210"/>
      <c r="N22" s="210">
        <v>11</v>
      </c>
      <c r="O22" s="210">
        <v>5</v>
      </c>
      <c r="P22" s="211">
        <v>6</v>
      </c>
      <c r="Q22" s="210"/>
      <c r="R22" s="210">
        <v>58</v>
      </c>
      <c r="S22" s="210">
        <v>29</v>
      </c>
      <c r="T22" s="211">
        <v>29</v>
      </c>
      <c r="U22" s="210"/>
      <c r="V22" s="210">
        <v>12</v>
      </c>
      <c r="W22" s="210">
        <v>3</v>
      </c>
      <c r="X22" s="211">
        <v>9</v>
      </c>
    </row>
    <row r="23" spans="1:24" ht="12.75" x14ac:dyDescent="0.2">
      <c r="A23" s="95" t="s">
        <v>262</v>
      </c>
      <c r="B23" s="210">
        <v>47</v>
      </c>
      <c r="C23" s="210">
        <v>34</v>
      </c>
      <c r="D23" s="210">
        <v>13</v>
      </c>
      <c r="E23" s="210"/>
      <c r="F23" s="210">
        <v>6</v>
      </c>
      <c r="G23" s="210">
        <v>4</v>
      </c>
      <c r="H23" s="211">
        <v>2</v>
      </c>
      <c r="I23" s="210"/>
      <c r="J23" s="210">
        <v>6</v>
      </c>
      <c r="K23" s="210">
        <v>4</v>
      </c>
      <c r="L23" s="211">
        <v>2</v>
      </c>
      <c r="M23" s="210"/>
      <c r="N23" s="210">
        <v>8</v>
      </c>
      <c r="O23" s="210">
        <v>7</v>
      </c>
      <c r="P23" s="211">
        <v>1</v>
      </c>
      <c r="Q23" s="210"/>
      <c r="R23" s="210">
        <v>11</v>
      </c>
      <c r="S23" s="210">
        <v>8</v>
      </c>
      <c r="T23" s="211">
        <v>3</v>
      </c>
      <c r="U23" s="210"/>
      <c r="V23" s="210">
        <v>16</v>
      </c>
      <c r="W23" s="210">
        <v>11</v>
      </c>
      <c r="X23" s="211">
        <v>5</v>
      </c>
    </row>
    <row r="24" spans="1:24" ht="12.75" x14ac:dyDescent="0.2">
      <c r="A24" s="95" t="s">
        <v>263</v>
      </c>
      <c r="B24" s="210">
        <v>29</v>
      </c>
      <c r="C24" s="210">
        <v>19</v>
      </c>
      <c r="D24" s="210">
        <v>10</v>
      </c>
      <c r="E24" s="210"/>
      <c r="F24" s="210">
        <v>5</v>
      </c>
      <c r="G24" s="210">
        <v>1</v>
      </c>
      <c r="H24" s="211">
        <v>4</v>
      </c>
      <c r="I24" s="210"/>
      <c r="J24" s="210">
        <v>3</v>
      </c>
      <c r="K24" s="210">
        <v>3</v>
      </c>
      <c r="L24" s="211">
        <v>0</v>
      </c>
      <c r="M24" s="210"/>
      <c r="N24" s="210">
        <v>3</v>
      </c>
      <c r="O24" s="210">
        <v>3</v>
      </c>
      <c r="P24" s="211">
        <v>0</v>
      </c>
      <c r="Q24" s="210"/>
      <c r="R24" s="210">
        <v>16</v>
      </c>
      <c r="S24" s="210">
        <v>13</v>
      </c>
      <c r="T24" s="211">
        <v>3</v>
      </c>
      <c r="U24" s="210"/>
      <c r="V24" s="210">
        <v>2</v>
      </c>
      <c r="W24" s="210">
        <v>-1</v>
      </c>
      <c r="X24" s="211">
        <v>3</v>
      </c>
    </row>
    <row r="25" spans="1:24" ht="12.75" x14ac:dyDescent="0.2">
      <c r="A25" s="95" t="s">
        <v>264</v>
      </c>
      <c r="B25" s="210">
        <v>37</v>
      </c>
      <c r="C25" s="210">
        <v>26</v>
      </c>
      <c r="D25" s="210">
        <v>11</v>
      </c>
      <c r="E25" s="210"/>
      <c r="F25" s="210">
        <v>7</v>
      </c>
      <c r="G25" s="210">
        <v>4</v>
      </c>
      <c r="H25" s="211">
        <v>3</v>
      </c>
      <c r="I25" s="210"/>
      <c r="J25" s="210">
        <v>7</v>
      </c>
      <c r="K25" s="210">
        <v>5</v>
      </c>
      <c r="L25" s="211">
        <v>2</v>
      </c>
      <c r="M25" s="210"/>
      <c r="N25" s="210">
        <v>-8</v>
      </c>
      <c r="O25" s="210">
        <v>-5</v>
      </c>
      <c r="P25" s="211">
        <v>-3</v>
      </c>
      <c r="Q25" s="210"/>
      <c r="R25" s="210">
        <v>17</v>
      </c>
      <c r="S25" s="210">
        <v>16</v>
      </c>
      <c r="T25" s="211">
        <v>1</v>
      </c>
      <c r="U25" s="210"/>
      <c r="V25" s="210">
        <v>14</v>
      </c>
      <c r="W25" s="210">
        <v>6</v>
      </c>
      <c r="X25" s="211">
        <v>8</v>
      </c>
    </row>
    <row r="26" spans="1:24" ht="12.75" x14ac:dyDescent="0.2">
      <c r="A26" s="95" t="s">
        <v>265</v>
      </c>
      <c r="B26" s="210">
        <v>112</v>
      </c>
      <c r="C26" s="210">
        <v>55</v>
      </c>
      <c r="D26" s="210">
        <v>57</v>
      </c>
      <c r="E26" s="210"/>
      <c r="F26" s="210">
        <v>19</v>
      </c>
      <c r="G26" s="210">
        <v>7</v>
      </c>
      <c r="H26" s="211">
        <v>12</v>
      </c>
      <c r="I26" s="210"/>
      <c r="J26" s="210">
        <v>18</v>
      </c>
      <c r="K26" s="210">
        <v>11</v>
      </c>
      <c r="L26" s="211">
        <v>7</v>
      </c>
      <c r="M26" s="210"/>
      <c r="N26" s="210">
        <v>14</v>
      </c>
      <c r="O26" s="210">
        <v>6</v>
      </c>
      <c r="P26" s="211">
        <v>8</v>
      </c>
      <c r="Q26" s="210"/>
      <c r="R26" s="210">
        <v>57</v>
      </c>
      <c r="S26" s="210">
        <v>27</v>
      </c>
      <c r="T26" s="211">
        <v>30</v>
      </c>
      <c r="U26" s="210"/>
      <c r="V26" s="210">
        <v>4</v>
      </c>
      <c r="W26" s="210">
        <v>4</v>
      </c>
      <c r="X26" s="211">
        <v>0</v>
      </c>
    </row>
    <row r="27" spans="1:24" ht="12.75" x14ac:dyDescent="0.2">
      <c r="A27" s="95" t="s">
        <v>266</v>
      </c>
      <c r="B27" s="210">
        <v>-20</v>
      </c>
      <c r="C27" s="210">
        <v>-8</v>
      </c>
      <c r="D27" s="210">
        <v>-12</v>
      </c>
      <c r="E27" s="210"/>
      <c r="F27" s="210">
        <v>23</v>
      </c>
      <c r="G27" s="210">
        <v>10</v>
      </c>
      <c r="H27" s="211">
        <v>13</v>
      </c>
      <c r="I27" s="210"/>
      <c r="J27" s="210">
        <v>12</v>
      </c>
      <c r="K27" s="210">
        <v>15</v>
      </c>
      <c r="L27" s="211">
        <v>-3</v>
      </c>
      <c r="M27" s="210"/>
      <c r="N27" s="210">
        <v>-26</v>
      </c>
      <c r="O27" s="210">
        <v>-16</v>
      </c>
      <c r="P27" s="211">
        <v>-10</v>
      </c>
      <c r="Q27" s="210"/>
      <c r="R27" s="210">
        <v>-13</v>
      </c>
      <c r="S27" s="210">
        <v>0</v>
      </c>
      <c r="T27" s="211">
        <v>-13</v>
      </c>
      <c r="U27" s="210"/>
      <c r="V27" s="210">
        <v>-16</v>
      </c>
      <c r="W27" s="210">
        <v>-17</v>
      </c>
      <c r="X27" s="211">
        <v>1</v>
      </c>
    </row>
    <row r="28" spans="1:24" ht="12.75" x14ac:dyDescent="0.2">
      <c r="A28" s="95" t="s">
        <v>267</v>
      </c>
      <c r="B28" s="210">
        <v>163</v>
      </c>
      <c r="C28" s="210">
        <v>100</v>
      </c>
      <c r="D28" s="210">
        <v>63</v>
      </c>
      <c r="E28" s="210"/>
      <c r="F28" s="210">
        <v>35</v>
      </c>
      <c r="G28" s="210">
        <v>24</v>
      </c>
      <c r="H28" s="211">
        <v>11</v>
      </c>
      <c r="I28" s="210"/>
      <c r="J28" s="210">
        <v>31</v>
      </c>
      <c r="K28" s="210">
        <v>13</v>
      </c>
      <c r="L28" s="211">
        <v>18</v>
      </c>
      <c r="M28" s="210"/>
      <c r="N28" s="210">
        <v>15</v>
      </c>
      <c r="O28" s="210">
        <v>10</v>
      </c>
      <c r="P28" s="211">
        <v>5</v>
      </c>
      <c r="Q28" s="210"/>
      <c r="R28" s="210">
        <v>46</v>
      </c>
      <c r="S28" s="210">
        <v>36</v>
      </c>
      <c r="T28" s="211">
        <v>10</v>
      </c>
      <c r="U28" s="210"/>
      <c r="V28" s="210">
        <v>36</v>
      </c>
      <c r="W28" s="210">
        <v>17</v>
      </c>
      <c r="X28" s="211">
        <v>19</v>
      </c>
    </row>
    <row r="29" spans="1:24" ht="12.75" x14ac:dyDescent="0.2">
      <c r="A29" s="95" t="s">
        <v>268</v>
      </c>
      <c r="B29" s="210">
        <v>33</v>
      </c>
      <c r="C29" s="210">
        <v>30</v>
      </c>
      <c r="D29" s="210">
        <v>3</v>
      </c>
      <c r="E29" s="210"/>
      <c r="F29" s="210">
        <v>9</v>
      </c>
      <c r="G29" s="210">
        <v>3</v>
      </c>
      <c r="H29" s="211">
        <v>6</v>
      </c>
      <c r="I29" s="210"/>
      <c r="J29" s="210">
        <v>3</v>
      </c>
      <c r="K29" s="210">
        <v>4</v>
      </c>
      <c r="L29" s="211">
        <v>-1</v>
      </c>
      <c r="M29" s="210"/>
      <c r="N29" s="210">
        <v>5</v>
      </c>
      <c r="O29" s="210">
        <v>4</v>
      </c>
      <c r="P29" s="211">
        <v>1</v>
      </c>
      <c r="Q29" s="210"/>
      <c r="R29" s="210">
        <v>6</v>
      </c>
      <c r="S29" s="210">
        <v>12</v>
      </c>
      <c r="T29" s="211">
        <v>-6</v>
      </c>
      <c r="U29" s="210"/>
      <c r="V29" s="210">
        <v>10</v>
      </c>
      <c r="W29" s="210">
        <v>7</v>
      </c>
      <c r="X29" s="211">
        <v>3</v>
      </c>
    </row>
    <row r="30" spans="1:24" ht="12.75" x14ac:dyDescent="0.2">
      <c r="A30" s="95" t="s">
        <v>270</v>
      </c>
      <c r="B30" s="210">
        <v>-4</v>
      </c>
      <c r="C30" s="210">
        <v>20</v>
      </c>
      <c r="D30" s="210">
        <v>-24</v>
      </c>
      <c r="E30" s="210"/>
      <c r="F30" s="210">
        <v>4</v>
      </c>
      <c r="G30" s="210">
        <v>12</v>
      </c>
      <c r="H30" s="211">
        <v>-8</v>
      </c>
      <c r="I30" s="210"/>
      <c r="J30" s="210">
        <v>15</v>
      </c>
      <c r="K30" s="210">
        <v>18</v>
      </c>
      <c r="L30" s="211">
        <v>-3</v>
      </c>
      <c r="M30" s="210"/>
      <c r="N30" s="210">
        <v>13</v>
      </c>
      <c r="O30" s="210">
        <v>14</v>
      </c>
      <c r="P30" s="211">
        <v>-1</v>
      </c>
      <c r="Q30" s="210"/>
      <c r="R30" s="210">
        <v>-3</v>
      </c>
      <c r="S30" s="210">
        <v>-15</v>
      </c>
      <c r="T30" s="211">
        <v>12</v>
      </c>
      <c r="U30" s="210"/>
      <c r="V30" s="210">
        <v>-33</v>
      </c>
      <c r="W30" s="210">
        <v>-9</v>
      </c>
      <c r="X30" s="211">
        <v>-24</v>
      </c>
    </row>
    <row r="31" spans="1:24" ht="12.75" x14ac:dyDescent="0.2">
      <c r="A31" s="95" t="s">
        <v>271</v>
      </c>
      <c r="B31" s="210">
        <v>421</v>
      </c>
      <c r="C31" s="210">
        <v>233</v>
      </c>
      <c r="D31" s="210">
        <v>188</v>
      </c>
      <c r="E31" s="210"/>
      <c r="F31" s="210">
        <v>58</v>
      </c>
      <c r="G31" s="210">
        <v>34</v>
      </c>
      <c r="H31" s="211">
        <v>24</v>
      </c>
      <c r="I31" s="210"/>
      <c r="J31" s="210">
        <v>50</v>
      </c>
      <c r="K31" s="210">
        <v>25</v>
      </c>
      <c r="L31" s="211">
        <v>25</v>
      </c>
      <c r="M31" s="210"/>
      <c r="N31" s="210">
        <v>84</v>
      </c>
      <c r="O31" s="210">
        <v>53</v>
      </c>
      <c r="P31" s="211">
        <v>31</v>
      </c>
      <c r="Q31" s="210"/>
      <c r="R31" s="210">
        <v>150</v>
      </c>
      <c r="S31" s="210">
        <v>70</v>
      </c>
      <c r="T31" s="211">
        <v>80</v>
      </c>
      <c r="U31" s="210"/>
      <c r="V31" s="210">
        <v>79</v>
      </c>
      <c r="W31" s="210">
        <v>51</v>
      </c>
      <c r="X31" s="211">
        <v>28</v>
      </c>
    </row>
    <row r="32" spans="1:24" ht="13.5" thickBot="1" x14ac:dyDescent="0.25">
      <c r="A32" s="98" t="s">
        <v>272</v>
      </c>
      <c r="B32" s="212">
        <v>38</v>
      </c>
      <c r="C32" s="212">
        <v>21</v>
      </c>
      <c r="D32" s="212">
        <v>17</v>
      </c>
      <c r="E32" s="212"/>
      <c r="F32" s="212">
        <v>2</v>
      </c>
      <c r="G32" s="212">
        <v>0</v>
      </c>
      <c r="H32" s="213">
        <v>2</v>
      </c>
      <c r="I32" s="212"/>
      <c r="J32" s="212">
        <v>1</v>
      </c>
      <c r="K32" s="212">
        <v>0</v>
      </c>
      <c r="L32" s="213">
        <v>1</v>
      </c>
      <c r="M32" s="212"/>
      <c r="N32" s="212">
        <v>10</v>
      </c>
      <c r="O32" s="212">
        <v>4</v>
      </c>
      <c r="P32" s="213">
        <v>6</v>
      </c>
      <c r="Q32" s="212"/>
      <c r="R32" s="212">
        <v>18</v>
      </c>
      <c r="S32" s="212">
        <v>15</v>
      </c>
      <c r="T32" s="213">
        <v>3</v>
      </c>
      <c r="U32" s="212"/>
      <c r="V32" s="212">
        <v>7</v>
      </c>
      <c r="W32" s="212">
        <v>2</v>
      </c>
      <c r="X32" s="213">
        <v>5</v>
      </c>
    </row>
    <row r="33" spans="1:24" ht="12.75" x14ac:dyDescent="0.2">
      <c r="A33" s="269" t="s">
        <v>275</v>
      </c>
      <c r="B33" s="269"/>
      <c r="C33" s="269"/>
      <c r="D33" s="269"/>
      <c r="E33" s="269"/>
      <c r="F33" s="269"/>
      <c r="G33" s="269"/>
      <c r="H33" s="269"/>
      <c r="I33" s="269"/>
      <c r="J33" s="269"/>
      <c r="K33" s="269"/>
      <c r="L33" s="269"/>
      <c r="M33" s="269"/>
      <c r="N33" s="269"/>
      <c r="O33" s="269"/>
      <c r="P33" s="269"/>
      <c r="Q33" s="269"/>
      <c r="R33" s="269"/>
      <c r="S33" s="269"/>
      <c r="T33" s="269"/>
      <c r="U33" s="269"/>
      <c r="V33" s="269"/>
      <c r="W33" s="269"/>
      <c r="X33" s="269"/>
    </row>
  </sheetData>
  <mergeCells count="14">
    <mergeCell ref="Z2:Z3"/>
    <mergeCell ref="A33:X33"/>
    <mergeCell ref="A6:A7"/>
    <mergeCell ref="B6:D6"/>
    <mergeCell ref="F6:H6"/>
    <mergeCell ref="J6:L6"/>
    <mergeCell ref="N6:P6"/>
    <mergeCell ref="R6:T6"/>
    <mergeCell ref="V6:X6"/>
    <mergeCell ref="A1:X1"/>
    <mergeCell ref="A2:X2"/>
    <mergeCell ref="A3:X3"/>
    <mergeCell ref="A4:X4"/>
    <mergeCell ref="A5:X5"/>
  </mergeCells>
  <hyperlinks>
    <hyperlink ref="Z2" location="INDICE!A1" display="INDICE" xr:uid="{00000000-0004-0000-3300-000000000000}"/>
  </hyperlinks>
  <printOptions horizontalCentered="1"/>
  <pageMargins left="0.70866141732283472" right="0.70866141732283472" top="0.74803149606299213" bottom="0.74803149606299213" header="0.31496062992125984" footer="0.31496062992125984"/>
  <pageSetup scale="98"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Z34"/>
  <sheetViews>
    <sheetView showGridLines="0" workbookViewId="0">
      <selection activeCell="O14" sqref="O14"/>
    </sheetView>
  </sheetViews>
  <sheetFormatPr baseColWidth="10" defaultColWidth="23.42578125" defaultRowHeight="15" customHeight="1" x14ac:dyDescent="0.2"/>
  <cols>
    <col min="1" max="1" width="15.5703125" style="116" bestFit="1" customWidth="1"/>
    <col min="2" max="2" width="6.42578125" style="96" bestFit="1" customWidth="1"/>
    <col min="3" max="3" width="6.7109375" style="96" bestFit="1" customWidth="1"/>
    <col min="4" max="4" width="5.140625" style="96" bestFit="1" customWidth="1"/>
    <col min="5" max="5" width="1.42578125" style="96" customWidth="1"/>
    <col min="6" max="6" width="5.42578125" style="96" bestFit="1" customWidth="1"/>
    <col min="7" max="7" width="6.7109375" style="96" bestFit="1" customWidth="1"/>
    <col min="8" max="8" width="5.140625" style="96" bestFit="1" customWidth="1"/>
    <col min="9" max="9" width="1.28515625" style="96" customWidth="1"/>
    <col min="10" max="10" width="5.42578125" style="96" bestFit="1" customWidth="1"/>
    <col min="11" max="11" width="6.7109375" style="96" bestFit="1" customWidth="1"/>
    <col min="12" max="12" width="5.140625" style="96" bestFit="1" customWidth="1"/>
    <col min="13" max="13" width="1.28515625" style="96" customWidth="1"/>
    <col min="14" max="14" width="5.42578125" style="96" bestFit="1" customWidth="1"/>
    <col min="15" max="15" width="6.7109375" style="96" bestFit="1" customWidth="1"/>
    <col min="16" max="16" width="5.140625" style="96" bestFit="1" customWidth="1"/>
    <col min="17" max="17" width="1.28515625" style="96" customWidth="1"/>
    <col min="18" max="18" width="5.42578125" style="96" bestFit="1" customWidth="1"/>
    <col min="19" max="19" width="6.7109375" style="96" bestFit="1" customWidth="1"/>
    <col min="20" max="20" width="5.140625" style="96" bestFit="1" customWidth="1"/>
    <col min="21" max="21" width="1.28515625" style="96" customWidth="1"/>
    <col min="22" max="22" width="5.42578125" style="96" bestFit="1" customWidth="1"/>
    <col min="23" max="23" width="6.7109375" style="96" bestFit="1" customWidth="1"/>
    <col min="24" max="24" width="5.140625" style="96" bestFit="1" customWidth="1"/>
    <col min="25" max="25" width="10.7109375" style="6" customWidth="1"/>
    <col min="26" max="26" width="9" style="6" bestFit="1" customWidth="1"/>
    <col min="27" max="112" width="10.7109375" style="6" customWidth="1"/>
    <col min="113" max="16384" width="23.42578125" style="6"/>
  </cols>
  <sheetData>
    <row r="1" spans="1:26" x14ac:dyDescent="0.25">
      <c r="A1" s="284" t="s">
        <v>349</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284" t="s">
        <v>84</v>
      </c>
      <c r="V1" s="284" t="s">
        <v>84</v>
      </c>
      <c r="W1" s="284" t="s">
        <v>84</v>
      </c>
      <c r="X1" s="284" t="s">
        <v>84</v>
      </c>
      <c r="Y1" s="17"/>
    </row>
    <row r="2" spans="1:26" x14ac:dyDescent="0.25">
      <c r="A2" s="285" t="s">
        <v>357</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17"/>
      <c r="Z2" s="256" t="s">
        <v>47</v>
      </c>
    </row>
    <row r="3" spans="1:26"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17"/>
      <c r="Z3" s="256"/>
    </row>
    <row r="4" spans="1:26" x14ac:dyDescent="0.25">
      <c r="A4" s="285" t="s">
        <v>166</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row>
    <row r="5" spans="1:26"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row>
    <row r="6" spans="1:26" ht="12.75" x14ac:dyDescent="0.2">
      <c r="A6" s="286" t="s">
        <v>243</v>
      </c>
      <c r="B6" s="281" t="s">
        <v>89</v>
      </c>
      <c r="C6" s="281"/>
      <c r="D6" s="281"/>
      <c r="E6" s="103"/>
      <c r="F6" s="281" t="s">
        <v>328</v>
      </c>
      <c r="G6" s="281"/>
      <c r="H6" s="281"/>
      <c r="I6" s="103"/>
      <c r="J6" s="281" t="s">
        <v>329</v>
      </c>
      <c r="K6" s="281"/>
      <c r="L6" s="281"/>
      <c r="M6" s="103"/>
      <c r="N6" s="281" t="s">
        <v>330</v>
      </c>
      <c r="O6" s="281"/>
      <c r="P6" s="281"/>
      <c r="Q6" s="103"/>
      <c r="R6" s="281" t="s">
        <v>331</v>
      </c>
      <c r="S6" s="281"/>
      <c r="T6" s="281"/>
      <c r="U6" s="103"/>
      <c r="V6" s="281" t="s">
        <v>332</v>
      </c>
      <c r="W6" s="281"/>
      <c r="X6" s="281"/>
    </row>
    <row r="7" spans="1:26" ht="12.75"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row>
    <row r="8" spans="1:26" ht="12.75" x14ac:dyDescent="0.2">
      <c r="B8" s="117"/>
      <c r="C8" s="117"/>
      <c r="D8" s="117"/>
      <c r="E8" s="117"/>
      <c r="F8" s="117"/>
      <c r="G8" s="117"/>
      <c r="H8" s="117"/>
      <c r="I8" s="117"/>
      <c r="J8" s="117"/>
      <c r="K8" s="117"/>
      <c r="L8" s="117"/>
      <c r="M8" s="117"/>
      <c r="N8" s="117"/>
      <c r="O8" s="117"/>
      <c r="P8" s="117"/>
      <c r="Q8" s="117"/>
      <c r="R8" s="117"/>
      <c r="S8" s="117"/>
      <c r="T8" s="117"/>
      <c r="U8" s="117"/>
      <c r="V8" s="117"/>
      <c r="W8" s="117"/>
      <c r="X8" s="117"/>
    </row>
    <row r="9" spans="1:26" ht="12.75" x14ac:dyDescent="0.2">
      <c r="A9" s="118" t="s">
        <v>89</v>
      </c>
      <c r="B9" s="214">
        <v>10.865752051619369</v>
      </c>
      <c r="C9" s="214">
        <v>12.732058742033805</v>
      </c>
      <c r="D9" s="214">
        <v>9.3253287592910237</v>
      </c>
      <c r="E9" s="214"/>
      <c r="F9" s="214">
        <v>17.437082691319979</v>
      </c>
      <c r="G9" s="214">
        <v>18.907563025210084</v>
      </c>
      <c r="H9" s="214">
        <v>16.030150753768844</v>
      </c>
      <c r="I9" s="214"/>
      <c r="J9" s="214">
        <v>14.752741568384026</v>
      </c>
      <c r="K9" s="214">
        <v>16.561656165616562</v>
      </c>
      <c r="L9" s="214">
        <v>13.213328226733054</v>
      </c>
      <c r="M9" s="214"/>
      <c r="N9" s="214">
        <v>8.5889570552147241</v>
      </c>
      <c r="O9" s="214">
        <v>11.354205960015088</v>
      </c>
      <c r="P9" s="214">
        <v>6.3102269194902085</v>
      </c>
      <c r="Q9" s="214"/>
      <c r="R9" s="214">
        <v>12.608790252393383</v>
      </c>
      <c r="S9" s="214">
        <v>14.174711561101955</v>
      </c>
      <c r="T9" s="214">
        <v>11.263902932254803</v>
      </c>
      <c r="U9" s="214"/>
      <c r="V9" s="214">
        <v>5.0866199778842613</v>
      </c>
      <c r="W9" s="214">
        <v>6.0668229777256739</v>
      </c>
      <c r="X9" s="214">
        <v>4.3790987941612016</v>
      </c>
    </row>
    <row r="10" spans="1:26" ht="12.75" x14ac:dyDescent="0.2">
      <c r="A10" s="94"/>
      <c r="B10" s="215"/>
      <c r="C10" s="215"/>
      <c r="D10" s="215"/>
      <c r="E10" s="216"/>
      <c r="F10" s="216"/>
      <c r="G10" s="216"/>
      <c r="H10" s="216"/>
      <c r="I10" s="216"/>
      <c r="J10" s="216"/>
      <c r="K10" s="216"/>
      <c r="L10" s="216"/>
      <c r="M10" s="216"/>
      <c r="N10" s="216"/>
      <c r="O10" s="216"/>
      <c r="P10" s="216"/>
      <c r="Q10" s="216"/>
      <c r="R10" s="216"/>
      <c r="S10" s="216"/>
      <c r="T10" s="216"/>
      <c r="U10" s="216"/>
      <c r="V10" s="216"/>
      <c r="W10" s="216"/>
      <c r="X10" s="216"/>
    </row>
    <row r="11" spans="1:26" ht="12.75" x14ac:dyDescent="0.2">
      <c r="A11" s="95" t="s">
        <v>246</v>
      </c>
      <c r="B11" s="215">
        <v>33.271375464684013</v>
      </c>
      <c r="C11" s="215">
        <v>35.751295336787564</v>
      </c>
      <c r="D11" s="215">
        <v>31.884057971014489</v>
      </c>
      <c r="E11" s="216"/>
      <c r="F11" s="216">
        <v>45.263157894736842</v>
      </c>
      <c r="G11" s="216">
        <v>40.54054054054054</v>
      </c>
      <c r="H11" s="216">
        <v>48.275862068965516</v>
      </c>
      <c r="I11" s="216"/>
      <c r="J11" s="216">
        <v>34.653465346534652</v>
      </c>
      <c r="K11" s="216">
        <v>42.857142857142854</v>
      </c>
      <c r="L11" s="216">
        <v>30.303030303030305</v>
      </c>
      <c r="M11" s="216"/>
      <c r="N11" s="216">
        <v>34.375</v>
      </c>
      <c r="O11" s="216">
        <v>34.285714285714285</v>
      </c>
      <c r="P11" s="216">
        <v>34.42622950819672</v>
      </c>
      <c r="Q11" s="216"/>
      <c r="R11" s="216">
        <v>38.732394366197184</v>
      </c>
      <c r="S11" s="216">
        <v>46.428571428571431</v>
      </c>
      <c r="T11" s="216">
        <v>33.720930232558139</v>
      </c>
      <c r="U11" s="216"/>
      <c r="V11" s="216">
        <v>12.5</v>
      </c>
      <c r="W11" s="216">
        <v>3.3333333333333335</v>
      </c>
      <c r="X11" s="216">
        <v>16.216216216216218</v>
      </c>
    </row>
    <row r="12" spans="1:26" ht="12.75" x14ac:dyDescent="0.2">
      <c r="A12" s="95" t="s">
        <v>247</v>
      </c>
      <c r="B12" s="215">
        <v>4.6995377503852085</v>
      </c>
      <c r="C12" s="215">
        <v>5.7003257328990227</v>
      </c>
      <c r="D12" s="215">
        <v>3.8011695906432745</v>
      </c>
      <c r="E12" s="216"/>
      <c r="F12" s="216">
        <v>8.1300813008130071</v>
      </c>
      <c r="G12" s="216">
        <v>9.0225563909774422</v>
      </c>
      <c r="H12" s="216">
        <v>7.0796460176991154</v>
      </c>
      <c r="I12" s="216"/>
      <c r="J12" s="216">
        <v>4.0201005025125625</v>
      </c>
      <c r="K12" s="216">
        <v>3.225806451612903</v>
      </c>
      <c r="L12" s="216">
        <v>4.716981132075472</v>
      </c>
      <c r="M12" s="216"/>
      <c r="N12" s="216">
        <v>3.6437246963562751</v>
      </c>
      <c r="O12" s="216">
        <v>2.6315789473684208</v>
      </c>
      <c r="P12" s="216">
        <v>4.5112781954887211</v>
      </c>
      <c r="Q12" s="216"/>
      <c r="R12" s="216">
        <v>5.8355437665782492</v>
      </c>
      <c r="S12" s="216">
        <v>8.1395348837209305</v>
      </c>
      <c r="T12" s="216">
        <v>3.9024390243902438</v>
      </c>
      <c r="U12" s="216"/>
      <c r="V12" s="216">
        <v>0.87336244541484709</v>
      </c>
      <c r="W12" s="216">
        <v>2.9411764705882351</v>
      </c>
      <c r="X12" s="216">
        <v>-0.78740157480314954</v>
      </c>
    </row>
    <row r="13" spans="1:26" ht="12.75" x14ac:dyDescent="0.2">
      <c r="A13" s="95" t="s">
        <v>249</v>
      </c>
      <c r="B13" s="215">
        <v>17.78697001034126</v>
      </c>
      <c r="C13" s="215">
        <v>18.30985915492958</v>
      </c>
      <c r="D13" s="215">
        <v>17.483660130718953</v>
      </c>
      <c r="E13" s="216"/>
      <c r="F13" s="216">
        <v>25.714285714285712</v>
      </c>
      <c r="G13" s="216">
        <v>28.571428571428569</v>
      </c>
      <c r="H13" s="216">
        <v>23.809523809523807</v>
      </c>
      <c r="I13" s="216"/>
      <c r="J13" s="216">
        <v>25.454545454545453</v>
      </c>
      <c r="K13" s="216">
        <v>33.333333333333329</v>
      </c>
      <c r="L13" s="216">
        <v>21.296296296296298</v>
      </c>
      <c r="M13" s="216"/>
      <c r="N13" s="216">
        <v>9.5238095238095237</v>
      </c>
      <c r="O13" s="216">
        <v>6.3492063492063489</v>
      </c>
      <c r="P13" s="216">
        <v>11.111111111111111</v>
      </c>
      <c r="Q13" s="216"/>
      <c r="R13" s="216">
        <v>20.074349442379184</v>
      </c>
      <c r="S13" s="216">
        <v>16.513761467889911</v>
      </c>
      <c r="T13" s="216">
        <v>22.5</v>
      </c>
      <c r="U13" s="216"/>
      <c r="V13" s="216">
        <v>10.784313725490197</v>
      </c>
      <c r="W13" s="216">
        <v>11.428571428571429</v>
      </c>
      <c r="X13" s="216">
        <v>10.44776119402985</v>
      </c>
    </row>
    <row r="14" spans="1:26" ht="12.75" x14ac:dyDescent="0.2">
      <c r="A14" s="95" t="s">
        <v>250</v>
      </c>
      <c r="B14" s="215">
        <v>27.173913043478258</v>
      </c>
      <c r="C14" s="215">
        <v>33.828996282527882</v>
      </c>
      <c r="D14" s="215">
        <v>20.848056537102476</v>
      </c>
      <c r="E14" s="216"/>
      <c r="F14" s="216">
        <v>30.357142857142854</v>
      </c>
      <c r="G14" s="216">
        <v>51.851851851851848</v>
      </c>
      <c r="H14" s="216">
        <v>10.344827586206897</v>
      </c>
      <c r="I14" s="216"/>
      <c r="J14" s="216">
        <v>26.582278481012654</v>
      </c>
      <c r="K14" s="216">
        <v>26.829268292682929</v>
      </c>
      <c r="L14" s="216">
        <v>26.315789473684209</v>
      </c>
      <c r="M14" s="216"/>
      <c r="N14" s="216">
        <v>27.678571428571431</v>
      </c>
      <c r="O14" s="216">
        <v>33.87096774193548</v>
      </c>
      <c r="P14" s="216">
        <v>20</v>
      </c>
      <c r="Q14" s="216"/>
      <c r="R14" s="216">
        <v>36.021505376344088</v>
      </c>
      <c r="S14" s="216">
        <v>41.304347826086953</v>
      </c>
      <c r="T14" s="216">
        <v>30.851063829787233</v>
      </c>
      <c r="U14" s="216"/>
      <c r="V14" s="216">
        <v>11.76470588235294</v>
      </c>
      <c r="W14" s="216">
        <v>14.893617021276595</v>
      </c>
      <c r="X14" s="216">
        <v>9.7222222222222232</v>
      </c>
    </row>
    <row r="15" spans="1:26" ht="12.75" x14ac:dyDescent="0.2">
      <c r="A15" s="95" t="s">
        <v>251</v>
      </c>
      <c r="B15" s="215">
        <v>11.758034026465028</v>
      </c>
      <c r="C15" s="215">
        <v>14.829500396510706</v>
      </c>
      <c r="D15" s="215">
        <v>8.9595375722543356</v>
      </c>
      <c r="E15" s="215"/>
      <c r="F15" s="215">
        <v>27.376425855513308</v>
      </c>
      <c r="G15" s="215">
        <v>29.452054794520549</v>
      </c>
      <c r="H15" s="216">
        <v>24.786324786324787</v>
      </c>
      <c r="I15" s="215"/>
      <c r="J15" s="216">
        <v>26.038781163434905</v>
      </c>
      <c r="K15" s="216">
        <v>28.658536585365852</v>
      </c>
      <c r="L15" s="216">
        <v>23.857868020304569</v>
      </c>
      <c r="M15" s="216"/>
      <c r="N15" s="216">
        <v>8.898305084745763</v>
      </c>
      <c r="O15" s="216">
        <v>13.157894736842104</v>
      </c>
      <c r="P15" s="216">
        <v>4.918032786885246</v>
      </c>
      <c r="Q15" s="216"/>
      <c r="R15" s="216">
        <v>12.313937753721245</v>
      </c>
      <c r="S15" s="216">
        <v>16.850828729281769</v>
      </c>
      <c r="T15" s="216">
        <v>7.957559681697612</v>
      </c>
      <c r="U15" s="216"/>
      <c r="V15" s="216">
        <v>1.4814814814814816</v>
      </c>
      <c r="W15" s="216">
        <v>1.662049861495845</v>
      </c>
      <c r="X15" s="216">
        <v>1.3363028953229399</v>
      </c>
    </row>
    <row r="16" spans="1:26" ht="12.75" x14ac:dyDescent="0.2">
      <c r="A16" s="95" t="s">
        <v>253</v>
      </c>
      <c r="B16" s="215">
        <v>5.5855855855855854</v>
      </c>
      <c r="C16" s="215">
        <v>3.7459283387622153</v>
      </c>
      <c r="D16" s="215">
        <v>7.0458952811893987</v>
      </c>
      <c r="E16" s="215"/>
      <c r="F16" s="215">
        <v>4.8245614035087714</v>
      </c>
      <c r="G16" s="215">
        <v>3.6199095022624439</v>
      </c>
      <c r="H16" s="216">
        <v>5.9574468085106389</v>
      </c>
      <c r="I16" s="215"/>
      <c r="J16" s="215">
        <v>10.245901639344263</v>
      </c>
      <c r="K16" s="215">
        <v>5.7971014492753623</v>
      </c>
      <c r="L16" s="216">
        <v>13.523131672597867</v>
      </c>
      <c r="M16" s="215"/>
      <c r="N16" s="215">
        <v>3.7313432835820892</v>
      </c>
      <c r="O16" s="215">
        <v>1.9920318725099602</v>
      </c>
      <c r="P16" s="216">
        <v>5.2631578947368416</v>
      </c>
      <c r="Q16" s="215"/>
      <c r="R16" s="215">
        <v>7.8590785907859075</v>
      </c>
      <c r="S16" s="215">
        <v>5.1515151515151514</v>
      </c>
      <c r="T16" s="216">
        <v>10.049019607843137</v>
      </c>
      <c r="U16" s="215"/>
      <c r="V16" s="215">
        <v>0.89766606822262118</v>
      </c>
      <c r="W16" s="215">
        <v>1.8264840182648401</v>
      </c>
      <c r="X16" s="216">
        <v>0.29585798816568049</v>
      </c>
    </row>
    <row r="17" spans="1:24" ht="12.75" x14ac:dyDescent="0.2">
      <c r="A17" s="95" t="s">
        <v>254</v>
      </c>
      <c r="B17" s="215">
        <v>22.996661101836395</v>
      </c>
      <c r="C17" s="215">
        <v>25.151253241140882</v>
      </c>
      <c r="D17" s="215">
        <v>20.984665052461661</v>
      </c>
      <c r="E17" s="215"/>
      <c r="F17" s="215">
        <v>32</v>
      </c>
      <c r="G17" s="215">
        <v>30.882352941176471</v>
      </c>
      <c r="H17" s="216">
        <v>33.093525179856115</v>
      </c>
      <c r="I17" s="215"/>
      <c r="J17" s="215">
        <v>24.031007751937985</v>
      </c>
      <c r="K17" s="215">
        <v>27.979274611398964</v>
      </c>
      <c r="L17" s="216">
        <v>20.103092783505154</v>
      </c>
      <c r="M17" s="215"/>
      <c r="N17" s="215">
        <v>24.12280701754386</v>
      </c>
      <c r="O17" s="215">
        <v>27.853881278538811</v>
      </c>
      <c r="P17" s="216">
        <v>20.675105485232066</v>
      </c>
      <c r="Q17" s="215"/>
      <c r="R17" s="215">
        <v>25.271317829457363</v>
      </c>
      <c r="S17" s="215">
        <v>27.27272727272727</v>
      </c>
      <c r="T17" s="216">
        <v>23.312883435582819</v>
      </c>
      <c r="U17" s="215"/>
      <c r="V17" s="215">
        <v>15.323854660347552</v>
      </c>
      <c r="W17" s="215">
        <v>16.206896551724135</v>
      </c>
      <c r="X17" s="216">
        <v>14.577259475218659</v>
      </c>
    </row>
    <row r="18" spans="1:24" ht="12.75" x14ac:dyDescent="0.2">
      <c r="A18" s="95" t="s">
        <v>257</v>
      </c>
      <c r="B18" s="215">
        <v>5.936454849498328</v>
      </c>
      <c r="C18" s="215">
        <v>7.7027027027027035</v>
      </c>
      <c r="D18" s="215">
        <v>4.6963946869070208</v>
      </c>
      <c r="E18" s="215"/>
      <c r="F18" s="215">
        <v>5.3278688524590159</v>
      </c>
      <c r="G18" s="215">
        <v>8.8785046728971952</v>
      </c>
      <c r="H18" s="216">
        <v>2.5547445255474455</v>
      </c>
      <c r="I18" s="215"/>
      <c r="J18" s="215">
        <v>9.6124031007751931</v>
      </c>
      <c r="K18" s="215">
        <v>8.9285714285714288</v>
      </c>
      <c r="L18" s="216">
        <v>10.136986301369863</v>
      </c>
      <c r="M18" s="215"/>
      <c r="N18" s="215">
        <v>0.85227272727272718</v>
      </c>
      <c r="O18" s="215">
        <v>3.5971223021582732</v>
      </c>
      <c r="P18" s="216">
        <v>-0.93896713615023475</v>
      </c>
      <c r="Q18" s="215"/>
      <c r="R18" s="215">
        <v>5.93654042988741</v>
      </c>
      <c r="S18" s="215">
        <v>6.7469879518072293</v>
      </c>
      <c r="T18" s="216">
        <v>5.3380782918149468</v>
      </c>
      <c r="U18" s="215"/>
      <c r="V18" s="215">
        <v>7.8811369509043923</v>
      </c>
      <c r="W18" s="215">
        <v>10.921501706484642</v>
      </c>
      <c r="X18" s="216">
        <v>6.0291060291060292</v>
      </c>
    </row>
    <row r="19" spans="1:24" ht="12.75" x14ac:dyDescent="0.2">
      <c r="A19" s="95" t="s">
        <v>258</v>
      </c>
      <c r="B19" s="215">
        <v>5.7750759878419453</v>
      </c>
      <c r="C19" s="215">
        <v>6.3157894736842106</v>
      </c>
      <c r="D19" s="215">
        <v>5.3619302949061662</v>
      </c>
      <c r="E19" s="216"/>
      <c r="F19" s="216">
        <v>18.867924528301888</v>
      </c>
      <c r="G19" s="216">
        <v>12.5</v>
      </c>
      <c r="H19" s="216">
        <v>21.621621621621621</v>
      </c>
      <c r="I19" s="216"/>
      <c r="J19" s="216">
        <v>8.4337349397590362</v>
      </c>
      <c r="K19" s="216">
        <v>8.5714285714285712</v>
      </c>
      <c r="L19" s="216">
        <v>8.3333333333333321</v>
      </c>
      <c r="M19" s="216"/>
      <c r="N19" s="216">
        <v>4.1322314049586781</v>
      </c>
      <c r="O19" s="216">
        <v>10</v>
      </c>
      <c r="P19" s="216">
        <v>0</v>
      </c>
      <c r="Q19" s="216"/>
      <c r="R19" s="216">
        <v>9.0425531914893629</v>
      </c>
      <c r="S19" s="216">
        <v>8.9887640449438209</v>
      </c>
      <c r="T19" s="216">
        <v>9.0909090909090917</v>
      </c>
      <c r="U19" s="216"/>
      <c r="V19" s="216">
        <v>-0.46948356807511737</v>
      </c>
      <c r="W19" s="216">
        <v>0</v>
      </c>
      <c r="X19" s="216">
        <v>-0.84745762711864403</v>
      </c>
    </row>
    <row r="20" spans="1:24" ht="12.75" x14ac:dyDescent="0.2">
      <c r="A20" s="95" t="s">
        <v>259</v>
      </c>
      <c r="B20" s="215">
        <v>32.316442605997928</v>
      </c>
      <c r="C20" s="215">
        <v>35.321637426900587</v>
      </c>
      <c r="D20" s="215">
        <v>29.935125115848006</v>
      </c>
      <c r="E20" s="215"/>
      <c r="F20" s="215">
        <v>43.508771929824562</v>
      </c>
      <c r="G20" s="215">
        <v>46.206896551724135</v>
      </c>
      <c r="H20" s="216">
        <v>40.714285714285715</v>
      </c>
      <c r="I20" s="215"/>
      <c r="J20" s="215">
        <v>33.027522935779821</v>
      </c>
      <c r="K20" s="215">
        <v>38.095238095238095</v>
      </c>
      <c r="L20" s="216">
        <v>28.888888888888886</v>
      </c>
      <c r="M20" s="215"/>
      <c r="N20" s="215">
        <v>29.425837320574161</v>
      </c>
      <c r="O20" s="215">
        <v>38.121546961325969</v>
      </c>
      <c r="P20" s="216">
        <v>22.784810126582279</v>
      </c>
      <c r="Q20" s="215"/>
      <c r="R20" s="215">
        <v>34.859154929577464</v>
      </c>
      <c r="S20" s="215">
        <v>31.275720164609055</v>
      </c>
      <c r="T20" s="216">
        <v>37.53846153846154</v>
      </c>
      <c r="U20" s="215"/>
      <c r="V20" s="215">
        <v>21.428571428571427</v>
      </c>
      <c r="W20" s="215">
        <v>24.46043165467626</v>
      </c>
      <c r="X20" s="216">
        <v>19.289340101522843</v>
      </c>
    </row>
    <row r="21" spans="1:24" ht="12.75" x14ac:dyDescent="0.2">
      <c r="A21" s="95" t="s">
        <v>260</v>
      </c>
      <c r="B21" s="215">
        <v>-0.20161290322580644</v>
      </c>
      <c r="C21" s="215">
        <v>2</v>
      </c>
      <c r="D21" s="215">
        <v>-1.9093078758949882</v>
      </c>
      <c r="E21" s="215"/>
      <c r="F21" s="215">
        <v>2.8571428571428572</v>
      </c>
      <c r="G21" s="215">
        <v>0</v>
      </c>
      <c r="H21" s="216">
        <v>5.5555555555555554</v>
      </c>
      <c r="I21" s="215"/>
      <c r="J21" s="215">
        <v>6.8493150684931505</v>
      </c>
      <c r="K21" s="215">
        <v>8.695652173913043</v>
      </c>
      <c r="L21" s="216">
        <v>5.5118110236220472</v>
      </c>
      <c r="M21" s="215"/>
      <c r="N21" s="215">
        <v>-9.2050209205020916</v>
      </c>
      <c r="O21" s="215">
        <v>-3.8834951456310676</v>
      </c>
      <c r="P21" s="216">
        <v>-13.23529411764706</v>
      </c>
      <c r="Q21" s="215"/>
      <c r="R21" s="215">
        <v>2.7659574468085104</v>
      </c>
      <c r="S21" s="215">
        <v>8.1447963800904972</v>
      </c>
      <c r="T21" s="216">
        <v>-2.0080321285140563</v>
      </c>
      <c r="U21" s="215"/>
      <c r="V21" s="215">
        <v>-3.6363636363636362</v>
      </c>
      <c r="W21" s="215">
        <v>-6.0402684563758395</v>
      </c>
      <c r="X21" s="216">
        <v>-2.1186440677966099</v>
      </c>
    </row>
    <row r="22" spans="1:24" ht="12.75" x14ac:dyDescent="0.2">
      <c r="A22" s="95" t="s">
        <v>261</v>
      </c>
      <c r="B22" s="215">
        <v>9.6407185628742518</v>
      </c>
      <c r="C22" s="215">
        <v>10.76923076923077</v>
      </c>
      <c r="D22" s="215">
        <v>8.7958115183246068</v>
      </c>
      <c r="E22" s="215"/>
      <c r="F22" s="215">
        <v>20.779220779220779</v>
      </c>
      <c r="G22" s="215">
        <v>20.535714285714285</v>
      </c>
      <c r="H22" s="216">
        <v>21.008403361344538</v>
      </c>
      <c r="I22" s="215"/>
      <c r="J22" s="215">
        <v>11.111111111111111</v>
      </c>
      <c r="K22" s="215">
        <v>12.686567164179104</v>
      </c>
      <c r="L22" s="216">
        <v>9.7402597402597415</v>
      </c>
      <c r="M22" s="215"/>
      <c r="N22" s="215">
        <v>3.9285714285714284</v>
      </c>
      <c r="O22" s="215">
        <v>4.6728971962616823</v>
      </c>
      <c r="P22" s="216">
        <v>3.4682080924855487</v>
      </c>
      <c r="Q22" s="215"/>
      <c r="R22" s="215">
        <v>13.551401869158877</v>
      </c>
      <c r="S22" s="215">
        <v>16.022099447513813</v>
      </c>
      <c r="T22" s="216">
        <v>11.740890688259109</v>
      </c>
      <c r="U22" s="215"/>
      <c r="V22" s="215">
        <v>2.7088036117381491</v>
      </c>
      <c r="W22" s="215">
        <v>1.6574585635359116</v>
      </c>
      <c r="X22" s="216">
        <v>3.4351145038167941</v>
      </c>
    </row>
    <row r="23" spans="1:24" ht="12.75" x14ac:dyDescent="0.2">
      <c r="A23" s="95" t="s">
        <v>262</v>
      </c>
      <c r="B23" s="215">
        <v>24.102564102564102</v>
      </c>
      <c r="C23" s="215">
        <v>33.009708737864081</v>
      </c>
      <c r="D23" s="215">
        <v>14.130434782608695</v>
      </c>
      <c r="E23" s="215"/>
      <c r="F23" s="215">
        <v>54.54545454545454</v>
      </c>
      <c r="G23" s="215">
        <v>50</v>
      </c>
      <c r="H23" s="216">
        <v>66.666666666666657</v>
      </c>
      <c r="I23" s="215"/>
      <c r="J23" s="215">
        <v>26.086956521739129</v>
      </c>
      <c r="K23" s="215">
        <v>33.333333333333329</v>
      </c>
      <c r="L23" s="216">
        <v>18.181818181818183</v>
      </c>
      <c r="M23" s="215"/>
      <c r="N23" s="215">
        <v>24.242424242424242</v>
      </c>
      <c r="O23" s="215">
        <v>35</v>
      </c>
      <c r="P23" s="216">
        <v>7.6923076923076925</v>
      </c>
      <c r="Q23" s="215"/>
      <c r="R23" s="215">
        <v>21.153846153846153</v>
      </c>
      <c r="S23" s="215">
        <v>28.571428571428569</v>
      </c>
      <c r="T23" s="216">
        <v>12.5</v>
      </c>
      <c r="U23" s="215"/>
      <c r="V23" s="215">
        <v>21.052631578947366</v>
      </c>
      <c r="W23" s="215">
        <v>31.428571428571427</v>
      </c>
      <c r="X23" s="216">
        <v>12.195121951219512</v>
      </c>
    </row>
    <row r="24" spans="1:24" ht="12.75" x14ac:dyDescent="0.2">
      <c r="A24" s="95" t="s">
        <v>263</v>
      </c>
      <c r="B24" s="215">
        <v>16.477272727272727</v>
      </c>
      <c r="C24" s="215">
        <v>26.760563380281688</v>
      </c>
      <c r="D24" s="215">
        <v>9.5238095238095237</v>
      </c>
      <c r="E24" s="215"/>
      <c r="F24" s="215">
        <v>29.411764705882355</v>
      </c>
      <c r="G24" s="215">
        <v>16.666666666666664</v>
      </c>
      <c r="H24" s="216">
        <v>36.363636363636367</v>
      </c>
      <c r="I24" s="215"/>
      <c r="J24" s="215">
        <v>18.75</v>
      </c>
      <c r="K24" s="215">
        <v>33.333333333333329</v>
      </c>
      <c r="L24" s="216">
        <v>0</v>
      </c>
      <c r="M24" s="215"/>
      <c r="N24" s="215">
        <v>9.0909090909090917</v>
      </c>
      <c r="O24" s="215">
        <v>23.076923076923077</v>
      </c>
      <c r="P24" s="216">
        <v>0</v>
      </c>
      <c r="Q24" s="215"/>
      <c r="R24" s="215">
        <v>25.806451612903224</v>
      </c>
      <c r="S24" s="215">
        <v>44.827586206896555</v>
      </c>
      <c r="T24" s="216">
        <v>9.0909090909090917</v>
      </c>
      <c r="U24" s="215"/>
      <c r="V24" s="215">
        <v>4.1666666666666661</v>
      </c>
      <c r="W24" s="215">
        <v>-7.1428571428571423</v>
      </c>
      <c r="X24" s="216">
        <v>8.8235294117647065</v>
      </c>
    </row>
    <row r="25" spans="1:24" ht="12.75" x14ac:dyDescent="0.2">
      <c r="A25" s="95" t="s">
        <v>264</v>
      </c>
      <c r="B25" s="215">
        <v>6.8014705882352935</v>
      </c>
      <c r="C25" s="215">
        <v>9.8484848484848477</v>
      </c>
      <c r="D25" s="215">
        <v>3.9285714285714284</v>
      </c>
      <c r="E25" s="215"/>
      <c r="F25" s="215">
        <v>16.279069767441861</v>
      </c>
      <c r="G25" s="215">
        <v>25</v>
      </c>
      <c r="H25" s="216">
        <v>11.111111111111111</v>
      </c>
      <c r="I25" s="215"/>
      <c r="J25" s="215">
        <v>12.068965517241379</v>
      </c>
      <c r="K25" s="215">
        <v>14.285714285714285</v>
      </c>
      <c r="L25" s="216">
        <v>8.695652173913043</v>
      </c>
      <c r="M25" s="215"/>
      <c r="N25" s="215">
        <v>-9.1954022988505741</v>
      </c>
      <c r="O25" s="215">
        <v>-10.204081632653061</v>
      </c>
      <c r="P25" s="216">
        <v>-7.8947368421052628</v>
      </c>
      <c r="Q25" s="215"/>
      <c r="R25" s="215">
        <v>10.059171597633137</v>
      </c>
      <c r="S25" s="215">
        <v>18.604651162790699</v>
      </c>
      <c r="T25" s="216">
        <v>1.2048192771084338</v>
      </c>
      <c r="U25" s="215"/>
      <c r="V25" s="215">
        <v>7.4866310160427805</v>
      </c>
      <c r="W25" s="215">
        <v>7.6923076923076925</v>
      </c>
      <c r="X25" s="216">
        <v>7.3394495412844041</v>
      </c>
    </row>
    <row r="26" spans="1:24" ht="12.75" x14ac:dyDescent="0.2">
      <c r="A26" s="95" t="s">
        <v>265</v>
      </c>
      <c r="B26" s="215">
        <v>21.172022684310019</v>
      </c>
      <c r="C26" s="215">
        <v>24.12280701754386</v>
      </c>
      <c r="D26" s="215">
        <v>18.93687707641196</v>
      </c>
      <c r="E26" s="215"/>
      <c r="F26" s="215">
        <v>34.545454545454547</v>
      </c>
      <c r="G26" s="215">
        <v>28.000000000000004</v>
      </c>
      <c r="H26" s="216">
        <v>40</v>
      </c>
      <c r="I26" s="215"/>
      <c r="J26" s="215">
        <v>27.27272727272727</v>
      </c>
      <c r="K26" s="215">
        <v>29.72972972972973</v>
      </c>
      <c r="L26" s="216">
        <v>24.137931034482758</v>
      </c>
      <c r="M26" s="215"/>
      <c r="N26" s="215">
        <v>20.289855072463769</v>
      </c>
      <c r="O26" s="215">
        <v>20.689655172413794</v>
      </c>
      <c r="P26" s="216">
        <v>20</v>
      </c>
      <c r="Q26" s="215"/>
      <c r="R26" s="215">
        <v>29.081632653061224</v>
      </c>
      <c r="S26" s="215">
        <v>35.526315789473685</v>
      </c>
      <c r="T26" s="216">
        <v>25</v>
      </c>
      <c r="U26" s="215"/>
      <c r="V26" s="215">
        <v>2.7972027972027971</v>
      </c>
      <c r="W26" s="215">
        <v>6.557377049180328</v>
      </c>
      <c r="X26" s="216">
        <v>0</v>
      </c>
    </row>
    <row r="27" spans="1:24" ht="12.75" x14ac:dyDescent="0.2">
      <c r="A27" s="95" t="s">
        <v>266</v>
      </c>
      <c r="B27" s="215">
        <v>-0.78802206461780921</v>
      </c>
      <c r="C27" s="215">
        <v>-0.61302681992337171</v>
      </c>
      <c r="D27" s="215">
        <v>-0.97323600973236013</v>
      </c>
      <c r="E27" s="215"/>
      <c r="F27" s="215">
        <v>8.4870848708487081</v>
      </c>
      <c r="G27" s="215">
        <v>6.756756756756757</v>
      </c>
      <c r="H27" s="216">
        <v>10.569105691056912</v>
      </c>
      <c r="I27" s="215"/>
      <c r="J27" s="215">
        <v>3.5820895522388061</v>
      </c>
      <c r="K27" s="215">
        <v>7.9787234042553195</v>
      </c>
      <c r="L27" s="216">
        <v>-2.0408163265306123</v>
      </c>
      <c r="M27" s="215"/>
      <c r="N27" s="215">
        <v>-5.46218487394958</v>
      </c>
      <c r="O27" s="215">
        <v>-6.8085106382978724</v>
      </c>
      <c r="P27" s="216">
        <v>-4.1493775933609953</v>
      </c>
      <c r="Q27" s="215"/>
      <c r="R27" s="215">
        <v>-1.6795865633074936</v>
      </c>
      <c r="S27" s="215">
        <v>0</v>
      </c>
      <c r="T27" s="216">
        <v>-3.5911602209944751</v>
      </c>
      <c r="U27" s="215"/>
      <c r="V27" s="215">
        <v>-2.3460410557184752</v>
      </c>
      <c r="W27" s="215">
        <v>-5.2795031055900621</v>
      </c>
      <c r="X27" s="216">
        <v>0.27777777777777779</v>
      </c>
    </row>
    <row r="28" spans="1:24" ht="12.75" x14ac:dyDescent="0.2">
      <c r="A28" s="95" t="s">
        <v>267</v>
      </c>
      <c r="B28" s="215">
        <v>8.1909547738693469</v>
      </c>
      <c r="C28" s="215">
        <v>11.600928074245939</v>
      </c>
      <c r="D28" s="215">
        <v>5.5851063829787231</v>
      </c>
      <c r="E28" s="215"/>
      <c r="F28" s="215">
        <v>16.431924882629108</v>
      </c>
      <c r="G28" s="215">
        <v>21.818181818181817</v>
      </c>
      <c r="H28" s="216">
        <v>10.679611650485436</v>
      </c>
      <c r="I28" s="215"/>
      <c r="J28" s="215">
        <v>9.5092024539877311</v>
      </c>
      <c r="K28" s="215">
        <v>9.0277777777777768</v>
      </c>
      <c r="L28" s="216">
        <v>9.8901098901098905</v>
      </c>
      <c r="M28" s="215"/>
      <c r="N28" s="215">
        <v>4.0871934604904636</v>
      </c>
      <c r="O28" s="215">
        <v>6.4102564102564097</v>
      </c>
      <c r="P28" s="216">
        <v>2.3696682464454977</v>
      </c>
      <c r="Q28" s="215"/>
      <c r="R28" s="215">
        <v>8.1996434937611404</v>
      </c>
      <c r="S28" s="215">
        <v>14.69387755102041</v>
      </c>
      <c r="T28" s="216">
        <v>3.1645569620253164</v>
      </c>
      <c r="U28" s="215"/>
      <c r="V28" s="215">
        <v>6.8833652007648185</v>
      </c>
      <c r="W28" s="215">
        <v>8.2125603864734309</v>
      </c>
      <c r="X28" s="216">
        <v>6.0126582278481013</v>
      </c>
    </row>
    <row r="29" spans="1:24" ht="12.75" x14ac:dyDescent="0.2">
      <c r="A29" s="95" t="s">
        <v>268</v>
      </c>
      <c r="B29" s="215">
        <v>2.5502318392581143</v>
      </c>
      <c r="C29" s="215">
        <v>4.4843049327354256</v>
      </c>
      <c r="D29" s="215">
        <v>0.48</v>
      </c>
      <c r="E29" s="215"/>
      <c r="F29" s="215">
        <v>7.6271186440677967</v>
      </c>
      <c r="G29" s="215">
        <v>4.6153846153846159</v>
      </c>
      <c r="H29" s="216">
        <v>11.320754716981133</v>
      </c>
      <c r="I29" s="215"/>
      <c r="J29" s="215">
        <v>1.8633540372670807</v>
      </c>
      <c r="K29" s="215">
        <v>4.2105263157894735</v>
      </c>
      <c r="L29" s="216">
        <v>-1.5151515151515151</v>
      </c>
      <c r="M29" s="215"/>
      <c r="N29" s="215">
        <v>2.0746887966804977</v>
      </c>
      <c r="O29" s="215">
        <v>3.2520325203252036</v>
      </c>
      <c r="P29" s="216">
        <v>0.84745762711864403</v>
      </c>
      <c r="Q29" s="215"/>
      <c r="R29" s="215">
        <v>1.5113350125944585</v>
      </c>
      <c r="S29" s="215">
        <v>5.7142857142857144</v>
      </c>
      <c r="T29" s="216">
        <v>-3.2085561497326207</v>
      </c>
      <c r="U29" s="215"/>
      <c r="V29" s="215">
        <v>2.6525198938992043</v>
      </c>
      <c r="W29" s="215">
        <v>3.9772727272727271</v>
      </c>
      <c r="X29" s="216">
        <v>1.4925373134328357</v>
      </c>
    </row>
    <row r="30" spans="1:24" ht="12.75" x14ac:dyDescent="0.2">
      <c r="A30" s="95" t="s">
        <v>270</v>
      </c>
      <c r="B30" s="215">
        <v>-0.17497812773403326</v>
      </c>
      <c r="C30" s="215">
        <v>2.0639834881320951</v>
      </c>
      <c r="D30" s="215">
        <v>-1.8223234624145785</v>
      </c>
      <c r="E30" s="215"/>
      <c r="F30" s="215">
        <v>1.520912547528517</v>
      </c>
      <c r="G30" s="215">
        <v>10.16949152542373</v>
      </c>
      <c r="H30" s="216">
        <v>-5.5172413793103452</v>
      </c>
      <c r="I30" s="215"/>
      <c r="J30" s="215">
        <v>4.7318611987381702</v>
      </c>
      <c r="K30" s="215">
        <v>13.533834586466165</v>
      </c>
      <c r="L30" s="216">
        <v>-1.6304347826086956</v>
      </c>
      <c r="M30" s="215"/>
      <c r="N30" s="215">
        <v>3.3942558746736298</v>
      </c>
      <c r="O30" s="215">
        <v>7.8651685393258424</v>
      </c>
      <c r="P30" s="216">
        <v>-0.48780487804878048</v>
      </c>
      <c r="Q30" s="215"/>
      <c r="R30" s="215">
        <v>-0.45045045045045046</v>
      </c>
      <c r="S30" s="215">
        <v>-5.1724137931034484</v>
      </c>
      <c r="T30" s="216">
        <v>3.1914893617021276</v>
      </c>
      <c r="U30" s="215"/>
      <c r="V30" s="215">
        <v>-5.0228310502283104</v>
      </c>
      <c r="W30" s="215">
        <v>-3.5999999999999996</v>
      </c>
      <c r="X30" s="216">
        <v>-5.8968058968058967</v>
      </c>
    </row>
    <row r="31" spans="1:24" ht="12.75" x14ac:dyDescent="0.2">
      <c r="A31" s="95" t="s">
        <v>271</v>
      </c>
      <c r="B31" s="215">
        <v>24.69208211143695</v>
      </c>
      <c r="C31" s="215">
        <v>28.588957055214724</v>
      </c>
      <c r="D31" s="215">
        <v>21.123595505617978</v>
      </c>
      <c r="E31" s="215"/>
      <c r="F31" s="215">
        <v>44.274809160305345</v>
      </c>
      <c r="G31" s="215">
        <v>43.589743589743591</v>
      </c>
      <c r="H31" s="216">
        <v>45.283018867924532</v>
      </c>
      <c r="I31" s="215"/>
      <c r="J31" s="215">
        <v>28.248587570621471</v>
      </c>
      <c r="K31" s="215">
        <v>30.120481927710845</v>
      </c>
      <c r="L31" s="216">
        <v>26.595744680851062</v>
      </c>
      <c r="M31" s="215"/>
      <c r="N31" s="215">
        <v>30.215827338129497</v>
      </c>
      <c r="O31" s="215">
        <v>37.588652482269502</v>
      </c>
      <c r="P31" s="216">
        <v>22.627737226277372</v>
      </c>
      <c r="Q31" s="215"/>
      <c r="R31" s="215">
        <v>27.67527675276753</v>
      </c>
      <c r="S31" s="215">
        <v>27.237354085603112</v>
      </c>
      <c r="T31" s="216">
        <v>28.07017543859649</v>
      </c>
      <c r="U31" s="215"/>
      <c r="V31" s="215">
        <v>13.69150779896014</v>
      </c>
      <c r="W31" s="215">
        <v>19.921875</v>
      </c>
      <c r="X31" s="216">
        <v>8.722741433021806</v>
      </c>
    </row>
    <row r="32" spans="1:24" ht="13.5" thickBot="1" x14ac:dyDescent="0.25">
      <c r="A32" s="98" t="s">
        <v>272</v>
      </c>
      <c r="B32" s="219">
        <v>23.75</v>
      </c>
      <c r="C32" s="219">
        <v>23.863636363636363</v>
      </c>
      <c r="D32" s="219">
        <v>23.611111111111111</v>
      </c>
      <c r="E32" s="219"/>
      <c r="F32" s="219">
        <v>22.222222222222221</v>
      </c>
      <c r="G32" s="219">
        <v>0</v>
      </c>
      <c r="H32" s="218">
        <v>28.571428571428569</v>
      </c>
      <c r="I32" s="219"/>
      <c r="J32" s="219">
        <v>8.3333333333333321</v>
      </c>
      <c r="K32" s="219">
        <v>0</v>
      </c>
      <c r="L32" s="218">
        <v>25</v>
      </c>
      <c r="M32" s="219"/>
      <c r="N32" s="219">
        <v>32.258064516129032</v>
      </c>
      <c r="O32" s="219">
        <v>25</v>
      </c>
      <c r="P32" s="218">
        <v>40</v>
      </c>
      <c r="Q32" s="219"/>
      <c r="R32" s="219">
        <v>39.130434782608695</v>
      </c>
      <c r="S32" s="219">
        <v>60</v>
      </c>
      <c r="T32" s="218">
        <v>14.285714285714285</v>
      </c>
      <c r="U32" s="219"/>
      <c r="V32" s="219">
        <v>11.29032258064516</v>
      </c>
      <c r="W32" s="219">
        <v>5.4054054054054053</v>
      </c>
      <c r="X32" s="218">
        <v>20</v>
      </c>
    </row>
    <row r="33" spans="1:24" ht="12.75" x14ac:dyDescent="0.2">
      <c r="A33" s="269" t="s">
        <v>175</v>
      </c>
      <c r="B33" s="269"/>
      <c r="C33" s="269"/>
      <c r="D33" s="269"/>
      <c r="E33" s="269"/>
      <c r="F33" s="269"/>
      <c r="G33" s="269"/>
      <c r="H33" s="269"/>
      <c r="I33" s="269"/>
      <c r="J33" s="269"/>
      <c r="K33" s="269"/>
      <c r="L33" s="269"/>
      <c r="M33" s="269"/>
      <c r="N33" s="269"/>
      <c r="O33" s="269"/>
      <c r="P33" s="269"/>
      <c r="Q33" s="269"/>
      <c r="R33" s="269"/>
      <c r="S33" s="269"/>
      <c r="T33" s="269"/>
      <c r="U33" s="269"/>
      <c r="V33" s="269"/>
      <c r="W33" s="269"/>
      <c r="X33" s="269"/>
    </row>
    <row r="34" spans="1:24" ht="15" customHeight="1" x14ac:dyDescent="0.2">
      <c r="A34" s="116" t="s">
        <v>106</v>
      </c>
    </row>
  </sheetData>
  <mergeCells count="14">
    <mergeCell ref="Z2:Z3"/>
    <mergeCell ref="A1:X1"/>
    <mergeCell ref="A2:X2"/>
    <mergeCell ref="A3:X3"/>
    <mergeCell ref="A4:X4"/>
    <mergeCell ref="R6:T6"/>
    <mergeCell ref="V6:X6"/>
    <mergeCell ref="A5:X5"/>
    <mergeCell ref="A33:X33"/>
    <mergeCell ref="A6:A7"/>
    <mergeCell ref="B6:D6"/>
    <mergeCell ref="F6:H6"/>
    <mergeCell ref="J6:L6"/>
    <mergeCell ref="N6:P6"/>
  </mergeCells>
  <hyperlinks>
    <hyperlink ref="Z2" location="INDICE!A1" display="INDICE" xr:uid="{00000000-0004-0000-3400-000000000000}"/>
  </hyperlinks>
  <printOptions horizontalCentered="1"/>
  <pageMargins left="0.70866141732283472" right="0.70866141732283472" top="0.74803149606299213" bottom="0.74803149606299213" header="0.31496062992125984" footer="0.31496062992125984"/>
  <pageSetup scale="98"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Z33"/>
  <sheetViews>
    <sheetView showGridLines="0" workbookViewId="0">
      <selection activeCell="O14" sqref="O14"/>
    </sheetView>
  </sheetViews>
  <sheetFormatPr baseColWidth="10" defaultColWidth="23.42578125" defaultRowHeight="15" customHeight="1" x14ac:dyDescent="0.2"/>
  <cols>
    <col min="1" max="1" width="15.5703125" style="116" bestFit="1" customWidth="1"/>
    <col min="2" max="2" width="6.42578125" style="96" bestFit="1" customWidth="1"/>
    <col min="3" max="3" width="6.7109375" style="96" bestFit="1" customWidth="1"/>
    <col min="4" max="4" width="5.140625" style="96" bestFit="1" customWidth="1"/>
    <col min="5" max="5" width="1.42578125" style="96" customWidth="1"/>
    <col min="6" max="6" width="5.42578125" style="96" bestFit="1" customWidth="1"/>
    <col min="7" max="7" width="6.7109375" style="96" bestFit="1" customWidth="1"/>
    <col min="8" max="8" width="5.140625" style="96" bestFit="1" customWidth="1"/>
    <col min="9" max="9" width="1.28515625" style="96" customWidth="1"/>
    <col min="10" max="10" width="5.42578125" style="96" bestFit="1" customWidth="1"/>
    <col min="11" max="11" width="6.7109375" style="96" bestFit="1" customWidth="1"/>
    <col min="12" max="12" width="5.140625" style="96" bestFit="1" customWidth="1"/>
    <col min="13" max="13" width="1.28515625" style="96" customWidth="1"/>
    <col min="14" max="14" width="5.42578125" style="96" bestFit="1" customWidth="1"/>
    <col min="15" max="15" width="6.7109375" style="96" bestFit="1" customWidth="1"/>
    <col min="16" max="16" width="5.140625" style="96" bestFit="1" customWidth="1"/>
    <col min="17" max="17" width="1.28515625" style="96" customWidth="1"/>
    <col min="18" max="18" width="5.42578125" style="96" bestFit="1" customWidth="1"/>
    <col min="19" max="19" width="6.7109375" style="96" bestFit="1" customWidth="1"/>
    <col min="20" max="20" width="5.140625" style="96" bestFit="1" customWidth="1"/>
    <col min="21" max="21" width="1.28515625" style="96" customWidth="1"/>
    <col min="22" max="22" width="5.42578125" style="96" bestFit="1" customWidth="1"/>
    <col min="23" max="23" width="6.7109375" style="96" bestFit="1" customWidth="1"/>
    <col min="24" max="24" width="5.140625" style="96" bestFit="1" customWidth="1"/>
    <col min="25" max="25" width="10.7109375" style="6" customWidth="1"/>
    <col min="26" max="26" width="9" style="6" bestFit="1" customWidth="1"/>
    <col min="27" max="112" width="10.7109375" style="6" customWidth="1"/>
    <col min="113" max="16384" width="23.42578125" style="6"/>
  </cols>
  <sheetData>
    <row r="1" spans="1:26" x14ac:dyDescent="0.25">
      <c r="A1" s="284" t="s">
        <v>351</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284" t="s">
        <v>84</v>
      </c>
      <c r="V1" s="284" t="s">
        <v>84</v>
      </c>
      <c r="W1" s="284" t="s">
        <v>84</v>
      </c>
      <c r="X1" s="284" t="s">
        <v>84</v>
      </c>
      <c r="Y1" s="17"/>
    </row>
    <row r="2" spans="1:26" x14ac:dyDescent="0.25">
      <c r="A2" s="285" t="s">
        <v>355</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17"/>
      <c r="Z2" s="256" t="s">
        <v>47</v>
      </c>
    </row>
    <row r="3" spans="1:26"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17"/>
      <c r="Z3" s="256"/>
    </row>
    <row r="4" spans="1:26" x14ac:dyDescent="0.25">
      <c r="A4" s="285" t="s">
        <v>180</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row>
    <row r="5" spans="1:26"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row>
    <row r="6" spans="1:26" ht="12.75" x14ac:dyDescent="0.2">
      <c r="A6" s="286" t="s">
        <v>243</v>
      </c>
      <c r="B6" s="281" t="s">
        <v>89</v>
      </c>
      <c r="C6" s="281"/>
      <c r="D6" s="281"/>
      <c r="E6" s="103"/>
      <c r="F6" s="281" t="s">
        <v>328</v>
      </c>
      <c r="G6" s="281"/>
      <c r="H6" s="281"/>
      <c r="I6" s="103"/>
      <c r="J6" s="281" t="s">
        <v>329</v>
      </c>
      <c r="K6" s="281"/>
      <c r="L6" s="281"/>
      <c r="M6" s="103"/>
      <c r="N6" s="281" t="s">
        <v>330</v>
      </c>
      <c r="O6" s="281"/>
      <c r="P6" s="281"/>
      <c r="Q6" s="103"/>
      <c r="R6" s="281" t="s">
        <v>331</v>
      </c>
      <c r="S6" s="281"/>
      <c r="T6" s="281"/>
      <c r="U6" s="103"/>
      <c r="V6" s="281" t="s">
        <v>332</v>
      </c>
      <c r="W6" s="281"/>
      <c r="X6" s="281"/>
    </row>
    <row r="7" spans="1:26" ht="12.75"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row>
    <row r="8" spans="1:26" ht="12.75" x14ac:dyDescent="0.2">
      <c r="B8" s="117"/>
      <c r="C8" s="117"/>
      <c r="D8" s="117"/>
      <c r="E8" s="117"/>
      <c r="F8" s="117"/>
      <c r="G8" s="117"/>
      <c r="H8" s="117"/>
      <c r="I8" s="117"/>
      <c r="J8" s="117"/>
      <c r="K8" s="117"/>
      <c r="L8" s="117"/>
      <c r="M8" s="117"/>
      <c r="N8" s="117"/>
      <c r="O8" s="117"/>
      <c r="P8" s="117"/>
      <c r="Q8" s="117"/>
      <c r="R8" s="117"/>
      <c r="S8" s="117"/>
      <c r="T8" s="117"/>
      <c r="U8" s="117"/>
      <c r="V8" s="117"/>
      <c r="W8" s="117"/>
      <c r="X8" s="117"/>
    </row>
    <row r="9" spans="1:26" ht="12.75" x14ac:dyDescent="0.2">
      <c r="A9" s="118" t="s">
        <v>89</v>
      </c>
      <c r="B9" s="209">
        <v>3459</v>
      </c>
      <c r="C9" s="209">
        <v>1833</v>
      </c>
      <c r="D9" s="209">
        <v>1626</v>
      </c>
      <c r="E9" s="209"/>
      <c r="F9" s="209">
        <v>678</v>
      </c>
      <c r="G9" s="209">
        <v>360</v>
      </c>
      <c r="H9" s="209">
        <v>318</v>
      </c>
      <c r="I9" s="209"/>
      <c r="J9" s="209">
        <v>718</v>
      </c>
      <c r="K9" s="209">
        <v>373</v>
      </c>
      <c r="L9" s="209">
        <v>345</v>
      </c>
      <c r="M9" s="209"/>
      <c r="N9" s="209">
        <v>502</v>
      </c>
      <c r="O9" s="209">
        <v>300</v>
      </c>
      <c r="P9" s="209">
        <v>202</v>
      </c>
      <c r="Q9" s="209"/>
      <c r="R9" s="209">
        <v>1152</v>
      </c>
      <c r="S9" s="209">
        <v>597</v>
      </c>
      <c r="T9" s="209">
        <v>555</v>
      </c>
      <c r="U9" s="209"/>
      <c r="V9" s="209">
        <v>409</v>
      </c>
      <c r="W9" s="209">
        <v>203</v>
      </c>
      <c r="X9" s="209">
        <v>206</v>
      </c>
    </row>
    <row r="10" spans="1:26" ht="12.75" x14ac:dyDescent="0.2">
      <c r="A10" s="94"/>
      <c r="B10" s="210"/>
      <c r="C10" s="210"/>
      <c r="D10" s="210"/>
      <c r="E10" s="211"/>
      <c r="F10" s="211"/>
      <c r="G10" s="211"/>
      <c r="H10" s="211"/>
      <c r="I10" s="211"/>
      <c r="J10" s="211"/>
      <c r="K10" s="211"/>
      <c r="L10" s="211"/>
      <c r="M10" s="211"/>
      <c r="N10" s="211"/>
      <c r="O10" s="211"/>
      <c r="P10" s="211"/>
      <c r="Q10" s="211"/>
      <c r="R10" s="211"/>
      <c r="S10" s="211"/>
      <c r="T10" s="211"/>
      <c r="U10" s="211"/>
      <c r="V10" s="211"/>
      <c r="W10" s="211"/>
      <c r="X10" s="211"/>
    </row>
    <row r="11" spans="1:26" ht="12.75" x14ac:dyDescent="0.2">
      <c r="A11" s="95" t="s">
        <v>246</v>
      </c>
      <c r="B11" s="210">
        <v>179</v>
      </c>
      <c r="C11" s="210">
        <v>69</v>
      </c>
      <c r="D11" s="210">
        <v>110</v>
      </c>
      <c r="E11" s="211"/>
      <c r="F11" s="211">
        <v>43</v>
      </c>
      <c r="G11" s="211">
        <v>15</v>
      </c>
      <c r="H11" s="211">
        <v>28</v>
      </c>
      <c r="I11" s="211"/>
      <c r="J11" s="211">
        <v>35</v>
      </c>
      <c r="K11" s="211">
        <v>15</v>
      </c>
      <c r="L11" s="211">
        <v>20</v>
      </c>
      <c r="M11" s="211"/>
      <c r="N11" s="211">
        <v>33</v>
      </c>
      <c r="O11" s="211">
        <v>12</v>
      </c>
      <c r="P11" s="211">
        <v>21</v>
      </c>
      <c r="Q11" s="211"/>
      <c r="R11" s="211">
        <v>55</v>
      </c>
      <c r="S11" s="211">
        <v>26</v>
      </c>
      <c r="T11" s="211">
        <v>29</v>
      </c>
      <c r="U11" s="211"/>
      <c r="V11" s="211">
        <v>13</v>
      </c>
      <c r="W11" s="211">
        <v>1</v>
      </c>
      <c r="X11" s="211">
        <v>12</v>
      </c>
    </row>
    <row r="12" spans="1:26" ht="12.75" x14ac:dyDescent="0.2">
      <c r="A12" s="95" t="s">
        <v>247</v>
      </c>
      <c r="B12" s="210">
        <v>51</v>
      </c>
      <c r="C12" s="210">
        <v>30</v>
      </c>
      <c r="D12" s="210">
        <v>21</v>
      </c>
      <c r="E12" s="211"/>
      <c r="F12" s="211">
        <v>19</v>
      </c>
      <c r="G12" s="211">
        <v>12</v>
      </c>
      <c r="H12" s="211">
        <v>7</v>
      </c>
      <c r="I12" s="211"/>
      <c r="J12" s="211">
        <v>13</v>
      </c>
      <c r="K12" s="211">
        <v>8</v>
      </c>
      <c r="L12" s="211">
        <v>5</v>
      </c>
      <c r="M12" s="211"/>
      <c r="N12" s="211">
        <v>7</v>
      </c>
      <c r="O12" s="211">
        <v>2</v>
      </c>
      <c r="P12" s="211">
        <v>5</v>
      </c>
      <c r="Q12" s="211"/>
      <c r="R12" s="211">
        <v>15</v>
      </c>
      <c r="S12" s="211">
        <v>9</v>
      </c>
      <c r="T12" s="211">
        <v>6</v>
      </c>
      <c r="U12" s="211"/>
      <c r="V12" s="211">
        <v>-3</v>
      </c>
      <c r="W12" s="211">
        <v>-1</v>
      </c>
      <c r="X12" s="211">
        <v>-2</v>
      </c>
    </row>
    <row r="13" spans="1:26" ht="12.75" x14ac:dyDescent="0.2">
      <c r="A13" s="95" t="s">
        <v>249</v>
      </c>
      <c r="B13" s="210">
        <v>172</v>
      </c>
      <c r="C13" s="210">
        <v>65</v>
      </c>
      <c r="D13" s="210">
        <v>107</v>
      </c>
      <c r="E13" s="211"/>
      <c r="F13" s="211">
        <v>36</v>
      </c>
      <c r="G13" s="211">
        <v>16</v>
      </c>
      <c r="H13" s="211">
        <v>20</v>
      </c>
      <c r="I13" s="211"/>
      <c r="J13" s="211">
        <v>42</v>
      </c>
      <c r="K13" s="211">
        <v>19</v>
      </c>
      <c r="L13" s="211">
        <v>23</v>
      </c>
      <c r="M13" s="211"/>
      <c r="N13" s="211">
        <v>18</v>
      </c>
      <c r="O13" s="211">
        <v>4</v>
      </c>
      <c r="P13" s="211">
        <v>14</v>
      </c>
      <c r="Q13" s="211"/>
      <c r="R13" s="211">
        <v>54</v>
      </c>
      <c r="S13" s="211">
        <v>18</v>
      </c>
      <c r="T13" s="211">
        <v>36</v>
      </c>
      <c r="U13" s="211"/>
      <c r="V13" s="211">
        <v>22</v>
      </c>
      <c r="W13" s="211">
        <v>8</v>
      </c>
      <c r="X13" s="211">
        <v>14</v>
      </c>
    </row>
    <row r="14" spans="1:26" ht="12.75" x14ac:dyDescent="0.2">
      <c r="A14" s="95" t="s">
        <v>250</v>
      </c>
      <c r="B14" s="210">
        <v>150</v>
      </c>
      <c r="C14" s="210">
        <v>91</v>
      </c>
      <c r="D14" s="210">
        <v>59</v>
      </c>
      <c r="E14" s="211"/>
      <c r="F14" s="211">
        <v>17</v>
      </c>
      <c r="G14" s="211">
        <v>14</v>
      </c>
      <c r="H14" s="211">
        <v>3</v>
      </c>
      <c r="I14" s="211"/>
      <c r="J14" s="211">
        <v>21</v>
      </c>
      <c r="K14" s="211">
        <v>11</v>
      </c>
      <c r="L14" s="211">
        <v>10</v>
      </c>
      <c r="M14" s="211"/>
      <c r="N14" s="211">
        <v>31</v>
      </c>
      <c r="O14" s="211">
        <v>21</v>
      </c>
      <c r="P14" s="211">
        <v>10</v>
      </c>
      <c r="Q14" s="211"/>
      <c r="R14" s="211">
        <v>67</v>
      </c>
      <c r="S14" s="211">
        <v>38</v>
      </c>
      <c r="T14" s="211">
        <v>29</v>
      </c>
      <c r="U14" s="211"/>
      <c r="V14" s="211">
        <v>14</v>
      </c>
      <c r="W14" s="211">
        <v>7</v>
      </c>
      <c r="X14" s="211">
        <v>7</v>
      </c>
    </row>
    <row r="15" spans="1:26" ht="12.75" x14ac:dyDescent="0.2">
      <c r="A15" s="95" t="s">
        <v>251</v>
      </c>
      <c r="B15" s="210">
        <v>311</v>
      </c>
      <c r="C15" s="210">
        <v>187</v>
      </c>
      <c r="D15" s="210">
        <v>124</v>
      </c>
      <c r="E15" s="210"/>
      <c r="F15" s="210">
        <v>72</v>
      </c>
      <c r="G15" s="210">
        <v>43</v>
      </c>
      <c r="H15" s="211">
        <v>29</v>
      </c>
      <c r="I15" s="210"/>
      <c r="J15" s="211">
        <v>94</v>
      </c>
      <c r="K15" s="211">
        <v>47</v>
      </c>
      <c r="L15" s="211">
        <v>47</v>
      </c>
      <c r="M15" s="211"/>
      <c r="N15" s="211">
        <v>42</v>
      </c>
      <c r="O15" s="211">
        <v>30</v>
      </c>
      <c r="P15" s="211">
        <v>12</v>
      </c>
      <c r="Q15" s="211"/>
      <c r="R15" s="211">
        <v>91</v>
      </c>
      <c r="S15" s="211">
        <v>61</v>
      </c>
      <c r="T15" s="211">
        <v>30</v>
      </c>
      <c r="U15" s="211"/>
      <c r="V15" s="211">
        <v>12</v>
      </c>
      <c r="W15" s="211">
        <v>6</v>
      </c>
      <c r="X15" s="211">
        <v>6</v>
      </c>
    </row>
    <row r="16" spans="1:26" ht="12.75" x14ac:dyDescent="0.2">
      <c r="A16" s="95" t="s">
        <v>253</v>
      </c>
      <c r="B16" s="210">
        <v>155</v>
      </c>
      <c r="C16" s="210">
        <v>46</v>
      </c>
      <c r="D16" s="210">
        <v>109</v>
      </c>
      <c r="E16" s="210"/>
      <c r="F16" s="210">
        <v>22</v>
      </c>
      <c r="G16" s="210">
        <v>8</v>
      </c>
      <c r="H16" s="211">
        <v>14</v>
      </c>
      <c r="I16" s="210"/>
      <c r="J16" s="210">
        <v>50</v>
      </c>
      <c r="K16" s="210">
        <v>12</v>
      </c>
      <c r="L16" s="211">
        <v>38</v>
      </c>
      <c r="M16" s="210"/>
      <c r="N16" s="210">
        <v>20</v>
      </c>
      <c r="O16" s="210">
        <v>5</v>
      </c>
      <c r="P16" s="211">
        <v>15</v>
      </c>
      <c r="Q16" s="210"/>
      <c r="R16" s="210">
        <v>58</v>
      </c>
      <c r="S16" s="210">
        <v>17</v>
      </c>
      <c r="T16" s="211">
        <v>41</v>
      </c>
      <c r="U16" s="210"/>
      <c r="V16" s="210">
        <v>5</v>
      </c>
      <c r="W16" s="210">
        <v>4</v>
      </c>
      <c r="X16" s="211">
        <v>1</v>
      </c>
    </row>
    <row r="17" spans="1:24" ht="12.75" x14ac:dyDescent="0.2">
      <c r="A17" s="95" t="s">
        <v>254</v>
      </c>
      <c r="B17" s="210">
        <v>551</v>
      </c>
      <c r="C17" s="210">
        <v>291</v>
      </c>
      <c r="D17" s="210">
        <v>260</v>
      </c>
      <c r="E17" s="210"/>
      <c r="F17" s="210">
        <v>88</v>
      </c>
      <c r="G17" s="210">
        <v>42</v>
      </c>
      <c r="H17" s="211">
        <v>46</v>
      </c>
      <c r="I17" s="210"/>
      <c r="J17" s="210">
        <v>93</v>
      </c>
      <c r="K17" s="210">
        <v>54</v>
      </c>
      <c r="L17" s="211">
        <v>39</v>
      </c>
      <c r="M17" s="210"/>
      <c r="N17" s="210">
        <v>110</v>
      </c>
      <c r="O17" s="210">
        <v>61</v>
      </c>
      <c r="P17" s="211">
        <v>49</v>
      </c>
      <c r="Q17" s="210"/>
      <c r="R17" s="210">
        <v>163</v>
      </c>
      <c r="S17" s="210">
        <v>87</v>
      </c>
      <c r="T17" s="211">
        <v>76</v>
      </c>
      <c r="U17" s="210"/>
      <c r="V17" s="210">
        <v>97</v>
      </c>
      <c r="W17" s="210">
        <v>47</v>
      </c>
      <c r="X17" s="211">
        <v>50</v>
      </c>
    </row>
    <row r="18" spans="1:24" ht="12.75" x14ac:dyDescent="0.2">
      <c r="A18" s="95" t="s">
        <v>257</v>
      </c>
      <c r="B18" s="210">
        <v>213</v>
      </c>
      <c r="C18" s="210">
        <v>114</v>
      </c>
      <c r="D18" s="210">
        <v>99</v>
      </c>
      <c r="E18" s="210"/>
      <c r="F18" s="210">
        <v>26</v>
      </c>
      <c r="G18" s="210">
        <v>19</v>
      </c>
      <c r="H18" s="211">
        <v>7</v>
      </c>
      <c r="I18" s="210"/>
      <c r="J18" s="210">
        <v>62</v>
      </c>
      <c r="K18" s="210">
        <v>25</v>
      </c>
      <c r="L18" s="211">
        <v>37</v>
      </c>
      <c r="M18" s="210"/>
      <c r="N18" s="210">
        <v>6</v>
      </c>
      <c r="O18" s="210">
        <v>10</v>
      </c>
      <c r="P18" s="211">
        <v>-4</v>
      </c>
      <c r="Q18" s="210"/>
      <c r="R18" s="210">
        <v>58</v>
      </c>
      <c r="S18" s="210">
        <v>28</v>
      </c>
      <c r="T18" s="211">
        <v>30</v>
      </c>
      <c r="U18" s="210"/>
      <c r="V18" s="210">
        <v>61</v>
      </c>
      <c r="W18" s="210">
        <v>32</v>
      </c>
      <c r="X18" s="211">
        <v>29</v>
      </c>
    </row>
    <row r="19" spans="1:24" ht="12.75" x14ac:dyDescent="0.2">
      <c r="A19" s="95" t="s">
        <v>258</v>
      </c>
      <c r="B19" s="210">
        <v>38</v>
      </c>
      <c r="C19" s="210">
        <v>18</v>
      </c>
      <c r="D19" s="210">
        <v>20</v>
      </c>
      <c r="E19" s="211"/>
      <c r="F19" s="211">
        <v>10</v>
      </c>
      <c r="G19" s="211">
        <v>2</v>
      </c>
      <c r="H19" s="211">
        <v>8</v>
      </c>
      <c r="I19" s="211"/>
      <c r="J19" s="211">
        <v>7</v>
      </c>
      <c r="K19" s="211">
        <v>3</v>
      </c>
      <c r="L19" s="211">
        <v>4</v>
      </c>
      <c r="M19" s="211"/>
      <c r="N19" s="211">
        <v>5</v>
      </c>
      <c r="O19" s="211">
        <v>5</v>
      </c>
      <c r="P19" s="211">
        <v>0</v>
      </c>
      <c r="Q19" s="211"/>
      <c r="R19" s="211">
        <v>17</v>
      </c>
      <c r="S19" s="211">
        <v>8</v>
      </c>
      <c r="T19" s="211">
        <v>9</v>
      </c>
      <c r="U19" s="211"/>
      <c r="V19" s="211">
        <v>-1</v>
      </c>
      <c r="W19" s="211">
        <v>0</v>
      </c>
      <c r="X19" s="211">
        <v>-1</v>
      </c>
    </row>
    <row r="20" spans="1:24" ht="12.75" x14ac:dyDescent="0.2">
      <c r="A20" s="95" t="s">
        <v>259</v>
      </c>
      <c r="B20" s="210">
        <v>625</v>
      </c>
      <c r="C20" s="210">
        <v>302</v>
      </c>
      <c r="D20" s="210">
        <v>323</v>
      </c>
      <c r="E20" s="210"/>
      <c r="F20" s="210">
        <v>124</v>
      </c>
      <c r="G20" s="210">
        <v>67</v>
      </c>
      <c r="H20" s="211">
        <v>57</v>
      </c>
      <c r="I20" s="210"/>
      <c r="J20" s="210">
        <v>108</v>
      </c>
      <c r="K20" s="210">
        <v>56</v>
      </c>
      <c r="L20" s="211">
        <v>52</v>
      </c>
      <c r="M20" s="210"/>
      <c r="N20" s="210">
        <v>123</v>
      </c>
      <c r="O20" s="210">
        <v>69</v>
      </c>
      <c r="P20" s="211">
        <v>54</v>
      </c>
      <c r="Q20" s="210"/>
      <c r="R20" s="210">
        <v>198</v>
      </c>
      <c r="S20" s="210">
        <v>76</v>
      </c>
      <c r="T20" s="211">
        <v>122</v>
      </c>
      <c r="U20" s="210"/>
      <c r="V20" s="210">
        <v>72</v>
      </c>
      <c r="W20" s="210">
        <v>34</v>
      </c>
      <c r="X20" s="211">
        <v>38</v>
      </c>
    </row>
    <row r="21" spans="1:24" ht="12.75" x14ac:dyDescent="0.2">
      <c r="A21" s="95" t="s">
        <v>260</v>
      </c>
      <c r="B21" s="210">
        <v>-3</v>
      </c>
      <c r="C21" s="210">
        <v>13</v>
      </c>
      <c r="D21" s="210">
        <v>-16</v>
      </c>
      <c r="E21" s="210"/>
      <c r="F21" s="210">
        <v>5</v>
      </c>
      <c r="G21" s="210">
        <v>0</v>
      </c>
      <c r="H21" s="211">
        <v>5</v>
      </c>
      <c r="I21" s="210"/>
      <c r="J21" s="210">
        <v>15</v>
      </c>
      <c r="K21" s="210">
        <v>8</v>
      </c>
      <c r="L21" s="211">
        <v>7</v>
      </c>
      <c r="M21" s="210"/>
      <c r="N21" s="210">
        <v>-22</v>
      </c>
      <c r="O21" s="210">
        <v>-4</v>
      </c>
      <c r="P21" s="211">
        <v>-18</v>
      </c>
      <c r="Q21" s="210"/>
      <c r="R21" s="210">
        <v>13</v>
      </c>
      <c r="S21" s="210">
        <v>18</v>
      </c>
      <c r="T21" s="211">
        <v>-5</v>
      </c>
      <c r="U21" s="210"/>
      <c r="V21" s="210">
        <v>-14</v>
      </c>
      <c r="W21" s="210">
        <v>-9</v>
      </c>
      <c r="X21" s="211">
        <v>-5</v>
      </c>
    </row>
    <row r="22" spans="1:24" ht="12.75" x14ac:dyDescent="0.2">
      <c r="A22" s="95" t="s">
        <v>261</v>
      </c>
      <c r="B22" s="210">
        <v>161</v>
      </c>
      <c r="C22" s="210">
        <v>77</v>
      </c>
      <c r="D22" s="210">
        <v>84</v>
      </c>
      <c r="E22" s="210"/>
      <c r="F22" s="210">
        <v>48</v>
      </c>
      <c r="G22" s="210">
        <v>23</v>
      </c>
      <c r="H22" s="211">
        <v>25</v>
      </c>
      <c r="I22" s="210"/>
      <c r="J22" s="210">
        <v>32</v>
      </c>
      <c r="K22" s="210">
        <v>17</v>
      </c>
      <c r="L22" s="211">
        <v>15</v>
      </c>
      <c r="M22" s="210"/>
      <c r="N22" s="210">
        <v>11</v>
      </c>
      <c r="O22" s="210">
        <v>5</v>
      </c>
      <c r="P22" s="211">
        <v>6</v>
      </c>
      <c r="Q22" s="210"/>
      <c r="R22" s="210">
        <v>58</v>
      </c>
      <c r="S22" s="210">
        <v>29</v>
      </c>
      <c r="T22" s="211">
        <v>29</v>
      </c>
      <c r="U22" s="210"/>
      <c r="V22" s="210">
        <v>12</v>
      </c>
      <c r="W22" s="210">
        <v>3</v>
      </c>
      <c r="X22" s="211">
        <v>9</v>
      </c>
    </row>
    <row r="23" spans="1:24" ht="12.75" x14ac:dyDescent="0.2">
      <c r="A23" s="95" t="s">
        <v>262</v>
      </c>
      <c r="B23" s="210">
        <v>47</v>
      </c>
      <c r="C23" s="210">
        <v>34</v>
      </c>
      <c r="D23" s="210">
        <v>13</v>
      </c>
      <c r="E23" s="210"/>
      <c r="F23" s="210">
        <v>6</v>
      </c>
      <c r="G23" s="210">
        <v>4</v>
      </c>
      <c r="H23" s="211">
        <v>2</v>
      </c>
      <c r="I23" s="210"/>
      <c r="J23" s="210">
        <v>6</v>
      </c>
      <c r="K23" s="210">
        <v>4</v>
      </c>
      <c r="L23" s="211">
        <v>2</v>
      </c>
      <c r="M23" s="210"/>
      <c r="N23" s="210">
        <v>8</v>
      </c>
      <c r="O23" s="210">
        <v>7</v>
      </c>
      <c r="P23" s="211">
        <v>1</v>
      </c>
      <c r="Q23" s="210"/>
      <c r="R23" s="210">
        <v>11</v>
      </c>
      <c r="S23" s="210">
        <v>8</v>
      </c>
      <c r="T23" s="211">
        <v>3</v>
      </c>
      <c r="U23" s="210"/>
      <c r="V23" s="210">
        <v>16</v>
      </c>
      <c r="W23" s="210">
        <v>11</v>
      </c>
      <c r="X23" s="211">
        <v>5</v>
      </c>
    </row>
    <row r="24" spans="1:24" ht="12.75" x14ac:dyDescent="0.2">
      <c r="A24" s="95" t="s">
        <v>263</v>
      </c>
      <c r="B24" s="210">
        <v>29</v>
      </c>
      <c r="C24" s="210">
        <v>19</v>
      </c>
      <c r="D24" s="210">
        <v>10</v>
      </c>
      <c r="E24" s="210"/>
      <c r="F24" s="210">
        <v>5</v>
      </c>
      <c r="G24" s="210">
        <v>1</v>
      </c>
      <c r="H24" s="211">
        <v>4</v>
      </c>
      <c r="I24" s="210"/>
      <c r="J24" s="210">
        <v>3</v>
      </c>
      <c r="K24" s="210">
        <v>3</v>
      </c>
      <c r="L24" s="211">
        <v>0</v>
      </c>
      <c r="M24" s="210"/>
      <c r="N24" s="210">
        <v>3</v>
      </c>
      <c r="O24" s="210">
        <v>3</v>
      </c>
      <c r="P24" s="211">
        <v>0</v>
      </c>
      <c r="Q24" s="210"/>
      <c r="R24" s="210">
        <v>16</v>
      </c>
      <c r="S24" s="210">
        <v>13</v>
      </c>
      <c r="T24" s="211">
        <v>3</v>
      </c>
      <c r="U24" s="210"/>
      <c r="V24" s="210">
        <v>2</v>
      </c>
      <c r="W24" s="210">
        <v>-1</v>
      </c>
      <c r="X24" s="211">
        <v>3</v>
      </c>
    </row>
    <row r="25" spans="1:24" ht="12.75" x14ac:dyDescent="0.2">
      <c r="A25" s="95" t="s">
        <v>264</v>
      </c>
      <c r="B25" s="210">
        <v>37</v>
      </c>
      <c r="C25" s="210">
        <v>26</v>
      </c>
      <c r="D25" s="210">
        <v>11</v>
      </c>
      <c r="E25" s="210"/>
      <c r="F25" s="210">
        <v>7</v>
      </c>
      <c r="G25" s="210">
        <v>4</v>
      </c>
      <c r="H25" s="211">
        <v>3</v>
      </c>
      <c r="I25" s="210"/>
      <c r="J25" s="210">
        <v>7</v>
      </c>
      <c r="K25" s="210">
        <v>5</v>
      </c>
      <c r="L25" s="211">
        <v>2</v>
      </c>
      <c r="M25" s="210"/>
      <c r="N25" s="210">
        <v>-8</v>
      </c>
      <c r="O25" s="210">
        <v>-5</v>
      </c>
      <c r="P25" s="211">
        <v>-3</v>
      </c>
      <c r="Q25" s="210"/>
      <c r="R25" s="210">
        <v>17</v>
      </c>
      <c r="S25" s="210">
        <v>16</v>
      </c>
      <c r="T25" s="211">
        <v>1</v>
      </c>
      <c r="U25" s="210"/>
      <c r="V25" s="210">
        <v>14</v>
      </c>
      <c r="W25" s="210">
        <v>6</v>
      </c>
      <c r="X25" s="211">
        <v>8</v>
      </c>
    </row>
    <row r="26" spans="1:24" ht="12.75" x14ac:dyDescent="0.2">
      <c r="A26" s="95" t="s">
        <v>265</v>
      </c>
      <c r="B26" s="210">
        <v>112</v>
      </c>
      <c r="C26" s="210">
        <v>55</v>
      </c>
      <c r="D26" s="210">
        <v>57</v>
      </c>
      <c r="E26" s="210"/>
      <c r="F26" s="210">
        <v>19</v>
      </c>
      <c r="G26" s="210">
        <v>7</v>
      </c>
      <c r="H26" s="211">
        <v>12</v>
      </c>
      <c r="I26" s="210"/>
      <c r="J26" s="210">
        <v>18</v>
      </c>
      <c r="K26" s="210">
        <v>11</v>
      </c>
      <c r="L26" s="211">
        <v>7</v>
      </c>
      <c r="M26" s="210"/>
      <c r="N26" s="210">
        <v>14</v>
      </c>
      <c r="O26" s="210">
        <v>6</v>
      </c>
      <c r="P26" s="211">
        <v>8</v>
      </c>
      <c r="Q26" s="210"/>
      <c r="R26" s="210">
        <v>57</v>
      </c>
      <c r="S26" s="210">
        <v>27</v>
      </c>
      <c r="T26" s="211">
        <v>30</v>
      </c>
      <c r="U26" s="210"/>
      <c r="V26" s="210">
        <v>4</v>
      </c>
      <c r="W26" s="210">
        <v>4</v>
      </c>
      <c r="X26" s="211">
        <v>0</v>
      </c>
    </row>
    <row r="27" spans="1:24" ht="12.75" x14ac:dyDescent="0.2">
      <c r="A27" s="95" t="s">
        <v>266</v>
      </c>
      <c r="B27" s="210">
        <v>-20</v>
      </c>
      <c r="C27" s="210">
        <v>-8</v>
      </c>
      <c r="D27" s="210">
        <v>-12</v>
      </c>
      <c r="E27" s="210"/>
      <c r="F27" s="210">
        <v>23</v>
      </c>
      <c r="G27" s="210">
        <v>10</v>
      </c>
      <c r="H27" s="211">
        <v>13</v>
      </c>
      <c r="I27" s="210"/>
      <c r="J27" s="210">
        <v>12</v>
      </c>
      <c r="K27" s="210">
        <v>15</v>
      </c>
      <c r="L27" s="211">
        <v>-3</v>
      </c>
      <c r="M27" s="210"/>
      <c r="N27" s="210">
        <v>-26</v>
      </c>
      <c r="O27" s="210">
        <v>-16</v>
      </c>
      <c r="P27" s="211">
        <v>-10</v>
      </c>
      <c r="Q27" s="210"/>
      <c r="R27" s="210">
        <v>-13</v>
      </c>
      <c r="S27" s="210">
        <v>0</v>
      </c>
      <c r="T27" s="211">
        <v>-13</v>
      </c>
      <c r="U27" s="210"/>
      <c r="V27" s="210">
        <v>-16</v>
      </c>
      <c r="W27" s="210">
        <v>-17</v>
      </c>
      <c r="X27" s="211">
        <v>1</v>
      </c>
    </row>
    <row r="28" spans="1:24" ht="12.75" x14ac:dyDescent="0.2">
      <c r="A28" s="95" t="s">
        <v>267</v>
      </c>
      <c r="B28" s="210">
        <v>163</v>
      </c>
      <c r="C28" s="210">
        <v>100</v>
      </c>
      <c r="D28" s="210">
        <v>63</v>
      </c>
      <c r="E28" s="210"/>
      <c r="F28" s="210">
        <v>35</v>
      </c>
      <c r="G28" s="210">
        <v>24</v>
      </c>
      <c r="H28" s="211">
        <v>11</v>
      </c>
      <c r="I28" s="210"/>
      <c r="J28" s="210">
        <v>31</v>
      </c>
      <c r="K28" s="210">
        <v>13</v>
      </c>
      <c r="L28" s="211">
        <v>18</v>
      </c>
      <c r="M28" s="210"/>
      <c r="N28" s="210">
        <v>15</v>
      </c>
      <c r="O28" s="210">
        <v>10</v>
      </c>
      <c r="P28" s="211">
        <v>5</v>
      </c>
      <c r="Q28" s="210"/>
      <c r="R28" s="210">
        <v>46</v>
      </c>
      <c r="S28" s="210">
        <v>36</v>
      </c>
      <c r="T28" s="211">
        <v>10</v>
      </c>
      <c r="U28" s="210"/>
      <c r="V28" s="210">
        <v>36</v>
      </c>
      <c r="W28" s="210">
        <v>17</v>
      </c>
      <c r="X28" s="211">
        <v>19</v>
      </c>
    </row>
    <row r="29" spans="1:24" ht="12.75" x14ac:dyDescent="0.2">
      <c r="A29" s="95" t="s">
        <v>268</v>
      </c>
      <c r="B29" s="210">
        <v>33</v>
      </c>
      <c r="C29" s="210">
        <v>30</v>
      </c>
      <c r="D29" s="210">
        <v>3</v>
      </c>
      <c r="E29" s="210"/>
      <c r="F29" s="210">
        <v>9</v>
      </c>
      <c r="G29" s="210">
        <v>3</v>
      </c>
      <c r="H29" s="211">
        <v>6</v>
      </c>
      <c r="I29" s="210"/>
      <c r="J29" s="210">
        <v>3</v>
      </c>
      <c r="K29" s="210">
        <v>4</v>
      </c>
      <c r="L29" s="211">
        <v>-1</v>
      </c>
      <c r="M29" s="210"/>
      <c r="N29" s="210">
        <v>5</v>
      </c>
      <c r="O29" s="210">
        <v>4</v>
      </c>
      <c r="P29" s="211">
        <v>1</v>
      </c>
      <c r="Q29" s="210"/>
      <c r="R29" s="210">
        <v>6</v>
      </c>
      <c r="S29" s="210">
        <v>12</v>
      </c>
      <c r="T29" s="211">
        <v>-6</v>
      </c>
      <c r="U29" s="210"/>
      <c r="V29" s="210">
        <v>10</v>
      </c>
      <c r="W29" s="210">
        <v>7</v>
      </c>
      <c r="X29" s="211">
        <v>3</v>
      </c>
    </row>
    <row r="30" spans="1:24" ht="12.75" x14ac:dyDescent="0.2">
      <c r="A30" s="95" t="s">
        <v>270</v>
      </c>
      <c r="B30" s="210">
        <v>-4</v>
      </c>
      <c r="C30" s="210">
        <v>20</v>
      </c>
      <c r="D30" s="210">
        <v>-24</v>
      </c>
      <c r="E30" s="210"/>
      <c r="F30" s="210">
        <v>4</v>
      </c>
      <c r="G30" s="210">
        <v>12</v>
      </c>
      <c r="H30" s="211">
        <v>-8</v>
      </c>
      <c r="I30" s="210"/>
      <c r="J30" s="210">
        <v>15</v>
      </c>
      <c r="K30" s="210">
        <v>18</v>
      </c>
      <c r="L30" s="211">
        <v>-3</v>
      </c>
      <c r="M30" s="210"/>
      <c r="N30" s="210">
        <v>13</v>
      </c>
      <c r="O30" s="210">
        <v>14</v>
      </c>
      <c r="P30" s="211">
        <v>-1</v>
      </c>
      <c r="Q30" s="210"/>
      <c r="R30" s="210">
        <v>-3</v>
      </c>
      <c r="S30" s="210">
        <v>-15</v>
      </c>
      <c r="T30" s="211">
        <v>12</v>
      </c>
      <c r="U30" s="210"/>
      <c r="V30" s="210">
        <v>-33</v>
      </c>
      <c r="W30" s="210">
        <v>-9</v>
      </c>
      <c r="X30" s="211">
        <v>-24</v>
      </c>
    </row>
    <row r="31" spans="1:24" ht="12.75" x14ac:dyDescent="0.2">
      <c r="A31" s="95" t="s">
        <v>271</v>
      </c>
      <c r="B31" s="210">
        <v>421</v>
      </c>
      <c r="C31" s="210">
        <v>233</v>
      </c>
      <c r="D31" s="210">
        <v>188</v>
      </c>
      <c r="E31" s="210"/>
      <c r="F31" s="210">
        <v>58</v>
      </c>
      <c r="G31" s="210">
        <v>34</v>
      </c>
      <c r="H31" s="211">
        <v>24</v>
      </c>
      <c r="I31" s="210"/>
      <c r="J31" s="210">
        <v>50</v>
      </c>
      <c r="K31" s="210">
        <v>25</v>
      </c>
      <c r="L31" s="211">
        <v>25</v>
      </c>
      <c r="M31" s="210"/>
      <c r="N31" s="210">
        <v>84</v>
      </c>
      <c r="O31" s="210">
        <v>53</v>
      </c>
      <c r="P31" s="211">
        <v>31</v>
      </c>
      <c r="Q31" s="210"/>
      <c r="R31" s="210">
        <v>150</v>
      </c>
      <c r="S31" s="210">
        <v>70</v>
      </c>
      <c r="T31" s="211">
        <v>80</v>
      </c>
      <c r="U31" s="210"/>
      <c r="V31" s="210">
        <v>79</v>
      </c>
      <c r="W31" s="210">
        <v>51</v>
      </c>
      <c r="X31" s="211">
        <v>28</v>
      </c>
    </row>
    <row r="32" spans="1:24" ht="13.5" thickBot="1" x14ac:dyDescent="0.25">
      <c r="A32" s="98" t="s">
        <v>272</v>
      </c>
      <c r="B32" s="212">
        <v>38</v>
      </c>
      <c r="C32" s="212">
        <v>21</v>
      </c>
      <c r="D32" s="212">
        <v>17</v>
      </c>
      <c r="E32" s="212"/>
      <c r="F32" s="212">
        <v>2</v>
      </c>
      <c r="G32" s="212">
        <v>0</v>
      </c>
      <c r="H32" s="213">
        <v>2</v>
      </c>
      <c r="I32" s="212"/>
      <c r="J32" s="212">
        <v>1</v>
      </c>
      <c r="K32" s="212">
        <v>0</v>
      </c>
      <c r="L32" s="213">
        <v>1</v>
      </c>
      <c r="M32" s="212"/>
      <c r="N32" s="212">
        <v>10</v>
      </c>
      <c r="O32" s="212">
        <v>4</v>
      </c>
      <c r="P32" s="213">
        <v>6</v>
      </c>
      <c r="Q32" s="212"/>
      <c r="R32" s="212">
        <v>18</v>
      </c>
      <c r="S32" s="212">
        <v>15</v>
      </c>
      <c r="T32" s="213">
        <v>3</v>
      </c>
      <c r="U32" s="212"/>
      <c r="V32" s="212">
        <v>7</v>
      </c>
      <c r="W32" s="212">
        <v>2</v>
      </c>
      <c r="X32" s="213">
        <v>5</v>
      </c>
    </row>
    <row r="33" spans="1:24" ht="12.75" x14ac:dyDescent="0.2">
      <c r="A33" s="269" t="s">
        <v>106</v>
      </c>
      <c r="B33" s="269"/>
      <c r="C33" s="269"/>
      <c r="D33" s="269"/>
      <c r="E33" s="269"/>
      <c r="F33" s="269"/>
      <c r="G33" s="269"/>
      <c r="H33" s="269"/>
      <c r="I33" s="269"/>
      <c r="J33" s="269"/>
      <c r="K33" s="269"/>
      <c r="L33" s="269"/>
      <c r="M33" s="269"/>
      <c r="N33" s="269"/>
      <c r="O33" s="269"/>
      <c r="P33" s="269"/>
      <c r="Q33" s="269"/>
      <c r="R33" s="269"/>
      <c r="S33" s="269"/>
      <c r="T33" s="269"/>
      <c r="U33" s="269"/>
      <c r="V33" s="269"/>
      <c r="W33" s="269"/>
      <c r="X33" s="269"/>
    </row>
  </sheetData>
  <mergeCells count="14">
    <mergeCell ref="Z2:Z3"/>
    <mergeCell ref="A1:X1"/>
    <mergeCell ref="A2:X2"/>
    <mergeCell ref="A3:X3"/>
    <mergeCell ref="A4:X4"/>
    <mergeCell ref="A33:X33"/>
    <mergeCell ref="A5:X5"/>
    <mergeCell ref="A6:A7"/>
    <mergeCell ref="B6:D6"/>
    <mergeCell ref="F6:H6"/>
    <mergeCell ref="J6:L6"/>
    <mergeCell ref="N6:P6"/>
    <mergeCell ref="R6:T6"/>
    <mergeCell ref="V6:X6"/>
  </mergeCells>
  <hyperlinks>
    <hyperlink ref="Z2" location="INDICE!A1" display="INDICE" xr:uid="{00000000-0004-0000-3500-000000000000}"/>
  </hyperlinks>
  <printOptions horizontalCentered="1"/>
  <pageMargins left="0.70866141732283472" right="0.70866141732283472" top="0.74803149606299213" bottom="0.74803149606299213" header="0.31496062992125984" footer="0.31496062992125984"/>
  <pageSetup scale="98"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Z34"/>
  <sheetViews>
    <sheetView showGridLines="0" zoomScaleNormal="100" workbookViewId="0">
      <selection activeCell="O14" sqref="O14"/>
    </sheetView>
  </sheetViews>
  <sheetFormatPr baseColWidth="10" defaultColWidth="23.42578125" defaultRowHeight="15" customHeight="1" x14ac:dyDescent="0.2"/>
  <cols>
    <col min="1" max="1" width="15.5703125" style="116" bestFit="1" customWidth="1"/>
    <col min="2" max="2" width="6.42578125" style="96" bestFit="1" customWidth="1"/>
    <col min="3" max="3" width="6.7109375" style="96" bestFit="1" customWidth="1"/>
    <col min="4" max="4" width="5.140625" style="96" bestFit="1" customWidth="1"/>
    <col min="5" max="5" width="1.42578125" style="96" customWidth="1"/>
    <col min="6" max="6" width="5.42578125" style="96" bestFit="1" customWidth="1"/>
    <col min="7" max="7" width="6.7109375" style="96" bestFit="1" customWidth="1"/>
    <col min="8" max="8" width="5.140625" style="96" bestFit="1" customWidth="1"/>
    <col min="9" max="9" width="1.28515625" style="96" customWidth="1"/>
    <col min="10" max="10" width="5.42578125" style="96" bestFit="1" customWidth="1"/>
    <col min="11" max="11" width="6.7109375" style="96" bestFit="1" customWidth="1"/>
    <col min="12" max="12" width="5.140625" style="96" bestFit="1" customWidth="1"/>
    <col min="13" max="13" width="1.28515625" style="96" customWidth="1"/>
    <col min="14" max="14" width="5.42578125" style="96" bestFit="1" customWidth="1"/>
    <col min="15" max="15" width="6.7109375" style="96" bestFit="1" customWidth="1"/>
    <col min="16" max="16" width="5.140625" style="96" bestFit="1" customWidth="1"/>
    <col min="17" max="17" width="1.28515625" style="96" customWidth="1"/>
    <col min="18" max="18" width="5.42578125" style="96" bestFit="1" customWidth="1"/>
    <col min="19" max="19" width="6.7109375" style="96" bestFit="1" customWidth="1"/>
    <col min="20" max="20" width="5.140625" style="96" bestFit="1" customWidth="1"/>
    <col min="21" max="21" width="1.28515625" style="96" customWidth="1"/>
    <col min="22" max="22" width="5.42578125" style="96" bestFit="1" customWidth="1"/>
    <col min="23" max="23" width="6.7109375" style="96" bestFit="1" customWidth="1"/>
    <col min="24" max="24" width="5.140625" style="96" bestFit="1" customWidth="1"/>
    <col min="25" max="25" width="10.7109375" style="6" customWidth="1"/>
    <col min="26" max="26" width="9" style="6" bestFit="1" customWidth="1"/>
    <col min="27" max="112" width="10.7109375" style="6" customWidth="1"/>
    <col min="113" max="16384" width="23.42578125" style="6"/>
  </cols>
  <sheetData>
    <row r="1" spans="1:26" x14ac:dyDescent="0.25">
      <c r="A1" s="284" t="s">
        <v>352</v>
      </c>
      <c r="B1" s="284"/>
      <c r="C1" s="284"/>
      <c r="D1" s="284"/>
      <c r="E1" s="284"/>
      <c r="F1" s="284"/>
      <c r="G1" s="284"/>
      <c r="H1" s="284"/>
      <c r="I1" s="284"/>
      <c r="J1" s="284"/>
      <c r="K1" s="284"/>
      <c r="L1" s="284"/>
      <c r="M1" s="284"/>
      <c r="N1" s="284"/>
      <c r="O1" s="284"/>
      <c r="P1" s="284"/>
      <c r="Q1" s="284"/>
      <c r="R1" s="284"/>
      <c r="S1" s="284"/>
      <c r="T1" s="284"/>
      <c r="U1" s="284"/>
      <c r="V1" s="284"/>
      <c r="W1" s="284"/>
      <c r="X1" s="284"/>
      <c r="Y1" s="17"/>
    </row>
    <row r="2" spans="1:26" x14ac:dyDescent="0.25">
      <c r="A2" s="285" t="s">
        <v>357</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17"/>
      <c r="Z2" s="256" t="s">
        <v>47</v>
      </c>
    </row>
    <row r="3" spans="1:26"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17"/>
      <c r="Z3" s="256"/>
    </row>
    <row r="4" spans="1:26" x14ac:dyDescent="0.25">
      <c r="A4" s="285" t="s">
        <v>180</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row>
    <row r="5" spans="1:26"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row>
    <row r="6" spans="1:26" ht="12.75" x14ac:dyDescent="0.2">
      <c r="A6" s="286" t="s">
        <v>243</v>
      </c>
      <c r="B6" s="281" t="s">
        <v>89</v>
      </c>
      <c r="C6" s="281"/>
      <c r="D6" s="281"/>
      <c r="E6" s="103"/>
      <c r="F6" s="281" t="s">
        <v>328</v>
      </c>
      <c r="G6" s="281"/>
      <c r="H6" s="281"/>
      <c r="I6" s="103"/>
      <c r="J6" s="281" t="s">
        <v>329</v>
      </c>
      <c r="K6" s="281"/>
      <c r="L6" s="281"/>
      <c r="M6" s="103"/>
      <c r="N6" s="281" t="s">
        <v>330</v>
      </c>
      <c r="O6" s="281"/>
      <c r="P6" s="281"/>
      <c r="Q6" s="103"/>
      <c r="R6" s="281" t="s">
        <v>331</v>
      </c>
      <c r="S6" s="281"/>
      <c r="T6" s="281"/>
      <c r="U6" s="103"/>
      <c r="V6" s="281" t="s">
        <v>332</v>
      </c>
      <c r="W6" s="281"/>
      <c r="X6" s="281"/>
    </row>
    <row r="7" spans="1:26" ht="12.75"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row>
    <row r="8" spans="1:26" ht="12.75" x14ac:dyDescent="0.2">
      <c r="B8" s="117"/>
      <c r="C8" s="117"/>
      <c r="D8" s="117"/>
      <c r="E8" s="117"/>
      <c r="F8" s="117"/>
      <c r="G8" s="117"/>
      <c r="H8" s="117"/>
      <c r="I8" s="117"/>
      <c r="J8" s="117"/>
      <c r="K8" s="117"/>
      <c r="L8" s="117"/>
      <c r="M8" s="117"/>
      <c r="N8" s="117"/>
      <c r="O8" s="117"/>
      <c r="P8" s="117"/>
      <c r="Q8" s="117"/>
      <c r="R8" s="117"/>
      <c r="S8" s="117"/>
      <c r="T8" s="117"/>
      <c r="U8" s="117"/>
      <c r="V8" s="117"/>
      <c r="W8" s="117"/>
      <c r="X8" s="117"/>
    </row>
    <row r="9" spans="1:26" ht="12.75" x14ac:dyDescent="0.2">
      <c r="A9" s="118" t="s">
        <v>89</v>
      </c>
      <c r="B9" s="214">
        <v>10.883518973003586</v>
      </c>
      <c r="C9" s="214">
        <v>12.806539509536785</v>
      </c>
      <c r="D9" s="214">
        <v>9.3079168813326465</v>
      </c>
      <c r="E9" s="214"/>
      <c r="F9" s="214">
        <v>17.560217560217563</v>
      </c>
      <c r="G9" s="214">
        <v>19.220501868659902</v>
      </c>
      <c r="H9" s="214">
        <v>15.995975855130784</v>
      </c>
      <c r="I9" s="214"/>
      <c r="J9" s="214">
        <v>14.930338947806195</v>
      </c>
      <c r="K9" s="214">
        <v>16.954545454545457</v>
      </c>
      <c r="L9" s="214">
        <v>13.223457263319279</v>
      </c>
      <c r="M9" s="214"/>
      <c r="N9" s="214">
        <v>8.6091579488938432</v>
      </c>
      <c r="O9" s="214">
        <v>11.459129106187929</v>
      </c>
      <c r="P9" s="214">
        <v>6.2869592281356983</v>
      </c>
      <c r="Q9" s="214"/>
      <c r="R9" s="214">
        <v>12.569558101472994</v>
      </c>
      <c r="S9" s="214">
        <v>14.1301775147929</v>
      </c>
      <c r="T9" s="214">
        <v>11.234817813765183</v>
      </c>
      <c r="U9" s="214"/>
      <c r="V9" s="214">
        <v>5.0394282897979297</v>
      </c>
      <c r="W9" s="214">
        <v>5.9758610538710633</v>
      </c>
      <c r="X9" s="214">
        <v>4.3653316380589109</v>
      </c>
    </row>
    <row r="10" spans="1:26" ht="12.75" x14ac:dyDescent="0.2">
      <c r="A10" s="94"/>
      <c r="B10" s="215"/>
      <c r="C10" s="215"/>
      <c r="D10" s="215"/>
      <c r="E10" s="216"/>
      <c r="F10" s="216"/>
      <c r="G10" s="216"/>
      <c r="H10" s="216"/>
      <c r="I10" s="216"/>
      <c r="J10" s="216"/>
      <c r="K10" s="216"/>
      <c r="L10" s="216"/>
      <c r="M10" s="216"/>
      <c r="N10" s="216"/>
      <c r="O10" s="216"/>
      <c r="P10" s="216"/>
      <c r="Q10" s="216"/>
      <c r="R10" s="216"/>
      <c r="S10" s="216"/>
      <c r="T10" s="216"/>
      <c r="U10" s="216"/>
      <c r="V10" s="216"/>
      <c r="W10" s="216"/>
      <c r="X10" s="216"/>
    </row>
    <row r="11" spans="1:26" ht="12.75" x14ac:dyDescent="0.2">
      <c r="A11" s="95" t="s">
        <v>246</v>
      </c>
      <c r="B11" s="215">
        <v>33.271375464684013</v>
      </c>
      <c r="C11" s="215">
        <v>35.751295336787564</v>
      </c>
      <c r="D11" s="215">
        <v>31.884057971014489</v>
      </c>
      <c r="E11" s="216"/>
      <c r="F11" s="216">
        <v>45.263157894736842</v>
      </c>
      <c r="G11" s="216">
        <v>40.54054054054054</v>
      </c>
      <c r="H11" s="216">
        <v>48.275862068965516</v>
      </c>
      <c r="I11" s="216"/>
      <c r="J11" s="216">
        <v>34.653465346534652</v>
      </c>
      <c r="K11" s="216">
        <v>42.857142857142854</v>
      </c>
      <c r="L11" s="216">
        <v>30.303030303030305</v>
      </c>
      <c r="M11" s="216"/>
      <c r="N11" s="216">
        <v>34.375</v>
      </c>
      <c r="O11" s="216">
        <v>34.285714285714285</v>
      </c>
      <c r="P11" s="216">
        <v>34.42622950819672</v>
      </c>
      <c r="Q11" s="216"/>
      <c r="R11" s="216">
        <v>38.732394366197184</v>
      </c>
      <c r="S11" s="216">
        <v>46.428571428571431</v>
      </c>
      <c r="T11" s="216">
        <v>33.720930232558139</v>
      </c>
      <c r="U11" s="216"/>
      <c r="V11" s="216">
        <v>12.5</v>
      </c>
      <c r="W11" s="216">
        <v>3.3333333333333335</v>
      </c>
      <c r="X11" s="216">
        <v>16.216216216216218</v>
      </c>
    </row>
    <row r="12" spans="1:26" ht="12.75" x14ac:dyDescent="0.2">
      <c r="A12" s="95" t="s">
        <v>247</v>
      </c>
      <c r="B12" s="215">
        <v>4.4194107452339688</v>
      </c>
      <c r="C12" s="215">
        <v>6.1099796334012222</v>
      </c>
      <c r="D12" s="215">
        <v>3.1674208144796379</v>
      </c>
      <c r="E12" s="216"/>
      <c r="F12" s="216">
        <v>8.92018779342723</v>
      </c>
      <c r="G12" s="216">
        <v>11.76470588235294</v>
      </c>
      <c r="H12" s="216">
        <v>6.3063063063063058</v>
      </c>
      <c r="I12" s="216"/>
      <c r="J12" s="216">
        <v>7.4285714285714288</v>
      </c>
      <c r="K12" s="216">
        <v>11.267605633802818</v>
      </c>
      <c r="L12" s="216">
        <v>4.8076923076923084</v>
      </c>
      <c r="M12" s="216"/>
      <c r="N12" s="216">
        <v>3.3333333333333335</v>
      </c>
      <c r="O12" s="216">
        <v>2.4691358024691357</v>
      </c>
      <c r="P12" s="216">
        <v>3.8759689922480618</v>
      </c>
      <c r="Q12" s="216"/>
      <c r="R12" s="216">
        <v>4.2857142857142856</v>
      </c>
      <c r="S12" s="216">
        <v>6</v>
      </c>
      <c r="T12" s="216">
        <v>3</v>
      </c>
      <c r="U12" s="216"/>
      <c r="V12" s="216">
        <v>-1.4563106796116505</v>
      </c>
      <c r="W12" s="216">
        <v>-1.1494252873563218</v>
      </c>
      <c r="X12" s="216">
        <v>-1.680672268907563</v>
      </c>
    </row>
    <row r="13" spans="1:26" ht="12.75" x14ac:dyDescent="0.2">
      <c r="A13" s="95" t="s">
        <v>249</v>
      </c>
      <c r="B13" s="215">
        <v>17.78697001034126</v>
      </c>
      <c r="C13" s="215">
        <v>18.30985915492958</v>
      </c>
      <c r="D13" s="215">
        <v>17.483660130718953</v>
      </c>
      <c r="E13" s="216"/>
      <c r="F13" s="216">
        <v>25.714285714285712</v>
      </c>
      <c r="G13" s="216">
        <v>28.571428571428569</v>
      </c>
      <c r="H13" s="216">
        <v>23.809523809523807</v>
      </c>
      <c r="I13" s="216"/>
      <c r="J13" s="216">
        <v>25.454545454545453</v>
      </c>
      <c r="K13" s="216">
        <v>33.333333333333329</v>
      </c>
      <c r="L13" s="216">
        <v>21.296296296296298</v>
      </c>
      <c r="M13" s="216"/>
      <c r="N13" s="216">
        <v>9.5238095238095237</v>
      </c>
      <c r="O13" s="216">
        <v>6.3492063492063489</v>
      </c>
      <c r="P13" s="216">
        <v>11.111111111111111</v>
      </c>
      <c r="Q13" s="216"/>
      <c r="R13" s="216">
        <v>20.074349442379184</v>
      </c>
      <c r="S13" s="216">
        <v>16.513761467889911</v>
      </c>
      <c r="T13" s="216">
        <v>22.5</v>
      </c>
      <c r="U13" s="216"/>
      <c r="V13" s="216">
        <v>10.784313725490197</v>
      </c>
      <c r="W13" s="216">
        <v>11.428571428571429</v>
      </c>
      <c r="X13" s="216">
        <v>10.44776119402985</v>
      </c>
    </row>
    <row r="14" spans="1:26" ht="12.75" x14ac:dyDescent="0.2">
      <c r="A14" s="95" t="s">
        <v>250</v>
      </c>
      <c r="B14" s="215">
        <v>27.173913043478258</v>
      </c>
      <c r="C14" s="215">
        <v>33.828996282527882</v>
      </c>
      <c r="D14" s="215">
        <v>20.848056537102476</v>
      </c>
      <c r="E14" s="216"/>
      <c r="F14" s="216">
        <v>30.357142857142854</v>
      </c>
      <c r="G14" s="216">
        <v>51.851851851851848</v>
      </c>
      <c r="H14" s="216">
        <v>10.344827586206897</v>
      </c>
      <c r="I14" s="216"/>
      <c r="J14" s="216">
        <v>26.582278481012654</v>
      </c>
      <c r="K14" s="216">
        <v>26.829268292682929</v>
      </c>
      <c r="L14" s="216">
        <v>26.315789473684209</v>
      </c>
      <c r="M14" s="216"/>
      <c r="N14" s="216">
        <v>27.678571428571431</v>
      </c>
      <c r="O14" s="216">
        <v>33.87096774193548</v>
      </c>
      <c r="P14" s="216">
        <v>20</v>
      </c>
      <c r="Q14" s="216"/>
      <c r="R14" s="216">
        <v>36.021505376344088</v>
      </c>
      <c r="S14" s="216">
        <v>41.304347826086953</v>
      </c>
      <c r="T14" s="216">
        <v>30.851063829787233</v>
      </c>
      <c r="U14" s="216"/>
      <c r="V14" s="216">
        <v>11.76470588235294</v>
      </c>
      <c r="W14" s="216">
        <v>14.893617021276595</v>
      </c>
      <c r="X14" s="216">
        <v>9.7222222222222232</v>
      </c>
    </row>
    <row r="15" spans="1:26" ht="12.75" x14ac:dyDescent="0.2">
      <c r="A15" s="95" t="s">
        <v>251</v>
      </c>
      <c r="B15" s="215">
        <v>11.758034026465028</v>
      </c>
      <c r="C15" s="215">
        <v>14.829500396510706</v>
      </c>
      <c r="D15" s="215">
        <v>8.9595375722543356</v>
      </c>
      <c r="E15" s="215"/>
      <c r="F15" s="215">
        <v>27.376425855513308</v>
      </c>
      <c r="G15" s="215">
        <v>29.452054794520549</v>
      </c>
      <c r="H15" s="216">
        <v>24.786324786324787</v>
      </c>
      <c r="I15" s="215"/>
      <c r="J15" s="216">
        <v>26.038781163434905</v>
      </c>
      <c r="K15" s="216">
        <v>28.658536585365852</v>
      </c>
      <c r="L15" s="216">
        <v>23.857868020304569</v>
      </c>
      <c r="M15" s="216"/>
      <c r="N15" s="216">
        <v>8.898305084745763</v>
      </c>
      <c r="O15" s="216">
        <v>13.157894736842104</v>
      </c>
      <c r="P15" s="216">
        <v>4.918032786885246</v>
      </c>
      <c r="Q15" s="216"/>
      <c r="R15" s="216">
        <v>12.313937753721245</v>
      </c>
      <c r="S15" s="216">
        <v>16.850828729281769</v>
      </c>
      <c r="T15" s="216">
        <v>7.957559681697612</v>
      </c>
      <c r="U15" s="216"/>
      <c r="V15" s="216">
        <v>1.4814814814814816</v>
      </c>
      <c r="W15" s="216">
        <v>1.662049861495845</v>
      </c>
      <c r="X15" s="216">
        <v>1.3363028953229399</v>
      </c>
    </row>
    <row r="16" spans="1:26" ht="12.75" x14ac:dyDescent="0.2">
      <c r="A16" s="95" t="s">
        <v>253</v>
      </c>
      <c r="B16" s="215">
        <v>5.5855855855855854</v>
      </c>
      <c r="C16" s="215">
        <v>3.7459283387622153</v>
      </c>
      <c r="D16" s="215">
        <v>7.0458952811893987</v>
      </c>
      <c r="E16" s="215"/>
      <c r="F16" s="215">
        <v>4.8245614035087714</v>
      </c>
      <c r="G16" s="215">
        <v>3.6199095022624439</v>
      </c>
      <c r="H16" s="216">
        <v>5.9574468085106389</v>
      </c>
      <c r="I16" s="215"/>
      <c r="J16" s="215">
        <v>10.245901639344263</v>
      </c>
      <c r="K16" s="215">
        <v>5.7971014492753623</v>
      </c>
      <c r="L16" s="216">
        <v>13.523131672597867</v>
      </c>
      <c r="M16" s="215"/>
      <c r="N16" s="215">
        <v>3.7313432835820892</v>
      </c>
      <c r="O16" s="215">
        <v>1.9920318725099602</v>
      </c>
      <c r="P16" s="216">
        <v>5.2631578947368416</v>
      </c>
      <c r="Q16" s="215"/>
      <c r="R16" s="215">
        <v>7.8590785907859075</v>
      </c>
      <c r="S16" s="215">
        <v>5.1515151515151514</v>
      </c>
      <c r="T16" s="216">
        <v>10.049019607843137</v>
      </c>
      <c r="U16" s="215"/>
      <c r="V16" s="215">
        <v>0.89766606822262118</v>
      </c>
      <c r="W16" s="215">
        <v>1.8264840182648401</v>
      </c>
      <c r="X16" s="216">
        <v>0.29585798816568049</v>
      </c>
    </row>
    <row r="17" spans="1:24" ht="12.75" x14ac:dyDescent="0.2">
      <c r="A17" s="95" t="s">
        <v>254</v>
      </c>
      <c r="B17" s="215">
        <v>22.996661101836395</v>
      </c>
      <c r="C17" s="215">
        <v>25.151253241140882</v>
      </c>
      <c r="D17" s="215">
        <v>20.984665052461661</v>
      </c>
      <c r="E17" s="215"/>
      <c r="F17" s="215">
        <v>32</v>
      </c>
      <c r="G17" s="215">
        <v>30.882352941176471</v>
      </c>
      <c r="H17" s="216">
        <v>33.093525179856115</v>
      </c>
      <c r="I17" s="215"/>
      <c r="J17" s="215">
        <v>24.031007751937985</v>
      </c>
      <c r="K17" s="215">
        <v>27.979274611398964</v>
      </c>
      <c r="L17" s="216">
        <v>20.103092783505154</v>
      </c>
      <c r="M17" s="215"/>
      <c r="N17" s="215">
        <v>24.12280701754386</v>
      </c>
      <c r="O17" s="215">
        <v>27.853881278538811</v>
      </c>
      <c r="P17" s="216">
        <v>20.675105485232066</v>
      </c>
      <c r="Q17" s="215"/>
      <c r="R17" s="215">
        <v>25.271317829457363</v>
      </c>
      <c r="S17" s="215">
        <v>27.27272727272727</v>
      </c>
      <c r="T17" s="216">
        <v>23.312883435582819</v>
      </c>
      <c r="U17" s="215"/>
      <c r="V17" s="215">
        <v>15.323854660347552</v>
      </c>
      <c r="W17" s="215">
        <v>16.206896551724135</v>
      </c>
      <c r="X17" s="216">
        <v>14.577259475218659</v>
      </c>
    </row>
    <row r="18" spans="1:24" ht="12.75" x14ac:dyDescent="0.2">
      <c r="A18" s="95" t="s">
        <v>257</v>
      </c>
      <c r="B18" s="215">
        <v>5.936454849498328</v>
      </c>
      <c r="C18" s="215">
        <v>7.7027027027027035</v>
      </c>
      <c r="D18" s="215">
        <v>4.6963946869070208</v>
      </c>
      <c r="E18" s="215"/>
      <c r="F18" s="215">
        <v>5.3278688524590159</v>
      </c>
      <c r="G18" s="215">
        <v>8.8785046728971952</v>
      </c>
      <c r="H18" s="216">
        <v>2.5547445255474455</v>
      </c>
      <c r="I18" s="215"/>
      <c r="J18" s="215">
        <v>9.6124031007751931</v>
      </c>
      <c r="K18" s="215">
        <v>8.9285714285714288</v>
      </c>
      <c r="L18" s="216">
        <v>10.136986301369863</v>
      </c>
      <c r="M18" s="215"/>
      <c r="N18" s="215">
        <v>0.85227272727272718</v>
      </c>
      <c r="O18" s="215">
        <v>3.5971223021582732</v>
      </c>
      <c r="P18" s="216">
        <v>-0.93896713615023475</v>
      </c>
      <c r="Q18" s="215"/>
      <c r="R18" s="215">
        <v>5.93654042988741</v>
      </c>
      <c r="S18" s="215">
        <v>6.7469879518072293</v>
      </c>
      <c r="T18" s="216">
        <v>5.3380782918149468</v>
      </c>
      <c r="U18" s="215"/>
      <c r="V18" s="215">
        <v>7.8811369509043923</v>
      </c>
      <c r="W18" s="215">
        <v>10.921501706484642</v>
      </c>
      <c r="X18" s="216">
        <v>6.0291060291060292</v>
      </c>
    </row>
    <row r="19" spans="1:24" ht="12.75" x14ac:dyDescent="0.2">
      <c r="A19" s="95" t="s">
        <v>258</v>
      </c>
      <c r="B19" s="215">
        <v>5.7750759878419453</v>
      </c>
      <c r="C19" s="215">
        <v>6.3157894736842106</v>
      </c>
      <c r="D19" s="215">
        <v>5.3619302949061662</v>
      </c>
      <c r="E19" s="216"/>
      <c r="F19" s="216">
        <v>18.867924528301888</v>
      </c>
      <c r="G19" s="216">
        <v>12.5</v>
      </c>
      <c r="H19" s="216">
        <v>21.621621621621621</v>
      </c>
      <c r="I19" s="216"/>
      <c r="J19" s="216">
        <v>8.4337349397590362</v>
      </c>
      <c r="K19" s="216">
        <v>8.5714285714285712</v>
      </c>
      <c r="L19" s="216">
        <v>8.3333333333333321</v>
      </c>
      <c r="M19" s="216"/>
      <c r="N19" s="216">
        <v>4.1322314049586781</v>
      </c>
      <c r="O19" s="216">
        <v>10</v>
      </c>
      <c r="P19" s="216">
        <v>0</v>
      </c>
      <c r="Q19" s="216"/>
      <c r="R19" s="216">
        <v>9.0425531914893629</v>
      </c>
      <c r="S19" s="216">
        <v>8.9887640449438209</v>
      </c>
      <c r="T19" s="216">
        <v>9.0909090909090917</v>
      </c>
      <c r="U19" s="216"/>
      <c r="V19" s="216">
        <v>-0.46948356807511737</v>
      </c>
      <c r="W19" s="216">
        <v>0</v>
      </c>
      <c r="X19" s="216">
        <v>-0.84745762711864403</v>
      </c>
    </row>
    <row r="20" spans="1:24" ht="12.75" x14ac:dyDescent="0.2">
      <c r="A20" s="95" t="s">
        <v>259</v>
      </c>
      <c r="B20" s="215">
        <v>32.316442605997928</v>
      </c>
      <c r="C20" s="215">
        <v>35.321637426900587</v>
      </c>
      <c r="D20" s="215">
        <v>29.935125115848006</v>
      </c>
      <c r="E20" s="215"/>
      <c r="F20" s="215">
        <v>43.508771929824562</v>
      </c>
      <c r="G20" s="215">
        <v>46.206896551724135</v>
      </c>
      <c r="H20" s="216">
        <v>40.714285714285715</v>
      </c>
      <c r="I20" s="215"/>
      <c r="J20" s="215">
        <v>33.027522935779821</v>
      </c>
      <c r="K20" s="215">
        <v>38.095238095238095</v>
      </c>
      <c r="L20" s="216">
        <v>28.888888888888886</v>
      </c>
      <c r="M20" s="215"/>
      <c r="N20" s="215">
        <v>29.425837320574161</v>
      </c>
      <c r="O20" s="215">
        <v>38.121546961325969</v>
      </c>
      <c r="P20" s="216">
        <v>22.784810126582279</v>
      </c>
      <c r="Q20" s="215"/>
      <c r="R20" s="215">
        <v>34.859154929577464</v>
      </c>
      <c r="S20" s="215">
        <v>31.275720164609055</v>
      </c>
      <c r="T20" s="216">
        <v>37.53846153846154</v>
      </c>
      <c r="U20" s="215"/>
      <c r="V20" s="215">
        <v>21.428571428571427</v>
      </c>
      <c r="W20" s="215">
        <v>24.46043165467626</v>
      </c>
      <c r="X20" s="216">
        <v>19.289340101522843</v>
      </c>
    </row>
    <row r="21" spans="1:24" ht="12.75" x14ac:dyDescent="0.2">
      <c r="A21" s="95" t="s">
        <v>260</v>
      </c>
      <c r="B21" s="215">
        <v>-0.20161290322580644</v>
      </c>
      <c r="C21" s="215">
        <v>2</v>
      </c>
      <c r="D21" s="215">
        <v>-1.9093078758949882</v>
      </c>
      <c r="E21" s="215"/>
      <c r="F21" s="215">
        <v>2.8571428571428572</v>
      </c>
      <c r="G21" s="215">
        <v>0</v>
      </c>
      <c r="H21" s="216">
        <v>5.5555555555555554</v>
      </c>
      <c r="I21" s="215"/>
      <c r="J21" s="215">
        <v>6.8493150684931505</v>
      </c>
      <c r="K21" s="215">
        <v>8.695652173913043</v>
      </c>
      <c r="L21" s="216">
        <v>5.5118110236220472</v>
      </c>
      <c r="M21" s="215"/>
      <c r="N21" s="215">
        <v>-9.2050209205020916</v>
      </c>
      <c r="O21" s="215">
        <v>-3.8834951456310676</v>
      </c>
      <c r="P21" s="216">
        <v>-13.23529411764706</v>
      </c>
      <c r="Q21" s="215"/>
      <c r="R21" s="215">
        <v>2.7659574468085104</v>
      </c>
      <c r="S21" s="215">
        <v>8.1447963800904972</v>
      </c>
      <c r="T21" s="216">
        <v>-2.0080321285140563</v>
      </c>
      <c r="U21" s="215"/>
      <c r="V21" s="215">
        <v>-3.6363636363636362</v>
      </c>
      <c r="W21" s="215">
        <v>-6.0402684563758395</v>
      </c>
      <c r="X21" s="216">
        <v>-2.1186440677966099</v>
      </c>
    </row>
    <row r="22" spans="1:24" ht="12.75" x14ac:dyDescent="0.2">
      <c r="A22" s="95" t="s">
        <v>261</v>
      </c>
      <c r="B22" s="215">
        <v>9.6407185628742518</v>
      </c>
      <c r="C22" s="215">
        <v>10.76923076923077</v>
      </c>
      <c r="D22" s="215">
        <v>8.7958115183246068</v>
      </c>
      <c r="E22" s="215"/>
      <c r="F22" s="215">
        <v>20.779220779220779</v>
      </c>
      <c r="G22" s="215">
        <v>20.535714285714285</v>
      </c>
      <c r="H22" s="216">
        <v>21.008403361344538</v>
      </c>
      <c r="I22" s="215"/>
      <c r="J22" s="215">
        <v>11.111111111111111</v>
      </c>
      <c r="K22" s="215">
        <v>12.686567164179104</v>
      </c>
      <c r="L22" s="216">
        <v>9.7402597402597415</v>
      </c>
      <c r="M22" s="215"/>
      <c r="N22" s="215">
        <v>3.9285714285714284</v>
      </c>
      <c r="O22" s="215">
        <v>4.6728971962616823</v>
      </c>
      <c r="P22" s="216">
        <v>3.4682080924855487</v>
      </c>
      <c r="Q22" s="215"/>
      <c r="R22" s="215">
        <v>13.551401869158877</v>
      </c>
      <c r="S22" s="215">
        <v>16.022099447513813</v>
      </c>
      <c r="T22" s="216">
        <v>11.740890688259109</v>
      </c>
      <c r="U22" s="215"/>
      <c r="V22" s="215">
        <v>2.7088036117381491</v>
      </c>
      <c r="W22" s="215">
        <v>1.6574585635359116</v>
      </c>
      <c r="X22" s="216">
        <v>3.4351145038167941</v>
      </c>
    </row>
    <row r="23" spans="1:24" ht="12.75" x14ac:dyDescent="0.2">
      <c r="A23" s="95" t="s">
        <v>262</v>
      </c>
      <c r="B23" s="215">
        <v>24.102564102564102</v>
      </c>
      <c r="C23" s="215">
        <v>33.009708737864081</v>
      </c>
      <c r="D23" s="215">
        <v>14.130434782608695</v>
      </c>
      <c r="E23" s="215"/>
      <c r="F23" s="215">
        <v>54.54545454545454</v>
      </c>
      <c r="G23" s="215">
        <v>50</v>
      </c>
      <c r="H23" s="216">
        <v>66.666666666666657</v>
      </c>
      <c r="I23" s="215"/>
      <c r="J23" s="215">
        <v>26.086956521739129</v>
      </c>
      <c r="K23" s="215">
        <v>33.333333333333329</v>
      </c>
      <c r="L23" s="216">
        <v>18.181818181818183</v>
      </c>
      <c r="M23" s="215"/>
      <c r="N23" s="215">
        <v>24.242424242424242</v>
      </c>
      <c r="O23" s="215">
        <v>35</v>
      </c>
      <c r="P23" s="216">
        <v>7.6923076923076925</v>
      </c>
      <c r="Q23" s="215"/>
      <c r="R23" s="215">
        <v>21.153846153846153</v>
      </c>
      <c r="S23" s="215">
        <v>28.571428571428569</v>
      </c>
      <c r="T23" s="216">
        <v>12.5</v>
      </c>
      <c r="U23" s="215"/>
      <c r="V23" s="215">
        <v>21.052631578947366</v>
      </c>
      <c r="W23" s="215">
        <v>31.428571428571427</v>
      </c>
      <c r="X23" s="216">
        <v>12.195121951219512</v>
      </c>
    </row>
    <row r="24" spans="1:24" ht="12.75" x14ac:dyDescent="0.2">
      <c r="A24" s="95" t="s">
        <v>263</v>
      </c>
      <c r="B24" s="215">
        <v>16.477272727272727</v>
      </c>
      <c r="C24" s="215">
        <v>26.760563380281688</v>
      </c>
      <c r="D24" s="215">
        <v>9.5238095238095237</v>
      </c>
      <c r="E24" s="215"/>
      <c r="F24" s="215">
        <v>29.411764705882355</v>
      </c>
      <c r="G24" s="215">
        <v>16.666666666666664</v>
      </c>
      <c r="H24" s="216">
        <v>36.363636363636367</v>
      </c>
      <c r="I24" s="215"/>
      <c r="J24" s="215">
        <v>18.75</v>
      </c>
      <c r="K24" s="215">
        <v>33.333333333333329</v>
      </c>
      <c r="L24" s="216">
        <v>0</v>
      </c>
      <c r="M24" s="215"/>
      <c r="N24" s="215">
        <v>9.0909090909090917</v>
      </c>
      <c r="O24" s="215">
        <v>23.076923076923077</v>
      </c>
      <c r="P24" s="216">
        <v>0</v>
      </c>
      <c r="Q24" s="215"/>
      <c r="R24" s="215">
        <v>25.806451612903224</v>
      </c>
      <c r="S24" s="215">
        <v>44.827586206896555</v>
      </c>
      <c r="T24" s="216">
        <v>9.0909090909090917</v>
      </c>
      <c r="U24" s="215"/>
      <c r="V24" s="215">
        <v>4.1666666666666661</v>
      </c>
      <c r="W24" s="215">
        <v>-7.1428571428571423</v>
      </c>
      <c r="X24" s="216">
        <v>8.8235294117647065</v>
      </c>
    </row>
    <row r="25" spans="1:24" ht="12.75" x14ac:dyDescent="0.2">
      <c r="A25" s="95" t="s">
        <v>264</v>
      </c>
      <c r="B25" s="215">
        <v>6.8014705882352935</v>
      </c>
      <c r="C25" s="215">
        <v>9.8484848484848477</v>
      </c>
      <c r="D25" s="215">
        <v>3.9285714285714284</v>
      </c>
      <c r="E25" s="215"/>
      <c r="F25" s="215">
        <v>16.279069767441861</v>
      </c>
      <c r="G25" s="215">
        <v>25</v>
      </c>
      <c r="H25" s="216">
        <v>11.111111111111111</v>
      </c>
      <c r="I25" s="215"/>
      <c r="J25" s="215">
        <v>12.068965517241379</v>
      </c>
      <c r="K25" s="215">
        <v>14.285714285714285</v>
      </c>
      <c r="L25" s="216">
        <v>8.695652173913043</v>
      </c>
      <c r="M25" s="215"/>
      <c r="N25" s="215">
        <v>-9.1954022988505741</v>
      </c>
      <c r="O25" s="215">
        <v>-10.204081632653061</v>
      </c>
      <c r="P25" s="216">
        <v>-7.8947368421052628</v>
      </c>
      <c r="Q25" s="215"/>
      <c r="R25" s="215">
        <v>10.059171597633137</v>
      </c>
      <c r="S25" s="215">
        <v>18.604651162790699</v>
      </c>
      <c r="T25" s="216">
        <v>1.2048192771084338</v>
      </c>
      <c r="U25" s="215"/>
      <c r="V25" s="215">
        <v>7.4866310160427805</v>
      </c>
      <c r="W25" s="215">
        <v>7.6923076923076925</v>
      </c>
      <c r="X25" s="216">
        <v>7.3394495412844041</v>
      </c>
    </row>
    <row r="26" spans="1:24" ht="12.75" x14ac:dyDescent="0.2">
      <c r="A26" s="95" t="s">
        <v>265</v>
      </c>
      <c r="B26" s="215">
        <v>21.172022684310019</v>
      </c>
      <c r="C26" s="215">
        <v>24.12280701754386</v>
      </c>
      <c r="D26" s="215">
        <v>18.93687707641196</v>
      </c>
      <c r="E26" s="215"/>
      <c r="F26" s="215">
        <v>34.545454545454547</v>
      </c>
      <c r="G26" s="215">
        <v>28.000000000000004</v>
      </c>
      <c r="H26" s="216">
        <v>40</v>
      </c>
      <c r="I26" s="215"/>
      <c r="J26" s="215">
        <v>27.27272727272727</v>
      </c>
      <c r="K26" s="215">
        <v>29.72972972972973</v>
      </c>
      <c r="L26" s="216">
        <v>24.137931034482758</v>
      </c>
      <c r="M26" s="215"/>
      <c r="N26" s="215">
        <v>20.289855072463769</v>
      </c>
      <c r="O26" s="215">
        <v>20.689655172413794</v>
      </c>
      <c r="P26" s="216">
        <v>20</v>
      </c>
      <c r="Q26" s="215"/>
      <c r="R26" s="215">
        <v>29.081632653061224</v>
      </c>
      <c r="S26" s="215">
        <v>35.526315789473685</v>
      </c>
      <c r="T26" s="216">
        <v>25</v>
      </c>
      <c r="U26" s="215"/>
      <c r="V26" s="215">
        <v>2.7972027972027971</v>
      </c>
      <c r="W26" s="215">
        <v>6.557377049180328</v>
      </c>
      <c r="X26" s="216">
        <v>0</v>
      </c>
    </row>
    <row r="27" spans="1:24" ht="12.75" x14ac:dyDescent="0.2">
      <c r="A27" s="95" t="s">
        <v>266</v>
      </c>
      <c r="B27" s="215">
        <v>-0.78802206461780921</v>
      </c>
      <c r="C27" s="215">
        <v>-0.61302681992337171</v>
      </c>
      <c r="D27" s="215">
        <v>-0.97323600973236013</v>
      </c>
      <c r="E27" s="215"/>
      <c r="F27" s="215">
        <v>8.4870848708487081</v>
      </c>
      <c r="G27" s="215">
        <v>6.756756756756757</v>
      </c>
      <c r="H27" s="216">
        <v>10.569105691056912</v>
      </c>
      <c r="I27" s="215"/>
      <c r="J27" s="215">
        <v>3.5820895522388061</v>
      </c>
      <c r="K27" s="215">
        <v>7.9787234042553195</v>
      </c>
      <c r="L27" s="216">
        <v>-2.0408163265306123</v>
      </c>
      <c r="M27" s="215"/>
      <c r="N27" s="215">
        <v>-5.46218487394958</v>
      </c>
      <c r="O27" s="215">
        <v>-6.8085106382978724</v>
      </c>
      <c r="P27" s="216">
        <v>-4.1493775933609953</v>
      </c>
      <c r="Q27" s="215"/>
      <c r="R27" s="215">
        <v>-1.6795865633074936</v>
      </c>
      <c r="S27" s="215">
        <v>0</v>
      </c>
      <c r="T27" s="216">
        <v>-3.5911602209944751</v>
      </c>
      <c r="U27" s="215"/>
      <c r="V27" s="215">
        <v>-2.3460410557184752</v>
      </c>
      <c r="W27" s="215">
        <v>-5.2795031055900621</v>
      </c>
      <c r="X27" s="216">
        <v>0.27777777777777779</v>
      </c>
    </row>
    <row r="28" spans="1:24" ht="12.75" x14ac:dyDescent="0.2">
      <c r="A28" s="95" t="s">
        <v>267</v>
      </c>
      <c r="B28" s="215">
        <v>8.1909547738693469</v>
      </c>
      <c r="C28" s="215">
        <v>11.600928074245939</v>
      </c>
      <c r="D28" s="215">
        <v>5.5851063829787231</v>
      </c>
      <c r="E28" s="215"/>
      <c r="F28" s="215">
        <v>16.431924882629108</v>
      </c>
      <c r="G28" s="215">
        <v>21.818181818181817</v>
      </c>
      <c r="H28" s="216">
        <v>10.679611650485436</v>
      </c>
      <c r="I28" s="215"/>
      <c r="J28" s="215">
        <v>9.5092024539877311</v>
      </c>
      <c r="K28" s="215">
        <v>9.0277777777777768</v>
      </c>
      <c r="L28" s="216">
        <v>9.8901098901098905</v>
      </c>
      <c r="M28" s="215"/>
      <c r="N28" s="215">
        <v>4.0871934604904636</v>
      </c>
      <c r="O28" s="215">
        <v>6.4102564102564097</v>
      </c>
      <c r="P28" s="216">
        <v>2.3696682464454977</v>
      </c>
      <c r="Q28" s="215"/>
      <c r="R28" s="215">
        <v>8.1996434937611404</v>
      </c>
      <c r="S28" s="215">
        <v>14.69387755102041</v>
      </c>
      <c r="T28" s="216">
        <v>3.1645569620253164</v>
      </c>
      <c r="U28" s="215"/>
      <c r="V28" s="215">
        <v>6.8833652007648185</v>
      </c>
      <c r="W28" s="215">
        <v>8.2125603864734309</v>
      </c>
      <c r="X28" s="216">
        <v>6.0126582278481013</v>
      </c>
    </row>
    <row r="29" spans="1:24" ht="12.75" x14ac:dyDescent="0.2">
      <c r="A29" s="95" t="s">
        <v>268</v>
      </c>
      <c r="B29" s="215">
        <v>2.5502318392581143</v>
      </c>
      <c r="C29" s="215">
        <v>4.4843049327354256</v>
      </c>
      <c r="D29" s="215">
        <v>0.48</v>
      </c>
      <c r="E29" s="215"/>
      <c r="F29" s="215">
        <v>7.6271186440677967</v>
      </c>
      <c r="G29" s="215">
        <v>4.6153846153846159</v>
      </c>
      <c r="H29" s="216">
        <v>11.320754716981133</v>
      </c>
      <c r="I29" s="215"/>
      <c r="J29" s="215">
        <v>1.8633540372670807</v>
      </c>
      <c r="K29" s="215">
        <v>4.2105263157894735</v>
      </c>
      <c r="L29" s="216">
        <v>-1.5151515151515151</v>
      </c>
      <c r="M29" s="215"/>
      <c r="N29" s="215">
        <v>2.0746887966804977</v>
      </c>
      <c r="O29" s="215">
        <v>3.2520325203252036</v>
      </c>
      <c r="P29" s="216">
        <v>0.84745762711864403</v>
      </c>
      <c r="Q29" s="215"/>
      <c r="R29" s="215">
        <v>1.5113350125944585</v>
      </c>
      <c r="S29" s="215">
        <v>5.7142857142857144</v>
      </c>
      <c r="T29" s="216">
        <v>-3.2085561497326207</v>
      </c>
      <c r="U29" s="215"/>
      <c r="V29" s="215">
        <v>2.6525198938992043</v>
      </c>
      <c r="W29" s="215">
        <v>3.9772727272727271</v>
      </c>
      <c r="X29" s="216">
        <v>1.4925373134328357</v>
      </c>
    </row>
    <row r="30" spans="1:24" ht="12.75" x14ac:dyDescent="0.2">
      <c r="A30" s="95" t="s">
        <v>270</v>
      </c>
      <c r="B30" s="215">
        <v>-0.17497812773403326</v>
      </c>
      <c r="C30" s="215">
        <v>2.0639834881320951</v>
      </c>
      <c r="D30" s="215">
        <v>-1.8223234624145785</v>
      </c>
      <c r="E30" s="215"/>
      <c r="F30" s="215">
        <v>1.520912547528517</v>
      </c>
      <c r="G30" s="215">
        <v>10.16949152542373</v>
      </c>
      <c r="H30" s="216">
        <v>-5.5172413793103452</v>
      </c>
      <c r="I30" s="215"/>
      <c r="J30" s="215">
        <v>4.7318611987381702</v>
      </c>
      <c r="K30" s="215">
        <v>13.533834586466165</v>
      </c>
      <c r="L30" s="216">
        <v>-1.6304347826086956</v>
      </c>
      <c r="M30" s="215"/>
      <c r="N30" s="215">
        <v>3.3942558746736298</v>
      </c>
      <c r="O30" s="215">
        <v>7.8651685393258424</v>
      </c>
      <c r="P30" s="216">
        <v>-0.48780487804878048</v>
      </c>
      <c r="Q30" s="215"/>
      <c r="R30" s="215">
        <v>-0.45045045045045046</v>
      </c>
      <c r="S30" s="215">
        <v>-5.1724137931034484</v>
      </c>
      <c r="T30" s="216">
        <v>3.1914893617021276</v>
      </c>
      <c r="U30" s="215"/>
      <c r="V30" s="215">
        <v>-5.0228310502283104</v>
      </c>
      <c r="W30" s="215">
        <v>-3.5999999999999996</v>
      </c>
      <c r="X30" s="216">
        <v>-5.8968058968058967</v>
      </c>
    </row>
    <row r="31" spans="1:24" ht="12.75" x14ac:dyDescent="0.2">
      <c r="A31" s="95" t="s">
        <v>271</v>
      </c>
      <c r="B31" s="215">
        <v>24.69208211143695</v>
      </c>
      <c r="C31" s="215">
        <v>28.588957055214724</v>
      </c>
      <c r="D31" s="215">
        <v>21.123595505617978</v>
      </c>
      <c r="E31" s="215"/>
      <c r="F31" s="215">
        <v>44.274809160305345</v>
      </c>
      <c r="G31" s="215">
        <v>43.589743589743591</v>
      </c>
      <c r="H31" s="216">
        <v>45.283018867924532</v>
      </c>
      <c r="I31" s="215"/>
      <c r="J31" s="215">
        <v>28.248587570621471</v>
      </c>
      <c r="K31" s="215">
        <v>30.120481927710845</v>
      </c>
      <c r="L31" s="216">
        <v>26.595744680851062</v>
      </c>
      <c r="M31" s="215"/>
      <c r="N31" s="215">
        <v>30.215827338129497</v>
      </c>
      <c r="O31" s="215">
        <v>37.588652482269502</v>
      </c>
      <c r="P31" s="216">
        <v>22.627737226277372</v>
      </c>
      <c r="Q31" s="215"/>
      <c r="R31" s="215">
        <v>27.67527675276753</v>
      </c>
      <c r="S31" s="215">
        <v>27.237354085603112</v>
      </c>
      <c r="T31" s="216">
        <v>28.07017543859649</v>
      </c>
      <c r="U31" s="215"/>
      <c r="V31" s="215">
        <v>13.69150779896014</v>
      </c>
      <c r="W31" s="215">
        <v>19.921875</v>
      </c>
      <c r="X31" s="216">
        <v>8.722741433021806</v>
      </c>
    </row>
    <row r="32" spans="1:24" ht="13.5" thickBot="1" x14ac:dyDescent="0.25">
      <c r="A32" s="98" t="s">
        <v>272</v>
      </c>
      <c r="B32" s="219">
        <v>23.75</v>
      </c>
      <c r="C32" s="219">
        <v>23.863636363636363</v>
      </c>
      <c r="D32" s="219">
        <v>23.611111111111111</v>
      </c>
      <c r="E32" s="219"/>
      <c r="F32" s="219">
        <v>22.222222222222221</v>
      </c>
      <c r="G32" s="219">
        <v>0</v>
      </c>
      <c r="H32" s="218">
        <v>28.571428571428569</v>
      </c>
      <c r="I32" s="219"/>
      <c r="J32" s="219">
        <v>8.3333333333333321</v>
      </c>
      <c r="K32" s="219">
        <v>0</v>
      </c>
      <c r="L32" s="218">
        <v>25</v>
      </c>
      <c r="M32" s="219"/>
      <c r="N32" s="219">
        <v>32.258064516129032</v>
      </c>
      <c r="O32" s="219">
        <v>25</v>
      </c>
      <c r="P32" s="218">
        <v>40</v>
      </c>
      <c r="Q32" s="219"/>
      <c r="R32" s="219">
        <v>39.130434782608695</v>
      </c>
      <c r="S32" s="219">
        <v>60</v>
      </c>
      <c r="T32" s="218">
        <v>14.285714285714285</v>
      </c>
      <c r="U32" s="219"/>
      <c r="V32" s="219">
        <v>11.29032258064516</v>
      </c>
      <c r="W32" s="219">
        <v>5.4054054054054053</v>
      </c>
      <c r="X32" s="218">
        <v>20</v>
      </c>
    </row>
    <row r="33" spans="1:24" ht="12.75" x14ac:dyDescent="0.2">
      <c r="A33" s="269" t="s">
        <v>175</v>
      </c>
      <c r="B33" s="269"/>
      <c r="C33" s="269"/>
      <c r="D33" s="269"/>
      <c r="E33" s="269"/>
      <c r="F33" s="269"/>
      <c r="G33" s="269"/>
      <c r="H33" s="269"/>
      <c r="I33" s="269"/>
      <c r="J33" s="269"/>
      <c r="K33" s="269"/>
      <c r="L33" s="269"/>
      <c r="M33" s="269"/>
      <c r="N33" s="269"/>
      <c r="O33" s="269"/>
      <c r="P33" s="269"/>
      <c r="Q33" s="269"/>
      <c r="R33" s="269"/>
      <c r="S33" s="269"/>
      <c r="T33" s="269"/>
      <c r="U33" s="269"/>
      <c r="V33" s="269"/>
      <c r="W33" s="269"/>
      <c r="X33" s="269"/>
    </row>
    <row r="34" spans="1:24" ht="15" customHeight="1" x14ac:dyDescent="0.2">
      <c r="A34" s="116" t="s">
        <v>106</v>
      </c>
    </row>
  </sheetData>
  <mergeCells count="14">
    <mergeCell ref="Z2:Z3"/>
    <mergeCell ref="A1:X1"/>
    <mergeCell ref="A2:X2"/>
    <mergeCell ref="A3:X3"/>
    <mergeCell ref="A4:X4"/>
    <mergeCell ref="A33:X33"/>
    <mergeCell ref="A5:X5"/>
    <mergeCell ref="A6:A7"/>
    <mergeCell ref="B6:D6"/>
    <mergeCell ref="F6:H6"/>
    <mergeCell ref="J6:L6"/>
    <mergeCell ref="N6:P6"/>
    <mergeCell ref="R6:T6"/>
    <mergeCell ref="V6:X6"/>
  </mergeCells>
  <hyperlinks>
    <hyperlink ref="Z2" location="INDICE!A1" display="INDICE" xr:uid="{00000000-0004-0000-3600-000000000000}"/>
  </hyperlinks>
  <printOptions horizontalCentered="1"/>
  <pageMargins left="0.70866141732283472" right="0.70866141732283472" top="0.74803149606299213" bottom="0.74803149606299213" header="0.31496062992125984" footer="0.31496062992125984"/>
  <pageSetup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A1:V71"/>
  <sheetViews>
    <sheetView showGridLines="0" topLeftCell="F1" zoomScaleNormal="100" workbookViewId="0">
      <selection activeCell="O14" sqref="O14"/>
    </sheetView>
  </sheetViews>
  <sheetFormatPr baseColWidth="10" defaultColWidth="23.42578125" defaultRowHeight="14.1" customHeight="1" x14ac:dyDescent="0.25"/>
  <cols>
    <col min="1" max="1" width="24.7109375" style="155" customWidth="1"/>
    <col min="2" max="10" width="9.7109375" style="153" customWidth="1"/>
    <col min="11" max="11" width="9.7109375" style="145" customWidth="1"/>
    <col min="12" max="99" width="10.7109375" style="144" customWidth="1"/>
    <col min="100" max="16384" width="23.42578125" style="144"/>
  </cols>
  <sheetData>
    <row r="1" spans="1:13" ht="14.1" customHeight="1" x14ac:dyDescent="0.25">
      <c r="A1" s="264" t="s">
        <v>82</v>
      </c>
      <c r="B1" s="264"/>
      <c r="C1" s="264"/>
      <c r="D1" s="264"/>
      <c r="E1" s="264"/>
      <c r="F1" s="264"/>
      <c r="G1" s="264"/>
      <c r="H1" s="264"/>
      <c r="I1" s="264"/>
      <c r="J1" s="264"/>
      <c r="K1" s="264"/>
      <c r="L1" s="143"/>
    </row>
    <row r="2" spans="1:13" ht="14.1" customHeight="1" x14ac:dyDescent="0.25">
      <c r="A2" s="264" t="s">
        <v>83</v>
      </c>
      <c r="B2" s="264" t="s">
        <v>84</v>
      </c>
      <c r="C2" s="264" t="s">
        <v>84</v>
      </c>
      <c r="D2" s="264" t="s">
        <v>84</v>
      </c>
      <c r="E2" s="264" t="s">
        <v>84</v>
      </c>
      <c r="F2" s="264" t="s">
        <v>84</v>
      </c>
      <c r="G2" s="264" t="s">
        <v>84</v>
      </c>
      <c r="H2" s="264" t="s">
        <v>84</v>
      </c>
      <c r="I2" s="264" t="s">
        <v>84</v>
      </c>
      <c r="J2" s="264" t="s">
        <v>84</v>
      </c>
      <c r="K2" s="264" t="s">
        <v>84</v>
      </c>
      <c r="L2" s="143"/>
      <c r="M2" s="263" t="s">
        <v>47</v>
      </c>
    </row>
    <row r="3" spans="1:13" ht="14.1" customHeight="1" x14ac:dyDescent="0.25">
      <c r="A3" s="264" t="s">
        <v>85</v>
      </c>
      <c r="B3" s="264" t="s">
        <v>84</v>
      </c>
      <c r="C3" s="264" t="s">
        <v>84</v>
      </c>
      <c r="D3" s="264" t="s">
        <v>84</v>
      </c>
      <c r="E3" s="264" t="s">
        <v>84</v>
      </c>
      <c r="F3" s="264" t="s">
        <v>84</v>
      </c>
      <c r="G3" s="264" t="s">
        <v>84</v>
      </c>
      <c r="H3" s="264" t="s">
        <v>84</v>
      </c>
      <c r="I3" s="264" t="s">
        <v>84</v>
      </c>
      <c r="J3" s="264" t="s">
        <v>84</v>
      </c>
      <c r="K3" s="264" t="s">
        <v>84</v>
      </c>
      <c r="L3" s="143"/>
      <c r="M3" s="263"/>
    </row>
    <row r="4" spans="1:13" ht="14.1" customHeight="1" x14ac:dyDescent="0.25">
      <c r="A4" s="264" t="s">
        <v>86</v>
      </c>
      <c r="B4" s="264" t="s">
        <v>84</v>
      </c>
      <c r="C4" s="264" t="s">
        <v>84</v>
      </c>
      <c r="D4" s="264" t="s">
        <v>84</v>
      </c>
      <c r="E4" s="264" t="s">
        <v>84</v>
      </c>
      <c r="F4" s="264" t="s">
        <v>84</v>
      </c>
      <c r="G4" s="264" t="s">
        <v>84</v>
      </c>
      <c r="H4" s="264" t="s">
        <v>84</v>
      </c>
      <c r="I4" s="264" t="s">
        <v>84</v>
      </c>
      <c r="J4" s="264" t="s">
        <v>84</v>
      </c>
      <c r="K4" s="264" t="s">
        <v>84</v>
      </c>
    </row>
    <row r="5" spans="1:13" ht="14.1" customHeight="1" x14ac:dyDescent="0.25">
      <c r="A5" s="264" t="s">
        <v>107</v>
      </c>
      <c r="B5" s="264" t="s">
        <v>84</v>
      </c>
      <c r="C5" s="264" t="s">
        <v>84</v>
      </c>
      <c r="D5" s="264" t="s">
        <v>84</v>
      </c>
      <c r="E5" s="264" t="s">
        <v>84</v>
      </c>
      <c r="F5" s="264" t="s">
        <v>84</v>
      </c>
      <c r="G5" s="264" t="s">
        <v>84</v>
      </c>
      <c r="H5" s="264" t="s">
        <v>84</v>
      </c>
      <c r="I5" s="264" t="s">
        <v>84</v>
      </c>
      <c r="J5" s="264" t="s">
        <v>84</v>
      </c>
      <c r="K5" s="264" t="s">
        <v>84</v>
      </c>
    </row>
    <row r="6" spans="1:13" ht="14.1" customHeight="1" x14ac:dyDescent="0.25">
      <c r="A6" s="142"/>
    </row>
    <row r="7" spans="1:13" ht="14.1" customHeight="1" x14ac:dyDescent="0.25">
      <c r="A7" s="146" t="s">
        <v>87</v>
      </c>
      <c r="B7" s="147">
        <v>2013</v>
      </c>
      <c r="C7" s="147">
        <v>2014</v>
      </c>
      <c r="D7" s="147">
        <v>2015</v>
      </c>
      <c r="E7" s="147">
        <v>2016</v>
      </c>
      <c r="F7" s="147">
        <v>2017</v>
      </c>
      <c r="G7" s="147">
        <v>2018</v>
      </c>
      <c r="H7" s="147">
        <v>2019</v>
      </c>
      <c r="I7" s="147">
        <v>2020</v>
      </c>
      <c r="J7" s="147">
        <v>2021</v>
      </c>
      <c r="K7" s="147">
        <v>2022</v>
      </c>
    </row>
    <row r="8" spans="1:13" s="141" customFormat="1" ht="20.100000000000001" customHeight="1" x14ac:dyDescent="0.25">
      <c r="A8" s="261" t="s">
        <v>88</v>
      </c>
      <c r="B8" s="261"/>
      <c r="C8" s="261"/>
      <c r="D8" s="261"/>
      <c r="E8" s="261"/>
      <c r="F8" s="261"/>
      <c r="G8" s="261"/>
      <c r="H8" s="261"/>
      <c r="I8" s="261"/>
      <c r="J8" s="261"/>
      <c r="K8" s="261"/>
    </row>
    <row r="9" spans="1:13" ht="20.100000000000001" customHeight="1" x14ac:dyDescent="0.25">
      <c r="A9" s="148" t="s">
        <v>89</v>
      </c>
      <c r="B9" s="177">
        <v>46082</v>
      </c>
      <c r="C9" s="177">
        <v>41500</v>
      </c>
      <c r="D9" s="177">
        <v>42503</v>
      </c>
      <c r="E9" s="177">
        <v>37093</v>
      </c>
      <c r="F9" s="177">
        <v>29061</v>
      </c>
      <c r="G9" s="177">
        <v>12798</v>
      </c>
      <c r="H9" s="177">
        <v>24017</v>
      </c>
      <c r="I9" s="177">
        <v>8022</v>
      </c>
      <c r="J9" s="177">
        <v>6813</v>
      </c>
      <c r="K9" s="177">
        <v>16349</v>
      </c>
    </row>
    <row r="10" spans="1:13" ht="20.100000000000001" customHeight="1" x14ac:dyDescent="0.25">
      <c r="A10" s="148" t="s">
        <v>90</v>
      </c>
      <c r="B10" s="177">
        <v>2774</v>
      </c>
      <c r="C10" s="177">
        <v>3118</v>
      </c>
      <c r="D10" s="177">
        <v>2585</v>
      </c>
      <c r="E10" s="177">
        <v>1960</v>
      </c>
      <c r="F10" s="177">
        <v>-324</v>
      </c>
      <c r="G10" s="177">
        <v>-816</v>
      </c>
      <c r="H10" s="177">
        <v>533</v>
      </c>
      <c r="I10" s="177">
        <v>2498</v>
      </c>
      <c r="J10" s="177">
        <v>-1555</v>
      </c>
      <c r="K10" s="177">
        <v>-344</v>
      </c>
    </row>
    <row r="11" spans="1:13" ht="14.1" customHeight="1" x14ac:dyDescent="0.25">
      <c r="A11" s="158" t="s">
        <v>91</v>
      </c>
      <c r="B11" s="178" t="s">
        <v>92</v>
      </c>
      <c r="C11" s="179">
        <v>-151</v>
      </c>
      <c r="D11" s="179">
        <v>-150</v>
      </c>
      <c r="E11" s="179">
        <v>-177</v>
      </c>
      <c r="F11" s="179">
        <v>-176</v>
      </c>
      <c r="G11" s="179">
        <v>-136</v>
      </c>
      <c r="H11" s="179">
        <v>-207</v>
      </c>
      <c r="I11" s="179">
        <v>280</v>
      </c>
      <c r="J11" s="179">
        <v>-374</v>
      </c>
      <c r="K11" s="179">
        <v>-241</v>
      </c>
    </row>
    <row r="12" spans="1:13" ht="14.1" customHeight="1" x14ac:dyDescent="0.25">
      <c r="A12" s="158" t="s">
        <v>93</v>
      </c>
      <c r="B12" s="179">
        <v>-301</v>
      </c>
      <c r="C12" s="179">
        <v>-98</v>
      </c>
      <c r="D12" s="179">
        <v>-164</v>
      </c>
      <c r="E12" s="179">
        <v>-129</v>
      </c>
      <c r="F12" s="179">
        <v>-112</v>
      </c>
      <c r="G12" s="179">
        <v>-111</v>
      </c>
      <c r="H12" s="179">
        <v>-195</v>
      </c>
      <c r="I12" s="179">
        <v>768</v>
      </c>
      <c r="J12" s="179">
        <v>-302</v>
      </c>
      <c r="K12" s="179">
        <v>-149</v>
      </c>
    </row>
    <row r="13" spans="1:13" ht="14.1" customHeight="1" x14ac:dyDescent="0.25">
      <c r="A13" s="158" t="s">
        <v>94</v>
      </c>
      <c r="B13" s="179">
        <v>-76</v>
      </c>
      <c r="C13" s="179">
        <v>-47</v>
      </c>
      <c r="D13" s="179">
        <v>-31</v>
      </c>
      <c r="E13" s="179">
        <v>-48</v>
      </c>
      <c r="F13" s="179">
        <v>-69</v>
      </c>
      <c r="G13" s="179">
        <v>-101</v>
      </c>
      <c r="H13" s="179">
        <v>-129</v>
      </c>
      <c r="I13" s="179">
        <v>1274</v>
      </c>
      <c r="J13" s="179">
        <v>-255</v>
      </c>
      <c r="K13" s="179">
        <v>62</v>
      </c>
    </row>
    <row r="14" spans="1:13" ht="14.1" customHeight="1" x14ac:dyDescent="0.25">
      <c r="A14" s="158" t="s">
        <v>95</v>
      </c>
      <c r="B14" s="178">
        <v>2065</v>
      </c>
      <c r="C14" s="178">
        <v>2344</v>
      </c>
      <c r="D14" s="178">
        <v>1944</v>
      </c>
      <c r="E14" s="178">
        <v>1665</v>
      </c>
      <c r="F14" s="179">
        <v>25</v>
      </c>
      <c r="G14" s="179">
        <v>-45</v>
      </c>
      <c r="H14" s="179">
        <v>397</v>
      </c>
      <c r="I14" s="179">
        <v>32</v>
      </c>
      <c r="J14" s="179">
        <v>-523</v>
      </c>
      <c r="K14" s="179">
        <v>64</v>
      </c>
    </row>
    <row r="15" spans="1:13" ht="14.1" customHeight="1" x14ac:dyDescent="0.25">
      <c r="A15" s="158" t="s">
        <v>96</v>
      </c>
      <c r="B15" s="178">
        <v>1086</v>
      </c>
      <c r="C15" s="178">
        <v>1070</v>
      </c>
      <c r="D15" s="178">
        <v>986</v>
      </c>
      <c r="E15" s="178">
        <v>649</v>
      </c>
      <c r="F15" s="178">
        <v>8</v>
      </c>
      <c r="G15" s="178">
        <v>-423</v>
      </c>
      <c r="H15" s="178">
        <v>667</v>
      </c>
      <c r="I15" s="178">
        <v>144</v>
      </c>
      <c r="J15" s="178">
        <v>-101</v>
      </c>
      <c r="K15" s="178">
        <v>-80</v>
      </c>
    </row>
    <row r="16" spans="1:13" s="141" customFormat="1" ht="20.100000000000001" customHeight="1" x14ac:dyDescent="0.25">
      <c r="A16" s="241" t="s">
        <v>97</v>
      </c>
      <c r="B16" s="242">
        <v>7812</v>
      </c>
      <c r="C16" s="242">
        <v>6147</v>
      </c>
      <c r="D16" s="242">
        <v>5897</v>
      </c>
      <c r="E16" s="242">
        <v>4421</v>
      </c>
      <c r="F16" s="242">
        <v>3023</v>
      </c>
      <c r="G16" s="242">
        <v>963</v>
      </c>
      <c r="H16" s="242">
        <v>3538</v>
      </c>
      <c r="I16" s="242">
        <v>976</v>
      </c>
      <c r="J16" s="242">
        <v>230</v>
      </c>
      <c r="K16" s="242">
        <v>717</v>
      </c>
    </row>
    <row r="17" spans="1:22" s="141" customFormat="1" ht="20.100000000000001" customHeight="1" x14ac:dyDescent="0.25">
      <c r="A17" s="241" t="s">
        <v>98</v>
      </c>
      <c r="B17" s="246">
        <v>82</v>
      </c>
      <c r="C17" s="246">
        <v>122</v>
      </c>
      <c r="D17" s="246">
        <v>64</v>
      </c>
      <c r="E17" s="246">
        <v>23</v>
      </c>
      <c r="F17" s="246">
        <v>72</v>
      </c>
      <c r="G17" s="246">
        <v>38</v>
      </c>
      <c r="H17" s="246">
        <v>64</v>
      </c>
      <c r="I17" s="246">
        <v>-7</v>
      </c>
      <c r="J17" s="246">
        <v>1</v>
      </c>
      <c r="K17" s="246">
        <v>40</v>
      </c>
    </row>
    <row r="18" spans="1:22" s="141" customFormat="1" ht="20.100000000000001" customHeight="1" x14ac:dyDescent="0.25">
      <c r="A18" s="241" t="s">
        <v>99</v>
      </c>
      <c r="B18" s="242">
        <v>35414</v>
      </c>
      <c r="C18" s="242">
        <v>32113</v>
      </c>
      <c r="D18" s="242">
        <v>33957</v>
      </c>
      <c r="E18" s="242">
        <v>30689</v>
      </c>
      <c r="F18" s="242">
        <v>26290</v>
      </c>
      <c r="G18" s="242">
        <v>12613</v>
      </c>
      <c r="H18" s="242">
        <v>19882</v>
      </c>
      <c r="I18" s="242">
        <v>4555</v>
      </c>
      <c r="J18" s="242">
        <v>8137</v>
      </c>
      <c r="K18" s="242">
        <v>15936</v>
      </c>
    </row>
    <row r="19" spans="1:22" ht="14.1" customHeight="1" x14ac:dyDescent="0.25">
      <c r="A19" s="158" t="s">
        <v>100</v>
      </c>
      <c r="B19" s="179">
        <v>18448</v>
      </c>
      <c r="C19" s="179">
        <v>15096</v>
      </c>
      <c r="D19" s="179">
        <v>15766</v>
      </c>
      <c r="E19" s="179">
        <v>13964</v>
      </c>
      <c r="F19" s="179">
        <v>11536</v>
      </c>
      <c r="G19" s="179">
        <v>4074</v>
      </c>
      <c r="H19" s="179">
        <v>6968</v>
      </c>
      <c r="I19" s="179">
        <v>1601</v>
      </c>
      <c r="J19" s="179">
        <v>708</v>
      </c>
      <c r="K19" s="179">
        <v>4933</v>
      </c>
    </row>
    <row r="20" spans="1:22" ht="14.1" customHeight="1" x14ac:dyDescent="0.25">
      <c r="A20" s="158" t="s">
        <v>101</v>
      </c>
      <c r="B20" s="179">
        <v>6733</v>
      </c>
      <c r="C20" s="179">
        <v>5317</v>
      </c>
      <c r="D20" s="179">
        <v>6172</v>
      </c>
      <c r="E20" s="179">
        <v>5775</v>
      </c>
      <c r="F20" s="179">
        <v>4479</v>
      </c>
      <c r="G20" s="179">
        <v>1879</v>
      </c>
      <c r="H20" s="179">
        <v>3337</v>
      </c>
      <c r="I20" s="179">
        <v>745</v>
      </c>
      <c r="J20" s="179">
        <v>1812</v>
      </c>
      <c r="K20" s="179">
        <v>2803</v>
      </c>
    </row>
    <row r="21" spans="1:22" ht="14.1" customHeight="1" x14ac:dyDescent="0.25">
      <c r="A21" s="158" t="s">
        <v>102</v>
      </c>
      <c r="B21" s="179">
        <v>8208</v>
      </c>
      <c r="C21" s="179">
        <v>8828</v>
      </c>
      <c r="D21" s="179">
        <v>9346</v>
      </c>
      <c r="E21" s="179">
        <v>8170</v>
      </c>
      <c r="F21" s="179">
        <v>7125</v>
      </c>
      <c r="G21" s="179">
        <v>4350</v>
      </c>
      <c r="H21" s="179">
        <v>5708</v>
      </c>
      <c r="I21" s="179">
        <v>-179</v>
      </c>
      <c r="J21" s="179">
        <v>540</v>
      </c>
      <c r="K21" s="179">
        <v>3469</v>
      </c>
    </row>
    <row r="22" spans="1:22" ht="14.1" customHeight="1" x14ac:dyDescent="0.25">
      <c r="A22" s="158" t="s">
        <v>103</v>
      </c>
      <c r="B22" s="179">
        <v>2025</v>
      </c>
      <c r="C22" s="179">
        <v>2872</v>
      </c>
      <c r="D22" s="179">
        <v>2673</v>
      </c>
      <c r="E22" s="179">
        <v>2780</v>
      </c>
      <c r="F22" s="179">
        <v>3150</v>
      </c>
      <c r="G22" s="179">
        <v>2310</v>
      </c>
      <c r="H22" s="179">
        <v>3869</v>
      </c>
      <c r="I22" s="179">
        <v>2388</v>
      </c>
      <c r="J22" s="179">
        <v>5077</v>
      </c>
      <c r="K22" s="179">
        <v>4731</v>
      </c>
    </row>
    <row r="23" spans="1:22" s="141" customFormat="1" ht="24.95" customHeight="1" x14ac:dyDescent="0.25">
      <c r="A23" s="261" t="s">
        <v>104</v>
      </c>
      <c r="B23" s="261"/>
      <c r="C23" s="261"/>
      <c r="D23" s="261"/>
      <c r="E23" s="261"/>
      <c r="F23" s="261"/>
      <c r="G23" s="261"/>
      <c r="H23" s="261"/>
      <c r="I23" s="261"/>
      <c r="J23" s="261"/>
      <c r="K23" s="261"/>
    </row>
    <row r="24" spans="1:22" ht="20.100000000000001" customHeight="1" x14ac:dyDescent="0.25">
      <c r="A24" s="148" t="s">
        <v>89</v>
      </c>
      <c r="B24" s="180">
        <v>4.9643311909784087</v>
      </c>
      <c r="C24" s="180">
        <v>4.4502398840149526</v>
      </c>
      <c r="D24" s="180">
        <v>4.5624001039080371</v>
      </c>
      <c r="E24" s="180">
        <v>3.9976763836079425</v>
      </c>
      <c r="F24" s="180">
        <v>3.1288389134064944</v>
      </c>
      <c r="G24" s="180">
        <v>1.3333083298953605</v>
      </c>
      <c r="H24" s="180">
        <v>2.4194149563101024</v>
      </c>
      <c r="I24" s="180">
        <v>0.8063900024527445</v>
      </c>
      <c r="J24" s="180">
        <v>0.67690082156067721</v>
      </c>
      <c r="K24" s="180">
        <v>1.6359862948998136</v>
      </c>
      <c r="M24" s="150"/>
      <c r="N24" s="150"/>
      <c r="O24" s="150"/>
      <c r="P24" s="150"/>
      <c r="Q24" s="150"/>
      <c r="R24" s="150"/>
      <c r="S24" s="150"/>
      <c r="T24" s="150"/>
      <c r="U24" s="150"/>
      <c r="V24" s="150"/>
    </row>
    <row r="25" spans="1:22" ht="20.100000000000001" customHeight="1" x14ac:dyDescent="0.25">
      <c r="A25" s="148" t="s">
        <v>90</v>
      </c>
      <c r="B25" s="180">
        <v>2.3756712084749974</v>
      </c>
      <c r="C25" s="180">
        <v>2.6227908580849757</v>
      </c>
      <c r="D25" s="180">
        <v>2.2070437566702243</v>
      </c>
      <c r="E25" s="180">
        <v>1.684586889444688</v>
      </c>
      <c r="F25" s="180">
        <v>-0.26904042249310789</v>
      </c>
      <c r="G25" s="180">
        <v>-0.5633530552928262</v>
      </c>
      <c r="H25" s="180">
        <v>0.37451078211623184</v>
      </c>
      <c r="I25" s="180">
        <v>1.7266525198205609</v>
      </c>
      <c r="J25" s="180">
        <v>-1.1215371189117844</v>
      </c>
      <c r="K25" s="180">
        <v>-0.25041857756424257</v>
      </c>
      <c r="M25" s="150"/>
      <c r="N25" s="150"/>
      <c r="O25" s="150"/>
      <c r="P25" s="150"/>
      <c r="Q25" s="150"/>
      <c r="R25" s="150"/>
      <c r="S25" s="150"/>
      <c r="T25" s="150"/>
      <c r="U25" s="150"/>
      <c r="V25" s="150"/>
    </row>
    <row r="26" spans="1:22" ht="14.1" customHeight="1" x14ac:dyDescent="0.25">
      <c r="A26" s="158" t="s">
        <v>91</v>
      </c>
      <c r="B26" s="181" t="s">
        <v>92</v>
      </c>
      <c r="C26" s="181">
        <v>-25.636672325976228</v>
      </c>
      <c r="D26" s="181">
        <v>-24.630541871921181</v>
      </c>
      <c r="E26" s="181">
        <v>-20.182440136830103</v>
      </c>
      <c r="F26" s="181">
        <v>-18.703506907545165</v>
      </c>
      <c r="G26" s="181">
        <v>-18.353576248313093</v>
      </c>
      <c r="H26" s="181">
        <v>-24.069767441860463</v>
      </c>
      <c r="I26" s="181">
        <v>27.833001988071572</v>
      </c>
      <c r="J26" s="181">
        <v>-61.51315789473685</v>
      </c>
      <c r="K26" s="181">
        <v>-32.005312084993356</v>
      </c>
      <c r="M26" s="150"/>
      <c r="N26" s="150"/>
      <c r="O26" s="150"/>
      <c r="P26" s="150"/>
      <c r="Q26" s="150"/>
      <c r="R26" s="150"/>
      <c r="S26" s="150"/>
      <c r="T26" s="150"/>
      <c r="U26" s="150"/>
      <c r="V26" s="150"/>
    </row>
    <row r="27" spans="1:22" ht="14.1" customHeight="1" x14ac:dyDescent="0.25">
      <c r="A27" s="158" t="s">
        <v>93</v>
      </c>
      <c r="B27" s="176">
        <v>-16.996047430830039</v>
      </c>
      <c r="C27" s="176">
        <v>-5.5808656036446465</v>
      </c>
      <c r="D27" s="176">
        <v>-9.8262432594367883</v>
      </c>
      <c r="E27" s="176">
        <v>-7.392550143266476</v>
      </c>
      <c r="F27" s="176">
        <v>-6.6945606694560666</v>
      </c>
      <c r="G27" s="176">
        <v>-5.8761249338274215</v>
      </c>
      <c r="H27" s="176">
        <v>-10.948905109489052</v>
      </c>
      <c r="I27" s="176">
        <v>41.580942068218732</v>
      </c>
      <c r="J27" s="176">
        <v>-26.283724978241953</v>
      </c>
      <c r="K27" s="176">
        <v>-9.9465954606141516</v>
      </c>
      <c r="M27" s="150"/>
      <c r="N27" s="150"/>
      <c r="O27" s="150"/>
      <c r="P27" s="150"/>
      <c r="Q27" s="150"/>
      <c r="R27" s="150"/>
      <c r="S27" s="150"/>
      <c r="T27" s="150"/>
      <c r="U27" s="150"/>
      <c r="V27" s="150"/>
    </row>
    <row r="28" spans="1:22" ht="14.1" customHeight="1" x14ac:dyDescent="0.25">
      <c r="A28" s="158" t="s">
        <v>94</v>
      </c>
      <c r="B28" s="176">
        <v>-1.8976279650436954</v>
      </c>
      <c r="C28" s="176">
        <v>-1.4408338442673208</v>
      </c>
      <c r="D28" s="176">
        <v>-0.88319088319088312</v>
      </c>
      <c r="E28" s="176">
        <v>-1.3544018058690745</v>
      </c>
      <c r="F28" s="176">
        <v>-2.0883777239709445</v>
      </c>
      <c r="G28" s="176">
        <v>-2.6947705442902881</v>
      </c>
      <c r="H28" s="176">
        <v>-3.3858267716535431</v>
      </c>
      <c r="I28" s="176">
        <v>34.451054624121149</v>
      </c>
      <c r="J28" s="176">
        <v>-10.823429541595925</v>
      </c>
      <c r="K28" s="176">
        <v>2.1815622800844476</v>
      </c>
      <c r="M28" s="150"/>
      <c r="N28" s="150"/>
      <c r="O28" s="150"/>
      <c r="P28" s="150"/>
      <c r="Q28" s="150"/>
      <c r="R28" s="150"/>
      <c r="S28" s="150"/>
      <c r="T28" s="150"/>
      <c r="U28" s="150"/>
      <c r="V28" s="150"/>
    </row>
    <row r="29" spans="1:22" ht="14.1" customHeight="1" x14ac:dyDescent="0.25">
      <c r="A29" s="158" t="s">
        <v>95</v>
      </c>
      <c r="B29" s="181">
        <v>4.5811518324607325</v>
      </c>
      <c r="C29" s="181">
        <v>5.105085484046608</v>
      </c>
      <c r="D29" s="181">
        <v>4.3807463493780423</v>
      </c>
      <c r="E29" s="181">
        <v>3.5689788219154592</v>
      </c>
      <c r="F29" s="176">
        <v>5.0578619406004693E-2</v>
      </c>
      <c r="G29" s="176">
        <v>-7.2286834157938712E-2</v>
      </c>
      <c r="H29" s="176">
        <v>0.59222794062803008</v>
      </c>
      <c r="I29" s="176">
        <v>4.700421569059475E-2</v>
      </c>
      <c r="J29" s="176">
        <v>-0.80865867800541169</v>
      </c>
      <c r="K29" s="176">
        <v>9.8482750130797408E-2</v>
      </c>
      <c r="M29" s="150"/>
      <c r="N29" s="150"/>
      <c r="O29" s="150"/>
      <c r="P29" s="150"/>
      <c r="Q29" s="150"/>
      <c r="R29" s="150"/>
      <c r="S29" s="150"/>
      <c r="T29" s="150"/>
      <c r="U29" s="150"/>
      <c r="V29" s="150"/>
    </row>
    <row r="30" spans="1:22" ht="14.1" customHeight="1" x14ac:dyDescent="0.25">
      <c r="A30" s="158" t="s">
        <v>96</v>
      </c>
      <c r="B30" s="181">
        <v>1.6475764241826594</v>
      </c>
      <c r="C30" s="181">
        <v>1.5885033922712628</v>
      </c>
      <c r="D30" s="181">
        <v>1.4724989172802079</v>
      </c>
      <c r="E30" s="181">
        <v>1.0215485353606901</v>
      </c>
      <c r="F30" s="181">
        <v>1.2292185243231616E-2</v>
      </c>
      <c r="G30" s="181">
        <v>-0.55499429261188449</v>
      </c>
      <c r="H30" s="181">
        <v>0.96901195647436555</v>
      </c>
      <c r="I30" s="181">
        <v>0.20558799594534785</v>
      </c>
      <c r="J30" s="181">
        <v>-0.14457279454917624</v>
      </c>
      <c r="K30" s="181">
        <v>-0.11888662674057451</v>
      </c>
      <c r="M30" s="150"/>
      <c r="N30" s="150"/>
      <c r="O30" s="150"/>
      <c r="P30" s="150"/>
      <c r="Q30" s="151"/>
      <c r="R30" s="150"/>
      <c r="S30" s="150"/>
      <c r="T30" s="150"/>
      <c r="U30" s="150"/>
      <c r="V30" s="151"/>
    </row>
    <row r="31" spans="1:22" s="141" customFormat="1" ht="20.100000000000001" customHeight="1" x14ac:dyDescent="0.25">
      <c r="A31" s="241" t="s">
        <v>97</v>
      </c>
      <c r="B31" s="243">
        <v>1.7280471430372664</v>
      </c>
      <c r="C31" s="243">
        <v>1.3797484265436033</v>
      </c>
      <c r="D31" s="243">
        <v>1.3291020841456624</v>
      </c>
      <c r="E31" s="243">
        <v>0.99942128059752788</v>
      </c>
      <c r="F31" s="243">
        <v>0.68340786088592087</v>
      </c>
      <c r="G31" s="243">
        <v>0.21373923812948203</v>
      </c>
      <c r="H31" s="243">
        <v>0.75984871751367533</v>
      </c>
      <c r="I31" s="243">
        <v>0.21078820968243547</v>
      </c>
      <c r="J31" s="243">
        <v>5.0356105239881155E-2</v>
      </c>
      <c r="K31" s="243">
        <v>0.15729893378965382</v>
      </c>
      <c r="M31" s="244"/>
      <c r="N31" s="244"/>
      <c r="O31" s="244"/>
      <c r="P31" s="244"/>
      <c r="Q31" s="244"/>
      <c r="R31" s="244"/>
      <c r="S31" s="244"/>
      <c r="T31" s="244"/>
      <c r="U31" s="244"/>
      <c r="V31" s="244"/>
    </row>
    <row r="32" spans="1:22" s="141" customFormat="1" ht="20.100000000000001" customHeight="1" x14ac:dyDescent="0.25">
      <c r="A32" s="241" t="s">
        <v>98</v>
      </c>
      <c r="B32" s="245">
        <v>26.797385620915033</v>
      </c>
      <c r="C32" s="245">
        <v>39.354838709677423</v>
      </c>
      <c r="D32" s="245">
        <v>24.150943396226417</v>
      </c>
      <c r="E32" s="245">
        <v>11.057692307692307</v>
      </c>
      <c r="F32" s="245">
        <v>25.441696113074201</v>
      </c>
      <c r="G32" s="245">
        <v>14.074074074074074</v>
      </c>
      <c r="H32" s="245">
        <v>24.060150375939848</v>
      </c>
      <c r="I32" s="245">
        <v>-2.7450980392156863</v>
      </c>
      <c r="J32" s="245">
        <v>0.34129692832764508</v>
      </c>
      <c r="K32" s="245">
        <v>12.383900928792571</v>
      </c>
      <c r="M32" s="244"/>
      <c r="N32" s="244"/>
      <c r="O32" s="244"/>
      <c r="P32" s="244"/>
      <c r="Q32" s="244"/>
      <c r="R32" s="244"/>
      <c r="S32" s="244"/>
      <c r="T32" s="244"/>
      <c r="U32" s="244"/>
      <c r="V32" s="244"/>
    </row>
    <row r="33" spans="1:22" s="141" customFormat="1" ht="20.100000000000001" customHeight="1" x14ac:dyDescent="0.25">
      <c r="A33" s="241" t="s">
        <v>99</v>
      </c>
      <c r="B33" s="243">
        <v>9.8613826096157808</v>
      </c>
      <c r="C33" s="243">
        <v>8.7304629622077776</v>
      </c>
      <c r="D33" s="243">
        <v>9.1646874662636293</v>
      </c>
      <c r="E33" s="243">
        <v>8.3179067138996778</v>
      </c>
      <c r="F33" s="243">
        <v>7.1878127067623945</v>
      </c>
      <c r="G33" s="243">
        <v>3.4631880110488136</v>
      </c>
      <c r="H33" s="243">
        <v>5.1712209408178449</v>
      </c>
      <c r="I33" s="243">
        <v>1.1774528760352796</v>
      </c>
      <c r="J33" s="243">
        <v>1.98072101458095</v>
      </c>
      <c r="K33" s="243">
        <v>3.9268350980599913</v>
      </c>
      <c r="M33" s="244"/>
      <c r="N33" s="244"/>
      <c r="O33" s="244"/>
      <c r="P33" s="244"/>
      <c r="Q33" s="244"/>
      <c r="R33" s="244"/>
      <c r="S33" s="244"/>
      <c r="T33" s="244"/>
      <c r="U33" s="244"/>
      <c r="V33" s="244"/>
    </row>
    <row r="34" spans="1:22" ht="14.1" customHeight="1" x14ac:dyDescent="0.25">
      <c r="A34" s="158" t="s">
        <v>100</v>
      </c>
      <c r="B34" s="176">
        <v>7.7812739895901002</v>
      </c>
      <c r="C34" s="176">
        <v>6.4407126766332174</v>
      </c>
      <c r="D34" s="176">
        <v>6.7858618552441294</v>
      </c>
      <c r="E34" s="176">
        <v>6.0703278168294661</v>
      </c>
      <c r="F34" s="176">
        <v>5.0673167731874988</v>
      </c>
      <c r="G34" s="176">
        <v>1.8157993260950955</v>
      </c>
      <c r="H34" s="176">
        <v>2.9354273389053653</v>
      </c>
      <c r="I34" s="176">
        <v>0.67892203634204784</v>
      </c>
      <c r="J34" s="176">
        <v>0.28457621055424032</v>
      </c>
      <c r="K34" s="176">
        <v>1.9758476358320149</v>
      </c>
      <c r="M34" s="150"/>
      <c r="N34" s="150"/>
      <c r="O34" s="150"/>
      <c r="P34" s="150"/>
      <c r="Q34" s="150"/>
      <c r="R34" s="150"/>
      <c r="S34" s="150"/>
      <c r="T34" s="150"/>
      <c r="U34" s="150"/>
      <c r="V34" s="150"/>
    </row>
    <row r="35" spans="1:22" ht="14.1" customHeight="1" x14ac:dyDescent="0.25">
      <c r="A35" s="158" t="s">
        <v>101</v>
      </c>
      <c r="B35" s="176">
        <v>8.4449628737708213</v>
      </c>
      <c r="C35" s="176">
        <v>6.1823424764252417</v>
      </c>
      <c r="D35" s="176">
        <v>6.9031081882137153</v>
      </c>
      <c r="E35" s="176">
        <v>6.3764243441392106</v>
      </c>
      <c r="F35" s="176">
        <v>4.9451277408527829</v>
      </c>
      <c r="G35" s="176">
        <v>2.041370619038307</v>
      </c>
      <c r="H35" s="176">
        <v>3.4497017563809664</v>
      </c>
      <c r="I35" s="176">
        <v>0.73878680298688038</v>
      </c>
      <c r="J35" s="176">
        <v>1.7287272102807751</v>
      </c>
      <c r="K35" s="176">
        <v>2.6548588747868913</v>
      </c>
      <c r="M35" s="150"/>
      <c r="N35" s="150"/>
      <c r="O35" s="150"/>
      <c r="P35" s="150"/>
      <c r="Q35" s="150"/>
      <c r="R35" s="150"/>
      <c r="S35" s="150"/>
      <c r="T35" s="150"/>
      <c r="U35" s="150"/>
      <c r="V35" s="150"/>
    </row>
    <row r="36" spans="1:22" ht="14.1" customHeight="1" x14ac:dyDescent="0.25">
      <c r="A36" s="158" t="s">
        <v>102</v>
      </c>
      <c r="B36" s="176">
        <v>23.861852433281005</v>
      </c>
      <c r="C36" s="176">
        <v>24.268748625467339</v>
      </c>
      <c r="D36" s="176">
        <v>25.722463808003521</v>
      </c>
      <c r="E36" s="176">
        <v>23.244565835893933</v>
      </c>
      <c r="F36" s="176">
        <v>21.318293339716355</v>
      </c>
      <c r="G36" s="176">
        <v>13.161875945537066</v>
      </c>
      <c r="H36" s="176">
        <v>17.018485390578412</v>
      </c>
      <c r="I36" s="176">
        <v>-0.55553831352223704</v>
      </c>
      <c r="J36" s="176">
        <v>1.4645259275330875</v>
      </c>
      <c r="K36" s="176">
        <v>10.865752051619369</v>
      </c>
      <c r="M36" s="150"/>
      <c r="N36" s="150"/>
      <c r="O36" s="150"/>
      <c r="P36" s="150"/>
      <c r="Q36" s="150"/>
      <c r="R36" s="150"/>
      <c r="S36" s="150"/>
      <c r="T36" s="150"/>
      <c r="U36" s="150"/>
      <c r="V36" s="150"/>
    </row>
    <row r="37" spans="1:22" ht="14.1" customHeight="1" thickBot="1" x14ac:dyDescent="0.3">
      <c r="A37" s="159" t="s">
        <v>103</v>
      </c>
      <c r="B37" s="176">
        <v>25.600505689001263</v>
      </c>
      <c r="C37" s="176">
        <v>25.958062183658715</v>
      </c>
      <c r="D37" s="176">
        <v>21.485411140583555</v>
      </c>
      <c r="E37" s="176">
        <v>21.06379754508259</v>
      </c>
      <c r="F37" s="176">
        <v>22.329340043949813</v>
      </c>
      <c r="G37" s="176">
        <v>15.669515669515668</v>
      </c>
      <c r="H37" s="176">
        <v>22.99554234769688</v>
      </c>
      <c r="I37" s="176">
        <v>13.285118219749654</v>
      </c>
      <c r="J37" s="176">
        <v>24.972946384653223</v>
      </c>
      <c r="K37" s="176">
        <v>25.364572163843018</v>
      </c>
      <c r="M37" s="150"/>
      <c r="N37" s="150"/>
      <c r="O37" s="150"/>
      <c r="P37" s="150"/>
      <c r="Q37" s="150"/>
      <c r="R37" s="150"/>
      <c r="S37" s="150"/>
      <c r="T37" s="150"/>
      <c r="U37" s="150"/>
      <c r="V37" s="150"/>
    </row>
    <row r="38" spans="1:22" ht="14.1" customHeight="1" x14ac:dyDescent="0.25">
      <c r="A38" s="262" t="s">
        <v>105</v>
      </c>
      <c r="B38" s="262"/>
      <c r="C38" s="262"/>
      <c r="D38" s="262"/>
      <c r="E38" s="262"/>
      <c r="F38" s="262"/>
      <c r="G38" s="262"/>
      <c r="H38" s="262"/>
      <c r="I38" s="262"/>
      <c r="J38" s="262"/>
      <c r="K38" s="262"/>
    </row>
    <row r="39" spans="1:22" ht="14.1" customHeight="1" x14ac:dyDescent="0.25">
      <c r="A39" s="152" t="s">
        <v>106</v>
      </c>
      <c r="K39" s="154"/>
    </row>
    <row r="40" spans="1:22" ht="14.1" customHeight="1" x14ac:dyDescent="0.25">
      <c r="A40" s="149"/>
      <c r="K40" s="154"/>
    </row>
    <row r="41" spans="1:22" ht="14.1" customHeight="1" x14ac:dyDescent="0.25">
      <c r="B41" s="240"/>
      <c r="C41" s="240"/>
      <c r="D41" s="240"/>
      <c r="E41" s="240"/>
      <c r="F41" s="240"/>
      <c r="G41" s="240"/>
      <c r="H41" s="240"/>
      <c r="I41" s="240"/>
      <c r="J41" s="240"/>
      <c r="K41" s="240"/>
    </row>
    <row r="42" spans="1:22" ht="14.1" customHeight="1" x14ac:dyDescent="0.25">
      <c r="K42" s="154"/>
    </row>
    <row r="43" spans="1:22" ht="14.1" customHeight="1" x14ac:dyDescent="0.25">
      <c r="I43" s="156"/>
      <c r="J43" s="156"/>
      <c r="K43" s="156"/>
    </row>
    <row r="44" spans="1:22" ht="14.1" customHeight="1" x14ac:dyDescent="0.25">
      <c r="I44" s="154"/>
      <c r="J44" s="156"/>
      <c r="K44" s="156"/>
    </row>
    <row r="45" spans="1:22" ht="14.1" customHeight="1" x14ac:dyDescent="0.25">
      <c r="I45" s="156"/>
      <c r="J45" s="156"/>
      <c r="K45" s="156"/>
    </row>
    <row r="46" spans="1:22" ht="14.1" customHeight="1" x14ac:dyDescent="0.25">
      <c r="K46" s="154"/>
    </row>
    <row r="47" spans="1:22" ht="14.1" customHeight="1" x14ac:dyDescent="0.25">
      <c r="K47" s="154"/>
    </row>
    <row r="48" spans="1:22" ht="14.1" customHeight="1" x14ac:dyDescent="0.25">
      <c r="K48" s="154"/>
    </row>
    <row r="49" spans="11:11" ht="14.1" customHeight="1" x14ac:dyDescent="0.25">
      <c r="K49" s="154"/>
    </row>
    <row r="50" spans="11:11" ht="14.1" customHeight="1" x14ac:dyDescent="0.25">
      <c r="K50" s="157"/>
    </row>
    <row r="51" spans="11:11" ht="14.1" customHeight="1" x14ac:dyDescent="0.25">
      <c r="K51" s="157"/>
    </row>
    <row r="52" spans="11:11" ht="14.1" customHeight="1" x14ac:dyDescent="0.25">
      <c r="K52" s="154"/>
    </row>
    <row r="53" spans="11:11" ht="14.1" customHeight="1" x14ac:dyDescent="0.25">
      <c r="K53" s="154"/>
    </row>
    <row r="54" spans="11:11" ht="14.1" customHeight="1" x14ac:dyDescent="0.25">
      <c r="K54" s="154"/>
    </row>
    <row r="55" spans="11:11" ht="14.1" customHeight="1" x14ac:dyDescent="0.25">
      <c r="K55" s="154"/>
    </row>
    <row r="56" spans="11:11" ht="14.1" customHeight="1" x14ac:dyDescent="0.25">
      <c r="K56" s="154"/>
    </row>
    <row r="57" spans="11:11" ht="14.1" customHeight="1" x14ac:dyDescent="0.25">
      <c r="K57" s="154"/>
    </row>
    <row r="58" spans="11:11" ht="14.1" customHeight="1" x14ac:dyDescent="0.25">
      <c r="K58" s="154"/>
    </row>
    <row r="59" spans="11:11" ht="14.1" customHeight="1" x14ac:dyDescent="0.25">
      <c r="K59" s="154"/>
    </row>
    <row r="60" spans="11:11" ht="14.1" customHeight="1" x14ac:dyDescent="0.25">
      <c r="K60" s="154"/>
    </row>
    <row r="61" spans="11:11" ht="14.1" customHeight="1" x14ac:dyDescent="0.25">
      <c r="K61" s="154"/>
    </row>
    <row r="62" spans="11:11" ht="14.1" customHeight="1" x14ac:dyDescent="0.25">
      <c r="K62" s="154"/>
    </row>
    <row r="63" spans="11:11" ht="14.1" customHeight="1" x14ac:dyDescent="0.25">
      <c r="K63" s="154"/>
    </row>
    <row r="64" spans="11:11" ht="14.1" customHeight="1" x14ac:dyDescent="0.25">
      <c r="K64" s="154"/>
    </row>
    <row r="65" spans="11:11" ht="14.1" customHeight="1" x14ac:dyDescent="0.25">
      <c r="K65" s="154"/>
    </row>
    <row r="66" spans="11:11" ht="14.1" customHeight="1" x14ac:dyDescent="0.25">
      <c r="K66" s="154"/>
    </row>
    <row r="67" spans="11:11" ht="14.1" customHeight="1" x14ac:dyDescent="0.25">
      <c r="K67" s="154"/>
    </row>
    <row r="68" spans="11:11" ht="14.1" customHeight="1" x14ac:dyDescent="0.25">
      <c r="K68" s="154"/>
    </row>
    <row r="69" spans="11:11" ht="14.1" customHeight="1" x14ac:dyDescent="0.25">
      <c r="K69" s="154"/>
    </row>
    <row r="70" spans="11:11" ht="14.1" customHeight="1" x14ac:dyDescent="0.25">
      <c r="K70" s="154"/>
    </row>
    <row r="71" spans="11:11" ht="14.1" customHeight="1" x14ac:dyDescent="0.25">
      <c r="K71" s="154"/>
    </row>
  </sheetData>
  <mergeCells count="9">
    <mergeCell ref="A8:K8"/>
    <mergeCell ref="A23:K23"/>
    <mergeCell ref="A38:K38"/>
    <mergeCell ref="M2:M3"/>
    <mergeCell ref="A1:K1"/>
    <mergeCell ref="A2:K2"/>
    <mergeCell ref="A3:K3"/>
    <mergeCell ref="A4:K4"/>
    <mergeCell ref="A5:K5"/>
  </mergeCells>
  <hyperlinks>
    <hyperlink ref="M2" location="INDICE!A1" display="INDICE" xr:uid="{00000000-0004-0000-0400-000000000000}"/>
  </hyperlinks>
  <printOptions horizontalCentered="1"/>
  <pageMargins left="0.70866141732283472" right="0.70866141732283472" top="0.74803149606299213" bottom="0.74803149606299213" header="0.31496062992125984" footer="0.31496062992125984"/>
  <pageSetup scale="84" orientation="landscape"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4" tint="-0.499984740745262"/>
    <pageSetUpPr fitToPage="1"/>
  </sheetPr>
  <dimension ref="A1:M54"/>
  <sheetViews>
    <sheetView showGridLines="0" topLeftCell="A11" workbookViewId="0">
      <selection activeCell="R29" sqref="R29"/>
    </sheetView>
  </sheetViews>
  <sheetFormatPr baseColWidth="10" defaultRowHeight="15" customHeight="1" x14ac:dyDescent="0.2"/>
  <cols>
    <col min="1" max="1" width="5.7109375" style="5" customWidth="1"/>
    <col min="2" max="11" width="11.42578125" style="5"/>
    <col min="12" max="12" width="5.7109375" style="5" customWidth="1"/>
    <col min="13" max="16384" width="11.42578125" style="5"/>
  </cols>
  <sheetData>
    <row r="1" spans="1:13" ht="15" customHeight="1" thickBot="1" x14ac:dyDescent="0.25"/>
    <row r="2" spans="1:13" ht="15" customHeight="1" x14ac:dyDescent="0.2">
      <c r="B2" s="23"/>
      <c r="C2" s="22"/>
      <c r="D2" s="22"/>
      <c r="E2" s="22"/>
      <c r="F2" s="22"/>
      <c r="G2" s="22"/>
      <c r="H2" s="22"/>
      <c r="I2" s="22"/>
      <c r="J2" s="22"/>
      <c r="K2" s="24"/>
      <c r="M2" s="256" t="s">
        <v>47</v>
      </c>
    </row>
    <row r="3" spans="1:13" ht="15" customHeight="1" x14ac:dyDescent="0.2">
      <c r="B3" s="19"/>
      <c r="C3" s="20"/>
      <c r="D3" s="20"/>
      <c r="E3" s="20"/>
      <c r="F3" s="20"/>
      <c r="G3" s="20"/>
      <c r="H3" s="20"/>
      <c r="I3" s="20"/>
      <c r="J3" s="20"/>
      <c r="K3" s="21"/>
      <c r="M3" s="256"/>
    </row>
    <row r="4" spans="1:13" ht="15" customHeight="1" x14ac:dyDescent="0.2">
      <c r="B4" s="19"/>
      <c r="C4" s="20"/>
      <c r="D4" s="20"/>
      <c r="E4" s="20"/>
      <c r="F4" s="20"/>
      <c r="G4" s="20"/>
      <c r="H4" s="20"/>
      <c r="I4" s="20"/>
      <c r="J4" s="20"/>
      <c r="K4" s="21"/>
    </row>
    <row r="5" spans="1:13" ht="15" customHeight="1" x14ac:dyDescent="0.2">
      <c r="B5" s="19"/>
      <c r="C5" s="20"/>
      <c r="D5" s="20"/>
      <c r="E5" s="20"/>
      <c r="F5" s="20"/>
      <c r="G5" s="20"/>
      <c r="H5" s="20"/>
      <c r="I5" s="20"/>
      <c r="J5" s="20"/>
      <c r="K5" s="21"/>
    </row>
    <row r="6" spans="1:13" ht="15" customHeight="1" x14ac:dyDescent="0.2">
      <c r="B6" s="19"/>
      <c r="C6" s="20"/>
      <c r="D6" s="20"/>
      <c r="E6" s="20"/>
      <c r="F6" s="20"/>
      <c r="G6" s="20"/>
      <c r="H6" s="20"/>
      <c r="I6" s="20"/>
      <c r="J6" s="20"/>
      <c r="K6" s="21"/>
    </row>
    <row r="7" spans="1:13" ht="15" customHeight="1" x14ac:dyDescent="0.2">
      <c r="B7" s="19"/>
      <c r="C7" s="20"/>
      <c r="D7" s="20"/>
      <c r="E7" s="20"/>
      <c r="F7" s="20"/>
      <c r="G7" s="20"/>
      <c r="H7" s="20"/>
      <c r="I7" s="20"/>
      <c r="J7" s="20"/>
      <c r="K7" s="21"/>
    </row>
    <row r="8" spans="1:13" ht="15" customHeight="1" x14ac:dyDescent="0.2">
      <c r="B8" s="19"/>
      <c r="C8" s="20"/>
      <c r="D8" s="20"/>
      <c r="E8" s="20"/>
      <c r="F8" s="20"/>
      <c r="G8" s="20"/>
      <c r="H8" s="20"/>
      <c r="I8" s="20"/>
      <c r="J8" s="20"/>
      <c r="K8" s="21"/>
    </row>
    <row r="9" spans="1:13" ht="15" customHeight="1" x14ac:dyDescent="0.2">
      <c r="B9" s="19"/>
      <c r="C9" s="20"/>
      <c r="D9" s="20"/>
      <c r="E9" s="20"/>
      <c r="F9" s="20"/>
      <c r="G9" s="20"/>
      <c r="H9" s="20"/>
      <c r="I9" s="20"/>
      <c r="J9" s="20"/>
      <c r="K9" s="21"/>
    </row>
    <row r="10" spans="1:13" ht="15" customHeight="1" x14ac:dyDescent="0.2">
      <c r="B10" s="19"/>
      <c r="C10" s="20"/>
      <c r="D10" s="20"/>
      <c r="E10" s="20"/>
      <c r="F10" s="20"/>
      <c r="G10" s="20"/>
      <c r="H10" s="20"/>
      <c r="I10" s="20"/>
      <c r="J10" s="20"/>
      <c r="K10" s="21"/>
    </row>
    <row r="11" spans="1:13" ht="15" customHeight="1" x14ac:dyDescent="0.2">
      <c r="A11" s="18"/>
      <c r="B11" s="19"/>
      <c r="C11" s="20"/>
      <c r="D11" s="20"/>
      <c r="E11" s="20"/>
      <c r="F11" s="20"/>
      <c r="G11" s="20"/>
      <c r="H11" s="20"/>
      <c r="I11" s="20"/>
      <c r="J11" s="20"/>
      <c r="K11" s="21"/>
      <c r="L11" s="18"/>
    </row>
    <row r="12" spans="1:13" ht="15" customHeight="1" x14ac:dyDescent="0.2">
      <c r="A12" s="18"/>
      <c r="B12" s="19"/>
      <c r="C12" s="20"/>
      <c r="D12" s="20"/>
      <c r="E12" s="20"/>
      <c r="F12" s="20"/>
      <c r="G12" s="20"/>
      <c r="H12" s="20"/>
      <c r="I12" s="20"/>
      <c r="J12" s="20"/>
      <c r="K12" s="21"/>
      <c r="L12" s="18"/>
    </row>
    <row r="13" spans="1:13" ht="15" customHeight="1" x14ac:dyDescent="0.2">
      <c r="A13" s="18"/>
      <c r="B13" s="19"/>
      <c r="C13" s="20"/>
      <c r="D13" s="20"/>
      <c r="E13" s="20"/>
      <c r="F13" s="20"/>
      <c r="G13" s="20"/>
      <c r="H13" s="20"/>
      <c r="I13" s="20"/>
      <c r="J13" s="20"/>
      <c r="K13" s="21"/>
      <c r="L13" s="18"/>
    </row>
    <row r="14" spans="1:13" ht="15" customHeight="1" x14ac:dyDescent="0.2">
      <c r="A14" s="18"/>
      <c r="B14" s="19"/>
      <c r="C14" s="20"/>
      <c r="D14" s="20"/>
      <c r="E14" s="20"/>
      <c r="F14" s="20"/>
      <c r="G14" s="20"/>
      <c r="H14" s="20"/>
      <c r="I14" s="20"/>
      <c r="J14" s="20"/>
      <c r="K14" s="21"/>
      <c r="L14" s="18"/>
    </row>
    <row r="15" spans="1:13" ht="15" customHeight="1" x14ac:dyDescent="0.2">
      <c r="A15" s="18"/>
      <c r="B15" s="295" t="s">
        <v>358</v>
      </c>
      <c r="C15" s="296"/>
      <c r="D15" s="296"/>
      <c r="E15" s="296"/>
      <c r="F15" s="296"/>
      <c r="G15" s="296"/>
      <c r="H15" s="296"/>
      <c r="I15" s="296"/>
      <c r="J15" s="296"/>
      <c r="K15" s="297"/>
      <c r="L15" s="18"/>
    </row>
    <row r="16" spans="1:13" ht="15" customHeight="1" x14ac:dyDescent="0.2">
      <c r="A16" s="18"/>
      <c r="B16" s="295"/>
      <c r="C16" s="296"/>
      <c r="D16" s="296"/>
      <c r="E16" s="296"/>
      <c r="F16" s="296"/>
      <c r="G16" s="296"/>
      <c r="H16" s="296"/>
      <c r="I16" s="296"/>
      <c r="J16" s="296"/>
      <c r="K16" s="297"/>
      <c r="L16" s="18"/>
    </row>
    <row r="17" spans="1:12" ht="15" customHeight="1" x14ac:dyDescent="0.2">
      <c r="A17" s="18"/>
      <c r="B17" s="295"/>
      <c r="C17" s="296"/>
      <c r="D17" s="296"/>
      <c r="E17" s="296"/>
      <c r="F17" s="296"/>
      <c r="G17" s="296"/>
      <c r="H17" s="296"/>
      <c r="I17" s="296"/>
      <c r="J17" s="296"/>
      <c r="K17" s="297"/>
      <c r="L17" s="18"/>
    </row>
    <row r="18" spans="1:12" ht="15" customHeight="1" x14ac:dyDescent="0.2">
      <c r="A18" s="18"/>
      <c r="B18" s="295"/>
      <c r="C18" s="296"/>
      <c r="D18" s="296"/>
      <c r="E18" s="296"/>
      <c r="F18" s="296"/>
      <c r="G18" s="296"/>
      <c r="H18" s="296"/>
      <c r="I18" s="296"/>
      <c r="J18" s="296"/>
      <c r="K18" s="297"/>
      <c r="L18" s="18"/>
    </row>
    <row r="19" spans="1:12" ht="15" customHeight="1" x14ac:dyDescent="0.2">
      <c r="A19" s="18"/>
      <c r="B19" s="295"/>
      <c r="C19" s="296"/>
      <c r="D19" s="296"/>
      <c r="E19" s="296"/>
      <c r="F19" s="296"/>
      <c r="G19" s="296"/>
      <c r="H19" s="296"/>
      <c r="I19" s="296"/>
      <c r="J19" s="296"/>
      <c r="K19" s="297"/>
      <c r="L19" s="18"/>
    </row>
    <row r="20" spans="1:12" ht="15" customHeight="1" x14ac:dyDescent="0.2">
      <c r="A20" s="18"/>
      <c r="B20" s="295"/>
      <c r="C20" s="296"/>
      <c r="D20" s="296"/>
      <c r="E20" s="296"/>
      <c r="F20" s="296"/>
      <c r="G20" s="296"/>
      <c r="H20" s="296"/>
      <c r="I20" s="296"/>
      <c r="J20" s="296"/>
      <c r="K20" s="297"/>
      <c r="L20" s="18"/>
    </row>
    <row r="21" spans="1:12" ht="15" customHeight="1" x14ac:dyDescent="0.2">
      <c r="A21" s="18"/>
      <c r="B21" s="295"/>
      <c r="C21" s="296"/>
      <c r="D21" s="296"/>
      <c r="E21" s="296"/>
      <c r="F21" s="296"/>
      <c r="G21" s="296"/>
      <c r="H21" s="296"/>
      <c r="I21" s="296"/>
      <c r="J21" s="296"/>
      <c r="K21" s="297"/>
      <c r="L21" s="18"/>
    </row>
    <row r="22" spans="1:12" ht="15" customHeight="1" x14ac:dyDescent="0.2">
      <c r="A22" s="18"/>
      <c r="B22" s="295"/>
      <c r="C22" s="296"/>
      <c r="D22" s="296"/>
      <c r="E22" s="296"/>
      <c r="F22" s="296"/>
      <c r="G22" s="296"/>
      <c r="H22" s="296"/>
      <c r="I22" s="296"/>
      <c r="J22" s="296"/>
      <c r="K22" s="297"/>
      <c r="L22" s="18"/>
    </row>
    <row r="23" spans="1:12" ht="15" customHeight="1" x14ac:dyDescent="0.2">
      <c r="A23" s="18"/>
      <c r="B23" s="295"/>
      <c r="C23" s="296"/>
      <c r="D23" s="296"/>
      <c r="E23" s="296"/>
      <c r="F23" s="296"/>
      <c r="G23" s="296"/>
      <c r="H23" s="296"/>
      <c r="I23" s="296"/>
      <c r="J23" s="296"/>
      <c r="K23" s="297"/>
      <c r="L23" s="18"/>
    </row>
    <row r="24" spans="1:12" ht="15" customHeight="1" x14ac:dyDescent="0.2">
      <c r="A24" s="18"/>
      <c r="B24" s="295"/>
      <c r="C24" s="296"/>
      <c r="D24" s="296"/>
      <c r="E24" s="296"/>
      <c r="F24" s="296"/>
      <c r="G24" s="296"/>
      <c r="H24" s="296"/>
      <c r="I24" s="296"/>
      <c r="J24" s="296"/>
      <c r="K24" s="297"/>
      <c r="L24" s="18"/>
    </row>
    <row r="25" spans="1:12" ht="15" customHeight="1" x14ac:dyDescent="0.2">
      <c r="A25" s="18"/>
      <c r="B25" s="295"/>
      <c r="C25" s="296"/>
      <c r="D25" s="296"/>
      <c r="E25" s="296"/>
      <c r="F25" s="296"/>
      <c r="G25" s="296"/>
      <c r="H25" s="296"/>
      <c r="I25" s="296"/>
      <c r="J25" s="296"/>
      <c r="K25" s="297"/>
      <c r="L25" s="18"/>
    </row>
    <row r="26" spans="1:12" ht="15" customHeight="1" x14ac:dyDescent="0.2">
      <c r="A26" s="18"/>
      <c r="B26" s="295"/>
      <c r="C26" s="296"/>
      <c r="D26" s="296"/>
      <c r="E26" s="296"/>
      <c r="F26" s="296"/>
      <c r="G26" s="296"/>
      <c r="H26" s="296"/>
      <c r="I26" s="296"/>
      <c r="J26" s="296"/>
      <c r="K26" s="297"/>
      <c r="L26" s="18"/>
    </row>
    <row r="27" spans="1:12" ht="15" customHeight="1" x14ac:dyDescent="0.2">
      <c r="A27" s="18"/>
      <c r="B27" s="295"/>
      <c r="C27" s="296"/>
      <c r="D27" s="296"/>
      <c r="E27" s="296"/>
      <c r="F27" s="296"/>
      <c r="G27" s="296"/>
      <c r="H27" s="296"/>
      <c r="I27" s="296"/>
      <c r="J27" s="296"/>
      <c r="K27" s="297"/>
      <c r="L27" s="18"/>
    </row>
    <row r="28" spans="1:12" ht="15" customHeight="1" x14ac:dyDescent="0.2">
      <c r="A28" s="18"/>
      <c r="B28" s="295"/>
      <c r="C28" s="296"/>
      <c r="D28" s="296"/>
      <c r="E28" s="296"/>
      <c r="F28" s="296"/>
      <c r="G28" s="296"/>
      <c r="H28" s="296"/>
      <c r="I28" s="296"/>
      <c r="J28" s="296"/>
      <c r="K28" s="297"/>
      <c r="L28" s="18"/>
    </row>
    <row r="29" spans="1:12" ht="15" customHeight="1" x14ac:dyDescent="0.2">
      <c r="A29" s="18"/>
      <c r="B29" s="295"/>
      <c r="C29" s="296"/>
      <c r="D29" s="296"/>
      <c r="E29" s="296"/>
      <c r="F29" s="296"/>
      <c r="G29" s="296"/>
      <c r="H29" s="296"/>
      <c r="I29" s="296"/>
      <c r="J29" s="296"/>
      <c r="K29" s="297"/>
      <c r="L29" s="18"/>
    </row>
    <row r="30" spans="1:12" ht="15" customHeight="1" x14ac:dyDescent="0.2">
      <c r="B30" s="295"/>
      <c r="C30" s="296"/>
      <c r="D30" s="296"/>
      <c r="E30" s="296"/>
      <c r="F30" s="296"/>
      <c r="G30" s="296"/>
      <c r="H30" s="296"/>
      <c r="I30" s="296"/>
      <c r="J30" s="296"/>
      <c r="K30" s="297"/>
    </row>
    <row r="31" spans="1:12" ht="15" customHeight="1" x14ac:dyDescent="0.2">
      <c r="B31" s="19"/>
      <c r="C31" s="20"/>
      <c r="D31" s="20"/>
      <c r="E31" s="20"/>
      <c r="F31" s="20"/>
      <c r="G31" s="20"/>
      <c r="H31" s="20"/>
      <c r="I31" s="20"/>
      <c r="J31" s="20"/>
      <c r="K31" s="21"/>
    </row>
    <row r="32" spans="1:12" ht="15" customHeight="1" x14ac:dyDescent="0.2">
      <c r="B32" s="19"/>
      <c r="C32" s="20"/>
      <c r="D32" s="20"/>
      <c r="E32" s="20"/>
      <c r="F32" s="20"/>
      <c r="G32" s="20"/>
      <c r="H32" s="20"/>
      <c r="I32" s="20"/>
      <c r="J32" s="20"/>
      <c r="K32" s="21"/>
    </row>
    <row r="33" spans="2:11" ht="15" customHeight="1" x14ac:dyDescent="0.2">
      <c r="B33" s="19"/>
      <c r="C33" s="20"/>
      <c r="D33" s="20"/>
      <c r="E33" s="20"/>
      <c r="F33" s="20"/>
      <c r="G33" s="20"/>
      <c r="H33" s="20"/>
      <c r="I33" s="20"/>
      <c r="J33" s="20"/>
      <c r="K33" s="21"/>
    </row>
    <row r="34" spans="2:11" ht="15" customHeight="1" x14ac:dyDescent="0.2">
      <c r="B34" s="19"/>
      <c r="C34" s="20"/>
      <c r="D34" s="20"/>
      <c r="E34" s="20"/>
      <c r="F34" s="20"/>
      <c r="G34" s="20"/>
      <c r="H34" s="20"/>
      <c r="I34" s="20"/>
      <c r="J34" s="20"/>
      <c r="K34" s="21"/>
    </row>
    <row r="35" spans="2:11" ht="15" customHeight="1" x14ac:dyDescent="0.2">
      <c r="B35" s="19"/>
      <c r="C35" s="20"/>
      <c r="D35" s="20"/>
      <c r="E35" s="20"/>
      <c r="F35" s="20"/>
      <c r="G35" s="20"/>
      <c r="H35" s="20"/>
      <c r="I35" s="20"/>
      <c r="J35" s="20"/>
      <c r="K35" s="21"/>
    </row>
    <row r="36" spans="2:11" ht="15" customHeight="1" x14ac:dyDescent="0.2">
      <c r="B36" s="19"/>
      <c r="C36" s="20"/>
      <c r="D36" s="20"/>
      <c r="E36" s="20"/>
      <c r="F36" s="20"/>
      <c r="G36" s="20"/>
      <c r="H36" s="20"/>
      <c r="I36" s="20"/>
      <c r="J36" s="20"/>
      <c r="K36" s="21"/>
    </row>
    <row r="37" spans="2:11" ht="15" customHeight="1" x14ac:dyDescent="0.2">
      <c r="B37" s="19"/>
      <c r="C37" s="20"/>
      <c r="D37" s="20"/>
      <c r="E37" s="20"/>
      <c r="F37" s="20"/>
      <c r="G37" s="20"/>
      <c r="H37" s="20"/>
      <c r="I37" s="20"/>
      <c r="J37" s="20"/>
      <c r="K37" s="21"/>
    </row>
    <row r="38" spans="2:11" ht="15" customHeight="1" x14ac:dyDescent="0.2">
      <c r="B38" s="19"/>
      <c r="C38" s="20"/>
      <c r="D38" s="20"/>
      <c r="E38" s="20"/>
      <c r="F38" s="20"/>
      <c r="G38" s="20"/>
      <c r="H38" s="20"/>
      <c r="I38" s="20"/>
      <c r="J38" s="20"/>
      <c r="K38" s="21"/>
    </row>
    <row r="39" spans="2:11" ht="15" customHeight="1" x14ac:dyDescent="0.2">
      <c r="B39" s="19"/>
      <c r="C39" s="20"/>
      <c r="D39" s="20"/>
      <c r="E39" s="20"/>
      <c r="F39" s="20"/>
      <c r="G39" s="20"/>
      <c r="H39" s="20"/>
      <c r="I39" s="20"/>
      <c r="J39" s="20"/>
      <c r="K39" s="21"/>
    </row>
    <row r="40" spans="2:11" ht="15" customHeight="1" x14ac:dyDescent="0.2">
      <c r="B40" s="19"/>
      <c r="C40" s="20"/>
      <c r="D40" s="20"/>
      <c r="E40" s="20"/>
      <c r="F40" s="20"/>
      <c r="G40" s="20"/>
      <c r="H40" s="20"/>
      <c r="I40" s="20"/>
      <c r="J40" s="20"/>
      <c r="K40" s="21"/>
    </row>
    <row r="41" spans="2:11" ht="15" customHeight="1" x14ac:dyDescent="0.2">
      <c r="B41" s="19"/>
      <c r="C41" s="20"/>
      <c r="D41" s="20"/>
      <c r="E41" s="20"/>
      <c r="F41" s="20"/>
      <c r="G41" s="20"/>
      <c r="H41" s="20"/>
      <c r="I41" s="20"/>
      <c r="J41" s="20"/>
      <c r="K41" s="21"/>
    </row>
    <row r="42" spans="2:11" ht="15" customHeight="1" x14ac:dyDescent="0.2">
      <c r="B42" s="19"/>
      <c r="C42" s="20"/>
      <c r="D42" s="20"/>
      <c r="E42" s="20"/>
      <c r="F42" s="20"/>
      <c r="G42" s="20"/>
      <c r="H42" s="20"/>
      <c r="I42" s="20"/>
      <c r="J42" s="20"/>
      <c r="K42" s="21"/>
    </row>
    <row r="43" spans="2:11" ht="15" customHeight="1" x14ac:dyDescent="0.2">
      <c r="B43" s="19"/>
      <c r="C43" s="20"/>
      <c r="D43" s="20"/>
      <c r="E43" s="20"/>
      <c r="F43" s="20"/>
      <c r="G43" s="20"/>
      <c r="H43" s="20"/>
      <c r="I43" s="20"/>
      <c r="J43" s="20"/>
      <c r="K43" s="21"/>
    </row>
    <row r="44" spans="2:11" ht="15" customHeight="1" x14ac:dyDescent="0.2">
      <c r="B44" s="19"/>
      <c r="C44" s="20"/>
      <c r="D44" s="20"/>
      <c r="E44" s="20"/>
      <c r="F44" s="20"/>
      <c r="G44" s="20"/>
      <c r="H44" s="20"/>
      <c r="I44" s="20"/>
      <c r="J44" s="20"/>
      <c r="K44" s="21"/>
    </row>
    <row r="45" spans="2:11" ht="15" customHeight="1" x14ac:dyDescent="0.2">
      <c r="B45" s="19"/>
      <c r="C45" s="20"/>
      <c r="D45" s="20"/>
      <c r="E45" s="20"/>
      <c r="F45" s="20"/>
      <c r="G45" s="20"/>
      <c r="H45" s="20"/>
      <c r="I45" s="20"/>
      <c r="J45" s="20"/>
      <c r="K45" s="21"/>
    </row>
    <row r="46" spans="2:11" ht="15" customHeight="1" x14ac:dyDescent="0.2">
      <c r="B46" s="19"/>
      <c r="C46" s="20"/>
      <c r="D46" s="20"/>
      <c r="E46" s="20"/>
      <c r="F46" s="20"/>
      <c r="G46" s="20"/>
      <c r="H46" s="20"/>
      <c r="I46" s="20"/>
      <c r="J46" s="20"/>
      <c r="K46" s="21"/>
    </row>
    <row r="47" spans="2:11" ht="15" customHeight="1" x14ac:dyDescent="0.2">
      <c r="B47" s="19"/>
      <c r="C47" s="20"/>
      <c r="D47" s="20"/>
      <c r="E47" s="20"/>
      <c r="F47" s="20"/>
      <c r="G47" s="20"/>
      <c r="H47" s="20"/>
      <c r="I47" s="20"/>
      <c r="J47" s="20"/>
      <c r="K47" s="21"/>
    </row>
    <row r="48" spans="2:11" ht="15" customHeight="1" x14ac:dyDescent="0.2">
      <c r="B48" s="19"/>
      <c r="C48" s="20"/>
      <c r="D48" s="20"/>
      <c r="E48" s="20"/>
      <c r="F48" s="20"/>
      <c r="G48" s="20"/>
      <c r="H48" s="20"/>
      <c r="I48" s="20"/>
      <c r="J48" s="20"/>
      <c r="K48" s="21"/>
    </row>
    <row r="49" spans="2:11" ht="15" customHeight="1" x14ac:dyDescent="0.2">
      <c r="B49" s="19"/>
      <c r="C49" s="20"/>
      <c r="D49" s="20"/>
      <c r="E49" s="20"/>
      <c r="F49" s="20"/>
      <c r="G49" s="20"/>
      <c r="H49" s="20"/>
      <c r="I49" s="20"/>
      <c r="J49" s="20"/>
      <c r="K49" s="21"/>
    </row>
    <row r="50" spans="2:11" ht="15" customHeight="1" x14ac:dyDescent="0.2">
      <c r="B50" s="19"/>
      <c r="C50" s="20"/>
      <c r="D50" s="20"/>
      <c r="E50" s="20"/>
      <c r="F50" s="20"/>
      <c r="G50" s="20"/>
      <c r="H50" s="20"/>
      <c r="I50" s="20"/>
      <c r="J50" s="20"/>
      <c r="K50" s="21"/>
    </row>
    <row r="51" spans="2:11" ht="15" customHeight="1" x14ac:dyDescent="0.2">
      <c r="B51" s="19"/>
      <c r="C51" s="20"/>
      <c r="D51" s="20"/>
      <c r="E51" s="20"/>
      <c r="F51" s="20"/>
      <c r="G51" s="20"/>
      <c r="H51" s="20"/>
      <c r="I51" s="20"/>
      <c r="J51" s="20"/>
      <c r="K51" s="21"/>
    </row>
    <row r="52" spans="2:11" ht="15" customHeight="1" x14ac:dyDescent="0.2">
      <c r="B52" s="19"/>
      <c r="C52" s="20"/>
      <c r="D52" s="20"/>
      <c r="E52" s="20"/>
      <c r="F52" s="20"/>
      <c r="G52" s="20"/>
      <c r="H52" s="20"/>
      <c r="I52" s="20"/>
      <c r="J52" s="20"/>
      <c r="K52" s="21"/>
    </row>
    <row r="53" spans="2:11" ht="15" customHeight="1" x14ac:dyDescent="0.2">
      <c r="B53" s="19"/>
      <c r="C53" s="20"/>
      <c r="D53" s="20"/>
      <c r="E53" s="20"/>
      <c r="F53" s="20"/>
      <c r="G53" s="20"/>
      <c r="H53" s="20"/>
      <c r="I53" s="20"/>
      <c r="J53" s="20"/>
      <c r="K53" s="21"/>
    </row>
    <row r="54" spans="2:11" ht="15" customHeight="1" thickBot="1" x14ac:dyDescent="0.25">
      <c r="B54" s="25"/>
      <c r="C54" s="26"/>
      <c r="D54" s="26"/>
      <c r="E54" s="26"/>
      <c r="F54" s="26"/>
      <c r="G54" s="26"/>
      <c r="H54" s="26"/>
      <c r="I54" s="26"/>
      <c r="J54" s="26"/>
      <c r="K54" s="27"/>
    </row>
  </sheetData>
  <mergeCells count="2">
    <mergeCell ref="M2:M3"/>
    <mergeCell ref="B15:K30"/>
  </mergeCells>
  <hyperlinks>
    <hyperlink ref="M2" location="INDICE!A1" display="INDICE" xr:uid="{00000000-0004-0000-37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R33"/>
  <sheetViews>
    <sheetView showGridLines="0" zoomScaleNormal="100" workbookViewId="0">
      <selection activeCell="R29" sqref="R29"/>
    </sheetView>
  </sheetViews>
  <sheetFormatPr baseColWidth="10" defaultColWidth="23.42578125" defaultRowHeight="15" customHeight="1" x14ac:dyDescent="0.2"/>
  <cols>
    <col min="1" max="1" width="18.5703125" style="101" customWidth="1"/>
    <col min="2" max="4" width="6.7109375" style="102" customWidth="1"/>
    <col min="5" max="5" width="1.42578125" style="102" customWidth="1"/>
    <col min="6" max="8" width="6.7109375" style="102" customWidth="1"/>
    <col min="9" max="9" width="1.42578125" style="102" customWidth="1"/>
    <col min="10" max="12" width="6.7109375" style="102" customWidth="1"/>
    <col min="13" max="13" width="1.42578125" style="102" customWidth="1"/>
    <col min="14" max="16" width="6.7109375" style="102" customWidth="1"/>
    <col min="17" max="104" width="10.7109375" style="6" customWidth="1"/>
    <col min="105" max="16384" width="23.42578125" style="6"/>
  </cols>
  <sheetData>
    <row r="1" spans="1:18" ht="15" customHeight="1" x14ac:dyDescent="0.25">
      <c r="A1" s="284" t="s">
        <v>354</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17"/>
    </row>
    <row r="2" spans="1:18" ht="15" customHeight="1" x14ac:dyDescent="0.25">
      <c r="A2" s="279" t="s">
        <v>360</v>
      </c>
      <c r="B2" s="279" t="s">
        <v>84</v>
      </c>
      <c r="C2" s="279" t="s">
        <v>84</v>
      </c>
      <c r="D2" s="279" t="s">
        <v>84</v>
      </c>
      <c r="E2" s="279" t="s">
        <v>84</v>
      </c>
      <c r="F2" s="279" t="s">
        <v>84</v>
      </c>
      <c r="G2" s="279" t="s">
        <v>84</v>
      </c>
      <c r="H2" s="279" t="s">
        <v>84</v>
      </c>
      <c r="I2" s="279" t="s">
        <v>84</v>
      </c>
      <c r="J2" s="279" t="s">
        <v>84</v>
      </c>
      <c r="K2" s="279" t="s">
        <v>84</v>
      </c>
      <c r="L2" s="279" t="s">
        <v>84</v>
      </c>
      <c r="M2" s="279" t="s">
        <v>84</v>
      </c>
      <c r="N2" s="279" t="s">
        <v>84</v>
      </c>
      <c r="O2" s="279" t="s">
        <v>84</v>
      </c>
      <c r="P2" s="279" t="s">
        <v>84</v>
      </c>
      <c r="Q2" s="17"/>
      <c r="R2" s="256" t="s">
        <v>47</v>
      </c>
    </row>
    <row r="3" spans="1:18" ht="15" customHeight="1" x14ac:dyDescent="0.25">
      <c r="A3" s="279" t="s">
        <v>297</v>
      </c>
      <c r="B3" s="279" t="s">
        <v>84</v>
      </c>
      <c r="C3" s="279" t="s">
        <v>84</v>
      </c>
      <c r="D3" s="279" t="s">
        <v>84</v>
      </c>
      <c r="E3" s="279" t="s">
        <v>84</v>
      </c>
      <c r="F3" s="279" t="s">
        <v>84</v>
      </c>
      <c r="G3" s="279" t="s">
        <v>84</v>
      </c>
      <c r="H3" s="279" t="s">
        <v>84</v>
      </c>
      <c r="I3" s="279" t="s">
        <v>84</v>
      </c>
      <c r="J3" s="279" t="s">
        <v>84</v>
      </c>
      <c r="K3" s="279" t="s">
        <v>84</v>
      </c>
      <c r="L3" s="279" t="s">
        <v>84</v>
      </c>
      <c r="M3" s="279" t="s">
        <v>84</v>
      </c>
      <c r="N3" s="279" t="s">
        <v>84</v>
      </c>
      <c r="O3" s="279" t="s">
        <v>84</v>
      </c>
      <c r="P3" s="279" t="s">
        <v>84</v>
      </c>
      <c r="Q3" s="17"/>
      <c r="R3" s="256"/>
    </row>
    <row r="4" spans="1:18" ht="15" customHeight="1" x14ac:dyDescent="0.25">
      <c r="A4" s="280" t="s">
        <v>226</v>
      </c>
      <c r="B4" s="280" t="s">
        <v>84</v>
      </c>
      <c r="C4" s="280" t="s">
        <v>84</v>
      </c>
      <c r="D4" s="280" t="s">
        <v>84</v>
      </c>
      <c r="E4" s="280" t="s">
        <v>84</v>
      </c>
      <c r="F4" s="280" t="s">
        <v>84</v>
      </c>
      <c r="G4" s="280" t="s">
        <v>84</v>
      </c>
      <c r="H4" s="280" t="s">
        <v>84</v>
      </c>
      <c r="I4" s="280" t="s">
        <v>84</v>
      </c>
      <c r="J4" s="280" t="s">
        <v>84</v>
      </c>
      <c r="K4" s="280" t="s">
        <v>84</v>
      </c>
      <c r="L4" s="280" t="s">
        <v>84</v>
      </c>
      <c r="M4" s="280" t="s">
        <v>84</v>
      </c>
      <c r="N4" s="280" t="s">
        <v>84</v>
      </c>
      <c r="O4" s="280" t="s">
        <v>84</v>
      </c>
      <c r="P4" s="280" t="s">
        <v>84</v>
      </c>
    </row>
    <row r="5" spans="1:18" ht="15" customHeight="1" x14ac:dyDescent="0.2">
      <c r="A5" s="101" t="s">
        <v>84</v>
      </c>
      <c r="B5" s="102" t="s">
        <v>84</v>
      </c>
      <c r="C5" s="102" t="s">
        <v>84</v>
      </c>
      <c r="D5" s="102" t="s">
        <v>84</v>
      </c>
      <c r="E5" s="102" t="s">
        <v>84</v>
      </c>
      <c r="F5" s="102" t="s">
        <v>84</v>
      </c>
      <c r="G5" s="102" t="s">
        <v>84</v>
      </c>
      <c r="H5" s="102" t="s">
        <v>84</v>
      </c>
      <c r="I5" s="102" t="s">
        <v>84</v>
      </c>
      <c r="J5" s="102" t="s">
        <v>84</v>
      </c>
      <c r="K5" s="102" t="s">
        <v>84</v>
      </c>
      <c r="L5" s="102" t="s">
        <v>84</v>
      </c>
      <c r="M5" s="102" t="s">
        <v>84</v>
      </c>
      <c r="N5" s="102" t="s">
        <v>84</v>
      </c>
      <c r="O5" s="102" t="s">
        <v>84</v>
      </c>
      <c r="P5" s="102" t="s">
        <v>84</v>
      </c>
    </row>
    <row r="6" spans="1:18" ht="15" customHeight="1" x14ac:dyDescent="0.2">
      <c r="A6" s="283" t="s">
        <v>279</v>
      </c>
      <c r="B6" s="281" t="s">
        <v>89</v>
      </c>
      <c r="C6" s="281"/>
      <c r="D6" s="281"/>
      <c r="E6" s="103"/>
      <c r="F6" s="281" t="s">
        <v>331</v>
      </c>
      <c r="G6" s="281"/>
      <c r="H6" s="281"/>
      <c r="I6" s="103"/>
      <c r="J6" s="281" t="s">
        <v>332</v>
      </c>
      <c r="K6" s="281"/>
      <c r="L6" s="281"/>
      <c r="M6" s="103"/>
      <c r="N6" s="281" t="s">
        <v>333</v>
      </c>
      <c r="O6" s="281"/>
      <c r="P6" s="281"/>
    </row>
    <row r="7" spans="1:18" ht="15" customHeight="1" x14ac:dyDescent="0.2">
      <c r="A7" s="283"/>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row>
    <row r="8" spans="1:18" ht="15" customHeight="1" x14ac:dyDescent="0.2">
      <c r="B8" s="106"/>
      <c r="C8" s="106"/>
      <c r="D8" s="106"/>
      <c r="E8" s="106"/>
      <c r="F8" s="106"/>
      <c r="G8" s="106"/>
      <c r="H8" s="106"/>
      <c r="I8" s="106"/>
      <c r="J8" s="106"/>
      <c r="K8" s="106"/>
      <c r="L8" s="106"/>
      <c r="M8" s="106"/>
      <c r="N8" s="106"/>
      <c r="O8" s="106"/>
      <c r="P8" s="106"/>
    </row>
    <row r="9" spans="1:18" ht="15" customHeight="1" x14ac:dyDescent="0.25">
      <c r="A9" s="282" t="s">
        <v>88</v>
      </c>
      <c r="B9" s="282"/>
      <c r="C9" s="282"/>
      <c r="D9" s="282"/>
      <c r="E9" s="282"/>
      <c r="F9" s="282"/>
      <c r="G9" s="282"/>
      <c r="H9" s="282"/>
      <c r="I9" s="282"/>
      <c r="J9" s="282"/>
      <c r="K9" s="282"/>
      <c r="L9" s="282"/>
      <c r="M9" s="282"/>
      <c r="N9" s="282"/>
      <c r="O9" s="282"/>
      <c r="P9" s="282"/>
    </row>
    <row r="10" spans="1:18" ht="15" customHeight="1" x14ac:dyDescent="0.2">
      <c r="A10" s="107" t="s">
        <v>89</v>
      </c>
      <c r="B10" s="206">
        <f>SUM(B11:B12)</f>
        <v>4731</v>
      </c>
      <c r="C10" s="206">
        <f>SUM(C11:C12)</f>
        <v>1781</v>
      </c>
      <c r="D10" s="206">
        <f>SUM(D11:D12)</f>
        <v>2950</v>
      </c>
      <c r="E10" s="206"/>
      <c r="F10" s="206">
        <f>SUM(F11:F12)</f>
        <v>3194</v>
      </c>
      <c r="G10" s="206">
        <f>SUM(G11:G12)</f>
        <v>1297</v>
      </c>
      <c r="H10" s="206">
        <f>SUM(H11:H12)</f>
        <v>1897</v>
      </c>
      <c r="I10" s="206"/>
      <c r="J10" s="206">
        <f>SUM(J11:J12)</f>
        <v>1027</v>
      </c>
      <c r="K10" s="206">
        <f>SUM(K11:K12)</f>
        <v>314</v>
      </c>
      <c r="L10" s="206">
        <f>SUM(L11:L12)</f>
        <v>713</v>
      </c>
      <c r="M10" s="206"/>
      <c r="N10" s="206">
        <f>SUM(N11:N12)</f>
        <v>510</v>
      </c>
      <c r="O10" s="206">
        <f>SUM(O11:O12)</f>
        <v>170</v>
      </c>
      <c r="P10" s="206">
        <f>SUM(P11:P12)</f>
        <v>340</v>
      </c>
    </row>
    <row r="11" spans="1:18" ht="15" customHeight="1" x14ac:dyDescent="0.2">
      <c r="A11" s="108" t="s">
        <v>227</v>
      </c>
      <c r="B11" s="207">
        <f>+F11+J11+N11</f>
        <v>4655</v>
      </c>
      <c r="C11" s="207">
        <f>+G11+K11+O11</f>
        <v>1732</v>
      </c>
      <c r="D11" s="207">
        <f>+B11-C11</f>
        <v>2923</v>
      </c>
      <c r="E11" s="208"/>
      <c r="F11" s="208">
        <f>+F15+F19</f>
        <v>3140</v>
      </c>
      <c r="G11" s="208">
        <f>+G15+G19</f>
        <v>1260</v>
      </c>
      <c r="H11" s="208">
        <f>+F11-G11</f>
        <v>1880</v>
      </c>
      <c r="I11" s="208"/>
      <c r="J11" s="208">
        <f>+J15+J19</f>
        <v>1008</v>
      </c>
      <c r="K11" s="208">
        <f>+K15+K19</f>
        <v>305</v>
      </c>
      <c r="L11" s="208">
        <f>+L15+L19</f>
        <v>703</v>
      </c>
      <c r="M11" s="208"/>
      <c r="N11" s="208">
        <f>+N15+N19</f>
        <v>507</v>
      </c>
      <c r="O11" s="208">
        <f>+O15+O19</f>
        <v>167</v>
      </c>
      <c r="P11" s="208">
        <f>+P15+P19</f>
        <v>340</v>
      </c>
    </row>
    <row r="12" spans="1:18" ht="15" customHeight="1" x14ac:dyDescent="0.2">
      <c r="A12" s="108" t="s">
        <v>280</v>
      </c>
      <c r="B12" s="207">
        <f>+F12+J12+N12</f>
        <v>76</v>
      </c>
      <c r="C12" s="207">
        <f>+G12+K12+O12</f>
        <v>49</v>
      </c>
      <c r="D12" s="207">
        <f t="shared" ref="D12" si="0">+B12-C12</f>
        <v>27</v>
      </c>
      <c r="E12" s="208"/>
      <c r="F12" s="208">
        <f>+F16</f>
        <v>54</v>
      </c>
      <c r="G12" s="208">
        <f>+G16</f>
        <v>37</v>
      </c>
      <c r="H12" s="208">
        <f t="shared" ref="H12" si="1">+F12-G12</f>
        <v>17</v>
      </c>
      <c r="I12" s="208"/>
      <c r="J12" s="208">
        <f>+J16</f>
        <v>19</v>
      </c>
      <c r="K12" s="208">
        <f>+K16</f>
        <v>9</v>
      </c>
      <c r="L12" s="208">
        <f>+L16</f>
        <v>10</v>
      </c>
      <c r="M12" s="208"/>
      <c r="N12" s="208">
        <f>+N16</f>
        <v>3</v>
      </c>
      <c r="O12" s="208">
        <f>+O16</f>
        <v>3</v>
      </c>
      <c r="P12" s="208">
        <f>+P16</f>
        <v>0</v>
      </c>
    </row>
    <row r="13" spans="1:18" ht="15" customHeight="1" x14ac:dyDescent="0.2">
      <c r="B13" s="208"/>
      <c r="C13" s="208"/>
      <c r="D13" s="208"/>
      <c r="E13" s="208"/>
      <c r="F13" s="208"/>
      <c r="G13" s="208"/>
      <c r="H13" s="208"/>
      <c r="I13" s="208"/>
      <c r="J13" s="208"/>
      <c r="K13" s="208"/>
      <c r="L13" s="208"/>
      <c r="M13" s="208"/>
      <c r="N13" s="208"/>
      <c r="O13" s="208"/>
      <c r="P13" s="208"/>
    </row>
    <row r="14" spans="1:18" ht="15" customHeight="1" x14ac:dyDescent="0.2">
      <c r="A14" s="107" t="s">
        <v>281</v>
      </c>
      <c r="B14" s="206">
        <v>3282</v>
      </c>
      <c r="C14" s="206">
        <v>1240</v>
      </c>
      <c r="D14" s="206">
        <v>2042</v>
      </c>
      <c r="E14" s="206"/>
      <c r="F14" s="206">
        <v>2206</v>
      </c>
      <c r="G14" s="206">
        <v>898</v>
      </c>
      <c r="H14" s="206">
        <v>1308</v>
      </c>
      <c r="I14" s="206"/>
      <c r="J14" s="206">
        <v>747</v>
      </c>
      <c r="K14" s="206">
        <v>226</v>
      </c>
      <c r="L14" s="206">
        <v>521</v>
      </c>
      <c r="M14" s="206"/>
      <c r="N14" s="206">
        <v>329</v>
      </c>
      <c r="O14" s="206">
        <v>116</v>
      </c>
      <c r="P14" s="206">
        <v>213</v>
      </c>
    </row>
    <row r="15" spans="1:18" ht="15" customHeight="1" x14ac:dyDescent="0.2">
      <c r="A15" s="108" t="s">
        <v>227</v>
      </c>
      <c r="B15" s="207">
        <v>3206</v>
      </c>
      <c r="C15" s="207">
        <v>1191</v>
      </c>
      <c r="D15" s="207">
        <v>2015</v>
      </c>
      <c r="E15" s="207"/>
      <c r="F15" s="207">
        <v>2152</v>
      </c>
      <c r="G15" s="207">
        <v>861</v>
      </c>
      <c r="H15" s="208">
        <v>1291</v>
      </c>
      <c r="I15" s="207"/>
      <c r="J15" s="208">
        <v>728</v>
      </c>
      <c r="K15" s="208">
        <v>217</v>
      </c>
      <c r="L15" s="208">
        <v>511</v>
      </c>
      <c r="M15" s="208"/>
      <c r="N15" s="208">
        <v>326</v>
      </c>
      <c r="O15" s="208">
        <v>113</v>
      </c>
      <c r="P15" s="208">
        <v>213</v>
      </c>
    </row>
    <row r="16" spans="1:18" ht="15" customHeight="1" x14ac:dyDescent="0.2">
      <c r="A16" s="108" t="s">
        <v>280</v>
      </c>
      <c r="B16" s="207">
        <v>76</v>
      </c>
      <c r="C16" s="207">
        <v>49</v>
      </c>
      <c r="D16" s="207">
        <v>27</v>
      </c>
      <c r="E16" s="207"/>
      <c r="F16" s="207">
        <v>54</v>
      </c>
      <c r="G16" s="207">
        <v>37</v>
      </c>
      <c r="H16" s="208">
        <v>17</v>
      </c>
      <c r="I16" s="207"/>
      <c r="J16" s="207">
        <v>19</v>
      </c>
      <c r="K16" s="207">
        <v>9</v>
      </c>
      <c r="L16" s="208">
        <v>10</v>
      </c>
      <c r="M16" s="207"/>
      <c r="N16" s="207">
        <v>3</v>
      </c>
      <c r="O16" s="207">
        <v>3</v>
      </c>
      <c r="P16" s="208">
        <v>0</v>
      </c>
    </row>
    <row r="17" spans="1:16" ht="15" customHeight="1" x14ac:dyDescent="0.2">
      <c r="B17" s="207"/>
      <c r="C17" s="207"/>
      <c r="D17" s="207"/>
      <c r="E17" s="207"/>
      <c r="F17" s="207"/>
      <c r="G17" s="207"/>
      <c r="H17" s="207"/>
      <c r="I17" s="207"/>
      <c r="J17" s="207"/>
      <c r="K17" s="207"/>
      <c r="L17" s="207"/>
      <c r="M17" s="207"/>
      <c r="N17" s="207"/>
      <c r="O17" s="207"/>
      <c r="P17" s="207"/>
    </row>
    <row r="18" spans="1:16" ht="15" customHeight="1" x14ac:dyDescent="0.2">
      <c r="A18" s="109" t="s">
        <v>282</v>
      </c>
      <c r="B18" s="206">
        <v>1449</v>
      </c>
      <c r="C18" s="206">
        <v>541</v>
      </c>
      <c r="D18" s="206">
        <v>908</v>
      </c>
      <c r="E18" s="206"/>
      <c r="F18" s="206">
        <v>988</v>
      </c>
      <c r="G18" s="206">
        <v>399</v>
      </c>
      <c r="H18" s="206">
        <v>589</v>
      </c>
      <c r="I18" s="206"/>
      <c r="J18" s="206">
        <v>280</v>
      </c>
      <c r="K18" s="206">
        <v>88</v>
      </c>
      <c r="L18" s="206">
        <v>192</v>
      </c>
      <c r="M18" s="206"/>
      <c r="N18" s="206">
        <v>181</v>
      </c>
      <c r="O18" s="206">
        <v>54</v>
      </c>
      <c r="P18" s="206">
        <v>127</v>
      </c>
    </row>
    <row r="19" spans="1:16" ht="15" customHeight="1" x14ac:dyDescent="0.2">
      <c r="A19" s="108" t="s">
        <v>227</v>
      </c>
      <c r="B19" s="207">
        <v>1449</v>
      </c>
      <c r="C19" s="207">
        <v>541</v>
      </c>
      <c r="D19" s="207">
        <v>908</v>
      </c>
      <c r="E19" s="207"/>
      <c r="F19" s="207">
        <v>988</v>
      </c>
      <c r="G19" s="207">
        <v>399</v>
      </c>
      <c r="H19" s="208">
        <v>589</v>
      </c>
      <c r="I19" s="207"/>
      <c r="J19" s="207">
        <v>280</v>
      </c>
      <c r="K19" s="207">
        <v>88</v>
      </c>
      <c r="L19" s="208">
        <v>192</v>
      </c>
      <c r="M19" s="207"/>
      <c r="N19" s="207">
        <v>181</v>
      </c>
      <c r="O19" s="207">
        <v>54</v>
      </c>
      <c r="P19" s="208">
        <v>127</v>
      </c>
    </row>
    <row r="20" spans="1:16" ht="15" customHeight="1" x14ac:dyDescent="0.2">
      <c r="A20" s="110"/>
    </row>
    <row r="21" spans="1:16" ht="15" customHeight="1" x14ac:dyDescent="0.25">
      <c r="A21" s="282" t="s">
        <v>104</v>
      </c>
      <c r="B21" s="282"/>
      <c r="C21" s="282"/>
      <c r="D21" s="282"/>
      <c r="E21" s="282"/>
      <c r="F21" s="282"/>
      <c r="G21" s="282"/>
      <c r="H21" s="282"/>
      <c r="I21" s="282"/>
      <c r="J21" s="282"/>
      <c r="K21" s="282"/>
      <c r="L21" s="282"/>
      <c r="M21" s="282"/>
      <c r="N21" s="282"/>
      <c r="O21" s="282"/>
      <c r="P21" s="282"/>
    </row>
    <row r="22" spans="1:16" ht="15" customHeight="1" x14ac:dyDescent="0.2">
      <c r="A22" s="107" t="s">
        <v>89</v>
      </c>
      <c r="B22" s="200">
        <v>25.364572163843018</v>
      </c>
      <c r="C22" s="200">
        <v>26.50297619047619</v>
      </c>
      <c r="D22" s="200">
        <v>24.72343278578612</v>
      </c>
      <c r="E22" s="247"/>
      <c r="F22" s="200">
        <v>31.952781112444978</v>
      </c>
      <c r="G22" s="200">
        <v>32.793931731984827</v>
      </c>
      <c r="H22" s="200">
        <v>31.402085747392817</v>
      </c>
      <c r="I22" s="247"/>
      <c r="J22" s="200">
        <v>21.634716663155679</v>
      </c>
      <c r="K22" s="200">
        <v>20.685111989459813</v>
      </c>
      <c r="L22" s="200">
        <v>22.081139671724991</v>
      </c>
      <c r="M22" s="247"/>
      <c r="N22" s="200">
        <v>13.046815042210284</v>
      </c>
      <c r="O22" s="200">
        <v>13.632718524458701</v>
      </c>
      <c r="P22" s="200">
        <v>12.772351615326821</v>
      </c>
    </row>
    <row r="23" spans="1:16" ht="15" customHeight="1" x14ac:dyDescent="0.2">
      <c r="A23" s="108" t="s">
        <v>227</v>
      </c>
      <c r="B23" s="202">
        <v>25.750954251258506</v>
      </c>
      <c r="C23" s="202">
        <v>27.113337507827172</v>
      </c>
      <c r="D23" s="202">
        <v>25.006416288818546</v>
      </c>
      <c r="E23" s="248"/>
      <c r="F23" s="202">
        <v>32.29455929239947</v>
      </c>
      <c r="G23" s="202">
        <v>33.175355450236964</v>
      </c>
      <c r="H23" s="202">
        <v>31.729957805907173</v>
      </c>
      <c r="I23" s="248"/>
      <c r="J23" s="202">
        <v>22.018348623853214</v>
      </c>
      <c r="K23" s="202">
        <v>21.585279547062985</v>
      </c>
      <c r="L23" s="202">
        <v>22.211690363349131</v>
      </c>
      <c r="M23" s="248"/>
      <c r="N23" s="202">
        <v>13.426906779661016</v>
      </c>
      <c r="O23" s="202">
        <v>14.188615123194563</v>
      </c>
      <c r="P23" s="202">
        <v>13.081954597922277</v>
      </c>
    </row>
    <row r="24" spans="1:16" ht="15" customHeight="1" x14ac:dyDescent="0.2">
      <c r="A24" s="108" t="s">
        <v>280</v>
      </c>
      <c r="B24" s="202">
        <v>13.217391304347824</v>
      </c>
      <c r="C24" s="202">
        <v>14.759036144578314</v>
      </c>
      <c r="D24" s="202">
        <v>11.111111111111111</v>
      </c>
      <c r="E24" s="248"/>
      <c r="F24" s="202">
        <v>19.780219780219781</v>
      </c>
      <c r="G24" s="202">
        <v>23.566878980891719</v>
      </c>
      <c r="H24" s="202">
        <v>14.655172413793101</v>
      </c>
      <c r="I24" s="248"/>
      <c r="J24" s="202">
        <v>11.242603550295858</v>
      </c>
      <c r="K24" s="202">
        <v>8.5714285714285712</v>
      </c>
      <c r="L24" s="202">
        <v>15.625</v>
      </c>
      <c r="M24" s="248"/>
      <c r="N24" s="202">
        <v>2.2556390977443606</v>
      </c>
      <c r="O24" s="202">
        <v>4.2857142857142856</v>
      </c>
      <c r="P24" s="217">
        <v>0</v>
      </c>
    </row>
    <row r="25" spans="1:16" ht="15" customHeight="1" x14ac:dyDescent="0.2">
      <c r="B25" s="248"/>
      <c r="C25" s="248"/>
      <c r="D25" s="248"/>
      <c r="E25" s="248"/>
      <c r="F25" s="248"/>
      <c r="G25" s="248"/>
      <c r="H25" s="248"/>
      <c r="I25" s="248"/>
      <c r="J25" s="248"/>
      <c r="K25" s="248"/>
      <c r="L25" s="248"/>
      <c r="M25" s="248"/>
      <c r="N25" s="248"/>
      <c r="O25" s="248"/>
      <c r="P25" s="248"/>
    </row>
    <row r="26" spans="1:16" ht="15" customHeight="1" x14ac:dyDescent="0.2">
      <c r="A26" s="107" t="s">
        <v>281</v>
      </c>
      <c r="B26" s="200">
        <v>24.854221885649373</v>
      </c>
      <c r="C26" s="200">
        <v>25.503907856849032</v>
      </c>
      <c r="D26" s="200">
        <v>24.475608294378521</v>
      </c>
      <c r="E26" s="247"/>
      <c r="F26" s="200">
        <v>31.326327747798921</v>
      </c>
      <c r="G26" s="200">
        <v>31.787610619469024</v>
      </c>
      <c r="H26" s="200">
        <v>31.017310884515059</v>
      </c>
      <c r="I26" s="247"/>
      <c r="J26" s="200">
        <v>21.810218978102188</v>
      </c>
      <c r="K26" s="200">
        <v>19.964664310954063</v>
      </c>
      <c r="L26" s="200">
        <v>22.721325774095071</v>
      </c>
      <c r="M26" s="247"/>
      <c r="N26" s="200">
        <v>12.016070124178233</v>
      </c>
      <c r="O26" s="200">
        <v>12.817679558011049</v>
      </c>
      <c r="P26" s="200">
        <v>11.620294599018004</v>
      </c>
    </row>
    <row r="27" spans="1:16" ht="15" customHeight="1" x14ac:dyDescent="0.2">
      <c r="A27" s="108" t="s">
        <v>227</v>
      </c>
      <c r="B27" s="202">
        <v>25.384006334125097</v>
      </c>
      <c r="C27" s="202">
        <v>26.29139072847682</v>
      </c>
      <c r="D27" s="202">
        <v>24.876543209876541</v>
      </c>
      <c r="E27" s="249"/>
      <c r="F27" s="202">
        <v>31.791992908849164</v>
      </c>
      <c r="G27" s="202">
        <v>32.271364317841076</v>
      </c>
      <c r="H27" s="202">
        <v>31.480126798341868</v>
      </c>
      <c r="I27" s="249"/>
      <c r="J27" s="202">
        <v>22.358722358722357</v>
      </c>
      <c r="K27" s="202">
        <v>21.129503407984419</v>
      </c>
      <c r="L27" s="202">
        <v>22.925078510542846</v>
      </c>
      <c r="M27" s="248"/>
      <c r="N27" s="202">
        <v>12.514395393474087</v>
      </c>
      <c r="O27" s="202">
        <v>13.532934131736527</v>
      </c>
      <c r="P27" s="202">
        <v>12.033898305084746</v>
      </c>
    </row>
    <row r="28" spans="1:16" ht="15" customHeight="1" x14ac:dyDescent="0.2">
      <c r="A28" s="108" t="s">
        <v>280</v>
      </c>
      <c r="B28" s="202">
        <v>13.217391304347824</v>
      </c>
      <c r="C28" s="202">
        <v>14.759036144578314</v>
      </c>
      <c r="D28" s="202">
        <v>11.111111111111111</v>
      </c>
      <c r="E28" s="249"/>
      <c r="F28" s="202">
        <v>19.780219780219781</v>
      </c>
      <c r="G28" s="202">
        <v>23.566878980891719</v>
      </c>
      <c r="H28" s="202">
        <v>14.655172413793101</v>
      </c>
      <c r="I28" s="249"/>
      <c r="J28" s="202">
        <v>11.242603550295858</v>
      </c>
      <c r="K28" s="202">
        <v>8.5714285714285712</v>
      </c>
      <c r="L28" s="202">
        <v>15.625</v>
      </c>
      <c r="M28" s="249"/>
      <c r="N28" s="202">
        <v>2.2556390977443606</v>
      </c>
      <c r="O28" s="202">
        <v>4.2857142857142856</v>
      </c>
      <c r="P28" s="217">
        <v>0</v>
      </c>
    </row>
    <row r="29" spans="1:16" ht="15" customHeight="1" x14ac:dyDescent="0.2">
      <c r="B29" s="249"/>
      <c r="C29" s="249"/>
      <c r="D29" s="249"/>
      <c r="E29" s="249"/>
      <c r="F29" s="249"/>
      <c r="G29" s="249"/>
      <c r="H29" s="249"/>
      <c r="I29" s="249"/>
      <c r="J29" s="249"/>
      <c r="K29" s="249"/>
      <c r="L29" s="249"/>
      <c r="M29" s="249"/>
      <c r="N29" s="249"/>
      <c r="O29" s="249"/>
      <c r="P29" s="249"/>
    </row>
    <row r="30" spans="1:16" ht="15" customHeight="1" x14ac:dyDescent="0.2">
      <c r="A30" s="109" t="s">
        <v>282</v>
      </c>
      <c r="B30" s="200">
        <v>26.601799155498441</v>
      </c>
      <c r="C30" s="200">
        <v>29.117330462863293</v>
      </c>
      <c r="D30" s="200">
        <v>25.299526330454164</v>
      </c>
      <c r="E30" s="247"/>
      <c r="F30" s="200">
        <v>33.446174678402166</v>
      </c>
      <c r="G30" s="200">
        <v>35.309734513274336</v>
      </c>
      <c r="H30" s="200">
        <v>32.291666666666671</v>
      </c>
      <c r="I30" s="247"/>
      <c r="J30" s="200">
        <v>21.180030257186079</v>
      </c>
      <c r="K30" s="200">
        <v>22.797927461139896</v>
      </c>
      <c r="L30" s="200">
        <v>20.512820512820511</v>
      </c>
      <c r="M30" s="247"/>
      <c r="N30" s="200">
        <v>15.456874466268147</v>
      </c>
      <c r="O30" s="200">
        <v>15.789473684210526</v>
      </c>
      <c r="P30" s="200">
        <v>15.319662243667068</v>
      </c>
    </row>
    <row r="31" spans="1:16" ht="15" customHeight="1" thickBot="1" x14ac:dyDescent="0.25">
      <c r="A31" s="111" t="s">
        <v>227</v>
      </c>
      <c r="B31" s="203">
        <v>26.601799155498441</v>
      </c>
      <c r="C31" s="203">
        <v>29.117330462863293</v>
      </c>
      <c r="D31" s="203">
        <v>25.299526330454164</v>
      </c>
      <c r="E31" s="250"/>
      <c r="F31" s="203">
        <v>33.446174678402166</v>
      </c>
      <c r="G31" s="203">
        <v>35.309734513274336</v>
      </c>
      <c r="H31" s="203">
        <v>32.291666666666671</v>
      </c>
      <c r="I31" s="250"/>
      <c r="J31" s="203">
        <v>21.180030257186079</v>
      </c>
      <c r="K31" s="203">
        <v>22.797927461139896</v>
      </c>
      <c r="L31" s="203">
        <v>20.512820512820511</v>
      </c>
      <c r="M31" s="250"/>
      <c r="N31" s="203">
        <v>15.456874466268147</v>
      </c>
      <c r="O31" s="203">
        <v>15.789473684210526</v>
      </c>
      <c r="P31" s="203">
        <v>15.319662243667068</v>
      </c>
    </row>
    <row r="32" spans="1:16" ht="15" customHeight="1" x14ac:dyDescent="0.2">
      <c r="A32" s="269" t="s">
        <v>175</v>
      </c>
      <c r="B32" s="269"/>
      <c r="C32" s="269"/>
      <c r="D32" s="269"/>
      <c r="E32" s="269"/>
      <c r="F32" s="269"/>
      <c r="G32" s="269"/>
      <c r="H32" s="269"/>
      <c r="I32" s="269"/>
      <c r="J32" s="269"/>
      <c r="K32" s="269"/>
      <c r="L32" s="269"/>
      <c r="M32" s="269"/>
      <c r="N32" s="269"/>
      <c r="O32" s="269"/>
      <c r="P32" s="269"/>
    </row>
    <row r="33" spans="1:16" ht="15" customHeight="1" x14ac:dyDescent="0.2">
      <c r="A33" s="269" t="s">
        <v>275</v>
      </c>
      <c r="B33" s="269"/>
      <c r="C33" s="269"/>
      <c r="D33" s="269"/>
      <c r="E33" s="269"/>
      <c r="F33" s="269"/>
      <c r="G33" s="269"/>
      <c r="H33" s="269"/>
      <c r="I33" s="269"/>
      <c r="J33" s="269"/>
      <c r="K33" s="269"/>
      <c r="L33" s="269"/>
      <c r="M33" s="269"/>
      <c r="N33" s="269"/>
      <c r="O33" s="269"/>
      <c r="P33" s="269"/>
    </row>
  </sheetData>
  <mergeCells count="14">
    <mergeCell ref="R2:R3"/>
    <mergeCell ref="A1:P1"/>
    <mergeCell ref="A2:P2"/>
    <mergeCell ref="A3:P3"/>
    <mergeCell ref="A4:P4"/>
    <mergeCell ref="A9:P9"/>
    <mergeCell ref="A21:P21"/>
    <mergeCell ref="A32:P32"/>
    <mergeCell ref="A33:P33"/>
    <mergeCell ref="A6:A7"/>
    <mergeCell ref="B6:D6"/>
    <mergeCell ref="F6:H6"/>
    <mergeCell ref="J6:L6"/>
    <mergeCell ref="N6:P6"/>
  </mergeCells>
  <hyperlinks>
    <hyperlink ref="R2" location="INDICE!A1" display="INDICE" xr:uid="{00000000-0004-0000-3800-000000000000}"/>
  </hyperlinks>
  <printOptions horizontalCentered="1"/>
  <pageMargins left="0.70866141732283472" right="0.70866141732283472" top="0.74803149606299213" bottom="0.74803149606299213" header="0.31496062992125984" footer="0.31496062992125984"/>
  <pageSetup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R37"/>
  <sheetViews>
    <sheetView showGridLines="0" workbookViewId="0">
      <selection activeCell="R29" sqref="R29"/>
    </sheetView>
  </sheetViews>
  <sheetFormatPr baseColWidth="10" defaultColWidth="23.42578125" defaultRowHeight="15" customHeight="1" x14ac:dyDescent="0.2"/>
  <cols>
    <col min="1" max="1" width="15.5703125" style="116" bestFit="1" customWidth="1"/>
    <col min="2" max="4" width="6.7109375" style="96" customWidth="1"/>
    <col min="5" max="5" width="1.42578125" style="96" customWidth="1"/>
    <col min="6" max="8" width="6.7109375" style="96" customWidth="1"/>
    <col min="9" max="9" width="1.28515625" style="96" customWidth="1"/>
    <col min="10" max="12" width="6.7109375" style="96" customWidth="1"/>
    <col min="13" max="13" width="1.28515625" style="96" customWidth="1"/>
    <col min="14" max="16" width="6.7109375" style="96" customWidth="1"/>
    <col min="17" max="17" width="10.7109375" style="6" customWidth="1"/>
    <col min="18" max="18" width="9" style="6" bestFit="1" customWidth="1"/>
    <col min="19" max="104" width="10.7109375" style="6" customWidth="1"/>
    <col min="105" max="16384" width="23.42578125" style="6"/>
  </cols>
  <sheetData>
    <row r="1" spans="1:18" x14ac:dyDescent="0.25">
      <c r="A1" s="284" t="s">
        <v>356</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17"/>
    </row>
    <row r="2" spans="1:18" ht="15" customHeight="1" x14ac:dyDescent="0.25">
      <c r="A2" s="284" t="s">
        <v>360</v>
      </c>
      <c r="B2" s="284" t="s">
        <v>84</v>
      </c>
      <c r="C2" s="284" t="s">
        <v>84</v>
      </c>
      <c r="D2" s="284" t="s">
        <v>84</v>
      </c>
      <c r="E2" s="284" t="s">
        <v>84</v>
      </c>
      <c r="F2" s="284" t="s">
        <v>84</v>
      </c>
      <c r="G2" s="284" t="s">
        <v>84</v>
      </c>
      <c r="H2" s="284" t="s">
        <v>84</v>
      </c>
      <c r="I2" s="284" t="s">
        <v>84</v>
      </c>
      <c r="J2" s="284" t="s">
        <v>84</v>
      </c>
      <c r="K2" s="284" t="s">
        <v>84</v>
      </c>
      <c r="L2" s="284" t="s">
        <v>84</v>
      </c>
      <c r="M2" s="284" t="s">
        <v>84</v>
      </c>
      <c r="N2" s="284" t="s">
        <v>84</v>
      </c>
      <c r="O2" s="284" t="s">
        <v>84</v>
      </c>
      <c r="P2" s="284" t="s">
        <v>84</v>
      </c>
      <c r="Q2" s="17"/>
      <c r="R2" s="256" t="s">
        <v>47</v>
      </c>
    </row>
    <row r="3" spans="1:18" ht="15" customHeight="1" x14ac:dyDescent="0.25">
      <c r="A3" s="284" t="s">
        <v>301</v>
      </c>
      <c r="B3" s="284" t="s">
        <v>84</v>
      </c>
      <c r="C3" s="284" t="s">
        <v>84</v>
      </c>
      <c r="D3" s="284" t="s">
        <v>84</v>
      </c>
      <c r="E3" s="284" t="s">
        <v>84</v>
      </c>
      <c r="F3" s="284" t="s">
        <v>84</v>
      </c>
      <c r="G3" s="284" t="s">
        <v>84</v>
      </c>
      <c r="H3" s="284" t="s">
        <v>84</v>
      </c>
      <c r="I3" s="284" t="s">
        <v>84</v>
      </c>
      <c r="J3" s="284" t="s">
        <v>84</v>
      </c>
      <c r="K3" s="284" t="s">
        <v>84</v>
      </c>
      <c r="L3" s="284" t="s">
        <v>84</v>
      </c>
      <c r="M3" s="284" t="s">
        <v>84</v>
      </c>
      <c r="N3" s="284" t="s">
        <v>84</v>
      </c>
      <c r="O3" s="284" t="s">
        <v>84</v>
      </c>
      <c r="P3" s="284" t="s">
        <v>84</v>
      </c>
      <c r="Q3" s="17"/>
      <c r="R3" s="256"/>
    </row>
    <row r="4" spans="1:18" x14ac:dyDescent="0.25">
      <c r="A4" s="285" t="s">
        <v>166</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row>
    <row r="5" spans="1:18"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row>
    <row r="6" spans="1:18" ht="12.75" x14ac:dyDescent="0.2">
      <c r="A6" s="286" t="s">
        <v>243</v>
      </c>
      <c r="B6" s="281" t="s">
        <v>89</v>
      </c>
      <c r="C6" s="281"/>
      <c r="D6" s="281"/>
      <c r="E6" s="103"/>
      <c r="F6" s="281" t="s">
        <v>331</v>
      </c>
      <c r="G6" s="281"/>
      <c r="H6" s="281"/>
      <c r="I6" s="103"/>
      <c r="J6" s="281" t="s">
        <v>332</v>
      </c>
      <c r="K6" s="281"/>
      <c r="L6" s="281"/>
      <c r="M6" s="103"/>
      <c r="N6" s="281" t="s">
        <v>333</v>
      </c>
      <c r="O6" s="281"/>
      <c r="P6" s="281"/>
    </row>
    <row r="7" spans="1:18" ht="12.75"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row>
    <row r="8" spans="1:18" ht="12.75" x14ac:dyDescent="0.2">
      <c r="B8" s="117"/>
      <c r="C8" s="117"/>
      <c r="D8" s="117"/>
      <c r="E8" s="117"/>
      <c r="F8" s="117"/>
      <c r="G8" s="117"/>
      <c r="H8" s="117"/>
      <c r="I8" s="117"/>
      <c r="J8" s="117"/>
      <c r="K8" s="117"/>
      <c r="L8" s="117"/>
      <c r="M8" s="117"/>
      <c r="N8" s="117"/>
      <c r="O8" s="117"/>
      <c r="P8" s="117"/>
    </row>
    <row r="9" spans="1:18" ht="12.75" x14ac:dyDescent="0.2">
      <c r="A9" s="118" t="s">
        <v>89</v>
      </c>
      <c r="B9" s="209">
        <f>SUM(B11:B36)</f>
        <v>4731</v>
      </c>
      <c r="C9" s="209">
        <f>SUM(C11:C36)</f>
        <v>1781</v>
      </c>
      <c r="D9" s="209">
        <f>SUM(D11:D36)</f>
        <v>2950</v>
      </c>
      <c r="E9" s="209"/>
      <c r="F9" s="209">
        <f>SUM(F11:F36)</f>
        <v>3194</v>
      </c>
      <c r="G9" s="209">
        <f>SUM(G11:G36)</f>
        <v>1297</v>
      </c>
      <c r="H9" s="209">
        <f>SUM(H11:H36)</f>
        <v>1897</v>
      </c>
      <c r="I9" s="209"/>
      <c r="J9" s="209">
        <f>SUM(J11:J36)</f>
        <v>1027</v>
      </c>
      <c r="K9" s="209">
        <f>SUM(K11:K36)</f>
        <v>314</v>
      </c>
      <c r="L9" s="209">
        <f>SUM(L11:L36)</f>
        <v>713</v>
      </c>
      <c r="M9" s="209"/>
      <c r="N9" s="209">
        <f>SUM(N11:N36)</f>
        <v>510</v>
      </c>
      <c r="O9" s="209">
        <f>SUM(O11:O36)</f>
        <v>170</v>
      </c>
      <c r="P9" s="209">
        <f>SUM(P11:P36)</f>
        <v>340</v>
      </c>
    </row>
    <row r="10" spans="1:18" ht="12.75" x14ac:dyDescent="0.2">
      <c r="A10" s="94"/>
      <c r="B10" s="210"/>
      <c r="C10" s="210"/>
      <c r="D10" s="210"/>
      <c r="E10" s="211"/>
      <c r="F10" s="211"/>
      <c r="G10" s="211"/>
      <c r="H10" s="211"/>
      <c r="I10" s="211"/>
      <c r="J10" s="211"/>
      <c r="K10" s="211"/>
      <c r="L10" s="211"/>
      <c r="M10" s="211"/>
      <c r="N10" s="211"/>
      <c r="O10" s="211"/>
      <c r="P10" s="211"/>
    </row>
    <row r="11" spans="1:18" ht="12.75" x14ac:dyDescent="0.2">
      <c r="A11" s="95" t="s">
        <v>246</v>
      </c>
      <c r="B11" s="210">
        <v>87</v>
      </c>
      <c r="C11" s="210">
        <v>40</v>
      </c>
      <c r="D11" s="210">
        <v>47</v>
      </c>
      <c r="E11" s="211"/>
      <c r="F11" s="211">
        <v>60</v>
      </c>
      <c r="G11" s="211">
        <v>29</v>
      </c>
      <c r="H11" s="211">
        <v>31</v>
      </c>
      <c r="I11" s="211"/>
      <c r="J11" s="211">
        <v>19</v>
      </c>
      <c r="K11" s="211">
        <v>6</v>
      </c>
      <c r="L11" s="211">
        <v>13</v>
      </c>
      <c r="M11" s="211"/>
      <c r="N11" s="211">
        <v>8</v>
      </c>
      <c r="O11" s="211">
        <v>5</v>
      </c>
      <c r="P11" s="211">
        <v>3</v>
      </c>
    </row>
    <row r="12" spans="1:18" ht="12.75" x14ac:dyDescent="0.2">
      <c r="A12" s="95" t="s">
        <v>247</v>
      </c>
      <c r="B12" s="210">
        <v>290</v>
      </c>
      <c r="C12" s="210">
        <v>79</v>
      </c>
      <c r="D12" s="210">
        <v>211</v>
      </c>
      <c r="E12" s="211"/>
      <c r="F12" s="211">
        <v>195</v>
      </c>
      <c r="G12" s="211">
        <v>56</v>
      </c>
      <c r="H12" s="211">
        <v>139</v>
      </c>
      <c r="I12" s="211"/>
      <c r="J12" s="211">
        <v>77</v>
      </c>
      <c r="K12" s="211">
        <v>19</v>
      </c>
      <c r="L12" s="211">
        <v>58</v>
      </c>
      <c r="M12" s="211"/>
      <c r="N12" s="211">
        <v>18</v>
      </c>
      <c r="O12" s="211">
        <v>4</v>
      </c>
      <c r="P12" s="211">
        <v>14</v>
      </c>
    </row>
    <row r="13" spans="1:18" ht="12.75" x14ac:dyDescent="0.2">
      <c r="A13" s="95" t="s">
        <v>248</v>
      </c>
      <c r="B13" s="210">
        <v>126</v>
      </c>
      <c r="C13" s="210">
        <v>32</v>
      </c>
      <c r="D13" s="210">
        <v>94</v>
      </c>
      <c r="E13" s="211"/>
      <c r="F13" s="211">
        <v>92</v>
      </c>
      <c r="G13" s="211">
        <v>27</v>
      </c>
      <c r="H13" s="211">
        <v>65</v>
      </c>
      <c r="I13" s="211"/>
      <c r="J13" s="211">
        <v>23</v>
      </c>
      <c r="K13" s="211">
        <v>4</v>
      </c>
      <c r="L13" s="211">
        <v>19</v>
      </c>
      <c r="M13" s="211"/>
      <c r="N13" s="211">
        <v>11</v>
      </c>
      <c r="O13" s="211">
        <v>1</v>
      </c>
      <c r="P13" s="211">
        <v>10</v>
      </c>
    </row>
    <row r="14" spans="1:18" ht="12.75" x14ac:dyDescent="0.2">
      <c r="A14" s="95" t="s">
        <v>249</v>
      </c>
      <c r="B14" s="210">
        <v>317</v>
      </c>
      <c r="C14" s="210">
        <v>129</v>
      </c>
      <c r="D14" s="210">
        <v>188</v>
      </c>
      <c r="E14" s="211"/>
      <c r="F14" s="211">
        <v>217</v>
      </c>
      <c r="G14" s="211">
        <v>96</v>
      </c>
      <c r="H14" s="211">
        <v>121</v>
      </c>
      <c r="I14" s="211"/>
      <c r="J14" s="211">
        <v>71</v>
      </c>
      <c r="K14" s="211">
        <v>21</v>
      </c>
      <c r="L14" s="211">
        <v>50</v>
      </c>
      <c r="M14" s="211"/>
      <c r="N14" s="211">
        <v>29</v>
      </c>
      <c r="O14" s="211">
        <v>12</v>
      </c>
      <c r="P14" s="211">
        <v>17</v>
      </c>
    </row>
    <row r="15" spans="1:18" ht="12.75" x14ac:dyDescent="0.2">
      <c r="A15" s="95" t="s">
        <v>250</v>
      </c>
      <c r="B15" s="210">
        <v>76</v>
      </c>
      <c r="C15" s="210">
        <v>31</v>
      </c>
      <c r="D15" s="210">
        <v>45</v>
      </c>
      <c r="E15" s="210"/>
      <c r="F15" s="210">
        <v>49</v>
      </c>
      <c r="G15" s="210">
        <v>25</v>
      </c>
      <c r="H15" s="211">
        <v>24</v>
      </c>
      <c r="I15" s="210"/>
      <c r="J15" s="211">
        <v>14</v>
      </c>
      <c r="K15" s="211">
        <v>5</v>
      </c>
      <c r="L15" s="211">
        <v>9</v>
      </c>
      <c r="M15" s="211"/>
      <c r="N15" s="211">
        <v>13</v>
      </c>
      <c r="O15" s="211">
        <v>1</v>
      </c>
      <c r="P15" s="211">
        <v>12</v>
      </c>
    </row>
    <row r="16" spans="1:18" ht="12.75" x14ac:dyDescent="0.2">
      <c r="A16" s="95" t="s">
        <v>251</v>
      </c>
      <c r="B16" s="210">
        <v>297</v>
      </c>
      <c r="C16" s="210">
        <v>105</v>
      </c>
      <c r="D16" s="210">
        <v>192</v>
      </c>
      <c r="E16" s="210"/>
      <c r="F16" s="210">
        <v>177</v>
      </c>
      <c r="G16" s="210">
        <v>68</v>
      </c>
      <c r="H16" s="211">
        <v>109</v>
      </c>
      <c r="I16" s="210"/>
      <c r="J16" s="210">
        <v>88</v>
      </c>
      <c r="K16" s="210">
        <v>27</v>
      </c>
      <c r="L16" s="211">
        <v>61</v>
      </c>
      <c r="M16" s="210"/>
      <c r="N16" s="210">
        <v>32</v>
      </c>
      <c r="O16" s="210">
        <v>10</v>
      </c>
      <c r="P16" s="211">
        <v>22</v>
      </c>
    </row>
    <row r="17" spans="1:16" ht="12.75" x14ac:dyDescent="0.2">
      <c r="A17" s="95" t="s">
        <v>252</v>
      </c>
      <c r="B17" s="210">
        <v>79</v>
      </c>
      <c r="C17" s="210">
        <v>37</v>
      </c>
      <c r="D17" s="210">
        <v>42</v>
      </c>
      <c r="E17" s="210"/>
      <c r="F17" s="210">
        <v>50</v>
      </c>
      <c r="G17" s="210">
        <v>26</v>
      </c>
      <c r="H17" s="211">
        <v>24</v>
      </c>
      <c r="I17" s="210"/>
      <c r="J17" s="210">
        <v>19</v>
      </c>
      <c r="K17" s="210">
        <v>7</v>
      </c>
      <c r="L17" s="211">
        <v>12</v>
      </c>
      <c r="M17" s="210"/>
      <c r="N17" s="210">
        <v>10</v>
      </c>
      <c r="O17" s="210">
        <v>4</v>
      </c>
      <c r="P17" s="211">
        <v>6</v>
      </c>
    </row>
    <row r="18" spans="1:16" ht="12.75" x14ac:dyDescent="0.2">
      <c r="A18" s="95" t="s">
        <v>253</v>
      </c>
      <c r="B18" s="210">
        <v>464</v>
      </c>
      <c r="C18" s="210">
        <v>216</v>
      </c>
      <c r="D18" s="210">
        <v>248</v>
      </c>
      <c r="E18" s="210"/>
      <c r="F18" s="210">
        <v>332</v>
      </c>
      <c r="G18" s="210">
        <v>154</v>
      </c>
      <c r="H18" s="211">
        <v>178</v>
      </c>
      <c r="I18" s="210"/>
      <c r="J18" s="210">
        <v>98</v>
      </c>
      <c r="K18" s="210">
        <v>44</v>
      </c>
      <c r="L18" s="211">
        <v>54</v>
      </c>
      <c r="M18" s="210"/>
      <c r="N18" s="210">
        <v>34</v>
      </c>
      <c r="O18" s="210">
        <v>18</v>
      </c>
      <c r="P18" s="211">
        <v>16</v>
      </c>
    </row>
    <row r="19" spans="1:16" ht="12.75" x14ac:dyDescent="0.2">
      <c r="A19" s="95" t="s">
        <v>254</v>
      </c>
      <c r="B19" s="210">
        <v>116</v>
      </c>
      <c r="C19" s="210">
        <v>51</v>
      </c>
      <c r="D19" s="210">
        <v>65</v>
      </c>
      <c r="E19" s="211"/>
      <c r="F19" s="211">
        <v>79</v>
      </c>
      <c r="G19" s="211">
        <v>40</v>
      </c>
      <c r="H19" s="211">
        <v>39</v>
      </c>
      <c r="I19" s="211"/>
      <c r="J19" s="211">
        <v>30</v>
      </c>
      <c r="K19" s="211">
        <v>9</v>
      </c>
      <c r="L19" s="211">
        <v>21</v>
      </c>
      <c r="M19" s="211"/>
      <c r="N19" s="211">
        <v>7</v>
      </c>
      <c r="O19" s="211">
        <v>2</v>
      </c>
      <c r="P19" s="211">
        <v>5</v>
      </c>
    </row>
    <row r="20" spans="1:16" ht="12.75" x14ac:dyDescent="0.2">
      <c r="A20" s="95" t="s">
        <v>255</v>
      </c>
      <c r="B20" s="210">
        <v>269</v>
      </c>
      <c r="C20" s="210">
        <v>68</v>
      </c>
      <c r="D20" s="210">
        <v>201</v>
      </c>
      <c r="E20" s="210"/>
      <c r="F20" s="210">
        <v>199</v>
      </c>
      <c r="G20" s="210">
        <v>53</v>
      </c>
      <c r="H20" s="211">
        <v>146</v>
      </c>
      <c r="I20" s="210"/>
      <c r="J20" s="210">
        <v>54</v>
      </c>
      <c r="K20" s="210">
        <v>11</v>
      </c>
      <c r="L20" s="211">
        <v>43</v>
      </c>
      <c r="M20" s="210"/>
      <c r="N20" s="210">
        <v>16</v>
      </c>
      <c r="O20" s="210">
        <v>4</v>
      </c>
      <c r="P20" s="211">
        <v>12</v>
      </c>
    </row>
    <row r="21" spans="1:16" ht="12.75" x14ac:dyDescent="0.2">
      <c r="A21" s="95" t="s">
        <v>256</v>
      </c>
      <c r="B21" s="210">
        <v>39</v>
      </c>
      <c r="C21" s="210">
        <v>18</v>
      </c>
      <c r="D21" s="210">
        <v>21</v>
      </c>
      <c r="E21" s="210"/>
      <c r="F21" s="210">
        <v>29</v>
      </c>
      <c r="G21" s="210">
        <v>14</v>
      </c>
      <c r="H21" s="211">
        <v>15</v>
      </c>
      <c r="I21" s="210"/>
      <c r="J21" s="210">
        <v>8</v>
      </c>
      <c r="K21" s="210">
        <v>2</v>
      </c>
      <c r="L21" s="211">
        <v>6</v>
      </c>
      <c r="M21" s="210"/>
      <c r="N21" s="210">
        <v>2</v>
      </c>
      <c r="O21" s="210">
        <v>2</v>
      </c>
      <c r="P21" s="211">
        <v>0</v>
      </c>
    </row>
    <row r="22" spans="1:16" ht="12.75" x14ac:dyDescent="0.2">
      <c r="A22" s="97" t="s">
        <v>257</v>
      </c>
      <c r="B22" s="210">
        <v>259</v>
      </c>
      <c r="C22" s="210">
        <v>122</v>
      </c>
      <c r="D22" s="210">
        <v>137</v>
      </c>
      <c r="E22" s="210"/>
      <c r="F22" s="211">
        <v>179</v>
      </c>
      <c r="G22" s="211">
        <v>93</v>
      </c>
      <c r="H22" s="211">
        <v>86</v>
      </c>
      <c r="I22" s="210"/>
      <c r="J22" s="211">
        <v>60</v>
      </c>
      <c r="K22" s="211">
        <v>19</v>
      </c>
      <c r="L22" s="211">
        <v>41</v>
      </c>
      <c r="M22" s="210"/>
      <c r="N22" s="211">
        <v>20</v>
      </c>
      <c r="O22" s="211">
        <v>10</v>
      </c>
      <c r="P22" s="211">
        <v>10</v>
      </c>
    </row>
    <row r="23" spans="1:16" ht="15" customHeight="1" x14ac:dyDescent="0.2">
      <c r="A23" s="95" t="s">
        <v>258</v>
      </c>
      <c r="B23" s="210">
        <v>26</v>
      </c>
      <c r="C23" s="210">
        <v>5</v>
      </c>
      <c r="D23" s="210">
        <v>21</v>
      </c>
      <c r="E23" s="210"/>
      <c r="F23" s="210">
        <v>15</v>
      </c>
      <c r="G23" s="210">
        <v>1</v>
      </c>
      <c r="H23" s="211">
        <v>14</v>
      </c>
      <c r="I23" s="210"/>
      <c r="J23" s="210">
        <v>10</v>
      </c>
      <c r="K23" s="210">
        <v>4</v>
      </c>
      <c r="L23" s="211">
        <v>6</v>
      </c>
      <c r="M23" s="210"/>
      <c r="N23" s="210">
        <v>1</v>
      </c>
      <c r="O23" s="210">
        <v>0</v>
      </c>
      <c r="P23" s="211">
        <v>1</v>
      </c>
    </row>
    <row r="24" spans="1:16" ht="12.75" x14ac:dyDescent="0.2">
      <c r="A24" s="95" t="s">
        <v>259</v>
      </c>
      <c r="B24" s="210">
        <v>168</v>
      </c>
      <c r="C24" s="210">
        <v>75</v>
      </c>
      <c r="D24" s="210">
        <v>93</v>
      </c>
      <c r="E24" s="210"/>
      <c r="F24" s="210">
        <v>128</v>
      </c>
      <c r="G24" s="210">
        <v>56</v>
      </c>
      <c r="H24" s="211">
        <v>72</v>
      </c>
      <c r="I24" s="210"/>
      <c r="J24" s="210">
        <v>30</v>
      </c>
      <c r="K24" s="210">
        <v>15</v>
      </c>
      <c r="L24" s="211">
        <v>15</v>
      </c>
      <c r="M24" s="210"/>
      <c r="N24" s="210">
        <v>10</v>
      </c>
      <c r="O24" s="210">
        <v>4</v>
      </c>
      <c r="P24" s="211">
        <v>6</v>
      </c>
    </row>
    <row r="25" spans="1:16" ht="12.75" x14ac:dyDescent="0.2">
      <c r="A25" s="95" t="s">
        <v>260</v>
      </c>
      <c r="B25" s="210">
        <v>65</v>
      </c>
      <c r="C25" s="210">
        <v>16</v>
      </c>
      <c r="D25" s="210">
        <v>49</v>
      </c>
      <c r="E25" s="210"/>
      <c r="F25" s="210">
        <v>37</v>
      </c>
      <c r="G25" s="210">
        <v>7</v>
      </c>
      <c r="H25" s="211">
        <v>30</v>
      </c>
      <c r="I25" s="210"/>
      <c r="J25" s="210">
        <v>18</v>
      </c>
      <c r="K25" s="210">
        <v>5</v>
      </c>
      <c r="L25" s="211">
        <v>13</v>
      </c>
      <c r="M25" s="210"/>
      <c r="N25" s="210">
        <v>10</v>
      </c>
      <c r="O25" s="210">
        <v>4</v>
      </c>
      <c r="P25" s="211">
        <v>6</v>
      </c>
    </row>
    <row r="26" spans="1:16" ht="12.75" x14ac:dyDescent="0.2">
      <c r="A26" s="95" t="s">
        <v>261</v>
      </c>
      <c r="B26" s="210">
        <v>150</v>
      </c>
      <c r="C26" s="210">
        <v>70</v>
      </c>
      <c r="D26" s="210">
        <v>80</v>
      </c>
      <c r="E26" s="210"/>
      <c r="F26" s="210">
        <v>106</v>
      </c>
      <c r="G26" s="210">
        <v>55</v>
      </c>
      <c r="H26" s="211">
        <v>51</v>
      </c>
      <c r="I26" s="210"/>
      <c r="J26" s="210">
        <v>31</v>
      </c>
      <c r="K26" s="210">
        <v>11</v>
      </c>
      <c r="L26" s="211">
        <v>20</v>
      </c>
      <c r="M26" s="210"/>
      <c r="N26" s="210">
        <v>13</v>
      </c>
      <c r="O26" s="210">
        <v>4</v>
      </c>
      <c r="P26" s="211">
        <v>9</v>
      </c>
    </row>
    <row r="27" spans="1:16" ht="12.75" x14ac:dyDescent="0.2">
      <c r="A27" s="95" t="s">
        <v>262</v>
      </c>
      <c r="B27" s="210">
        <v>361</v>
      </c>
      <c r="C27" s="210">
        <v>168</v>
      </c>
      <c r="D27" s="210">
        <v>193</v>
      </c>
      <c r="E27" s="210"/>
      <c r="F27" s="210">
        <v>274</v>
      </c>
      <c r="G27" s="210">
        <v>137</v>
      </c>
      <c r="H27" s="211">
        <v>137</v>
      </c>
      <c r="I27" s="210"/>
      <c r="J27" s="210">
        <v>55</v>
      </c>
      <c r="K27" s="210">
        <v>20</v>
      </c>
      <c r="L27" s="211">
        <v>35</v>
      </c>
      <c r="M27" s="210"/>
      <c r="N27" s="210">
        <v>32</v>
      </c>
      <c r="O27" s="210">
        <v>11</v>
      </c>
      <c r="P27" s="211">
        <v>21</v>
      </c>
    </row>
    <row r="28" spans="1:16" ht="12.75" x14ac:dyDescent="0.2">
      <c r="A28" s="95" t="s">
        <v>263</v>
      </c>
      <c r="B28" s="210">
        <v>299</v>
      </c>
      <c r="C28" s="210">
        <v>96</v>
      </c>
      <c r="D28" s="210">
        <v>203</v>
      </c>
      <c r="E28" s="210"/>
      <c r="F28" s="210">
        <v>184</v>
      </c>
      <c r="G28" s="210">
        <v>54</v>
      </c>
      <c r="H28" s="211">
        <v>130</v>
      </c>
      <c r="I28" s="210"/>
      <c r="J28" s="210">
        <v>61</v>
      </c>
      <c r="K28" s="210">
        <v>22</v>
      </c>
      <c r="L28" s="211">
        <v>39</v>
      </c>
      <c r="M28" s="210"/>
      <c r="N28" s="210">
        <v>54</v>
      </c>
      <c r="O28" s="210">
        <v>20</v>
      </c>
      <c r="P28" s="211">
        <v>34</v>
      </c>
    </row>
    <row r="29" spans="1:16" ht="12.75" x14ac:dyDescent="0.2">
      <c r="A29" s="95" t="s">
        <v>264</v>
      </c>
      <c r="B29" s="210">
        <v>109</v>
      </c>
      <c r="C29" s="210">
        <v>46</v>
      </c>
      <c r="D29" s="210">
        <v>63</v>
      </c>
      <c r="E29" s="210"/>
      <c r="F29" s="210">
        <v>71</v>
      </c>
      <c r="G29" s="210">
        <v>35</v>
      </c>
      <c r="H29" s="211">
        <v>36</v>
      </c>
      <c r="I29" s="210"/>
      <c r="J29" s="210">
        <v>21</v>
      </c>
      <c r="K29" s="210">
        <v>8</v>
      </c>
      <c r="L29" s="211">
        <v>13</v>
      </c>
      <c r="M29" s="210"/>
      <c r="N29" s="210">
        <v>17</v>
      </c>
      <c r="O29" s="210">
        <v>3</v>
      </c>
      <c r="P29" s="211">
        <v>14</v>
      </c>
    </row>
    <row r="30" spans="1:16" ht="12.75" x14ac:dyDescent="0.2">
      <c r="A30" s="95" t="s">
        <v>265</v>
      </c>
      <c r="B30" s="210">
        <v>-1</v>
      </c>
      <c r="C30" s="210">
        <v>-1</v>
      </c>
      <c r="D30" s="210">
        <v>0</v>
      </c>
      <c r="E30" s="210"/>
      <c r="F30" s="210">
        <v>0</v>
      </c>
      <c r="G30" s="210">
        <v>0</v>
      </c>
      <c r="H30" s="211">
        <v>0</v>
      </c>
      <c r="I30" s="210"/>
      <c r="J30" s="210">
        <v>1</v>
      </c>
      <c r="K30" s="210">
        <v>1</v>
      </c>
      <c r="L30" s="211">
        <v>0</v>
      </c>
      <c r="M30" s="210"/>
      <c r="N30" s="210">
        <v>-2</v>
      </c>
      <c r="O30" s="210">
        <v>-2</v>
      </c>
      <c r="P30" s="211">
        <v>0</v>
      </c>
    </row>
    <row r="31" spans="1:16" ht="12.75" x14ac:dyDescent="0.2">
      <c r="A31" s="95" t="s">
        <v>266</v>
      </c>
      <c r="B31" s="210">
        <v>388</v>
      </c>
      <c r="C31" s="210">
        <v>150</v>
      </c>
      <c r="D31" s="210">
        <v>238</v>
      </c>
      <c r="E31" s="210"/>
      <c r="F31" s="210">
        <v>270</v>
      </c>
      <c r="G31" s="210">
        <v>110</v>
      </c>
      <c r="H31" s="211">
        <v>160</v>
      </c>
      <c r="I31" s="210"/>
      <c r="J31" s="210">
        <v>61</v>
      </c>
      <c r="K31" s="210">
        <v>17</v>
      </c>
      <c r="L31" s="211">
        <v>44</v>
      </c>
      <c r="M31" s="210"/>
      <c r="N31" s="210">
        <v>57</v>
      </c>
      <c r="O31" s="210">
        <v>23</v>
      </c>
      <c r="P31" s="211">
        <v>34</v>
      </c>
    </row>
    <row r="32" spans="1:16" ht="12.75" x14ac:dyDescent="0.2">
      <c r="A32" s="95" t="s">
        <v>267</v>
      </c>
      <c r="B32" s="210">
        <v>110</v>
      </c>
      <c r="C32" s="210">
        <v>37</v>
      </c>
      <c r="D32" s="210">
        <v>73</v>
      </c>
      <c r="E32" s="210"/>
      <c r="F32" s="210">
        <v>93</v>
      </c>
      <c r="G32" s="210">
        <v>36</v>
      </c>
      <c r="H32" s="211">
        <v>57</v>
      </c>
      <c r="I32" s="210"/>
      <c r="J32" s="210">
        <v>12</v>
      </c>
      <c r="K32" s="210">
        <v>1</v>
      </c>
      <c r="L32" s="211">
        <v>11</v>
      </c>
      <c r="M32" s="210"/>
      <c r="N32" s="210">
        <v>5</v>
      </c>
      <c r="O32" s="210">
        <v>0</v>
      </c>
      <c r="P32" s="211">
        <v>5</v>
      </c>
    </row>
    <row r="33" spans="1:16" ht="12.75" x14ac:dyDescent="0.2">
      <c r="A33" s="95" t="s">
        <v>268</v>
      </c>
      <c r="B33" s="210">
        <v>125</v>
      </c>
      <c r="C33" s="210">
        <v>38</v>
      </c>
      <c r="D33" s="210">
        <v>87</v>
      </c>
      <c r="E33" s="210"/>
      <c r="F33" s="210">
        <v>71</v>
      </c>
      <c r="G33" s="210">
        <v>25</v>
      </c>
      <c r="H33" s="211">
        <v>46</v>
      </c>
      <c r="I33" s="210"/>
      <c r="J33" s="210">
        <v>30</v>
      </c>
      <c r="K33" s="210">
        <v>7</v>
      </c>
      <c r="L33" s="211">
        <v>23</v>
      </c>
      <c r="M33" s="210"/>
      <c r="N33" s="210">
        <v>24</v>
      </c>
      <c r="O33" s="210">
        <v>6</v>
      </c>
      <c r="P33" s="211">
        <v>18</v>
      </c>
    </row>
    <row r="34" spans="1:16" ht="12.75" x14ac:dyDescent="0.2">
      <c r="A34" s="95" t="s">
        <v>269</v>
      </c>
      <c r="B34" s="210">
        <v>82</v>
      </c>
      <c r="C34" s="210">
        <v>32</v>
      </c>
      <c r="D34" s="210">
        <v>50</v>
      </c>
      <c r="E34" s="210"/>
      <c r="F34" s="210">
        <v>54</v>
      </c>
      <c r="G34" s="210">
        <v>24</v>
      </c>
      <c r="H34" s="211">
        <v>30</v>
      </c>
      <c r="I34" s="210"/>
      <c r="J34" s="210">
        <v>20</v>
      </c>
      <c r="K34" s="210">
        <v>4</v>
      </c>
      <c r="L34" s="211">
        <v>16</v>
      </c>
      <c r="M34" s="210"/>
      <c r="N34" s="210">
        <v>8</v>
      </c>
      <c r="O34" s="210">
        <v>4</v>
      </c>
      <c r="P34" s="211">
        <v>4</v>
      </c>
    </row>
    <row r="35" spans="1:16" ht="12.75" x14ac:dyDescent="0.2">
      <c r="A35" s="95" t="s">
        <v>270</v>
      </c>
      <c r="B35" s="210">
        <v>393</v>
      </c>
      <c r="C35" s="210">
        <v>113</v>
      </c>
      <c r="D35" s="210">
        <v>280</v>
      </c>
      <c r="E35" s="210"/>
      <c r="F35" s="210">
        <v>222</v>
      </c>
      <c r="G35" s="210">
        <v>75</v>
      </c>
      <c r="H35" s="211">
        <v>147</v>
      </c>
      <c r="I35" s="210"/>
      <c r="J35" s="210">
        <v>109</v>
      </c>
      <c r="K35" s="210">
        <v>24</v>
      </c>
      <c r="L35" s="211">
        <v>85</v>
      </c>
      <c r="M35" s="210"/>
      <c r="N35" s="210">
        <v>62</v>
      </c>
      <c r="O35" s="210">
        <v>14</v>
      </c>
      <c r="P35" s="211">
        <v>48</v>
      </c>
    </row>
    <row r="36" spans="1:16" ht="13.5" thickBot="1" x14ac:dyDescent="0.25">
      <c r="A36" s="98" t="s">
        <v>271</v>
      </c>
      <c r="B36" s="212">
        <v>37</v>
      </c>
      <c r="C36" s="212">
        <v>8</v>
      </c>
      <c r="D36" s="212">
        <v>29</v>
      </c>
      <c r="E36" s="212"/>
      <c r="F36" s="212">
        <v>11</v>
      </c>
      <c r="G36" s="212">
        <v>1</v>
      </c>
      <c r="H36" s="213">
        <v>10</v>
      </c>
      <c r="I36" s="212"/>
      <c r="J36" s="212">
        <v>7</v>
      </c>
      <c r="K36" s="212">
        <v>1</v>
      </c>
      <c r="L36" s="213">
        <v>6</v>
      </c>
      <c r="M36" s="212"/>
      <c r="N36" s="212">
        <v>19</v>
      </c>
      <c r="O36" s="212">
        <v>6</v>
      </c>
      <c r="P36" s="213">
        <v>13</v>
      </c>
    </row>
    <row r="37" spans="1:16" ht="12.75" x14ac:dyDescent="0.2">
      <c r="A37" s="269" t="s">
        <v>275</v>
      </c>
      <c r="B37" s="269"/>
      <c r="C37" s="269"/>
      <c r="D37" s="269"/>
      <c r="E37" s="269"/>
      <c r="F37" s="269"/>
      <c r="G37" s="269"/>
      <c r="H37" s="269"/>
      <c r="I37" s="269"/>
      <c r="J37" s="269"/>
      <c r="K37" s="269"/>
      <c r="L37" s="269"/>
      <c r="M37" s="269"/>
      <c r="N37" s="269"/>
      <c r="O37" s="269"/>
      <c r="P37" s="269"/>
    </row>
  </sheetData>
  <mergeCells count="12">
    <mergeCell ref="R2:R3"/>
    <mergeCell ref="A3:P3"/>
    <mergeCell ref="A4:P4"/>
    <mergeCell ref="A5:P5"/>
    <mergeCell ref="A1:P1"/>
    <mergeCell ref="A2:P2"/>
    <mergeCell ref="A37:P37"/>
    <mergeCell ref="A6:A7"/>
    <mergeCell ref="B6:D6"/>
    <mergeCell ref="F6:H6"/>
    <mergeCell ref="J6:L6"/>
    <mergeCell ref="N6:P6"/>
  </mergeCells>
  <hyperlinks>
    <hyperlink ref="R2" location="INDICE!A1" display="INDICE" xr:uid="{4B43245B-38D0-4541-824C-3B9F674BDA4E}"/>
  </hyperlinks>
  <printOptions horizontalCentered="1"/>
  <pageMargins left="0.70866141732283472" right="0.70866141732283472" top="0.74803149606299213" bottom="0.74803149606299213" header="0.31496062992125984" footer="0.31496062992125984"/>
  <pageSetup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R120"/>
  <sheetViews>
    <sheetView showGridLines="0" zoomScaleNormal="100" workbookViewId="0">
      <selection activeCell="R29" sqref="R29"/>
    </sheetView>
  </sheetViews>
  <sheetFormatPr baseColWidth="10" defaultColWidth="23.42578125" defaultRowHeight="15" customHeight="1" x14ac:dyDescent="0.2"/>
  <cols>
    <col min="1" max="1" width="15.5703125" style="116" bestFit="1" customWidth="1"/>
    <col min="2" max="4" width="6.7109375" style="96" customWidth="1"/>
    <col min="5" max="5" width="1.42578125" style="96" customWidth="1"/>
    <col min="6" max="8" width="6.7109375" style="96" customWidth="1"/>
    <col min="9" max="9" width="1.28515625" style="96" customWidth="1"/>
    <col min="10" max="12" width="6.7109375" style="96" customWidth="1"/>
    <col min="13" max="13" width="1.28515625" style="96" customWidth="1"/>
    <col min="14" max="16" width="6.7109375" style="96" customWidth="1"/>
    <col min="17" max="17" width="10.7109375" style="6" customWidth="1"/>
    <col min="18" max="18" width="9" style="6" bestFit="1" customWidth="1"/>
    <col min="19" max="104" width="10.7109375" style="6" customWidth="1"/>
    <col min="105" max="16384" width="23.42578125" style="6"/>
  </cols>
  <sheetData>
    <row r="1" spans="1:18" x14ac:dyDescent="0.25">
      <c r="A1" s="284" t="s">
        <v>362</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17"/>
    </row>
    <row r="2" spans="1:18" ht="15" customHeight="1" x14ac:dyDescent="0.25">
      <c r="A2" s="284" t="s">
        <v>363</v>
      </c>
      <c r="B2" s="284" t="s">
        <v>84</v>
      </c>
      <c r="C2" s="284" t="s">
        <v>84</v>
      </c>
      <c r="D2" s="284" t="s">
        <v>84</v>
      </c>
      <c r="E2" s="284" t="s">
        <v>84</v>
      </c>
      <c r="F2" s="284" t="s">
        <v>84</v>
      </c>
      <c r="G2" s="284" t="s">
        <v>84</v>
      </c>
      <c r="H2" s="284" t="s">
        <v>84</v>
      </c>
      <c r="I2" s="284" t="s">
        <v>84</v>
      </c>
      <c r="J2" s="284" t="s">
        <v>84</v>
      </c>
      <c r="K2" s="284" t="s">
        <v>84</v>
      </c>
      <c r="L2" s="284" t="s">
        <v>84</v>
      </c>
      <c r="M2" s="284" t="s">
        <v>84</v>
      </c>
      <c r="N2" s="284" t="s">
        <v>84</v>
      </c>
      <c r="O2" s="284" t="s">
        <v>84</v>
      </c>
      <c r="P2" s="284" t="s">
        <v>84</v>
      </c>
      <c r="Q2" s="17"/>
      <c r="R2" s="256" t="s">
        <v>47</v>
      </c>
    </row>
    <row r="3" spans="1:18" ht="15" customHeight="1" x14ac:dyDescent="0.25">
      <c r="A3" s="284" t="s">
        <v>301</v>
      </c>
      <c r="B3" s="284" t="s">
        <v>84</v>
      </c>
      <c r="C3" s="284" t="s">
        <v>84</v>
      </c>
      <c r="D3" s="284" t="s">
        <v>84</v>
      </c>
      <c r="E3" s="284" t="s">
        <v>84</v>
      </c>
      <c r="F3" s="284" t="s">
        <v>84</v>
      </c>
      <c r="G3" s="284" t="s">
        <v>84</v>
      </c>
      <c r="H3" s="284" t="s">
        <v>84</v>
      </c>
      <c r="I3" s="284" t="s">
        <v>84</v>
      </c>
      <c r="J3" s="284" t="s">
        <v>84</v>
      </c>
      <c r="K3" s="284" t="s">
        <v>84</v>
      </c>
      <c r="L3" s="284" t="s">
        <v>84</v>
      </c>
      <c r="M3" s="284" t="s">
        <v>84</v>
      </c>
      <c r="N3" s="284" t="s">
        <v>84</v>
      </c>
      <c r="O3" s="284" t="s">
        <v>84</v>
      </c>
      <c r="P3" s="284" t="s">
        <v>84</v>
      </c>
      <c r="Q3" s="17"/>
      <c r="R3" s="256"/>
    </row>
    <row r="4" spans="1:18" x14ac:dyDescent="0.25">
      <c r="A4" s="285" t="s">
        <v>166</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row>
    <row r="5" spans="1:18"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row>
    <row r="6" spans="1:18" ht="12.75" x14ac:dyDescent="0.2">
      <c r="A6" s="286" t="s">
        <v>243</v>
      </c>
      <c r="B6" s="281" t="s">
        <v>89</v>
      </c>
      <c r="C6" s="281"/>
      <c r="D6" s="281"/>
      <c r="E6" s="103"/>
      <c r="F6" s="281" t="s">
        <v>331</v>
      </c>
      <c r="G6" s="281"/>
      <c r="H6" s="281"/>
      <c r="I6" s="103"/>
      <c r="J6" s="281" t="s">
        <v>332</v>
      </c>
      <c r="K6" s="281"/>
      <c r="L6" s="281"/>
      <c r="M6" s="103"/>
      <c r="N6" s="281" t="s">
        <v>333</v>
      </c>
      <c r="O6" s="281"/>
      <c r="P6" s="281"/>
    </row>
    <row r="7" spans="1:18" ht="12.75"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row>
    <row r="8" spans="1:18" ht="12.75" x14ac:dyDescent="0.2">
      <c r="B8" s="117"/>
      <c r="C8" s="117"/>
      <c r="D8" s="117"/>
      <c r="E8" s="117"/>
      <c r="F8" s="117"/>
      <c r="G8" s="117"/>
      <c r="H8" s="117"/>
      <c r="I8" s="117"/>
      <c r="J8" s="117"/>
      <c r="K8" s="117"/>
      <c r="L8" s="117"/>
      <c r="M8" s="117"/>
      <c r="N8" s="117"/>
      <c r="O8" s="117"/>
      <c r="P8" s="117"/>
    </row>
    <row r="9" spans="1:18" ht="12.75" x14ac:dyDescent="0.2">
      <c r="A9" s="118" t="s">
        <v>89</v>
      </c>
      <c r="B9" s="214">
        <v>25.364572163843018</v>
      </c>
      <c r="C9" s="214">
        <v>26.50297619047619</v>
      </c>
      <c r="D9" s="214">
        <v>24.72343278578612</v>
      </c>
      <c r="E9" s="214"/>
      <c r="F9" s="214">
        <v>31.952781112444978</v>
      </c>
      <c r="G9" s="214">
        <v>32.793931731984827</v>
      </c>
      <c r="H9" s="214">
        <v>31.402085747392817</v>
      </c>
      <c r="I9" s="214"/>
      <c r="J9" s="214">
        <v>21.634716663155679</v>
      </c>
      <c r="K9" s="214">
        <v>20.685111989459813</v>
      </c>
      <c r="L9" s="214">
        <v>22.081139671724991</v>
      </c>
      <c r="M9" s="214"/>
      <c r="N9" s="214">
        <v>13.046815042210284</v>
      </c>
      <c r="O9" s="214">
        <v>13.632718524458701</v>
      </c>
      <c r="P9" s="214">
        <v>12.772351615326821</v>
      </c>
    </row>
    <row r="10" spans="1:18" ht="12.75" x14ac:dyDescent="0.2">
      <c r="A10" s="94"/>
      <c r="B10" s="215"/>
      <c r="C10" s="215"/>
      <c r="D10" s="215"/>
      <c r="E10" s="216"/>
      <c r="F10" s="216"/>
      <c r="G10" s="216"/>
      <c r="H10" s="216"/>
      <c r="I10" s="216"/>
      <c r="J10" s="216"/>
      <c r="K10" s="216"/>
      <c r="L10" s="216"/>
      <c r="M10" s="216"/>
      <c r="N10" s="216"/>
      <c r="O10" s="216"/>
      <c r="P10" s="216"/>
    </row>
    <row r="11" spans="1:18" ht="12.75" x14ac:dyDescent="0.2">
      <c r="A11" s="95" t="s">
        <v>246</v>
      </c>
      <c r="B11" s="215">
        <v>16.795366795366796</v>
      </c>
      <c r="C11" s="215">
        <v>18.957345971563981</v>
      </c>
      <c r="D11" s="215">
        <v>15.309446254071663</v>
      </c>
      <c r="E11" s="216"/>
      <c r="F11" s="216">
        <v>23.715415019762844</v>
      </c>
      <c r="G11" s="216">
        <v>26.126126126126124</v>
      </c>
      <c r="H11" s="216">
        <v>21.830985915492956</v>
      </c>
      <c r="I11" s="216"/>
      <c r="J11" s="216">
        <v>12.179487179487179</v>
      </c>
      <c r="K11" s="216">
        <v>9.2307692307692317</v>
      </c>
      <c r="L11" s="216">
        <v>14.285714285714285</v>
      </c>
      <c r="M11" s="216"/>
      <c r="N11" s="216">
        <v>7.3394495412844041</v>
      </c>
      <c r="O11" s="216">
        <v>14.285714285714285</v>
      </c>
      <c r="P11" s="216">
        <v>4.0540540540540544</v>
      </c>
    </row>
    <row r="12" spans="1:18" ht="12.75" x14ac:dyDescent="0.2">
      <c r="A12" s="95" t="s">
        <v>247</v>
      </c>
      <c r="B12" s="215">
        <v>34.647550776583039</v>
      </c>
      <c r="C12" s="215">
        <v>31.85483870967742</v>
      </c>
      <c r="D12" s="215">
        <v>35.823429541595928</v>
      </c>
      <c r="E12" s="216"/>
      <c r="F12" s="216">
        <v>43.046357615894038</v>
      </c>
      <c r="G12" s="216">
        <v>36.129032258064512</v>
      </c>
      <c r="H12" s="216">
        <v>46.644295302013425</v>
      </c>
      <c r="I12" s="216"/>
      <c r="J12" s="216">
        <v>33.478260869565219</v>
      </c>
      <c r="K12" s="216">
        <v>38</v>
      </c>
      <c r="L12" s="216">
        <v>32.222222222222221</v>
      </c>
      <c r="M12" s="216"/>
      <c r="N12" s="216">
        <v>11.688311688311687</v>
      </c>
      <c r="O12" s="216">
        <v>9.3023255813953494</v>
      </c>
      <c r="P12" s="216">
        <v>12.612612612612612</v>
      </c>
    </row>
    <row r="13" spans="1:18" ht="12.75" x14ac:dyDescent="0.2">
      <c r="A13" s="95" t="s">
        <v>248</v>
      </c>
      <c r="B13" s="215">
        <v>28.832951945080094</v>
      </c>
      <c r="C13" s="215">
        <v>21.917808219178081</v>
      </c>
      <c r="D13" s="215">
        <v>32.302405498281786</v>
      </c>
      <c r="E13" s="216"/>
      <c r="F13" s="216">
        <v>37.398373983739837</v>
      </c>
      <c r="G13" s="216">
        <v>32.53012048192771</v>
      </c>
      <c r="H13" s="216">
        <v>39.877300613496928</v>
      </c>
      <c r="I13" s="216"/>
      <c r="J13" s="216">
        <v>21.100917431192663</v>
      </c>
      <c r="K13" s="216">
        <v>14.285714285714285</v>
      </c>
      <c r="L13" s="216">
        <v>23.456790123456788</v>
      </c>
      <c r="M13" s="216"/>
      <c r="N13" s="216">
        <v>13.414634146341465</v>
      </c>
      <c r="O13" s="216">
        <v>2.8571428571428572</v>
      </c>
      <c r="P13" s="216">
        <v>21.276595744680851</v>
      </c>
    </row>
    <row r="14" spans="1:18" ht="12.75" x14ac:dyDescent="0.2">
      <c r="A14" s="95" t="s">
        <v>249</v>
      </c>
      <c r="B14" s="215">
        <v>22.4822695035461</v>
      </c>
      <c r="C14" s="215">
        <v>22.912966252220247</v>
      </c>
      <c r="D14" s="215">
        <v>22.195985832349468</v>
      </c>
      <c r="E14" s="216"/>
      <c r="F14" s="216">
        <v>29.403794037940379</v>
      </c>
      <c r="G14" s="216">
        <v>30.670926517571885</v>
      </c>
      <c r="H14" s="216">
        <v>28.47058823529412</v>
      </c>
      <c r="I14" s="216"/>
      <c r="J14" s="216">
        <v>21.385542168674696</v>
      </c>
      <c r="K14" s="216">
        <v>17.073170731707318</v>
      </c>
      <c r="L14" s="216">
        <v>23.923444976076556</v>
      </c>
      <c r="M14" s="216"/>
      <c r="N14" s="216">
        <v>8.5294117647058822</v>
      </c>
      <c r="O14" s="216">
        <v>9.4488188976377945</v>
      </c>
      <c r="P14" s="216">
        <v>7.981220657276995</v>
      </c>
    </row>
    <row r="15" spans="1:18" ht="12.75" x14ac:dyDescent="0.2">
      <c r="A15" s="95" t="s">
        <v>250</v>
      </c>
      <c r="B15" s="215">
        <v>27.536231884057973</v>
      </c>
      <c r="C15" s="215">
        <v>31.313131313131315</v>
      </c>
      <c r="D15" s="215">
        <v>25.423728813559322</v>
      </c>
      <c r="E15" s="215"/>
      <c r="F15" s="215">
        <v>35.766423357664237</v>
      </c>
      <c r="G15" s="215">
        <v>40.322580645161288</v>
      </c>
      <c r="H15" s="216">
        <v>32</v>
      </c>
      <c r="I15" s="215"/>
      <c r="J15" s="216">
        <v>21.875</v>
      </c>
      <c r="K15" s="216">
        <v>27.777777777777779</v>
      </c>
      <c r="L15" s="216">
        <v>19.565217391304348</v>
      </c>
      <c r="M15" s="216"/>
      <c r="N15" s="216">
        <v>17.333333333333336</v>
      </c>
      <c r="O15" s="216">
        <v>5.2631578947368416</v>
      </c>
      <c r="P15" s="216">
        <v>21.428571428571427</v>
      </c>
    </row>
    <row r="16" spans="1:18" ht="12.75" x14ac:dyDescent="0.2">
      <c r="A16" s="95" t="s">
        <v>251</v>
      </c>
      <c r="B16" s="215">
        <v>35.740072202166068</v>
      </c>
      <c r="C16" s="215">
        <v>39.179104477611943</v>
      </c>
      <c r="D16" s="215">
        <v>34.103019538188278</v>
      </c>
      <c r="E16" s="215"/>
      <c r="F16" s="215">
        <v>41.451990632318505</v>
      </c>
      <c r="G16" s="215">
        <v>42.5</v>
      </c>
      <c r="H16" s="216">
        <v>40.823970037453186</v>
      </c>
      <c r="I16" s="215"/>
      <c r="J16" s="215">
        <v>37.288135593220339</v>
      </c>
      <c r="K16" s="215">
        <v>38.028169014084504</v>
      </c>
      <c r="L16" s="216">
        <v>36.969696969696969</v>
      </c>
      <c r="M16" s="215"/>
      <c r="N16" s="215">
        <v>19.047619047619047</v>
      </c>
      <c r="O16" s="215">
        <v>27.027027027027028</v>
      </c>
      <c r="P16" s="216">
        <v>16.793893129770993</v>
      </c>
    </row>
    <row r="17" spans="1:16" ht="12.75" x14ac:dyDescent="0.2">
      <c r="A17" s="95" t="s">
        <v>252</v>
      </c>
      <c r="B17" s="215">
        <v>23.723723723723726</v>
      </c>
      <c r="C17" s="215">
        <v>25.170068027210885</v>
      </c>
      <c r="D17" s="215">
        <v>22.58064516129032</v>
      </c>
      <c r="E17" s="215"/>
      <c r="F17" s="215">
        <v>28.571428571428569</v>
      </c>
      <c r="G17" s="215">
        <v>28.888888888888886</v>
      </c>
      <c r="H17" s="216">
        <v>28.235294117647058</v>
      </c>
      <c r="I17" s="215"/>
      <c r="J17" s="215">
        <v>24.050632911392405</v>
      </c>
      <c r="K17" s="215">
        <v>22.58064516129032</v>
      </c>
      <c r="L17" s="216">
        <v>25</v>
      </c>
      <c r="M17" s="215"/>
      <c r="N17" s="215">
        <v>12.658227848101266</v>
      </c>
      <c r="O17" s="215">
        <v>15.384615384615385</v>
      </c>
      <c r="P17" s="216">
        <v>11.320754716981133</v>
      </c>
    </row>
    <row r="18" spans="1:16" ht="12.75" x14ac:dyDescent="0.2">
      <c r="A18" s="95" t="s">
        <v>253</v>
      </c>
      <c r="B18" s="215">
        <v>22.778595974472264</v>
      </c>
      <c r="C18" s="215">
        <v>23.101604278074866</v>
      </c>
      <c r="D18" s="215">
        <v>22.504537205081672</v>
      </c>
      <c r="E18" s="215"/>
      <c r="F18" s="215">
        <v>26.709573612228482</v>
      </c>
      <c r="G18" s="215">
        <v>26.36986301369863</v>
      </c>
      <c r="H18" s="216">
        <v>27.010622154779966</v>
      </c>
      <c r="I18" s="215"/>
      <c r="J18" s="215">
        <v>21.53846153846154</v>
      </c>
      <c r="K18" s="215">
        <v>22.110552763819097</v>
      </c>
      <c r="L18" s="216">
        <v>21.09375</v>
      </c>
      <c r="M18" s="215"/>
      <c r="N18" s="215">
        <v>10.029498525073747</v>
      </c>
      <c r="O18" s="215">
        <v>11.842105263157894</v>
      </c>
      <c r="P18" s="216">
        <v>8.5561497326203195</v>
      </c>
    </row>
    <row r="19" spans="1:16" ht="12.75" x14ac:dyDescent="0.2">
      <c r="A19" s="95" t="s">
        <v>254</v>
      </c>
      <c r="B19" s="215">
        <v>23.770491803278688</v>
      </c>
      <c r="C19" s="215">
        <v>25.123152709359609</v>
      </c>
      <c r="D19" s="215">
        <v>22.807017543859647</v>
      </c>
      <c r="E19" s="216"/>
      <c r="F19" s="216">
        <v>31.349206349206348</v>
      </c>
      <c r="G19" s="216">
        <v>34.482758620689658</v>
      </c>
      <c r="H19" s="216">
        <v>28.676470588235293</v>
      </c>
      <c r="I19" s="216"/>
      <c r="J19" s="216">
        <v>21.582733812949641</v>
      </c>
      <c r="K19" s="216">
        <v>19.565217391304348</v>
      </c>
      <c r="L19" s="216">
        <v>22.58064516129032</v>
      </c>
      <c r="M19" s="216"/>
      <c r="N19" s="216">
        <v>7.216494845360824</v>
      </c>
      <c r="O19" s="216">
        <v>4.8780487804878048</v>
      </c>
      <c r="P19" s="216">
        <v>8.9285714285714288</v>
      </c>
    </row>
    <row r="20" spans="1:16" ht="12.75" x14ac:dyDescent="0.2">
      <c r="A20" s="95" t="s">
        <v>255</v>
      </c>
      <c r="B20" s="215">
        <v>24.039320822162647</v>
      </c>
      <c r="C20" s="215">
        <v>22.895622895622896</v>
      </c>
      <c r="D20" s="215">
        <v>24.45255474452555</v>
      </c>
      <c r="E20" s="215"/>
      <c r="F20" s="215">
        <v>31.142410015649453</v>
      </c>
      <c r="G20" s="215">
        <v>27.748691099476442</v>
      </c>
      <c r="H20" s="216">
        <v>32.589285714285715</v>
      </c>
      <c r="I20" s="215"/>
      <c r="J20" s="215">
        <v>19.217081850533805</v>
      </c>
      <c r="K20" s="215">
        <v>18.96551724137931</v>
      </c>
      <c r="L20" s="216">
        <v>19.282511210762333</v>
      </c>
      <c r="M20" s="215"/>
      <c r="N20" s="215">
        <v>8.0402010050251249</v>
      </c>
      <c r="O20" s="215">
        <v>8.3333333333333321</v>
      </c>
      <c r="P20" s="216">
        <v>7.9470198675496695</v>
      </c>
    </row>
    <row r="21" spans="1:16" ht="12.75" x14ac:dyDescent="0.2">
      <c r="A21" s="95" t="s">
        <v>256</v>
      </c>
      <c r="B21" s="215">
        <v>13</v>
      </c>
      <c r="C21" s="215">
        <v>19.780219780219781</v>
      </c>
      <c r="D21" s="215">
        <v>10.047846889952153</v>
      </c>
      <c r="E21" s="215"/>
      <c r="F21" s="215">
        <v>22.137404580152673</v>
      </c>
      <c r="G21" s="215">
        <v>26.923076923076923</v>
      </c>
      <c r="H21" s="216">
        <v>18.9873417721519</v>
      </c>
      <c r="I21" s="215"/>
      <c r="J21" s="215">
        <v>9.8765432098765427</v>
      </c>
      <c r="K21" s="215">
        <v>15.384615384615385</v>
      </c>
      <c r="L21" s="216">
        <v>8.8235294117647065</v>
      </c>
      <c r="M21" s="215"/>
      <c r="N21" s="215">
        <v>2.2727272727272729</v>
      </c>
      <c r="O21" s="215">
        <v>7.6923076923076925</v>
      </c>
      <c r="P21" s="216">
        <v>0</v>
      </c>
    </row>
    <row r="22" spans="1:16" ht="12.75" x14ac:dyDescent="0.2">
      <c r="A22" s="97" t="s">
        <v>257</v>
      </c>
      <c r="B22" s="215">
        <v>17.986111111111111</v>
      </c>
      <c r="C22" s="215">
        <v>19.15227629513344</v>
      </c>
      <c r="D22" s="215">
        <v>17.061021170610211</v>
      </c>
      <c r="E22" s="215"/>
      <c r="F22" s="216">
        <v>24.621733149931224</v>
      </c>
      <c r="G22" s="216">
        <v>28.353658536585364</v>
      </c>
      <c r="H22" s="216">
        <v>21.553884711779446</v>
      </c>
      <c r="I22" s="215"/>
      <c r="J22" s="216">
        <v>14.77832512315271</v>
      </c>
      <c r="K22" s="216">
        <v>10.160427807486631</v>
      </c>
      <c r="L22" s="216">
        <v>18.721461187214611</v>
      </c>
      <c r="M22" s="215"/>
      <c r="N22" s="216">
        <v>6.5146579804560263</v>
      </c>
      <c r="O22" s="216">
        <v>8.1967213114754092</v>
      </c>
      <c r="P22" s="216">
        <v>5.4054054054054053</v>
      </c>
    </row>
    <row r="23" spans="1:16" ht="15" customHeight="1" x14ac:dyDescent="0.2">
      <c r="A23" s="95" t="s">
        <v>258</v>
      </c>
      <c r="B23" s="215">
        <v>11.016949152542372</v>
      </c>
      <c r="C23" s="215">
        <v>7.4626865671641784</v>
      </c>
      <c r="D23" s="215">
        <v>12.42603550295858</v>
      </c>
      <c r="E23" s="215"/>
      <c r="F23" s="215">
        <v>13.761467889908257</v>
      </c>
      <c r="G23" s="215">
        <v>2.9411764705882351</v>
      </c>
      <c r="H23" s="216">
        <v>18.666666666666668</v>
      </c>
      <c r="I23" s="215"/>
      <c r="J23" s="215">
        <v>11.111111111111111</v>
      </c>
      <c r="K23" s="215">
        <v>18.181818181818183</v>
      </c>
      <c r="L23" s="216">
        <v>8.8235294117647065</v>
      </c>
      <c r="M23" s="215"/>
      <c r="N23" s="215">
        <v>2.7027027027027026</v>
      </c>
      <c r="O23" s="215">
        <v>0</v>
      </c>
      <c r="P23" s="216">
        <v>3.8461538461538463</v>
      </c>
    </row>
    <row r="24" spans="1:16" ht="12.75" x14ac:dyDescent="0.2">
      <c r="A24" s="95" t="s">
        <v>259</v>
      </c>
      <c r="B24" s="215">
        <v>26.006191950464398</v>
      </c>
      <c r="C24" s="215">
        <v>30.241935483870968</v>
      </c>
      <c r="D24" s="215">
        <v>23.366834170854272</v>
      </c>
      <c r="E24" s="215"/>
      <c r="F24" s="215">
        <v>31.920199501246881</v>
      </c>
      <c r="G24" s="215">
        <v>34.146341463414636</v>
      </c>
      <c r="H24" s="216">
        <v>30.37974683544304</v>
      </c>
      <c r="I24" s="215"/>
      <c r="J24" s="215">
        <v>21.739130434782609</v>
      </c>
      <c r="K24" s="215">
        <v>30</v>
      </c>
      <c r="L24" s="216">
        <v>17.045454545454543</v>
      </c>
      <c r="M24" s="215"/>
      <c r="N24" s="215">
        <v>9.3457943925233646</v>
      </c>
      <c r="O24" s="215">
        <v>11.76470588235294</v>
      </c>
      <c r="P24" s="216">
        <v>8.2191780821917799</v>
      </c>
    </row>
    <row r="25" spans="1:16" ht="12.75" x14ac:dyDescent="0.2">
      <c r="A25" s="95" t="s">
        <v>260</v>
      </c>
      <c r="B25" s="215">
        <v>36.516853932584269</v>
      </c>
      <c r="C25" s="215">
        <v>38.095238095238095</v>
      </c>
      <c r="D25" s="215">
        <v>36.029411764705884</v>
      </c>
      <c r="E25" s="215"/>
      <c r="F25" s="215">
        <v>36.274509803921568</v>
      </c>
      <c r="G25" s="215">
        <v>31.818181818181817</v>
      </c>
      <c r="H25" s="216">
        <v>37.5</v>
      </c>
      <c r="I25" s="215"/>
      <c r="J25" s="215">
        <v>41.860465116279073</v>
      </c>
      <c r="K25" s="215">
        <v>38.461538461538467</v>
      </c>
      <c r="L25" s="216">
        <v>43.333333333333336</v>
      </c>
      <c r="M25" s="215"/>
      <c r="N25" s="215">
        <v>30.303030303030305</v>
      </c>
      <c r="O25" s="215">
        <v>57.142857142857139</v>
      </c>
      <c r="P25" s="216">
        <v>23.076923076923077</v>
      </c>
    </row>
    <row r="26" spans="1:16" ht="12.75" x14ac:dyDescent="0.2">
      <c r="A26" s="95" t="s">
        <v>261</v>
      </c>
      <c r="B26" s="215">
        <v>33.860045146726861</v>
      </c>
      <c r="C26" s="215">
        <v>36.269430051813472</v>
      </c>
      <c r="D26" s="215">
        <v>32</v>
      </c>
      <c r="E26" s="215"/>
      <c r="F26" s="215">
        <v>42.063492063492063</v>
      </c>
      <c r="G26" s="215">
        <v>45.081967213114751</v>
      </c>
      <c r="H26" s="216">
        <v>39.230769230769234</v>
      </c>
      <c r="I26" s="215"/>
      <c r="J26" s="215">
        <v>29.807692307692307</v>
      </c>
      <c r="K26" s="215">
        <v>26.190476190476193</v>
      </c>
      <c r="L26" s="216">
        <v>32.258064516129032</v>
      </c>
      <c r="M26" s="215"/>
      <c r="N26" s="215">
        <v>14.942528735632186</v>
      </c>
      <c r="O26" s="215">
        <v>13.793103448275861</v>
      </c>
      <c r="P26" s="216">
        <v>15.517241379310345</v>
      </c>
    </row>
    <row r="27" spans="1:16" ht="12.75" x14ac:dyDescent="0.2">
      <c r="A27" s="95" t="s">
        <v>262</v>
      </c>
      <c r="B27" s="215">
        <v>35.777998017839444</v>
      </c>
      <c r="C27" s="215">
        <v>43.636363636363633</v>
      </c>
      <c r="D27" s="215">
        <v>30.929487179487182</v>
      </c>
      <c r="E27" s="215"/>
      <c r="F27" s="215">
        <v>49.637681159420289</v>
      </c>
      <c r="G27" s="215">
        <v>54.800000000000004</v>
      </c>
      <c r="H27" s="216">
        <v>45.364238410596023</v>
      </c>
      <c r="I27" s="215"/>
      <c r="J27" s="215">
        <v>21.072796934865899</v>
      </c>
      <c r="K27" s="215">
        <v>28.169014084507044</v>
      </c>
      <c r="L27" s="216">
        <v>18.421052631578945</v>
      </c>
      <c r="M27" s="215"/>
      <c r="N27" s="215">
        <v>16.326530612244898</v>
      </c>
      <c r="O27" s="215">
        <v>17.1875</v>
      </c>
      <c r="P27" s="216">
        <v>15.909090909090908</v>
      </c>
    </row>
    <row r="28" spans="1:16" ht="12.75" x14ac:dyDescent="0.2">
      <c r="A28" s="95" t="s">
        <v>263</v>
      </c>
      <c r="B28" s="215">
        <v>26.068003487358325</v>
      </c>
      <c r="C28" s="215">
        <v>24.870466321243523</v>
      </c>
      <c r="D28" s="215">
        <v>26.675427069645202</v>
      </c>
      <c r="E28" s="215"/>
      <c r="F28" s="215">
        <v>32.394366197183103</v>
      </c>
      <c r="G28" s="215">
        <v>25.471698113207548</v>
      </c>
      <c r="H28" s="216">
        <v>36.516853932584269</v>
      </c>
      <c r="I28" s="215"/>
      <c r="J28" s="215">
        <v>19.122257053291534</v>
      </c>
      <c r="K28" s="215">
        <v>21.359223300970871</v>
      </c>
      <c r="L28" s="216">
        <v>18.055555555555554</v>
      </c>
      <c r="M28" s="215"/>
      <c r="N28" s="215">
        <v>20.76923076923077</v>
      </c>
      <c r="O28" s="215">
        <v>28.169014084507044</v>
      </c>
      <c r="P28" s="216">
        <v>17.989417989417987</v>
      </c>
    </row>
    <row r="29" spans="1:16" ht="12.75" x14ac:dyDescent="0.2">
      <c r="A29" s="95" t="s">
        <v>264</v>
      </c>
      <c r="B29" s="215">
        <v>26.715686274509803</v>
      </c>
      <c r="C29" s="215">
        <v>25.274725274725274</v>
      </c>
      <c r="D29" s="215">
        <v>27.876106194690266</v>
      </c>
      <c r="E29" s="215"/>
      <c r="F29" s="215">
        <v>31.981981981981981</v>
      </c>
      <c r="G29" s="215">
        <v>35</v>
      </c>
      <c r="H29" s="216">
        <v>29.508196721311474</v>
      </c>
      <c r="I29" s="215"/>
      <c r="J29" s="215">
        <v>24.705882352941178</v>
      </c>
      <c r="K29" s="215">
        <v>17.777777777777779</v>
      </c>
      <c r="L29" s="216">
        <v>32.5</v>
      </c>
      <c r="M29" s="215"/>
      <c r="N29" s="215">
        <v>16.831683168316832</v>
      </c>
      <c r="O29" s="215">
        <v>8.1081081081081088</v>
      </c>
      <c r="P29" s="216">
        <v>21.875</v>
      </c>
    </row>
    <row r="30" spans="1:16" ht="12.75" x14ac:dyDescent="0.2">
      <c r="A30" s="95" t="s">
        <v>265</v>
      </c>
      <c r="B30" s="215">
        <v>-0.25188916876574308</v>
      </c>
      <c r="C30" s="215">
        <v>-0.71942446043165476</v>
      </c>
      <c r="D30" s="215">
        <v>0</v>
      </c>
      <c r="E30" s="215"/>
      <c r="F30" s="215">
        <v>0</v>
      </c>
      <c r="G30" s="215">
        <v>0</v>
      </c>
      <c r="H30" s="216">
        <v>0</v>
      </c>
      <c r="I30" s="215"/>
      <c r="J30" s="215">
        <v>1.4705882352941175</v>
      </c>
      <c r="K30" s="215">
        <v>3.5714285714285712</v>
      </c>
      <c r="L30" s="216">
        <v>0</v>
      </c>
      <c r="M30" s="215"/>
      <c r="N30" s="215">
        <v>-2.7397260273972601</v>
      </c>
      <c r="O30" s="215">
        <v>-13.333333333333334</v>
      </c>
      <c r="P30" s="216">
        <v>0</v>
      </c>
    </row>
    <row r="31" spans="1:16" ht="12.75" x14ac:dyDescent="0.2">
      <c r="A31" s="95" t="s">
        <v>266</v>
      </c>
      <c r="B31" s="215">
        <v>33.945756780402448</v>
      </c>
      <c r="C31" s="215">
        <v>35.046728971962615</v>
      </c>
      <c r="D31" s="215">
        <v>33.286713286713287</v>
      </c>
      <c r="E31" s="215"/>
      <c r="F31" s="215">
        <v>42.121684867394691</v>
      </c>
      <c r="G31" s="215">
        <v>41.509433962264154</v>
      </c>
      <c r="H31" s="216">
        <v>42.553191489361701</v>
      </c>
      <c r="I31" s="215"/>
      <c r="J31" s="215">
        <v>22.344322344322347</v>
      </c>
      <c r="K31" s="215">
        <v>20.238095238095237</v>
      </c>
      <c r="L31" s="216">
        <v>23.280423280423278</v>
      </c>
      <c r="M31" s="215"/>
      <c r="N31" s="215">
        <v>24.890829694323145</v>
      </c>
      <c r="O31" s="215">
        <v>29.11392405063291</v>
      </c>
      <c r="P31" s="216">
        <v>22.666666666666664</v>
      </c>
    </row>
    <row r="32" spans="1:16" ht="12.75" x14ac:dyDescent="0.2">
      <c r="A32" s="95" t="s">
        <v>267</v>
      </c>
      <c r="B32" s="215">
        <v>17.350157728706623</v>
      </c>
      <c r="C32" s="215">
        <v>17.289719626168225</v>
      </c>
      <c r="D32" s="215">
        <v>17.38095238095238</v>
      </c>
      <c r="E32" s="215"/>
      <c r="F32" s="215">
        <v>25</v>
      </c>
      <c r="G32" s="215">
        <v>25.531914893617021</v>
      </c>
      <c r="H32" s="216">
        <v>24.675324675324674</v>
      </c>
      <c r="I32" s="215"/>
      <c r="J32" s="215">
        <v>8.5714285714285712</v>
      </c>
      <c r="K32" s="215">
        <v>2.4390243902439024</v>
      </c>
      <c r="L32" s="216">
        <v>11.111111111111111</v>
      </c>
      <c r="M32" s="215"/>
      <c r="N32" s="215">
        <v>4.0983606557377046</v>
      </c>
      <c r="O32" s="215">
        <v>0</v>
      </c>
      <c r="P32" s="216">
        <v>5.5555555555555554</v>
      </c>
    </row>
    <row r="33" spans="1:16" ht="12.75" x14ac:dyDescent="0.2">
      <c r="A33" s="95" t="s">
        <v>268</v>
      </c>
      <c r="B33" s="215">
        <v>24.4140625</v>
      </c>
      <c r="C33" s="215">
        <v>25</v>
      </c>
      <c r="D33" s="215">
        <v>24.166666666666668</v>
      </c>
      <c r="E33" s="215"/>
      <c r="F33" s="215">
        <v>29.583333333333332</v>
      </c>
      <c r="G33" s="215">
        <v>32.894736842105267</v>
      </c>
      <c r="H33" s="216">
        <v>28.04878048780488</v>
      </c>
      <c r="I33" s="215"/>
      <c r="J33" s="215">
        <v>26.086956521739129</v>
      </c>
      <c r="K33" s="215">
        <v>21.212121212121211</v>
      </c>
      <c r="L33" s="216">
        <v>28.04878048780488</v>
      </c>
      <c r="M33" s="215"/>
      <c r="N33" s="215">
        <v>15.286624203821656</v>
      </c>
      <c r="O33" s="215">
        <v>13.953488372093023</v>
      </c>
      <c r="P33" s="216">
        <v>15.789473684210526</v>
      </c>
    </row>
    <row r="34" spans="1:16" ht="12.75" x14ac:dyDescent="0.2">
      <c r="A34" s="95" t="s">
        <v>269</v>
      </c>
      <c r="B34" s="215">
        <v>17.903930131004365</v>
      </c>
      <c r="C34" s="215">
        <v>26.446280991735538</v>
      </c>
      <c r="D34" s="215">
        <v>14.836795252225517</v>
      </c>
      <c r="E34" s="215"/>
      <c r="F34" s="215">
        <v>22.222222222222221</v>
      </c>
      <c r="G34" s="215">
        <v>34.782608695652172</v>
      </c>
      <c r="H34" s="216">
        <v>17.241379310344829</v>
      </c>
      <c r="I34" s="215"/>
      <c r="J34" s="215">
        <v>16.260162601626014</v>
      </c>
      <c r="K34" s="215">
        <v>15.384615384615385</v>
      </c>
      <c r="L34" s="216">
        <v>16.494845360824741</v>
      </c>
      <c r="M34" s="215"/>
      <c r="N34" s="215">
        <v>8.695652173913043</v>
      </c>
      <c r="O34" s="215">
        <v>15.384615384615385</v>
      </c>
      <c r="P34" s="216">
        <v>6.0606060606060606</v>
      </c>
    </row>
    <row r="35" spans="1:16" ht="12.75" x14ac:dyDescent="0.2">
      <c r="A35" s="95" t="s">
        <v>270</v>
      </c>
      <c r="B35" s="215">
        <v>34.93333333333333</v>
      </c>
      <c r="C35" s="215">
        <v>45.381526104417667</v>
      </c>
      <c r="D35" s="215">
        <v>31.963470319634702</v>
      </c>
      <c r="E35" s="215"/>
      <c r="F35" s="215">
        <v>44.4</v>
      </c>
      <c r="G35" s="215">
        <v>58.139534883720934</v>
      </c>
      <c r="H35" s="216">
        <v>39.622641509433961</v>
      </c>
      <c r="I35" s="215"/>
      <c r="J35" s="215">
        <v>33.030303030303031</v>
      </c>
      <c r="K35" s="215">
        <v>43.636363636363633</v>
      </c>
      <c r="L35" s="216">
        <v>30.909090909090907</v>
      </c>
      <c r="M35" s="215"/>
      <c r="N35" s="215">
        <v>21.01694915254237</v>
      </c>
      <c r="O35" s="215">
        <v>21.53846153846154</v>
      </c>
      <c r="P35" s="216">
        <v>20.869565217391305</v>
      </c>
    </row>
    <row r="36" spans="1:16" ht="13.5" thickBot="1" x14ac:dyDescent="0.25">
      <c r="A36" s="98" t="s">
        <v>271</v>
      </c>
      <c r="B36" s="219">
        <v>12.758620689655173</v>
      </c>
      <c r="C36" s="219">
        <v>11.594202898550725</v>
      </c>
      <c r="D36" s="219">
        <v>13.122171945701359</v>
      </c>
      <c r="E36" s="219"/>
      <c r="F36" s="219">
        <v>9.4017094017094021</v>
      </c>
      <c r="G36" s="219">
        <v>3.3333333333333335</v>
      </c>
      <c r="H36" s="218">
        <v>11.494252873563218</v>
      </c>
      <c r="I36" s="219"/>
      <c r="J36" s="219">
        <v>7.7777777777777777</v>
      </c>
      <c r="K36" s="219">
        <v>6.25</v>
      </c>
      <c r="L36" s="218">
        <v>8.1081081081081088</v>
      </c>
      <c r="M36" s="219"/>
      <c r="N36" s="219">
        <v>22.891566265060241</v>
      </c>
      <c r="O36" s="219">
        <v>26.086956521739129</v>
      </c>
      <c r="P36" s="218">
        <v>21.666666666666668</v>
      </c>
    </row>
    <row r="37" spans="1:16" ht="12.75" x14ac:dyDescent="0.2">
      <c r="A37" s="269" t="s">
        <v>175</v>
      </c>
      <c r="B37" s="269"/>
      <c r="C37" s="269"/>
      <c r="D37" s="269"/>
      <c r="E37" s="269"/>
      <c r="F37" s="269"/>
      <c r="G37" s="269"/>
      <c r="H37" s="269"/>
      <c r="I37" s="269"/>
      <c r="J37" s="269"/>
      <c r="K37" s="269"/>
      <c r="L37" s="269"/>
      <c r="M37" s="269"/>
      <c r="N37" s="269"/>
      <c r="O37" s="269"/>
      <c r="P37" s="269"/>
    </row>
    <row r="38" spans="1:16" ht="15" customHeight="1" x14ac:dyDescent="0.2">
      <c r="A38" s="298" t="s">
        <v>275</v>
      </c>
      <c r="B38" s="298"/>
      <c r="C38" s="298"/>
      <c r="D38" s="298"/>
      <c r="E38" s="298"/>
      <c r="F38" s="298"/>
      <c r="G38" s="298"/>
      <c r="H38" s="298"/>
      <c r="I38" s="298"/>
      <c r="J38" s="298"/>
      <c r="K38" s="298"/>
      <c r="L38" s="298"/>
      <c r="M38" s="298"/>
      <c r="N38" s="298"/>
      <c r="O38" s="298"/>
      <c r="P38" s="298"/>
    </row>
    <row r="53" spans="1:16" ht="15" customHeight="1" x14ac:dyDescent="0.2">
      <c r="A53" s="116" t="s">
        <v>292</v>
      </c>
      <c r="B53" s="96" t="s">
        <v>89</v>
      </c>
      <c r="F53" s="96" t="s">
        <v>331</v>
      </c>
      <c r="J53" s="96" t="s">
        <v>332</v>
      </c>
      <c r="N53" s="96" t="s">
        <v>333</v>
      </c>
    </row>
    <row r="54" spans="1:16" ht="15" customHeight="1" x14ac:dyDescent="0.2">
      <c r="B54" s="96" t="s">
        <v>89</v>
      </c>
      <c r="C54" s="96" t="s">
        <v>288</v>
      </c>
      <c r="D54" s="96" t="s">
        <v>289</v>
      </c>
      <c r="F54" s="96" t="s">
        <v>89</v>
      </c>
      <c r="G54" s="96" t="s">
        <v>288</v>
      </c>
      <c r="H54" s="96" t="s">
        <v>289</v>
      </c>
      <c r="J54" s="96" t="s">
        <v>89</v>
      </c>
      <c r="K54" s="96" t="s">
        <v>288</v>
      </c>
      <c r="L54" s="96" t="s">
        <v>289</v>
      </c>
      <c r="N54" s="96" t="s">
        <v>89</v>
      </c>
      <c r="O54" s="96" t="s">
        <v>288</v>
      </c>
      <c r="P54" s="96" t="s">
        <v>289</v>
      </c>
    </row>
    <row r="56" spans="1:16" ht="15" customHeight="1" x14ac:dyDescent="0.2">
      <c r="A56" s="116" t="s">
        <v>89</v>
      </c>
      <c r="B56" s="96">
        <f>SUM(B58:B83)</f>
        <v>18652</v>
      </c>
      <c r="C56" s="96">
        <f>SUM(C58:C83)</f>
        <v>6720</v>
      </c>
      <c r="D56" s="96">
        <f>SUM(D58:D83)</f>
        <v>11932</v>
      </c>
      <c r="F56" s="96">
        <f>SUM(F58:F83)</f>
        <v>9996</v>
      </c>
      <c r="G56" s="96">
        <f>SUM(G58:G83)</f>
        <v>3955</v>
      </c>
      <c r="H56" s="96">
        <f>SUM(H58:H83)</f>
        <v>6041</v>
      </c>
      <c r="J56" s="96">
        <f>SUM(J58:J83)</f>
        <v>4747</v>
      </c>
      <c r="K56" s="96">
        <f>SUM(K58:K83)</f>
        <v>1518</v>
      </c>
      <c r="L56" s="96">
        <f>SUM(L58:L83)</f>
        <v>3229</v>
      </c>
      <c r="N56" s="96">
        <f>SUM(N58:N83)</f>
        <v>3909</v>
      </c>
      <c r="O56" s="96">
        <f>SUM(O58:O83)</f>
        <v>1247</v>
      </c>
      <c r="P56" s="96">
        <f>SUM(P58:P83)</f>
        <v>2662</v>
      </c>
    </row>
    <row r="58" spans="1:16" ht="15" customHeight="1" x14ac:dyDescent="0.2">
      <c r="A58" s="116" t="s">
        <v>246</v>
      </c>
      <c r="B58" s="96">
        <v>518</v>
      </c>
      <c r="C58" s="96">
        <v>211</v>
      </c>
      <c r="D58" s="96">
        <v>307</v>
      </c>
      <c r="F58" s="96">
        <v>253</v>
      </c>
      <c r="G58" s="96">
        <v>111</v>
      </c>
      <c r="H58" s="96">
        <v>142</v>
      </c>
      <c r="J58" s="96">
        <v>156</v>
      </c>
      <c r="K58" s="96">
        <v>65</v>
      </c>
      <c r="L58" s="96">
        <v>91</v>
      </c>
      <c r="N58" s="96">
        <v>109</v>
      </c>
      <c r="O58" s="96">
        <v>35</v>
      </c>
      <c r="P58" s="96">
        <v>74</v>
      </c>
    </row>
    <row r="59" spans="1:16" ht="15" customHeight="1" x14ac:dyDescent="0.2">
      <c r="A59" s="116" t="s">
        <v>247</v>
      </c>
      <c r="B59" s="96">
        <v>837</v>
      </c>
      <c r="C59" s="96">
        <v>248</v>
      </c>
      <c r="D59" s="96">
        <v>589</v>
      </c>
      <c r="F59" s="96">
        <v>453</v>
      </c>
      <c r="G59" s="96">
        <v>155</v>
      </c>
      <c r="H59" s="96">
        <v>298</v>
      </c>
      <c r="J59" s="96">
        <v>230</v>
      </c>
      <c r="K59" s="96">
        <v>50</v>
      </c>
      <c r="L59" s="96">
        <v>180</v>
      </c>
      <c r="N59" s="96">
        <v>154</v>
      </c>
      <c r="O59" s="96">
        <v>43</v>
      </c>
      <c r="P59" s="96">
        <v>111</v>
      </c>
    </row>
    <row r="60" spans="1:16" ht="15" customHeight="1" x14ac:dyDescent="0.2">
      <c r="A60" s="116" t="s">
        <v>248</v>
      </c>
      <c r="B60" s="96">
        <v>437</v>
      </c>
      <c r="C60" s="96">
        <v>146</v>
      </c>
      <c r="D60" s="96">
        <v>291</v>
      </c>
      <c r="F60" s="96">
        <v>246</v>
      </c>
      <c r="G60" s="96">
        <v>83</v>
      </c>
      <c r="H60" s="96">
        <v>163</v>
      </c>
      <c r="J60" s="96">
        <v>109</v>
      </c>
      <c r="K60" s="96">
        <v>28</v>
      </c>
      <c r="L60" s="96">
        <v>81</v>
      </c>
      <c r="N60" s="96">
        <v>82</v>
      </c>
      <c r="O60" s="96">
        <v>35</v>
      </c>
      <c r="P60" s="96">
        <v>47</v>
      </c>
    </row>
    <row r="61" spans="1:16" ht="15" customHeight="1" x14ac:dyDescent="0.2">
      <c r="A61" s="116" t="s">
        <v>249</v>
      </c>
      <c r="B61" s="96">
        <v>1410</v>
      </c>
      <c r="C61" s="96">
        <v>563</v>
      </c>
      <c r="D61" s="96">
        <v>847</v>
      </c>
      <c r="F61" s="96">
        <v>738</v>
      </c>
      <c r="G61" s="96">
        <v>313</v>
      </c>
      <c r="H61" s="96">
        <v>425</v>
      </c>
      <c r="J61" s="96">
        <v>332</v>
      </c>
      <c r="K61" s="96">
        <v>123</v>
      </c>
      <c r="L61" s="96">
        <v>209</v>
      </c>
      <c r="N61" s="96">
        <v>340</v>
      </c>
      <c r="O61" s="96">
        <v>127</v>
      </c>
      <c r="P61" s="96">
        <v>213</v>
      </c>
    </row>
    <row r="62" spans="1:16" ht="15" customHeight="1" x14ac:dyDescent="0.2">
      <c r="A62" s="116" t="s">
        <v>250</v>
      </c>
      <c r="B62" s="96">
        <v>276</v>
      </c>
      <c r="C62" s="96">
        <v>99</v>
      </c>
      <c r="D62" s="96">
        <v>177</v>
      </c>
      <c r="F62" s="96">
        <v>137</v>
      </c>
      <c r="G62" s="96">
        <v>62</v>
      </c>
      <c r="H62" s="96">
        <v>75</v>
      </c>
      <c r="J62" s="96">
        <v>64</v>
      </c>
      <c r="K62" s="96">
        <v>18</v>
      </c>
      <c r="L62" s="96">
        <v>46</v>
      </c>
      <c r="N62" s="96">
        <v>75</v>
      </c>
      <c r="O62" s="96">
        <v>19</v>
      </c>
      <c r="P62" s="96">
        <v>56</v>
      </c>
    </row>
    <row r="63" spans="1:16" ht="15" customHeight="1" x14ac:dyDescent="0.2">
      <c r="A63" s="116" t="s">
        <v>251</v>
      </c>
      <c r="B63" s="96">
        <v>831</v>
      </c>
      <c r="C63" s="96">
        <v>268</v>
      </c>
      <c r="D63" s="96">
        <v>563</v>
      </c>
      <c r="F63" s="96">
        <v>427</v>
      </c>
      <c r="G63" s="96">
        <v>160</v>
      </c>
      <c r="H63" s="96">
        <v>267</v>
      </c>
      <c r="J63" s="96">
        <v>236</v>
      </c>
      <c r="K63" s="96">
        <v>71</v>
      </c>
      <c r="L63" s="96">
        <v>165</v>
      </c>
      <c r="N63" s="96">
        <v>168</v>
      </c>
      <c r="O63" s="96">
        <v>37</v>
      </c>
      <c r="P63" s="96">
        <v>131</v>
      </c>
    </row>
    <row r="64" spans="1:16" ht="15" customHeight="1" x14ac:dyDescent="0.2">
      <c r="A64" s="116" t="s">
        <v>252</v>
      </c>
      <c r="B64" s="96">
        <v>333</v>
      </c>
      <c r="C64" s="96">
        <v>147</v>
      </c>
      <c r="D64" s="96">
        <v>186</v>
      </c>
      <c r="F64" s="96">
        <v>175</v>
      </c>
      <c r="G64" s="96">
        <v>90</v>
      </c>
      <c r="H64" s="96">
        <v>85</v>
      </c>
      <c r="J64" s="96">
        <v>79</v>
      </c>
      <c r="K64" s="96">
        <v>31</v>
      </c>
      <c r="L64" s="96">
        <v>48</v>
      </c>
      <c r="N64" s="96">
        <v>79</v>
      </c>
      <c r="O64" s="96">
        <v>26</v>
      </c>
      <c r="P64" s="96">
        <v>53</v>
      </c>
    </row>
    <row r="65" spans="1:16" ht="15" customHeight="1" x14ac:dyDescent="0.2">
      <c r="A65" s="116" t="s">
        <v>253</v>
      </c>
      <c r="B65" s="96">
        <v>2037</v>
      </c>
      <c r="C65" s="96">
        <v>935</v>
      </c>
      <c r="D65" s="96">
        <v>1102</v>
      </c>
      <c r="F65" s="96">
        <v>1243</v>
      </c>
      <c r="G65" s="96">
        <v>584</v>
      </c>
      <c r="H65" s="96">
        <v>659</v>
      </c>
      <c r="J65" s="96">
        <v>455</v>
      </c>
      <c r="K65" s="96">
        <v>199</v>
      </c>
      <c r="L65" s="96">
        <v>256</v>
      </c>
      <c r="N65" s="96">
        <v>339</v>
      </c>
      <c r="O65" s="96">
        <v>152</v>
      </c>
      <c r="P65" s="96">
        <v>187</v>
      </c>
    </row>
    <row r="66" spans="1:16" ht="15" customHeight="1" x14ac:dyDescent="0.2">
      <c r="A66" s="116" t="s">
        <v>254</v>
      </c>
      <c r="B66" s="96">
        <v>488</v>
      </c>
      <c r="C66" s="96">
        <v>203</v>
      </c>
      <c r="D66" s="96">
        <v>285</v>
      </c>
      <c r="F66" s="96">
        <v>252</v>
      </c>
      <c r="G66" s="96">
        <v>116</v>
      </c>
      <c r="H66" s="96">
        <v>136</v>
      </c>
      <c r="J66" s="96">
        <v>139</v>
      </c>
      <c r="K66" s="96">
        <v>46</v>
      </c>
      <c r="L66" s="96">
        <v>93</v>
      </c>
      <c r="N66" s="96">
        <v>97</v>
      </c>
      <c r="O66" s="96">
        <v>41</v>
      </c>
      <c r="P66" s="96">
        <v>56</v>
      </c>
    </row>
    <row r="67" spans="1:16" ht="15" customHeight="1" x14ac:dyDescent="0.2">
      <c r="A67" s="116" t="s">
        <v>255</v>
      </c>
      <c r="B67" s="96">
        <v>1119</v>
      </c>
      <c r="C67" s="96">
        <v>297</v>
      </c>
      <c r="D67" s="96">
        <v>822</v>
      </c>
      <c r="F67" s="96">
        <v>639</v>
      </c>
      <c r="G67" s="96">
        <v>191</v>
      </c>
      <c r="H67" s="96">
        <v>448</v>
      </c>
      <c r="J67" s="96">
        <v>281</v>
      </c>
      <c r="K67" s="96">
        <v>58</v>
      </c>
      <c r="L67" s="96">
        <v>223</v>
      </c>
      <c r="N67" s="96">
        <v>199</v>
      </c>
      <c r="O67" s="96">
        <v>48</v>
      </c>
      <c r="P67" s="96">
        <v>151</v>
      </c>
    </row>
    <row r="68" spans="1:16" ht="15" customHeight="1" x14ac:dyDescent="0.2">
      <c r="A68" s="116" t="s">
        <v>256</v>
      </c>
      <c r="B68" s="96">
        <v>300</v>
      </c>
      <c r="C68" s="96">
        <v>91</v>
      </c>
      <c r="D68" s="96">
        <v>209</v>
      </c>
      <c r="F68" s="96">
        <v>131</v>
      </c>
      <c r="G68" s="96">
        <v>52</v>
      </c>
      <c r="H68" s="96">
        <v>79</v>
      </c>
      <c r="J68" s="96">
        <v>81</v>
      </c>
      <c r="K68" s="96">
        <v>13</v>
      </c>
      <c r="L68" s="96">
        <v>68</v>
      </c>
      <c r="N68" s="96">
        <v>88</v>
      </c>
      <c r="O68" s="96">
        <v>26</v>
      </c>
      <c r="P68" s="96">
        <v>62</v>
      </c>
    </row>
    <row r="69" spans="1:16" ht="15" customHeight="1" x14ac:dyDescent="0.2">
      <c r="A69" s="116" t="s">
        <v>257</v>
      </c>
      <c r="B69" s="96">
        <v>1440</v>
      </c>
      <c r="C69" s="96">
        <v>637</v>
      </c>
      <c r="D69" s="96">
        <v>803</v>
      </c>
      <c r="F69" s="96">
        <v>727</v>
      </c>
      <c r="G69" s="96">
        <v>328</v>
      </c>
      <c r="H69" s="96">
        <v>399</v>
      </c>
      <c r="J69" s="96">
        <v>406</v>
      </c>
      <c r="K69" s="96">
        <v>187</v>
      </c>
      <c r="L69" s="96">
        <v>219</v>
      </c>
      <c r="N69" s="96">
        <v>307</v>
      </c>
      <c r="O69" s="96">
        <v>122</v>
      </c>
      <c r="P69" s="96">
        <v>185</v>
      </c>
    </row>
    <row r="70" spans="1:16" ht="15" customHeight="1" x14ac:dyDescent="0.2">
      <c r="A70" s="116" t="s">
        <v>258</v>
      </c>
      <c r="B70" s="96">
        <v>236</v>
      </c>
      <c r="C70" s="96">
        <v>67</v>
      </c>
      <c r="D70" s="96">
        <v>169</v>
      </c>
      <c r="F70" s="96">
        <v>109</v>
      </c>
      <c r="G70" s="96">
        <v>34</v>
      </c>
      <c r="H70" s="96">
        <v>75</v>
      </c>
      <c r="J70" s="96">
        <v>90</v>
      </c>
      <c r="K70" s="96">
        <v>22</v>
      </c>
      <c r="L70" s="96">
        <v>68</v>
      </c>
      <c r="N70" s="96">
        <v>37</v>
      </c>
      <c r="O70" s="96">
        <v>11</v>
      </c>
      <c r="P70" s="96">
        <v>26</v>
      </c>
    </row>
    <row r="71" spans="1:16" ht="15" customHeight="1" x14ac:dyDescent="0.2">
      <c r="A71" s="116" t="s">
        <v>259</v>
      </c>
      <c r="B71" s="96">
        <v>646</v>
      </c>
      <c r="C71" s="96">
        <v>248</v>
      </c>
      <c r="D71" s="96">
        <v>398</v>
      </c>
      <c r="F71" s="96">
        <v>401</v>
      </c>
      <c r="G71" s="96">
        <v>164</v>
      </c>
      <c r="H71" s="96">
        <v>237</v>
      </c>
      <c r="J71" s="96">
        <v>138</v>
      </c>
      <c r="K71" s="96">
        <v>50</v>
      </c>
      <c r="L71" s="96">
        <v>88</v>
      </c>
      <c r="N71" s="96">
        <v>107</v>
      </c>
      <c r="O71" s="96">
        <v>34</v>
      </c>
      <c r="P71" s="96">
        <v>73</v>
      </c>
    </row>
    <row r="72" spans="1:16" ht="15" customHeight="1" x14ac:dyDescent="0.2">
      <c r="A72" s="116" t="s">
        <v>260</v>
      </c>
      <c r="B72" s="96">
        <v>178</v>
      </c>
      <c r="C72" s="96">
        <v>42</v>
      </c>
      <c r="D72" s="96">
        <v>136</v>
      </c>
      <c r="F72" s="96">
        <v>102</v>
      </c>
      <c r="G72" s="96">
        <v>22</v>
      </c>
      <c r="H72" s="96">
        <v>80</v>
      </c>
      <c r="J72" s="96">
        <v>43</v>
      </c>
      <c r="K72" s="96">
        <v>13</v>
      </c>
      <c r="L72" s="96">
        <v>30</v>
      </c>
      <c r="N72" s="96">
        <v>33</v>
      </c>
      <c r="O72" s="96">
        <v>7</v>
      </c>
      <c r="P72" s="96">
        <v>26</v>
      </c>
    </row>
    <row r="73" spans="1:16" ht="15" customHeight="1" x14ac:dyDescent="0.2">
      <c r="A73" s="116" t="s">
        <v>261</v>
      </c>
      <c r="B73" s="96">
        <v>443</v>
      </c>
      <c r="C73" s="96">
        <v>193</v>
      </c>
      <c r="D73" s="96">
        <v>250</v>
      </c>
      <c r="F73" s="96">
        <v>252</v>
      </c>
      <c r="G73" s="96">
        <v>122</v>
      </c>
      <c r="H73" s="96">
        <v>130</v>
      </c>
      <c r="J73" s="96">
        <v>104</v>
      </c>
      <c r="K73" s="96">
        <v>42</v>
      </c>
      <c r="L73" s="96">
        <v>62</v>
      </c>
      <c r="N73" s="96">
        <v>87</v>
      </c>
      <c r="O73" s="96">
        <v>29</v>
      </c>
      <c r="P73" s="96">
        <v>58</v>
      </c>
    </row>
    <row r="74" spans="1:16" ht="15" customHeight="1" x14ac:dyDescent="0.2">
      <c r="A74" s="116" t="s">
        <v>262</v>
      </c>
      <c r="B74" s="96">
        <v>1009</v>
      </c>
      <c r="C74" s="96">
        <v>385</v>
      </c>
      <c r="D74" s="96">
        <v>624</v>
      </c>
      <c r="F74" s="96">
        <v>552</v>
      </c>
      <c r="G74" s="96">
        <v>250</v>
      </c>
      <c r="H74" s="96">
        <v>302</v>
      </c>
      <c r="J74" s="96">
        <v>261</v>
      </c>
      <c r="K74" s="96">
        <v>71</v>
      </c>
      <c r="L74" s="96">
        <v>190</v>
      </c>
      <c r="N74" s="96">
        <v>196</v>
      </c>
      <c r="O74" s="96">
        <v>64</v>
      </c>
      <c r="P74" s="96">
        <v>132</v>
      </c>
    </row>
    <row r="75" spans="1:16" ht="15" customHeight="1" x14ac:dyDescent="0.2">
      <c r="A75" s="116" t="s">
        <v>263</v>
      </c>
      <c r="B75" s="96">
        <v>1147</v>
      </c>
      <c r="C75" s="96">
        <v>386</v>
      </c>
      <c r="D75" s="96">
        <v>761</v>
      </c>
      <c r="F75" s="96">
        <v>568</v>
      </c>
      <c r="G75" s="96">
        <v>212</v>
      </c>
      <c r="H75" s="96">
        <v>356</v>
      </c>
      <c r="J75" s="96">
        <v>319</v>
      </c>
      <c r="K75" s="96">
        <v>103</v>
      </c>
      <c r="L75" s="96">
        <v>216</v>
      </c>
      <c r="N75" s="96">
        <v>260</v>
      </c>
      <c r="O75" s="96">
        <v>71</v>
      </c>
      <c r="P75" s="96">
        <v>189</v>
      </c>
    </row>
    <row r="76" spans="1:16" ht="15" customHeight="1" x14ac:dyDescent="0.2">
      <c r="A76" s="116" t="s">
        <v>264</v>
      </c>
      <c r="B76" s="96">
        <v>408</v>
      </c>
      <c r="C76" s="96">
        <v>182</v>
      </c>
      <c r="D76" s="96">
        <v>226</v>
      </c>
      <c r="F76" s="96">
        <v>222</v>
      </c>
      <c r="G76" s="96">
        <v>100</v>
      </c>
      <c r="H76" s="96">
        <v>122</v>
      </c>
      <c r="J76" s="96">
        <v>85</v>
      </c>
      <c r="K76" s="96">
        <v>45</v>
      </c>
      <c r="L76" s="96">
        <v>40</v>
      </c>
      <c r="N76" s="96">
        <v>101</v>
      </c>
      <c r="O76" s="96">
        <v>37</v>
      </c>
      <c r="P76" s="96">
        <v>64</v>
      </c>
    </row>
    <row r="77" spans="1:16" ht="15" customHeight="1" x14ac:dyDescent="0.2">
      <c r="A77" s="116" t="s">
        <v>265</v>
      </c>
      <c r="B77" s="96">
        <v>397</v>
      </c>
      <c r="C77" s="96">
        <v>139</v>
      </c>
      <c r="D77" s="96">
        <v>258</v>
      </c>
      <c r="F77" s="96">
        <v>256</v>
      </c>
      <c r="G77" s="96">
        <v>96</v>
      </c>
      <c r="H77" s="96">
        <v>160</v>
      </c>
      <c r="J77" s="96">
        <v>68</v>
      </c>
      <c r="K77" s="96">
        <v>28</v>
      </c>
      <c r="L77" s="96">
        <v>40</v>
      </c>
      <c r="N77" s="96">
        <v>73</v>
      </c>
      <c r="O77" s="96">
        <v>15</v>
      </c>
      <c r="P77" s="96">
        <v>58</v>
      </c>
    </row>
    <row r="78" spans="1:16" ht="15" customHeight="1" x14ac:dyDescent="0.2">
      <c r="A78" s="116" t="s">
        <v>266</v>
      </c>
      <c r="B78" s="96">
        <v>1143</v>
      </c>
      <c r="C78" s="96">
        <v>428</v>
      </c>
      <c r="D78" s="96">
        <v>715</v>
      </c>
      <c r="F78" s="96">
        <v>641</v>
      </c>
      <c r="G78" s="96">
        <v>265</v>
      </c>
      <c r="H78" s="96">
        <v>376</v>
      </c>
      <c r="J78" s="96">
        <v>273</v>
      </c>
      <c r="K78" s="96">
        <v>84</v>
      </c>
      <c r="L78" s="96">
        <v>189</v>
      </c>
      <c r="N78" s="96">
        <v>229</v>
      </c>
      <c r="O78" s="96">
        <v>79</v>
      </c>
      <c r="P78" s="96">
        <v>150</v>
      </c>
    </row>
    <row r="79" spans="1:16" ht="15" customHeight="1" x14ac:dyDescent="0.2">
      <c r="A79" s="116" t="s">
        <v>267</v>
      </c>
      <c r="B79" s="96">
        <v>634</v>
      </c>
      <c r="C79" s="96">
        <v>214</v>
      </c>
      <c r="D79" s="96">
        <v>420</v>
      </c>
      <c r="F79" s="96">
        <v>372</v>
      </c>
      <c r="G79" s="96">
        <v>141</v>
      </c>
      <c r="H79" s="96">
        <v>231</v>
      </c>
      <c r="J79" s="96">
        <v>140</v>
      </c>
      <c r="K79" s="96">
        <v>41</v>
      </c>
      <c r="L79" s="96">
        <v>99</v>
      </c>
      <c r="N79" s="96">
        <v>122</v>
      </c>
      <c r="O79" s="96">
        <v>32</v>
      </c>
      <c r="P79" s="96">
        <v>90</v>
      </c>
    </row>
    <row r="80" spans="1:16" ht="15" customHeight="1" x14ac:dyDescent="0.2">
      <c r="A80" s="116" t="s">
        <v>268</v>
      </c>
      <c r="B80" s="96">
        <v>512</v>
      </c>
      <c r="C80" s="96">
        <v>152</v>
      </c>
      <c r="D80" s="96">
        <v>360</v>
      </c>
      <c r="F80" s="96">
        <v>240</v>
      </c>
      <c r="G80" s="96">
        <v>76</v>
      </c>
      <c r="H80" s="96">
        <v>164</v>
      </c>
      <c r="J80" s="96">
        <v>115</v>
      </c>
      <c r="K80" s="96">
        <v>33</v>
      </c>
      <c r="L80" s="96">
        <v>82</v>
      </c>
      <c r="N80" s="96">
        <v>157</v>
      </c>
      <c r="O80" s="96">
        <v>43</v>
      </c>
      <c r="P80" s="96">
        <v>114</v>
      </c>
    </row>
    <row r="81" spans="1:16" ht="15" customHeight="1" x14ac:dyDescent="0.2">
      <c r="A81" s="116" t="s">
        <v>269</v>
      </c>
      <c r="B81" s="96">
        <v>458</v>
      </c>
      <c r="C81" s="96">
        <v>121</v>
      </c>
      <c r="D81" s="96">
        <v>337</v>
      </c>
      <c r="F81" s="96">
        <v>243</v>
      </c>
      <c r="G81" s="96">
        <v>69</v>
      </c>
      <c r="H81" s="96">
        <v>174</v>
      </c>
      <c r="J81" s="96">
        <v>123</v>
      </c>
      <c r="K81" s="96">
        <v>26</v>
      </c>
      <c r="L81" s="96">
        <v>97</v>
      </c>
      <c r="N81" s="96">
        <v>92</v>
      </c>
      <c r="O81" s="96">
        <v>26</v>
      </c>
      <c r="P81" s="96">
        <v>66</v>
      </c>
    </row>
    <row r="82" spans="1:16" ht="15" customHeight="1" x14ac:dyDescent="0.2">
      <c r="A82" s="116" t="s">
        <v>270</v>
      </c>
      <c r="B82" s="96">
        <v>1125</v>
      </c>
      <c r="C82" s="96">
        <v>249</v>
      </c>
      <c r="D82" s="96">
        <v>876</v>
      </c>
      <c r="F82" s="96">
        <v>500</v>
      </c>
      <c r="G82" s="96">
        <v>129</v>
      </c>
      <c r="H82" s="96">
        <v>371</v>
      </c>
      <c r="J82" s="96">
        <v>330</v>
      </c>
      <c r="K82" s="96">
        <v>55</v>
      </c>
      <c r="L82" s="96">
        <v>275</v>
      </c>
      <c r="N82" s="96">
        <v>295</v>
      </c>
      <c r="O82" s="96">
        <v>65</v>
      </c>
      <c r="P82" s="96">
        <v>230</v>
      </c>
    </row>
    <row r="83" spans="1:16" ht="15" customHeight="1" x14ac:dyDescent="0.2">
      <c r="A83" s="116" t="s">
        <v>271</v>
      </c>
      <c r="B83" s="96">
        <v>290</v>
      </c>
      <c r="C83" s="96">
        <v>69</v>
      </c>
      <c r="D83" s="96">
        <v>221</v>
      </c>
      <c r="F83" s="96">
        <v>117</v>
      </c>
      <c r="G83" s="96">
        <v>30</v>
      </c>
      <c r="H83" s="96">
        <v>87</v>
      </c>
      <c r="J83" s="96">
        <v>90</v>
      </c>
      <c r="K83" s="96">
        <v>16</v>
      </c>
      <c r="L83" s="96">
        <v>74</v>
      </c>
      <c r="N83" s="96">
        <v>83</v>
      </c>
      <c r="O83" s="96">
        <v>23</v>
      </c>
      <c r="P83" s="96">
        <v>60</v>
      </c>
    </row>
    <row r="93" spans="1:16" ht="15" customHeight="1" x14ac:dyDescent="0.2">
      <c r="A93" s="116" t="s">
        <v>89</v>
      </c>
      <c r="B93" s="96">
        <f>ROUND(B9,1)</f>
        <v>25.4</v>
      </c>
      <c r="C93" s="96">
        <f>ROUND(C9,1)</f>
        <v>26.5</v>
      </c>
      <c r="D93" s="96">
        <f>ROUND(D9,1)</f>
        <v>24.7</v>
      </c>
      <c r="F93" s="96">
        <f>ROUND(F9,1)</f>
        <v>32</v>
      </c>
      <c r="G93" s="96">
        <f>ROUND(G9,1)</f>
        <v>32.799999999999997</v>
      </c>
      <c r="H93" s="96">
        <f>ROUND(H9,1)</f>
        <v>31.4</v>
      </c>
      <c r="J93" s="96">
        <f>ROUND(J9,1)</f>
        <v>21.6</v>
      </c>
      <c r="K93" s="96">
        <f>ROUND(K9,1)</f>
        <v>20.7</v>
      </c>
      <c r="L93" s="96">
        <f>ROUND(L9,1)</f>
        <v>22.1</v>
      </c>
      <c r="N93" s="96">
        <f>ROUND(N9,1)</f>
        <v>13</v>
      </c>
      <c r="O93" s="96">
        <f>ROUND(O9,1)</f>
        <v>13.6</v>
      </c>
      <c r="P93" s="96">
        <f>ROUND(P9,1)</f>
        <v>12.8</v>
      </c>
    </row>
    <row r="95" spans="1:16" ht="15" customHeight="1" x14ac:dyDescent="0.2">
      <c r="A95" s="116" t="s">
        <v>246</v>
      </c>
      <c r="B95" s="96">
        <f t="shared" ref="B95:D119" si="0">ROUND(B11,1)</f>
        <v>16.8</v>
      </c>
      <c r="C95" s="96">
        <f t="shared" si="0"/>
        <v>19</v>
      </c>
      <c r="D95" s="96">
        <f t="shared" si="0"/>
        <v>15.3</v>
      </c>
      <c r="F95" s="96">
        <f t="shared" ref="F95:H119" si="1">ROUND(F11,1)</f>
        <v>23.7</v>
      </c>
      <c r="G95" s="96">
        <f t="shared" si="1"/>
        <v>26.1</v>
      </c>
      <c r="H95" s="96">
        <f t="shared" si="1"/>
        <v>21.8</v>
      </c>
      <c r="J95" s="96">
        <f t="shared" ref="J95:L119" si="2">ROUND(J11,1)</f>
        <v>12.2</v>
      </c>
      <c r="K95" s="96">
        <f t="shared" si="2"/>
        <v>9.1999999999999993</v>
      </c>
      <c r="L95" s="96">
        <f t="shared" si="2"/>
        <v>14.3</v>
      </c>
      <c r="N95" s="96">
        <f t="shared" ref="N95:P119" si="3">ROUND(N11,1)</f>
        <v>7.3</v>
      </c>
      <c r="O95" s="96">
        <f t="shared" si="3"/>
        <v>14.3</v>
      </c>
      <c r="P95" s="96">
        <f t="shared" si="3"/>
        <v>4.0999999999999996</v>
      </c>
    </row>
    <row r="96" spans="1:16" ht="15" customHeight="1" x14ac:dyDescent="0.2">
      <c r="A96" s="116" t="s">
        <v>247</v>
      </c>
      <c r="B96" s="96">
        <f t="shared" si="0"/>
        <v>34.6</v>
      </c>
      <c r="C96" s="96">
        <f t="shared" si="0"/>
        <v>31.9</v>
      </c>
      <c r="D96" s="96">
        <f t="shared" si="0"/>
        <v>35.799999999999997</v>
      </c>
      <c r="F96" s="96">
        <f t="shared" si="1"/>
        <v>43</v>
      </c>
      <c r="G96" s="96">
        <f t="shared" si="1"/>
        <v>36.1</v>
      </c>
      <c r="H96" s="96">
        <f t="shared" si="1"/>
        <v>46.6</v>
      </c>
      <c r="J96" s="96">
        <f t="shared" si="2"/>
        <v>33.5</v>
      </c>
      <c r="K96" s="96">
        <f t="shared" si="2"/>
        <v>38</v>
      </c>
      <c r="L96" s="96">
        <f t="shared" si="2"/>
        <v>32.200000000000003</v>
      </c>
      <c r="N96" s="96">
        <f t="shared" si="3"/>
        <v>11.7</v>
      </c>
      <c r="O96" s="96">
        <f t="shared" si="3"/>
        <v>9.3000000000000007</v>
      </c>
      <c r="P96" s="96">
        <f t="shared" si="3"/>
        <v>12.6</v>
      </c>
    </row>
    <row r="97" spans="1:16" ht="15" customHeight="1" x14ac:dyDescent="0.2">
      <c r="A97" s="116" t="s">
        <v>248</v>
      </c>
      <c r="B97" s="96">
        <f t="shared" si="0"/>
        <v>28.8</v>
      </c>
      <c r="C97" s="96">
        <f t="shared" si="0"/>
        <v>21.9</v>
      </c>
      <c r="D97" s="96">
        <f t="shared" si="0"/>
        <v>32.299999999999997</v>
      </c>
      <c r="F97" s="96">
        <f t="shared" si="1"/>
        <v>37.4</v>
      </c>
      <c r="G97" s="96">
        <f t="shared" si="1"/>
        <v>32.5</v>
      </c>
      <c r="H97" s="96">
        <f t="shared" si="1"/>
        <v>39.9</v>
      </c>
      <c r="J97" s="96">
        <f t="shared" si="2"/>
        <v>21.1</v>
      </c>
      <c r="K97" s="96">
        <f t="shared" si="2"/>
        <v>14.3</v>
      </c>
      <c r="L97" s="96">
        <f t="shared" si="2"/>
        <v>23.5</v>
      </c>
      <c r="N97" s="96">
        <f t="shared" si="3"/>
        <v>13.4</v>
      </c>
      <c r="O97" s="96">
        <f t="shared" si="3"/>
        <v>2.9</v>
      </c>
      <c r="P97" s="96">
        <f t="shared" si="3"/>
        <v>21.3</v>
      </c>
    </row>
    <row r="98" spans="1:16" ht="15" customHeight="1" x14ac:dyDescent="0.2">
      <c r="A98" s="116" t="s">
        <v>249</v>
      </c>
      <c r="B98" s="96">
        <f t="shared" si="0"/>
        <v>22.5</v>
      </c>
      <c r="C98" s="96">
        <f t="shared" si="0"/>
        <v>22.9</v>
      </c>
      <c r="D98" s="96">
        <f t="shared" si="0"/>
        <v>22.2</v>
      </c>
      <c r="F98" s="96">
        <f t="shared" si="1"/>
        <v>29.4</v>
      </c>
      <c r="G98" s="96">
        <f t="shared" si="1"/>
        <v>30.7</v>
      </c>
      <c r="H98" s="96">
        <f t="shared" si="1"/>
        <v>28.5</v>
      </c>
      <c r="J98" s="96">
        <f t="shared" si="2"/>
        <v>21.4</v>
      </c>
      <c r="K98" s="96">
        <f t="shared" si="2"/>
        <v>17.100000000000001</v>
      </c>
      <c r="L98" s="96">
        <f t="shared" si="2"/>
        <v>23.9</v>
      </c>
      <c r="N98" s="96">
        <f t="shared" si="3"/>
        <v>8.5</v>
      </c>
      <c r="O98" s="96">
        <f t="shared" si="3"/>
        <v>9.4</v>
      </c>
      <c r="P98" s="96">
        <f t="shared" si="3"/>
        <v>8</v>
      </c>
    </row>
    <row r="99" spans="1:16" ht="15" customHeight="1" x14ac:dyDescent="0.2">
      <c r="A99" s="116" t="s">
        <v>250</v>
      </c>
      <c r="B99" s="96">
        <f t="shared" si="0"/>
        <v>27.5</v>
      </c>
      <c r="C99" s="96">
        <f t="shared" si="0"/>
        <v>31.3</v>
      </c>
      <c r="D99" s="96">
        <f t="shared" si="0"/>
        <v>25.4</v>
      </c>
      <c r="F99" s="96">
        <f t="shared" si="1"/>
        <v>35.799999999999997</v>
      </c>
      <c r="G99" s="96">
        <f t="shared" si="1"/>
        <v>40.299999999999997</v>
      </c>
      <c r="H99" s="96">
        <f t="shared" si="1"/>
        <v>32</v>
      </c>
      <c r="J99" s="96">
        <f t="shared" si="2"/>
        <v>21.9</v>
      </c>
      <c r="K99" s="96">
        <f t="shared" si="2"/>
        <v>27.8</v>
      </c>
      <c r="L99" s="96">
        <f t="shared" si="2"/>
        <v>19.600000000000001</v>
      </c>
      <c r="N99" s="96">
        <f t="shared" si="3"/>
        <v>17.3</v>
      </c>
      <c r="O99" s="96">
        <f t="shared" si="3"/>
        <v>5.3</v>
      </c>
      <c r="P99" s="96">
        <f t="shared" si="3"/>
        <v>21.4</v>
      </c>
    </row>
    <row r="100" spans="1:16" ht="15" customHeight="1" x14ac:dyDescent="0.2">
      <c r="A100" s="116" t="s">
        <v>251</v>
      </c>
      <c r="B100" s="96">
        <f t="shared" si="0"/>
        <v>35.700000000000003</v>
      </c>
      <c r="C100" s="96">
        <f t="shared" si="0"/>
        <v>39.200000000000003</v>
      </c>
      <c r="D100" s="96">
        <f t="shared" si="0"/>
        <v>34.1</v>
      </c>
      <c r="F100" s="96">
        <f t="shared" si="1"/>
        <v>41.5</v>
      </c>
      <c r="G100" s="96">
        <f t="shared" si="1"/>
        <v>42.5</v>
      </c>
      <c r="H100" s="96">
        <f t="shared" si="1"/>
        <v>40.799999999999997</v>
      </c>
      <c r="J100" s="96">
        <f t="shared" si="2"/>
        <v>37.299999999999997</v>
      </c>
      <c r="K100" s="96">
        <f t="shared" si="2"/>
        <v>38</v>
      </c>
      <c r="L100" s="96">
        <f t="shared" si="2"/>
        <v>37</v>
      </c>
      <c r="N100" s="96">
        <f t="shared" si="3"/>
        <v>19</v>
      </c>
      <c r="O100" s="96">
        <f t="shared" si="3"/>
        <v>27</v>
      </c>
      <c r="P100" s="96">
        <f t="shared" si="3"/>
        <v>16.8</v>
      </c>
    </row>
    <row r="101" spans="1:16" ht="15" customHeight="1" x14ac:dyDescent="0.2">
      <c r="A101" s="116" t="s">
        <v>252</v>
      </c>
      <c r="B101" s="96">
        <f t="shared" si="0"/>
        <v>23.7</v>
      </c>
      <c r="C101" s="96">
        <f t="shared" si="0"/>
        <v>25.2</v>
      </c>
      <c r="D101" s="96">
        <f t="shared" si="0"/>
        <v>22.6</v>
      </c>
      <c r="F101" s="96">
        <f t="shared" si="1"/>
        <v>28.6</v>
      </c>
      <c r="G101" s="96">
        <f t="shared" si="1"/>
        <v>28.9</v>
      </c>
      <c r="H101" s="96">
        <f t="shared" si="1"/>
        <v>28.2</v>
      </c>
      <c r="J101" s="96">
        <f t="shared" si="2"/>
        <v>24.1</v>
      </c>
      <c r="K101" s="96">
        <f t="shared" si="2"/>
        <v>22.6</v>
      </c>
      <c r="L101" s="96">
        <f t="shared" si="2"/>
        <v>25</v>
      </c>
      <c r="N101" s="96">
        <f t="shared" si="3"/>
        <v>12.7</v>
      </c>
      <c r="O101" s="96">
        <f t="shared" si="3"/>
        <v>15.4</v>
      </c>
      <c r="P101" s="96">
        <f t="shared" si="3"/>
        <v>11.3</v>
      </c>
    </row>
    <row r="102" spans="1:16" ht="15" customHeight="1" x14ac:dyDescent="0.2">
      <c r="A102" s="116" t="s">
        <v>253</v>
      </c>
      <c r="B102" s="96">
        <f t="shared" si="0"/>
        <v>22.8</v>
      </c>
      <c r="C102" s="96">
        <f t="shared" si="0"/>
        <v>23.1</v>
      </c>
      <c r="D102" s="96">
        <f t="shared" si="0"/>
        <v>22.5</v>
      </c>
      <c r="F102" s="96">
        <f t="shared" si="1"/>
        <v>26.7</v>
      </c>
      <c r="G102" s="96">
        <f t="shared" si="1"/>
        <v>26.4</v>
      </c>
      <c r="H102" s="96">
        <f t="shared" si="1"/>
        <v>27</v>
      </c>
      <c r="J102" s="96">
        <f t="shared" si="2"/>
        <v>21.5</v>
      </c>
      <c r="K102" s="96">
        <f t="shared" si="2"/>
        <v>22.1</v>
      </c>
      <c r="L102" s="96">
        <f t="shared" si="2"/>
        <v>21.1</v>
      </c>
      <c r="N102" s="96">
        <f t="shared" si="3"/>
        <v>10</v>
      </c>
      <c r="O102" s="96">
        <f t="shared" si="3"/>
        <v>11.8</v>
      </c>
      <c r="P102" s="96">
        <f t="shared" si="3"/>
        <v>8.6</v>
      </c>
    </row>
    <row r="103" spans="1:16" ht="15" customHeight="1" x14ac:dyDescent="0.2">
      <c r="A103" s="116" t="s">
        <v>254</v>
      </c>
      <c r="B103" s="96">
        <f t="shared" si="0"/>
        <v>23.8</v>
      </c>
      <c r="C103" s="96">
        <f t="shared" si="0"/>
        <v>25.1</v>
      </c>
      <c r="D103" s="96">
        <f t="shared" si="0"/>
        <v>22.8</v>
      </c>
      <c r="F103" s="96">
        <f t="shared" si="1"/>
        <v>31.3</v>
      </c>
      <c r="G103" s="96">
        <f t="shared" si="1"/>
        <v>34.5</v>
      </c>
      <c r="H103" s="96">
        <f t="shared" si="1"/>
        <v>28.7</v>
      </c>
      <c r="J103" s="96">
        <f t="shared" si="2"/>
        <v>21.6</v>
      </c>
      <c r="K103" s="96">
        <f t="shared" si="2"/>
        <v>19.600000000000001</v>
      </c>
      <c r="L103" s="96">
        <f t="shared" si="2"/>
        <v>22.6</v>
      </c>
      <c r="N103" s="96">
        <f t="shared" si="3"/>
        <v>7.2</v>
      </c>
      <c r="O103" s="96">
        <f t="shared" si="3"/>
        <v>4.9000000000000004</v>
      </c>
      <c r="P103" s="96">
        <f t="shared" si="3"/>
        <v>8.9</v>
      </c>
    </row>
    <row r="104" spans="1:16" ht="15" customHeight="1" x14ac:dyDescent="0.2">
      <c r="A104" s="116" t="s">
        <v>255</v>
      </c>
      <c r="B104" s="96">
        <f t="shared" si="0"/>
        <v>24</v>
      </c>
      <c r="C104" s="96">
        <f t="shared" si="0"/>
        <v>22.9</v>
      </c>
      <c r="D104" s="96">
        <f t="shared" si="0"/>
        <v>24.5</v>
      </c>
      <c r="F104" s="96">
        <f t="shared" si="1"/>
        <v>31.1</v>
      </c>
      <c r="G104" s="96">
        <f t="shared" si="1"/>
        <v>27.7</v>
      </c>
      <c r="H104" s="96">
        <f t="shared" si="1"/>
        <v>32.6</v>
      </c>
      <c r="J104" s="96">
        <f t="shared" si="2"/>
        <v>19.2</v>
      </c>
      <c r="K104" s="96">
        <f t="shared" si="2"/>
        <v>19</v>
      </c>
      <c r="L104" s="96">
        <f t="shared" si="2"/>
        <v>19.3</v>
      </c>
      <c r="N104" s="96">
        <f t="shared" si="3"/>
        <v>8</v>
      </c>
      <c r="O104" s="96">
        <f t="shared" si="3"/>
        <v>8.3000000000000007</v>
      </c>
      <c r="P104" s="96">
        <f t="shared" si="3"/>
        <v>7.9</v>
      </c>
    </row>
    <row r="105" spans="1:16" ht="15" customHeight="1" x14ac:dyDescent="0.2">
      <c r="A105" s="116" t="s">
        <v>256</v>
      </c>
      <c r="B105" s="96">
        <f t="shared" si="0"/>
        <v>13</v>
      </c>
      <c r="C105" s="96">
        <f t="shared" si="0"/>
        <v>19.8</v>
      </c>
      <c r="D105" s="96">
        <f t="shared" si="0"/>
        <v>10</v>
      </c>
      <c r="F105" s="96">
        <f t="shared" si="1"/>
        <v>22.1</v>
      </c>
      <c r="G105" s="96">
        <f t="shared" si="1"/>
        <v>26.9</v>
      </c>
      <c r="H105" s="96">
        <f t="shared" si="1"/>
        <v>19</v>
      </c>
      <c r="J105" s="96">
        <f t="shared" si="2"/>
        <v>9.9</v>
      </c>
      <c r="K105" s="96">
        <f t="shared" si="2"/>
        <v>15.4</v>
      </c>
      <c r="L105" s="96">
        <f t="shared" si="2"/>
        <v>8.8000000000000007</v>
      </c>
      <c r="N105" s="96">
        <f t="shared" si="3"/>
        <v>2.2999999999999998</v>
      </c>
      <c r="O105" s="96">
        <f t="shared" si="3"/>
        <v>7.7</v>
      </c>
      <c r="P105" s="96">
        <f t="shared" si="3"/>
        <v>0</v>
      </c>
    </row>
    <row r="106" spans="1:16" ht="15" customHeight="1" x14ac:dyDescent="0.2">
      <c r="A106" s="116" t="s">
        <v>257</v>
      </c>
      <c r="B106" s="96">
        <f t="shared" si="0"/>
        <v>18</v>
      </c>
      <c r="C106" s="96">
        <f t="shared" si="0"/>
        <v>19.2</v>
      </c>
      <c r="D106" s="96">
        <f t="shared" si="0"/>
        <v>17.100000000000001</v>
      </c>
      <c r="F106" s="96">
        <f t="shared" si="1"/>
        <v>24.6</v>
      </c>
      <c r="G106" s="96">
        <f t="shared" si="1"/>
        <v>28.4</v>
      </c>
      <c r="H106" s="96">
        <f t="shared" si="1"/>
        <v>21.6</v>
      </c>
      <c r="J106" s="96">
        <f t="shared" si="2"/>
        <v>14.8</v>
      </c>
      <c r="K106" s="96">
        <f t="shared" si="2"/>
        <v>10.199999999999999</v>
      </c>
      <c r="L106" s="96">
        <f t="shared" si="2"/>
        <v>18.7</v>
      </c>
      <c r="N106" s="96">
        <f t="shared" si="3"/>
        <v>6.5</v>
      </c>
      <c r="O106" s="96">
        <f t="shared" si="3"/>
        <v>8.1999999999999993</v>
      </c>
      <c r="P106" s="96">
        <f t="shared" si="3"/>
        <v>5.4</v>
      </c>
    </row>
    <row r="107" spans="1:16" ht="15" customHeight="1" x14ac:dyDescent="0.2">
      <c r="A107" s="116" t="s">
        <v>258</v>
      </c>
      <c r="B107" s="96">
        <f t="shared" si="0"/>
        <v>11</v>
      </c>
      <c r="C107" s="96">
        <f t="shared" si="0"/>
        <v>7.5</v>
      </c>
      <c r="D107" s="96">
        <f t="shared" si="0"/>
        <v>12.4</v>
      </c>
      <c r="F107" s="96">
        <f t="shared" si="1"/>
        <v>13.8</v>
      </c>
      <c r="G107" s="96">
        <f t="shared" si="1"/>
        <v>2.9</v>
      </c>
      <c r="H107" s="96">
        <f t="shared" si="1"/>
        <v>18.7</v>
      </c>
      <c r="J107" s="96">
        <f t="shared" si="2"/>
        <v>11.1</v>
      </c>
      <c r="K107" s="96">
        <f t="shared" si="2"/>
        <v>18.2</v>
      </c>
      <c r="L107" s="96">
        <f t="shared" si="2"/>
        <v>8.8000000000000007</v>
      </c>
      <c r="N107" s="96">
        <f t="shared" si="3"/>
        <v>2.7</v>
      </c>
      <c r="O107" s="96">
        <f t="shared" si="3"/>
        <v>0</v>
      </c>
      <c r="P107" s="96">
        <f t="shared" si="3"/>
        <v>3.8</v>
      </c>
    </row>
    <row r="108" spans="1:16" ht="15" customHeight="1" x14ac:dyDescent="0.2">
      <c r="A108" s="116" t="s">
        <v>259</v>
      </c>
      <c r="B108" s="96">
        <f t="shared" si="0"/>
        <v>26</v>
      </c>
      <c r="C108" s="96">
        <f t="shared" si="0"/>
        <v>30.2</v>
      </c>
      <c r="D108" s="96">
        <f t="shared" si="0"/>
        <v>23.4</v>
      </c>
      <c r="F108" s="96">
        <f t="shared" si="1"/>
        <v>31.9</v>
      </c>
      <c r="G108" s="96">
        <f t="shared" si="1"/>
        <v>34.1</v>
      </c>
      <c r="H108" s="96">
        <f t="shared" si="1"/>
        <v>30.4</v>
      </c>
      <c r="J108" s="96">
        <f t="shared" si="2"/>
        <v>21.7</v>
      </c>
      <c r="K108" s="96">
        <f t="shared" si="2"/>
        <v>30</v>
      </c>
      <c r="L108" s="96">
        <f t="shared" si="2"/>
        <v>17</v>
      </c>
      <c r="N108" s="96">
        <f t="shared" si="3"/>
        <v>9.3000000000000007</v>
      </c>
      <c r="O108" s="96">
        <f t="shared" si="3"/>
        <v>11.8</v>
      </c>
      <c r="P108" s="96">
        <f t="shared" si="3"/>
        <v>8.1999999999999993</v>
      </c>
    </row>
    <row r="109" spans="1:16" ht="15" customHeight="1" x14ac:dyDescent="0.2">
      <c r="A109" s="116" t="s">
        <v>260</v>
      </c>
      <c r="B109" s="96">
        <f t="shared" si="0"/>
        <v>36.5</v>
      </c>
      <c r="C109" s="96">
        <f t="shared" si="0"/>
        <v>38.1</v>
      </c>
      <c r="D109" s="96">
        <f t="shared" si="0"/>
        <v>36</v>
      </c>
      <c r="F109" s="96">
        <f t="shared" si="1"/>
        <v>36.299999999999997</v>
      </c>
      <c r="G109" s="96">
        <f t="shared" si="1"/>
        <v>31.8</v>
      </c>
      <c r="H109" s="96">
        <f t="shared" si="1"/>
        <v>37.5</v>
      </c>
      <c r="J109" s="96">
        <f t="shared" si="2"/>
        <v>41.9</v>
      </c>
      <c r="K109" s="96">
        <f t="shared" si="2"/>
        <v>38.5</v>
      </c>
      <c r="L109" s="96">
        <f t="shared" si="2"/>
        <v>43.3</v>
      </c>
      <c r="N109" s="96">
        <f t="shared" si="3"/>
        <v>30.3</v>
      </c>
      <c r="O109" s="96">
        <f t="shared" si="3"/>
        <v>57.1</v>
      </c>
      <c r="P109" s="96">
        <f t="shared" si="3"/>
        <v>23.1</v>
      </c>
    </row>
    <row r="110" spans="1:16" ht="15" customHeight="1" x14ac:dyDescent="0.2">
      <c r="A110" s="116" t="s">
        <v>261</v>
      </c>
      <c r="B110" s="96">
        <f t="shared" si="0"/>
        <v>33.9</v>
      </c>
      <c r="C110" s="96">
        <f t="shared" si="0"/>
        <v>36.299999999999997</v>
      </c>
      <c r="D110" s="96">
        <f t="shared" si="0"/>
        <v>32</v>
      </c>
      <c r="F110" s="96">
        <f t="shared" si="1"/>
        <v>42.1</v>
      </c>
      <c r="G110" s="96">
        <f t="shared" si="1"/>
        <v>45.1</v>
      </c>
      <c r="H110" s="96">
        <f t="shared" si="1"/>
        <v>39.200000000000003</v>
      </c>
      <c r="J110" s="96">
        <f t="shared" si="2"/>
        <v>29.8</v>
      </c>
      <c r="K110" s="96">
        <f t="shared" si="2"/>
        <v>26.2</v>
      </c>
      <c r="L110" s="96">
        <f t="shared" si="2"/>
        <v>32.299999999999997</v>
      </c>
      <c r="N110" s="96">
        <f t="shared" si="3"/>
        <v>14.9</v>
      </c>
      <c r="O110" s="96">
        <f t="shared" si="3"/>
        <v>13.8</v>
      </c>
      <c r="P110" s="96">
        <f t="shared" si="3"/>
        <v>15.5</v>
      </c>
    </row>
    <row r="111" spans="1:16" ht="15" customHeight="1" x14ac:dyDescent="0.2">
      <c r="A111" s="116" t="s">
        <v>262</v>
      </c>
      <c r="B111" s="96">
        <f t="shared" si="0"/>
        <v>35.799999999999997</v>
      </c>
      <c r="C111" s="96">
        <f t="shared" si="0"/>
        <v>43.6</v>
      </c>
      <c r="D111" s="96">
        <f t="shared" si="0"/>
        <v>30.9</v>
      </c>
      <c r="F111" s="96">
        <f t="shared" si="1"/>
        <v>49.6</v>
      </c>
      <c r="G111" s="96">
        <f t="shared" si="1"/>
        <v>54.8</v>
      </c>
      <c r="H111" s="96">
        <f t="shared" si="1"/>
        <v>45.4</v>
      </c>
      <c r="J111" s="96">
        <f t="shared" si="2"/>
        <v>21.1</v>
      </c>
      <c r="K111" s="96">
        <f t="shared" si="2"/>
        <v>28.2</v>
      </c>
      <c r="L111" s="96">
        <f t="shared" si="2"/>
        <v>18.399999999999999</v>
      </c>
      <c r="N111" s="96">
        <f t="shared" si="3"/>
        <v>16.3</v>
      </c>
      <c r="O111" s="96">
        <f t="shared" si="3"/>
        <v>17.2</v>
      </c>
      <c r="P111" s="96">
        <f t="shared" si="3"/>
        <v>15.9</v>
      </c>
    </row>
    <row r="112" spans="1:16" ht="15" customHeight="1" x14ac:dyDescent="0.2">
      <c r="A112" s="116" t="s">
        <v>263</v>
      </c>
      <c r="B112" s="96">
        <f t="shared" si="0"/>
        <v>26.1</v>
      </c>
      <c r="C112" s="96">
        <f t="shared" si="0"/>
        <v>24.9</v>
      </c>
      <c r="D112" s="96">
        <f t="shared" si="0"/>
        <v>26.7</v>
      </c>
      <c r="F112" s="96">
        <f t="shared" si="1"/>
        <v>32.4</v>
      </c>
      <c r="G112" s="96">
        <f t="shared" si="1"/>
        <v>25.5</v>
      </c>
      <c r="H112" s="96">
        <f t="shared" si="1"/>
        <v>36.5</v>
      </c>
      <c r="J112" s="96">
        <f t="shared" si="2"/>
        <v>19.100000000000001</v>
      </c>
      <c r="K112" s="96">
        <f t="shared" si="2"/>
        <v>21.4</v>
      </c>
      <c r="L112" s="96">
        <f t="shared" si="2"/>
        <v>18.100000000000001</v>
      </c>
      <c r="N112" s="96">
        <f t="shared" si="3"/>
        <v>20.8</v>
      </c>
      <c r="O112" s="96">
        <f t="shared" si="3"/>
        <v>28.2</v>
      </c>
      <c r="P112" s="96">
        <f t="shared" si="3"/>
        <v>18</v>
      </c>
    </row>
    <row r="113" spans="1:16" ht="15" customHeight="1" x14ac:dyDescent="0.2">
      <c r="A113" s="116" t="s">
        <v>264</v>
      </c>
      <c r="B113" s="96">
        <f t="shared" si="0"/>
        <v>26.7</v>
      </c>
      <c r="C113" s="96">
        <f t="shared" si="0"/>
        <v>25.3</v>
      </c>
      <c r="D113" s="96">
        <f t="shared" si="0"/>
        <v>27.9</v>
      </c>
      <c r="F113" s="96">
        <f t="shared" si="1"/>
        <v>32</v>
      </c>
      <c r="G113" s="96">
        <f t="shared" si="1"/>
        <v>35</v>
      </c>
      <c r="H113" s="96">
        <f t="shared" si="1"/>
        <v>29.5</v>
      </c>
      <c r="J113" s="96">
        <f t="shared" si="2"/>
        <v>24.7</v>
      </c>
      <c r="K113" s="96">
        <f t="shared" si="2"/>
        <v>17.8</v>
      </c>
      <c r="L113" s="96">
        <f t="shared" si="2"/>
        <v>32.5</v>
      </c>
      <c r="N113" s="96">
        <f t="shared" si="3"/>
        <v>16.8</v>
      </c>
      <c r="O113" s="96">
        <f t="shared" si="3"/>
        <v>8.1</v>
      </c>
      <c r="P113" s="96">
        <f t="shared" si="3"/>
        <v>21.9</v>
      </c>
    </row>
    <row r="114" spans="1:16" ht="15" customHeight="1" x14ac:dyDescent="0.2">
      <c r="A114" s="116" t="s">
        <v>265</v>
      </c>
      <c r="B114" s="96">
        <f t="shared" si="0"/>
        <v>-0.3</v>
      </c>
      <c r="C114" s="96">
        <f t="shared" si="0"/>
        <v>-0.7</v>
      </c>
      <c r="D114" s="96">
        <f t="shared" si="0"/>
        <v>0</v>
      </c>
      <c r="F114" s="96">
        <f t="shared" si="1"/>
        <v>0</v>
      </c>
      <c r="G114" s="96">
        <f t="shared" si="1"/>
        <v>0</v>
      </c>
      <c r="H114" s="96">
        <f t="shared" si="1"/>
        <v>0</v>
      </c>
      <c r="J114" s="96">
        <f t="shared" si="2"/>
        <v>1.5</v>
      </c>
      <c r="K114" s="96">
        <f t="shared" si="2"/>
        <v>3.6</v>
      </c>
      <c r="L114" s="96">
        <f t="shared" si="2"/>
        <v>0</v>
      </c>
      <c r="N114" s="96">
        <f t="shared" si="3"/>
        <v>-2.7</v>
      </c>
      <c r="O114" s="96">
        <f t="shared" si="3"/>
        <v>-13.3</v>
      </c>
      <c r="P114" s="96">
        <f t="shared" si="3"/>
        <v>0</v>
      </c>
    </row>
    <row r="115" spans="1:16" ht="15" customHeight="1" x14ac:dyDescent="0.2">
      <c r="A115" s="116" t="s">
        <v>266</v>
      </c>
      <c r="B115" s="96">
        <f t="shared" si="0"/>
        <v>33.9</v>
      </c>
      <c r="C115" s="96">
        <f t="shared" si="0"/>
        <v>35</v>
      </c>
      <c r="D115" s="96">
        <f t="shared" si="0"/>
        <v>33.299999999999997</v>
      </c>
      <c r="F115" s="96">
        <f t="shared" si="1"/>
        <v>42.1</v>
      </c>
      <c r="G115" s="96">
        <f t="shared" si="1"/>
        <v>41.5</v>
      </c>
      <c r="H115" s="96">
        <f t="shared" si="1"/>
        <v>42.6</v>
      </c>
      <c r="J115" s="96">
        <f t="shared" si="2"/>
        <v>22.3</v>
      </c>
      <c r="K115" s="96">
        <f t="shared" si="2"/>
        <v>20.2</v>
      </c>
      <c r="L115" s="96">
        <f t="shared" si="2"/>
        <v>23.3</v>
      </c>
      <c r="N115" s="96">
        <f t="shared" si="3"/>
        <v>24.9</v>
      </c>
      <c r="O115" s="96">
        <f t="shared" si="3"/>
        <v>29.1</v>
      </c>
      <c r="P115" s="96">
        <f t="shared" si="3"/>
        <v>22.7</v>
      </c>
    </row>
    <row r="116" spans="1:16" ht="15" customHeight="1" x14ac:dyDescent="0.2">
      <c r="A116" s="116" t="s">
        <v>267</v>
      </c>
      <c r="B116" s="96">
        <f t="shared" si="0"/>
        <v>17.399999999999999</v>
      </c>
      <c r="C116" s="96">
        <f t="shared" si="0"/>
        <v>17.3</v>
      </c>
      <c r="D116" s="96">
        <f t="shared" si="0"/>
        <v>17.399999999999999</v>
      </c>
      <c r="F116" s="96">
        <f t="shared" si="1"/>
        <v>25</v>
      </c>
      <c r="G116" s="96">
        <f t="shared" si="1"/>
        <v>25.5</v>
      </c>
      <c r="H116" s="96">
        <f t="shared" si="1"/>
        <v>24.7</v>
      </c>
      <c r="J116" s="96">
        <f t="shared" si="2"/>
        <v>8.6</v>
      </c>
      <c r="K116" s="96">
        <f t="shared" si="2"/>
        <v>2.4</v>
      </c>
      <c r="L116" s="96">
        <f t="shared" si="2"/>
        <v>11.1</v>
      </c>
      <c r="N116" s="96">
        <f t="shared" si="3"/>
        <v>4.0999999999999996</v>
      </c>
      <c r="O116" s="96">
        <f t="shared" si="3"/>
        <v>0</v>
      </c>
      <c r="P116" s="96">
        <f t="shared" si="3"/>
        <v>5.6</v>
      </c>
    </row>
    <row r="117" spans="1:16" ht="15" customHeight="1" x14ac:dyDescent="0.2">
      <c r="A117" s="116" t="s">
        <v>268</v>
      </c>
      <c r="B117" s="96">
        <f t="shared" si="0"/>
        <v>24.4</v>
      </c>
      <c r="C117" s="96">
        <f t="shared" si="0"/>
        <v>25</v>
      </c>
      <c r="D117" s="96">
        <f t="shared" si="0"/>
        <v>24.2</v>
      </c>
      <c r="F117" s="96">
        <f t="shared" si="1"/>
        <v>29.6</v>
      </c>
      <c r="G117" s="96">
        <f t="shared" si="1"/>
        <v>32.9</v>
      </c>
      <c r="H117" s="96">
        <f t="shared" si="1"/>
        <v>28</v>
      </c>
      <c r="J117" s="96">
        <f t="shared" si="2"/>
        <v>26.1</v>
      </c>
      <c r="K117" s="96">
        <f t="shared" si="2"/>
        <v>21.2</v>
      </c>
      <c r="L117" s="96">
        <f t="shared" si="2"/>
        <v>28</v>
      </c>
      <c r="N117" s="96">
        <f t="shared" si="3"/>
        <v>15.3</v>
      </c>
      <c r="O117" s="96">
        <f t="shared" si="3"/>
        <v>14</v>
      </c>
      <c r="P117" s="96">
        <f t="shared" si="3"/>
        <v>15.8</v>
      </c>
    </row>
    <row r="118" spans="1:16" ht="15" customHeight="1" x14ac:dyDescent="0.2">
      <c r="A118" s="116" t="s">
        <v>269</v>
      </c>
      <c r="B118" s="96">
        <f t="shared" si="0"/>
        <v>17.899999999999999</v>
      </c>
      <c r="C118" s="96">
        <f t="shared" si="0"/>
        <v>26.4</v>
      </c>
      <c r="D118" s="96">
        <f t="shared" si="0"/>
        <v>14.8</v>
      </c>
      <c r="F118" s="96">
        <f t="shared" si="1"/>
        <v>22.2</v>
      </c>
      <c r="G118" s="96">
        <f t="shared" si="1"/>
        <v>34.799999999999997</v>
      </c>
      <c r="H118" s="96">
        <f t="shared" si="1"/>
        <v>17.2</v>
      </c>
      <c r="J118" s="96">
        <f t="shared" si="2"/>
        <v>16.3</v>
      </c>
      <c r="K118" s="96">
        <f t="shared" si="2"/>
        <v>15.4</v>
      </c>
      <c r="L118" s="96">
        <f t="shared" si="2"/>
        <v>16.5</v>
      </c>
      <c r="N118" s="96">
        <f t="shared" si="3"/>
        <v>8.6999999999999993</v>
      </c>
      <c r="O118" s="96">
        <f t="shared" si="3"/>
        <v>15.4</v>
      </c>
      <c r="P118" s="96">
        <f t="shared" si="3"/>
        <v>6.1</v>
      </c>
    </row>
    <row r="119" spans="1:16" ht="15" customHeight="1" x14ac:dyDescent="0.2">
      <c r="A119" s="116" t="s">
        <v>270</v>
      </c>
      <c r="B119" s="96">
        <f t="shared" si="0"/>
        <v>34.9</v>
      </c>
      <c r="C119" s="96">
        <f t="shared" si="0"/>
        <v>45.4</v>
      </c>
      <c r="D119" s="96">
        <f t="shared" si="0"/>
        <v>32</v>
      </c>
      <c r="F119" s="96">
        <f t="shared" si="1"/>
        <v>44.4</v>
      </c>
      <c r="G119" s="96">
        <f t="shared" si="1"/>
        <v>58.1</v>
      </c>
      <c r="H119" s="96">
        <f t="shared" si="1"/>
        <v>39.6</v>
      </c>
      <c r="J119" s="96">
        <f t="shared" si="2"/>
        <v>33</v>
      </c>
      <c r="K119" s="96">
        <f t="shared" si="2"/>
        <v>43.6</v>
      </c>
      <c r="L119" s="96">
        <f t="shared" si="2"/>
        <v>30.9</v>
      </c>
      <c r="N119" s="96">
        <f t="shared" si="3"/>
        <v>21</v>
      </c>
      <c r="O119" s="96">
        <f t="shared" si="3"/>
        <v>21.5</v>
      </c>
      <c r="P119" s="96">
        <f t="shared" si="3"/>
        <v>20.9</v>
      </c>
    </row>
    <row r="120" spans="1:16" ht="15" customHeight="1" x14ac:dyDescent="0.2">
      <c r="A120" s="116" t="s">
        <v>271</v>
      </c>
      <c r="B120" s="96">
        <f t="shared" ref="B120:D120" si="4">ROUND(B36,1)</f>
        <v>12.8</v>
      </c>
      <c r="C120" s="96">
        <f t="shared" si="4"/>
        <v>11.6</v>
      </c>
      <c r="D120" s="96">
        <f t="shared" si="4"/>
        <v>13.1</v>
      </c>
      <c r="F120" s="96">
        <f t="shared" ref="F120:H120" si="5">ROUND(F36,1)</f>
        <v>9.4</v>
      </c>
      <c r="G120" s="96">
        <f t="shared" si="5"/>
        <v>3.3</v>
      </c>
      <c r="H120" s="96">
        <f t="shared" si="5"/>
        <v>11.5</v>
      </c>
      <c r="J120" s="96">
        <f t="shared" ref="J120:L120" si="6">ROUND(J36,1)</f>
        <v>7.8</v>
      </c>
      <c r="K120" s="96">
        <f t="shared" si="6"/>
        <v>6.3</v>
      </c>
      <c r="L120" s="96">
        <f t="shared" si="6"/>
        <v>8.1</v>
      </c>
      <c r="N120" s="96">
        <f t="shared" ref="N120:P120" si="7">ROUND(N36,1)</f>
        <v>22.9</v>
      </c>
      <c r="O120" s="96">
        <f t="shared" si="7"/>
        <v>26.1</v>
      </c>
      <c r="P120" s="96">
        <f t="shared" si="7"/>
        <v>21.7</v>
      </c>
    </row>
  </sheetData>
  <mergeCells count="13">
    <mergeCell ref="R2:R3"/>
    <mergeCell ref="A1:P1"/>
    <mergeCell ref="A2:P2"/>
    <mergeCell ref="A3:P3"/>
    <mergeCell ref="A4:P4"/>
    <mergeCell ref="A5:P5"/>
    <mergeCell ref="A37:P37"/>
    <mergeCell ref="A38:P38"/>
    <mergeCell ref="A6:A7"/>
    <mergeCell ref="B6:D6"/>
    <mergeCell ref="F6:H6"/>
    <mergeCell ref="J6:L6"/>
    <mergeCell ref="N6:P6"/>
  </mergeCells>
  <hyperlinks>
    <hyperlink ref="R2" location="INDICE!A1" display="INDICE" xr:uid="{00000000-0004-0000-3A00-000000000000}"/>
  </hyperlinks>
  <printOptions horizontalCentered="1"/>
  <pageMargins left="0.70866141732283472" right="0.70866141732283472" top="0.74803149606299213" bottom="0.74803149606299213" header="0.31496062992125984" footer="0.31496062992125984"/>
  <pageSetup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R37"/>
  <sheetViews>
    <sheetView showGridLines="0" topLeftCell="A17" zoomScaleNormal="100" workbookViewId="0">
      <selection activeCell="R29" sqref="R29"/>
    </sheetView>
  </sheetViews>
  <sheetFormatPr baseColWidth="10" defaultColWidth="23.42578125" defaultRowHeight="15" customHeight="1" x14ac:dyDescent="0.2"/>
  <cols>
    <col min="1" max="1" width="15.5703125" style="116" bestFit="1" customWidth="1"/>
    <col min="2" max="4" width="6.7109375" style="96" customWidth="1"/>
    <col min="5" max="5" width="1.42578125" style="96" customWidth="1"/>
    <col min="6" max="8" width="6.7109375" style="96" customWidth="1"/>
    <col min="9" max="9" width="1.28515625" style="96" customWidth="1"/>
    <col min="10" max="12" width="6.7109375" style="96" customWidth="1"/>
    <col min="13" max="13" width="1.28515625" style="96" customWidth="1"/>
    <col min="14" max="16" width="6.7109375" style="96" customWidth="1"/>
    <col min="17" max="17" width="10.7109375" style="6" customWidth="1"/>
    <col min="18" max="18" width="9" style="6" bestFit="1" customWidth="1"/>
    <col min="19" max="104" width="10.7109375" style="6" customWidth="1"/>
    <col min="105" max="16384" width="23.42578125" style="6"/>
  </cols>
  <sheetData>
    <row r="1" spans="1:18" x14ac:dyDescent="0.25">
      <c r="A1" s="284" t="s">
        <v>364</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17"/>
    </row>
    <row r="2" spans="1:18" ht="15" customHeight="1" x14ac:dyDescent="0.25">
      <c r="A2" s="284" t="s">
        <v>360</v>
      </c>
      <c r="B2" s="284" t="s">
        <v>84</v>
      </c>
      <c r="C2" s="284" t="s">
        <v>84</v>
      </c>
      <c r="D2" s="284" t="s">
        <v>84</v>
      </c>
      <c r="E2" s="284" t="s">
        <v>84</v>
      </c>
      <c r="F2" s="284" t="s">
        <v>84</v>
      </c>
      <c r="G2" s="284" t="s">
        <v>84</v>
      </c>
      <c r="H2" s="284" t="s">
        <v>84</v>
      </c>
      <c r="I2" s="284" t="s">
        <v>84</v>
      </c>
      <c r="J2" s="284" t="s">
        <v>84</v>
      </c>
      <c r="K2" s="284" t="s">
        <v>84</v>
      </c>
      <c r="L2" s="284" t="s">
        <v>84</v>
      </c>
      <c r="M2" s="284" t="s">
        <v>84</v>
      </c>
      <c r="N2" s="284" t="s">
        <v>84</v>
      </c>
      <c r="O2" s="284" t="s">
        <v>84</v>
      </c>
      <c r="P2" s="284" t="s">
        <v>84</v>
      </c>
      <c r="Q2" s="17"/>
      <c r="R2" s="256" t="s">
        <v>47</v>
      </c>
    </row>
    <row r="3" spans="1:18" ht="15" customHeight="1" x14ac:dyDescent="0.25">
      <c r="A3" s="284" t="s">
        <v>301</v>
      </c>
      <c r="B3" s="284" t="s">
        <v>84</v>
      </c>
      <c r="C3" s="284" t="s">
        <v>84</v>
      </c>
      <c r="D3" s="284" t="s">
        <v>84</v>
      </c>
      <c r="E3" s="284" t="s">
        <v>84</v>
      </c>
      <c r="F3" s="284" t="s">
        <v>84</v>
      </c>
      <c r="G3" s="284" t="s">
        <v>84</v>
      </c>
      <c r="H3" s="284" t="s">
        <v>84</v>
      </c>
      <c r="I3" s="284" t="s">
        <v>84</v>
      </c>
      <c r="J3" s="284" t="s">
        <v>84</v>
      </c>
      <c r="K3" s="284" t="s">
        <v>84</v>
      </c>
      <c r="L3" s="284" t="s">
        <v>84</v>
      </c>
      <c r="M3" s="284" t="s">
        <v>84</v>
      </c>
      <c r="N3" s="284" t="s">
        <v>84</v>
      </c>
      <c r="O3" s="284" t="s">
        <v>84</v>
      </c>
      <c r="P3" s="284" t="s">
        <v>84</v>
      </c>
      <c r="Q3" s="17"/>
      <c r="R3" s="256"/>
    </row>
    <row r="4" spans="1:18" x14ac:dyDescent="0.25">
      <c r="A4" s="285" t="s">
        <v>180</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row>
    <row r="5" spans="1:18"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row>
    <row r="6" spans="1:18" ht="12.75" x14ac:dyDescent="0.2">
      <c r="A6" s="286" t="s">
        <v>243</v>
      </c>
      <c r="B6" s="281" t="s">
        <v>89</v>
      </c>
      <c r="C6" s="281"/>
      <c r="D6" s="281"/>
      <c r="E6" s="103"/>
      <c r="F6" s="281" t="s">
        <v>331</v>
      </c>
      <c r="G6" s="281"/>
      <c r="H6" s="281"/>
      <c r="I6" s="103"/>
      <c r="J6" s="281" t="s">
        <v>332</v>
      </c>
      <c r="K6" s="281"/>
      <c r="L6" s="281"/>
      <c r="M6" s="103"/>
      <c r="N6" s="281" t="s">
        <v>333</v>
      </c>
      <c r="O6" s="281"/>
      <c r="P6" s="281"/>
    </row>
    <row r="7" spans="1:18" ht="12.75"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row>
    <row r="8" spans="1:18" ht="12.75" x14ac:dyDescent="0.2">
      <c r="B8" s="117"/>
      <c r="C8" s="117"/>
      <c r="D8" s="117"/>
      <c r="E8" s="117"/>
      <c r="F8" s="117"/>
      <c r="G8" s="117"/>
      <c r="H8" s="117"/>
      <c r="I8" s="117"/>
      <c r="J8" s="117"/>
      <c r="K8" s="117"/>
      <c r="L8" s="117"/>
      <c r="M8" s="117"/>
      <c r="N8" s="117"/>
      <c r="O8" s="117"/>
      <c r="P8" s="117"/>
    </row>
    <row r="9" spans="1:18" ht="12.75" x14ac:dyDescent="0.2">
      <c r="A9" s="118" t="s">
        <v>89</v>
      </c>
      <c r="B9" s="209">
        <f>SUM(B11:B36)</f>
        <v>4655</v>
      </c>
      <c r="C9" s="209">
        <f>SUM(C11:C36)</f>
        <v>1732</v>
      </c>
      <c r="D9" s="209">
        <f>SUM(D11:D36)</f>
        <v>2923</v>
      </c>
      <c r="E9" s="209"/>
      <c r="F9" s="209">
        <f>SUM(F11:F36)</f>
        <v>3140</v>
      </c>
      <c r="G9" s="209">
        <f>SUM(G11:G36)</f>
        <v>1260</v>
      </c>
      <c r="H9" s="209">
        <f>SUM(H11:H36)</f>
        <v>1880</v>
      </c>
      <c r="I9" s="209"/>
      <c r="J9" s="209">
        <f>SUM(J11:J36)</f>
        <v>1008</v>
      </c>
      <c r="K9" s="209">
        <f>SUM(K11:K36)</f>
        <v>305</v>
      </c>
      <c r="L9" s="209">
        <f>SUM(L11:L36)</f>
        <v>703</v>
      </c>
      <c r="M9" s="209"/>
      <c r="N9" s="209">
        <f>SUM(N11:N36)</f>
        <v>507</v>
      </c>
      <c r="O9" s="209">
        <f>SUM(O11:O36)</f>
        <v>167</v>
      </c>
      <c r="P9" s="209">
        <f>SUM(P11:P36)</f>
        <v>340</v>
      </c>
    </row>
    <row r="10" spans="1:18" ht="12.75" x14ac:dyDescent="0.2">
      <c r="A10" s="94"/>
      <c r="B10" s="210"/>
      <c r="C10" s="210"/>
      <c r="D10" s="210"/>
      <c r="E10" s="211"/>
      <c r="F10" s="211"/>
      <c r="G10" s="211"/>
      <c r="H10" s="211"/>
      <c r="I10" s="211"/>
      <c r="J10" s="211"/>
      <c r="K10" s="211"/>
      <c r="L10" s="211"/>
      <c r="M10" s="211"/>
      <c r="N10" s="211"/>
      <c r="O10" s="211"/>
      <c r="P10" s="211"/>
    </row>
    <row r="11" spans="1:18" ht="12.75" x14ac:dyDescent="0.2">
      <c r="A11" s="95" t="s">
        <v>246</v>
      </c>
      <c r="B11" s="210">
        <v>87</v>
      </c>
      <c r="C11" s="210">
        <v>40</v>
      </c>
      <c r="D11" s="210">
        <v>47</v>
      </c>
      <c r="E11" s="211"/>
      <c r="F11" s="211">
        <v>60</v>
      </c>
      <c r="G11" s="211">
        <v>29</v>
      </c>
      <c r="H11" s="211">
        <v>31</v>
      </c>
      <c r="I11" s="211"/>
      <c r="J11" s="211">
        <v>19</v>
      </c>
      <c r="K11" s="211">
        <v>6</v>
      </c>
      <c r="L11" s="211">
        <v>13</v>
      </c>
      <c r="M11" s="211"/>
      <c r="N11" s="211">
        <v>8</v>
      </c>
      <c r="O11" s="211">
        <v>5</v>
      </c>
      <c r="P11" s="211">
        <v>3</v>
      </c>
    </row>
    <row r="12" spans="1:18" ht="12.75" x14ac:dyDescent="0.2">
      <c r="A12" s="95" t="s">
        <v>247</v>
      </c>
      <c r="B12" s="210">
        <v>290</v>
      </c>
      <c r="C12" s="210">
        <v>79</v>
      </c>
      <c r="D12" s="210">
        <v>211</v>
      </c>
      <c r="E12" s="211"/>
      <c r="F12" s="211">
        <v>195</v>
      </c>
      <c r="G12" s="211">
        <v>56</v>
      </c>
      <c r="H12" s="211">
        <v>139</v>
      </c>
      <c r="I12" s="211"/>
      <c r="J12" s="211">
        <v>77</v>
      </c>
      <c r="K12" s="211">
        <v>19</v>
      </c>
      <c r="L12" s="211">
        <v>58</v>
      </c>
      <c r="M12" s="211"/>
      <c r="N12" s="211">
        <v>18</v>
      </c>
      <c r="O12" s="211">
        <v>4</v>
      </c>
      <c r="P12" s="211">
        <v>14</v>
      </c>
    </row>
    <row r="13" spans="1:18" ht="12.75" x14ac:dyDescent="0.2">
      <c r="A13" s="95" t="s">
        <v>248</v>
      </c>
      <c r="B13" s="210">
        <v>126</v>
      </c>
      <c r="C13" s="210">
        <v>32</v>
      </c>
      <c r="D13" s="210">
        <v>94</v>
      </c>
      <c r="E13" s="211"/>
      <c r="F13" s="211">
        <v>92</v>
      </c>
      <c r="G13" s="211">
        <v>27</v>
      </c>
      <c r="H13" s="211">
        <v>65</v>
      </c>
      <c r="I13" s="211"/>
      <c r="J13" s="211">
        <v>23</v>
      </c>
      <c r="K13" s="211">
        <v>4</v>
      </c>
      <c r="L13" s="211">
        <v>19</v>
      </c>
      <c r="M13" s="211"/>
      <c r="N13" s="211">
        <v>11</v>
      </c>
      <c r="O13" s="211">
        <v>1</v>
      </c>
      <c r="P13" s="211">
        <v>10</v>
      </c>
    </row>
    <row r="14" spans="1:18" ht="12.75" x14ac:dyDescent="0.2">
      <c r="A14" s="95" t="s">
        <v>249</v>
      </c>
      <c r="B14" s="210">
        <v>317</v>
      </c>
      <c r="C14" s="210">
        <v>129</v>
      </c>
      <c r="D14" s="210">
        <v>188</v>
      </c>
      <c r="E14" s="211"/>
      <c r="F14" s="211">
        <v>217</v>
      </c>
      <c r="G14" s="211">
        <v>96</v>
      </c>
      <c r="H14" s="211">
        <v>121</v>
      </c>
      <c r="I14" s="211"/>
      <c r="J14" s="211">
        <v>71</v>
      </c>
      <c r="K14" s="211">
        <v>21</v>
      </c>
      <c r="L14" s="211">
        <v>50</v>
      </c>
      <c r="M14" s="211"/>
      <c r="N14" s="211">
        <v>29</v>
      </c>
      <c r="O14" s="211">
        <v>12</v>
      </c>
      <c r="P14" s="211">
        <v>17</v>
      </c>
    </row>
    <row r="15" spans="1:18" ht="12.75" x14ac:dyDescent="0.2">
      <c r="A15" s="95" t="s">
        <v>250</v>
      </c>
      <c r="B15" s="210">
        <v>76</v>
      </c>
      <c r="C15" s="210">
        <v>31</v>
      </c>
      <c r="D15" s="210">
        <v>45</v>
      </c>
      <c r="E15" s="210"/>
      <c r="F15" s="210">
        <v>49</v>
      </c>
      <c r="G15" s="210">
        <v>25</v>
      </c>
      <c r="H15" s="211">
        <v>24</v>
      </c>
      <c r="I15" s="210"/>
      <c r="J15" s="211">
        <v>14</v>
      </c>
      <c r="K15" s="211">
        <v>5</v>
      </c>
      <c r="L15" s="211">
        <v>9</v>
      </c>
      <c r="M15" s="211"/>
      <c r="N15" s="211">
        <v>13</v>
      </c>
      <c r="O15" s="211">
        <v>1</v>
      </c>
      <c r="P15" s="211">
        <v>12</v>
      </c>
    </row>
    <row r="16" spans="1:18" ht="12.75" x14ac:dyDescent="0.2">
      <c r="A16" s="95" t="s">
        <v>251</v>
      </c>
      <c r="B16" s="210">
        <v>297</v>
      </c>
      <c r="C16" s="210">
        <v>105</v>
      </c>
      <c r="D16" s="210">
        <v>192</v>
      </c>
      <c r="E16" s="210"/>
      <c r="F16" s="210">
        <v>177</v>
      </c>
      <c r="G16" s="210">
        <v>68</v>
      </c>
      <c r="H16" s="211">
        <v>109</v>
      </c>
      <c r="I16" s="210"/>
      <c r="J16" s="210">
        <v>88</v>
      </c>
      <c r="K16" s="210">
        <v>27</v>
      </c>
      <c r="L16" s="211">
        <v>61</v>
      </c>
      <c r="M16" s="210"/>
      <c r="N16" s="210">
        <v>32</v>
      </c>
      <c r="O16" s="210">
        <v>10</v>
      </c>
      <c r="P16" s="211">
        <v>22</v>
      </c>
    </row>
    <row r="17" spans="1:16" ht="12.75" x14ac:dyDescent="0.2">
      <c r="A17" s="95" t="s">
        <v>252</v>
      </c>
      <c r="B17" s="210">
        <v>79</v>
      </c>
      <c r="C17" s="210">
        <v>37</v>
      </c>
      <c r="D17" s="210">
        <v>42</v>
      </c>
      <c r="E17" s="210"/>
      <c r="F17" s="210">
        <v>50</v>
      </c>
      <c r="G17" s="210">
        <v>26</v>
      </c>
      <c r="H17" s="211">
        <v>24</v>
      </c>
      <c r="I17" s="210"/>
      <c r="J17" s="210">
        <v>19</v>
      </c>
      <c r="K17" s="210">
        <v>7</v>
      </c>
      <c r="L17" s="211">
        <v>12</v>
      </c>
      <c r="M17" s="210"/>
      <c r="N17" s="210">
        <v>10</v>
      </c>
      <c r="O17" s="210">
        <v>4</v>
      </c>
      <c r="P17" s="211">
        <v>6</v>
      </c>
    </row>
    <row r="18" spans="1:16" ht="12.75" x14ac:dyDescent="0.2">
      <c r="A18" s="95" t="s">
        <v>253</v>
      </c>
      <c r="B18" s="210">
        <v>464</v>
      </c>
      <c r="C18" s="210">
        <v>216</v>
      </c>
      <c r="D18" s="210">
        <v>248</v>
      </c>
      <c r="E18" s="210"/>
      <c r="F18" s="210">
        <v>332</v>
      </c>
      <c r="G18" s="210">
        <v>154</v>
      </c>
      <c r="H18" s="211">
        <v>178</v>
      </c>
      <c r="I18" s="210"/>
      <c r="J18" s="210">
        <v>98</v>
      </c>
      <c r="K18" s="210">
        <v>44</v>
      </c>
      <c r="L18" s="211">
        <v>54</v>
      </c>
      <c r="M18" s="210"/>
      <c r="N18" s="210">
        <v>34</v>
      </c>
      <c r="O18" s="210">
        <v>18</v>
      </c>
      <c r="P18" s="211">
        <v>16</v>
      </c>
    </row>
    <row r="19" spans="1:16" ht="12.75" x14ac:dyDescent="0.2">
      <c r="A19" s="95" t="s">
        <v>254</v>
      </c>
      <c r="B19" s="210">
        <v>116</v>
      </c>
      <c r="C19" s="210">
        <v>51</v>
      </c>
      <c r="D19" s="210">
        <v>65</v>
      </c>
      <c r="E19" s="211"/>
      <c r="F19" s="211">
        <v>79</v>
      </c>
      <c r="G19" s="211">
        <v>40</v>
      </c>
      <c r="H19" s="211">
        <v>39</v>
      </c>
      <c r="I19" s="211"/>
      <c r="J19" s="211">
        <v>30</v>
      </c>
      <c r="K19" s="211">
        <v>9</v>
      </c>
      <c r="L19" s="211">
        <v>21</v>
      </c>
      <c r="M19" s="211"/>
      <c r="N19" s="211">
        <v>7</v>
      </c>
      <c r="O19" s="211">
        <v>2</v>
      </c>
      <c r="P19" s="211">
        <v>5</v>
      </c>
    </row>
    <row r="20" spans="1:16" ht="12.75" x14ac:dyDescent="0.2">
      <c r="A20" s="95" t="s">
        <v>255</v>
      </c>
      <c r="B20" s="210">
        <v>269</v>
      </c>
      <c r="C20" s="210">
        <v>68</v>
      </c>
      <c r="D20" s="210">
        <v>201</v>
      </c>
      <c r="E20" s="210"/>
      <c r="F20" s="210">
        <v>199</v>
      </c>
      <c r="G20" s="210">
        <v>53</v>
      </c>
      <c r="H20" s="211">
        <v>146</v>
      </c>
      <c r="I20" s="210"/>
      <c r="J20" s="210">
        <v>54</v>
      </c>
      <c r="K20" s="210">
        <v>11</v>
      </c>
      <c r="L20" s="211">
        <v>43</v>
      </c>
      <c r="M20" s="210"/>
      <c r="N20" s="210">
        <v>16</v>
      </c>
      <c r="O20" s="210">
        <v>4</v>
      </c>
      <c r="P20" s="211">
        <v>12</v>
      </c>
    </row>
    <row r="21" spans="1:16" ht="12.75" x14ac:dyDescent="0.2">
      <c r="A21" s="95" t="s">
        <v>256</v>
      </c>
      <c r="B21" s="210">
        <v>39</v>
      </c>
      <c r="C21" s="210">
        <v>18</v>
      </c>
      <c r="D21" s="210">
        <v>21</v>
      </c>
      <c r="E21" s="210"/>
      <c r="F21" s="210">
        <v>29</v>
      </c>
      <c r="G21" s="210">
        <v>14</v>
      </c>
      <c r="H21" s="211">
        <v>15</v>
      </c>
      <c r="I21" s="210"/>
      <c r="J21" s="210">
        <v>8</v>
      </c>
      <c r="K21" s="210">
        <v>2</v>
      </c>
      <c r="L21" s="211">
        <v>6</v>
      </c>
      <c r="M21" s="210"/>
      <c r="N21" s="210">
        <v>2</v>
      </c>
      <c r="O21" s="210">
        <v>2</v>
      </c>
      <c r="P21" s="211">
        <v>0</v>
      </c>
    </row>
    <row r="22" spans="1:16" ht="12.75" x14ac:dyDescent="0.2">
      <c r="A22" s="97" t="s">
        <v>257</v>
      </c>
      <c r="B22" s="210">
        <v>183</v>
      </c>
      <c r="C22" s="210">
        <v>73</v>
      </c>
      <c r="D22" s="210">
        <v>110</v>
      </c>
      <c r="E22" s="210"/>
      <c r="F22" s="211">
        <v>125</v>
      </c>
      <c r="G22" s="211">
        <v>56</v>
      </c>
      <c r="H22" s="211">
        <v>69</v>
      </c>
      <c r="I22" s="210"/>
      <c r="J22" s="211">
        <v>41</v>
      </c>
      <c r="K22" s="211">
        <v>10</v>
      </c>
      <c r="L22" s="211">
        <v>31</v>
      </c>
      <c r="M22" s="210"/>
      <c r="N22" s="211">
        <v>17</v>
      </c>
      <c r="O22" s="211">
        <v>7</v>
      </c>
      <c r="P22" s="211">
        <v>10</v>
      </c>
    </row>
    <row r="23" spans="1:16" ht="15" customHeight="1" x14ac:dyDescent="0.2">
      <c r="A23" s="95" t="s">
        <v>258</v>
      </c>
      <c r="B23" s="210">
        <v>26</v>
      </c>
      <c r="C23" s="210">
        <v>5</v>
      </c>
      <c r="D23" s="210">
        <v>21</v>
      </c>
      <c r="E23" s="210"/>
      <c r="F23" s="210">
        <v>15</v>
      </c>
      <c r="G23" s="210">
        <v>1</v>
      </c>
      <c r="H23" s="211">
        <v>14</v>
      </c>
      <c r="I23" s="210"/>
      <c r="J23" s="210">
        <v>10</v>
      </c>
      <c r="K23" s="210">
        <v>4</v>
      </c>
      <c r="L23" s="211">
        <v>6</v>
      </c>
      <c r="M23" s="210"/>
      <c r="N23" s="210">
        <v>1</v>
      </c>
      <c r="O23" s="210">
        <v>0</v>
      </c>
      <c r="P23" s="211">
        <v>1</v>
      </c>
    </row>
    <row r="24" spans="1:16" ht="12.75" x14ac:dyDescent="0.2">
      <c r="A24" s="95" t="s">
        <v>259</v>
      </c>
      <c r="B24" s="210">
        <v>168</v>
      </c>
      <c r="C24" s="210">
        <v>75</v>
      </c>
      <c r="D24" s="210">
        <v>93</v>
      </c>
      <c r="E24" s="210"/>
      <c r="F24" s="210">
        <v>128</v>
      </c>
      <c r="G24" s="210">
        <v>56</v>
      </c>
      <c r="H24" s="211">
        <v>72</v>
      </c>
      <c r="I24" s="210"/>
      <c r="J24" s="210">
        <v>30</v>
      </c>
      <c r="K24" s="210">
        <v>15</v>
      </c>
      <c r="L24" s="211">
        <v>15</v>
      </c>
      <c r="M24" s="210"/>
      <c r="N24" s="210">
        <v>10</v>
      </c>
      <c r="O24" s="210">
        <v>4</v>
      </c>
      <c r="P24" s="211">
        <v>6</v>
      </c>
    </row>
    <row r="25" spans="1:16" ht="12.75" x14ac:dyDescent="0.2">
      <c r="A25" s="95" t="s">
        <v>260</v>
      </c>
      <c r="B25" s="210">
        <v>65</v>
      </c>
      <c r="C25" s="210">
        <v>16</v>
      </c>
      <c r="D25" s="210">
        <v>49</v>
      </c>
      <c r="E25" s="210"/>
      <c r="F25" s="210">
        <v>37</v>
      </c>
      <c r="G25" s="210">
        <v>7</v>
      </c>
      <c r="H25" s="211">
        <v>30</v>
      </c>
      <c r="I25" s="210"/>
      <c r="J25" s="210">
        <v>18</v>
      </c>
      <c r="K25" s="210">
        <v>5</v>
      </c>
      <c r="L25" s="211">
        <v>13</v>
      </c>
      <c r="M25" s="210"/>
      <c r="N25" s="210">
        <v>10</v>
      </c>
      <c r="O25" s="210">
        <v>4</v>
      </c>
      <c r="P25" s="211">
        <v>6</v>
      </c>
    </row>
    <row r="26" spans="1:16" ht="12.75" x14ac:dyDescent="0.2">
      <c r="A26" s="95" t="s">
        <v>261</v>
      </c>
      <c r="B26" s="210">
        <v>150</v>
      </c>
      <c r="C26" s="210">
        <v>70</v>
      </c>
      <c r="D26" s="210">
        <v>80</v>
      </c>
      <c r="E26" s="210"/>
      <c r="F26" s="210">
        <v>106</v>
      </c>
      <c r="G26" s="210">
        <v>55</v>
      </c>
      <c r="H26" s="211">
        <v>51</v>
      </c>
      <c r="I26" s="210"/>
      <c r="J26" s="210">
        <v>31</v>
      </c>
      <c r="K26" s="210">
        <v>11</v>
      </c>
      <c r="L26" s="211">
        <v>20</v>
      </c>
      <c r="M26" s="210"/>
      <c r="N26" s="210">
        <v>13</v>
      </c>
      <c r="O26" s="210">
        <v>4</v>
      </c>
      <c r="P26" s="211">
        <v>9</v>
      </c>
    </row>
    <row r="27" spans="1:16" ht="12.75" x14ac:dyDescent="0.2">
      <c r="A27" s="95" t="s">
        <v>262</v>
      </c>
      <c r="B27" s="210">
        <v>361</v>
      </c>
      <c r="C27" s="210">
        <v>168</v>
      </c>
      <c r="D27" s="210">
        <v>193</v>
      </c>
      <c r="E27" s="210"/>
      <c r="F27" s="210">
        <v>274</v>
      </c>
      <c r="G27" s="210">
        <v>137</v>
      </c>
      <c r="H27" s="211">
        <v>137</v>
      </c>
      <c r="I27" s="210"/>
      <c r="J27" s="210">
        <v>55</v>
      </c>
      <c r="K27" s="210">
        <v>20</v>
      </c>
      <c r="L27" s="211">
        <v>35</v>
      </c>
      <c r="M27" s="210"/>
      <c r="N27" s="210">
        <v>32</v>
      </c>
      <c r="O27" s="210">
        <v>11</v>
      </c>
      <c r="P27" s="211">
        <v>21</v>
      </c>
    </row>
    <row r="28" spans="1:16" ht="12.75" x14ac:dyDescent="0.2">
      <c r="A28" s="95" t="s">
        <v>263</v>
      </c>
      <c r="B28" s="210">
        <v>299</v>
      </c>
      <c r="C28" s="210">
        <v>96</v>
      </c>
      <c r="D28" s="210">
        <v>203</v>
      </c>
      <c r="E28" s="210"/>
      <c r="F28" s="210">
        <v>184</v>
      </c>
      <c r="G28" s="210">
        <v>54</v>
      </c>
      <c r="H28" s="211">
        <v>130</v>
      </c>
      <c r="I28" s="210"/>
      <c r="J28" s="210">
        <v>61</v>
      </c>
      <c r="K28" s="210">
        <v>22</v>
      </c>
      <c r="L28" s="211">
        <v>39</v>
      </c>
      <c r="M28" s="210"/>
      <c r="N28" s="210">
        <v>54</v>
      </c>
      <c r="O28" s="210">
        <v>20</v>
      </c>
      <c r="P28" s="211">
        <v>34</v>
      </c>
    </row>
    <row r="29" spans="1:16" ht="12.75" x14ac:dyDescent="0.2">
      <c r="A29" s="95" t="s">
        <v>264</v>
      </c>
      <c r="B29" s="210">
        <v>109</v>
      </c>
      <c r="C29" s="210">
        <v>46</v>
      </c>
      <c r="D29" s="210">
        <v>63</v>
      </c>
      <c r="E29" s="210"/>
      <c r="F29" s="210">
        <v>71</v>
      </c>
      <c r="G29" s="210">
        <v>35</v>
      </c>
      <c r="H29" s="211">
        <v>36</v>
      </c>
      <c r="I29" s="210"/>
      <c r="J29" s="210">
        <v>21</v>
      </c>
      <c r="K29" s="210">
        <v>8</v>
      </c>
      <c r="L29" s="211">
        <v>13</v>
      </c>
      <c r="M29" s="210"/>
      <c r="N29" s="210">
        <v>17</v>
      </c>
      <c r="O29" s="210">
        <v>3</v>
      </c>
      <c r="P29" s="211">
        <v>14</v>
      </c>
    </row>
    <row r="30" spans="1:16" ht="12.75" x14ac:dyDescent="0.2">
      <c r="A30" s="95" t="s">
        <v>265</v>
      </c>
      <c r="B30" s="210">
        <v>-1</v>
      </c>
      <c r="C30" s="210">
        <v>-1</v>
      </c>
      <c r="D30" s="210">
        <v>0</v>
      </c>
      <c r="E30" s="210"/>
      <c r="F30" s="210">
        <v>0</v>
      </c>
      <c r="G30" s="210">
        <v>0</v>
      </c>
      <c r="H30" s="211">
        <v>0</v>
      </c>
      <c r="I30" s="210"/>
      <c r="J30" s="210">
        <v>1</v>
      </c>
      <c r="K30" s="210">
        <v>1</v>
      </c>
      <c r="L30" s="211">
        <v>0</v>
      </c>
      <c r="M30" s="210"/>
      <c r="N30" s="210">
        <v>-2</v>
      </c>
      <c r="O30" s="210">
        <v>-2</v>
      </c>
      <c r="P30" s="211">
        <v>0</v>
      </c>
    </row>
    <row r="31" spans="1:16" ht="12.75" x14ac:dyDescent="0.2">
      <c r="A31" s="95" t="s">
        <v>266</v>
      </c>
      <c r="B31" s="210">
        <v>388</v>
      </c>
      <c r="C31" s="210">
        <v>150</v>
      </c>
      <c r="D31" s="210">
        <v>238</v>
      </c>
      <c r="E31" s="210"/>
      <c r="F31" s="210">
        <v>270</v>
      </c>
      <c r="G31" s="210">
        <v>110</v>
      </c>
      <c r="H31" s="211">
        <v>160</v>
      </c>
      <c r="I31" s="210"/>
      <c r="J31" s="210">
        <v>61</v>
      </c>
      <c r="K31" s="210">
        <v>17</v>
      </c>
      <c r="L31" s="211">
        <v>44</v>
      </c>
      <c r="M31" s="210"/>
      <c r="N31" s="210">
        <v>57</v>
      </c>
      <c r="O31" s="210">
        <v>23</v>
      </c>
      <c r="P31" s="211">
        <v>34</v>
      </c>
    </row>
    <row r="32" spans="1:16" ht="12.75" x14ac:dyDescent="0.2">
      <c r="A32" s="95" t="s">
        <v>267</v>
      </c>
      <c r="B32" s="210">
        <v>110</v>
      </c>
      <c r="C32" s="210">
        <v>37</v>
      </c>
      <c r="D32" s="210">
        <v>73</v>
      </c>
      <c r="E32" s="210"/>
      <c r="F32" s="210">
        <v>93</v>
      </c>
      <c r="G32" s="210">
        <v>36</v>
      </c>
      <c r="H32" s="211">
        <v>57</v>
      </c>
      <c r="I32" s="210"/>
      <c r="J32" s="210">
        <v>12</v>
      </c>
      <c r="K32" s="210">
        <v>1</v>
      </c>
      <c r="L32" s="211">
        <v>11</v>
      </c>
      <c r="M32" s="210"/>
      <c r="N32" s="210">
        <v>5</v>
      </c>
      <c r="O32" s="210">
        <v>0</v>
      </c>
      <c r="P32" s="211">
        <v>5</v>
      </c>
    </row>
    <row r="33" spans="1:16" ht="12.75" x14ac:dyDescent="0.2">
      <c r="A33" s="95" t="s">
        <v>268</v>
      </c>
      <c r="B33" s="210">
        <v>125</v>
      </c>
      <c r="C33" s="210">
        <v>38</v>
      </c>
      <c r="D33" s="210">
        <v>87</v>
      </c>
      <c r="E33" s="210"/>
      <c r="F33" s="210">
        <v>71</v>
      </c>
      <c r="G33" s="210">
        <v>25</v>
      </c>
      <c r="H33" s="211">
        <v>46</v>
      </c>
      <c r="I33" s="210"/>
      <c r="J33" s="210">
        <v>30</v>
      </c>
      <c r="K33" s="210">
        <v>7</v>
      </c>
      <c r="L33" s="211">
        <v>23</v>
      </c>
      <c r="M33" s="210"/>
      <c r="N33" s="210">
        <v>24</v>
      </c>
      <c r="O33" s="210">
        <v>6</v>
      </c>
      <c r="P33" s="211">
        <v>18</v>
      </c>
    </row>
    <row r="34" spans="1:16" ht="12.75" x14ac:dyDescent="0.2">
      <c r="A34" s="95" t="s">
        <v>269</v>
      </c>
      <c r="B34" s="210">
        <v>82</v>
      </c>
      <c r="C34" s="210">
        <v>32</v>
      </c>
      <c r="D34" s="210">
        <v>50</v>
      </c>
      <c r="E34" s="210"/>
      <c r="F34" s="210">
        <v>54</v>
      </c>
      <c r="G34" s="210">
        <v>24</v>
      </c>
      <c r="H34" s="211">
        <v>30</v>
      </c>
      <c r="I34" s="210"/>
      <c r="J34" s="210">
        <v>20</v>
      </c>
      <c r="K34" s="210">
        <v>4</v>
      </c>
      <c r="L34" s="211">
        <v>16</v>
      </c>
      <c r="M34" s="210"/>
      <c r="N34" s="210">
        <v>8</v>
      </c>
      <c r="O34" s="210">
        <v>4</v>
      </c>
      <c r="P34" s="211">
        <v>4</v>
      </c>
    </row>
    <row r="35" spans="1:16" ht="12.75" x14ac:dyDescent="0.2">
      <c r="A35" s="95" t="s">
        <v>270</v>
      </c>
      <c r="B35" s="210">
        <v>393</v>
      </c>
      <c r="C35" s="210">
        <v>113</v>
      </c>
      <c r="D35" s="210">
        <v>280</v>
      </c>
      <c r="E35" s="210"/>
      <c r="F35" s="210">
        <v>222</v>
      </c>
      <c r="G35" s="210">
        <v>75</v>
      </c>
      <c r="H35" s="211">
        <v>147</v>
      </c>
      <c r="I35" s="210"/>
      <c r="J35" s="210">
        <v>109</v>
      </c>
      <c r="K35" s="210">
        <v>24</v>
      </c>
      <c r="L35" s="211">
        <v>85</v>
      </c>
      <c r="M35" s="210"/>
      <c r="N35" s="210">
        <v>62</v>
      </c>
      <c r="O35" s="210">
        <v>14</v>
      </c>
      <c r="P35" s="211">
        <v>48</v>
      </c>
    </row>
    <row r="36" spans="1:16" ht="13.5" thickBot="1" x14ac:dyDescent="0.25">
      <c r="A36" s="98" t="s">
        <v>271</v>
      </c>
      <c r="B36" s="212">
        <v>37</v>
      </c>
      <c r="C36" s="212">
        <v>8</v>
      </c>
      <c r="D36" s="212">
        <v>29</v>
      </c>
      <c r="E36" s="212"/>
      <c r="F36" s="212">
        <v>11</v>
      </c>
      <c r="G36" s="212">
        <v>1</v>
      </c>
      <c r="H36" s="213">
        <v>10</v>
      </c>
      <c r="I36" s="212"/>
      <c r="J36" s="212">
        <v>7</v>
      </c>
      <c r="K36" s="212">
        <v>1</v>
      </c>
      <c r="L36" s="213">
        <v>6</v>
      </c>
      <c r="M36" s="212"/>
      <c r="N36" s="212">
        <v>19</v>
      </c>
      <c r="O36" s="212">
        <v>6</v>
      </c>
      <c r="P36" s="213">
        <v>13</v>
      </c>
    </row>
    <row r="37" spans="1:16" ht="12.75" x14ac:dyDescent="0.2">
      <c r="A37" s="269" t="s">
        <v>275</v>
      </c>
      <c r="B37" s="269"/>
      <c r="C37" s="269"/>
      <c r="D37" s="269"/>
      <c r="E37" s="269"/>
      <c r="F37" s="269"/>
      <c r="G37" s="269"/>
      <c r="H37" s="269"/>
      <c r="I37" s="269"/>
      <c r="J37" s="269"/>
      <c r="K37" s="269"/>
      <c r="L37" s="269"/>
      <c r="M37" s="269"/>
      <c r="N37" s="269"/>
      <c r="O37" s="269"/>
      <c r="P37" s="269"/>
    </row>
  </sheetData>
  <mergeCells count="12">
    <mergeCell ref="R2:R3"/>
    <mergeCell ref="A1:P1"/>
    <mergeCell ref="A2:P2"/>
    <mergeCell ref="A3:P3"/>
    <mergeCell ref="A4:P4"/>
    <mergeCell ref="A37:P37"/>
    <mergeCell ref="A5:P5"/>
    <mergeCell ref="A6:A7"/>
    <mergeCell ref="B6:D6"/>
    <mergeCell ref="F6:H6"/>
    <mergeCell ref="J6:L6"/>
    <mergeCell ref="N6:P6"/>
  </mergeCells>
  <hyperlinks>
    <hyperlink ref="R2" location="INDICE!A1" display="INDICE" xr:uid="{00000000-0004-0000-3B00-000000000000}"/>
  </hyperlinks>
  <printOptions horizontalCentered="1"/>
  <pageMargins left="0.70866141732283472" right="0.70866141732283472" top="0.74803149606299213" bottom="0.74803149606299213" header="0.31496062992125984" footer="0.31496062992125984"/>
  <pageSetup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R38"/>
  <sheetViews>
    <sheetView showGridLines="0" workbookViewId="0">
      <selection activeCell="R29" sqref="R29"/>
    </sheetView>
  </sheetViews>
  <sheetFormatPr baseColWidth="10" defaultColWidth="23.42578125" defaultRowHeight="15" customHeight="1" x14ac:dyDescent="0.2"/>
  <cols>
    <col min="1" max="1" width="15.5703125" style="116" bestFit="1" customWidth="1"/>
    <col min="2" max="4" width="6.7109375" style="96" customWidth="1"/>
    <col min="5" max="5" width="1.42578125" style="96" customWidth="1"/>
    <col min="6" max="8" width="6.7109375" style="96" customWidth="1"/>
    <col min="9" max="9" width="1.28515625" style="96" customWidth="1"/>
    <col min="10" max="12" width="6.7109375" style="96" customWidth="1"/>
    <col min="13" max="13" width="1.28515625" style="96" customWidth="1"/>
    <col min="14" max="16" width="6.7109375" style="96" customWidth="1"/>
    <col min="17" max="17" width="10.7109375" style="6" customWidth="1"/>
    <col min="18" max="18" width="9" style="6" bestFit="1" customWidth="1"/>
    <col min="19" max="104" width="10.7109375" style="6" customWidth="1"/>
    <col min="105" max="16384" width="23.42578125" style="6"/>
  </cols>
  <sheetData>
    <row r="1" spans="1:18" x14ac:dyDescent="0.25">
      <c r="A1" s="284" t="s">
        <v>365</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17"/>
    </row>
    <row r="2" spans="1:18" ht="15" customHeight="1" x14ac:dyDescent="0.25">
      <c r="A2" s="284" t="s">
        <v>363</v>
      </c>
      <c r="B2" s="284" t="s">
        <v>84</v>
      </c>
      <c r="C2" s="284" t="s">
        <v>84</v>
      </c>
      <c r="D2" s="284" t="s">
        <v>84</v>
      </c>
      <c r="E2" s="284" t="s">
        <v>84</v>
      </c>
      <c r="F2" s="284" t="s">
        <v>84</v>
      </c>
      <c r="G2" s="284" t="s">
        <v>84</v>
      </c>
      <c r="H2" s="284" t="s">
        <v>84</v>
      </c>
      <c r="I2" s="284" t="s">
        <v>84</v>
      </c>
      <c r="J2" s="284" t="s">
        <v>84</v>
      </c>
      <c r="K2" s="284" t="s">
        <v>84</v>
      </c>
      <c r="L2" s="284" t="s">
        <v>84</v>
      </c>
      <c r="M2" s="284" t="s">
        <v>84</v>
      </c>
      <c r="N2" s="284" t="s">
        <v>84</v>
      </c>
      <c r="O2" s="284" t="s">
        <v>84</v>
      </c>
      <c r="P2" s="284" t="s">
        <v>84</v>
      </c>
      <c r="Q2" s="17"/>
      <c r="R2" s="256" t="s">
        <v>47</v>
      </c>
    </row>
    <row r="3" spans="1:18" ht="15" customHeight="1" x14ac:dyDescent="0.25">
      <c r="A3" s="284" t="s">
        <v>301</v>
      </c>
      <c r="B3" s="284" t="s">
        <v>84</v>
      </c>
      <c r="C3" s="284" t="s">
        <v>84</v>
      </c>
      <c r="D3" s="284" t="s">
        <v>84</v>
      </c>
      <c r="E3" s="284" t="s">
        <v>84</v>
      </c>
      <c r="F3" s="284" t="s">
        <v>84</v>
      </c>
      <c r="G3" s="284" t="s">
        <v>84</v>
      </c>
      <c r="H3" s="284" t="s">
        <v>84</v>
      </c>
      <c r="I3" s="284" t="s">
        <v>84</v>
      </c>
      <c r="J3" s="284" t="s">
        <v>84</v>
      </c>
      <c r="K3" s="284" t="s">
        <v>84</v>
      </c>
      <c r="L3" s="284" t="s">
        <v>84</v>
      </c>
      <c r="M3" s="284" t="s">
        <v>84</v>
      </c>
      <c r="N3" s="284" t="s">
        <v>84</v>
      </c>
      <c r="O3" s="284" t="s">
        <v>84</v>
      </c>
      <c r="P3" s="284" t="s">
        <v>84</v>
      </c>
      <c r="Q3" s="17"/>
      <c r="R3" s="256"/>
    </row>
    <row r="4" spans="1:18" x14ac:dyDescent="0.25">
      <c r="A4" s="285" t="s">
        <v>180</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row>
    <row r="5" spans="1:18"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row>
    <row r="6" spans="1:18" ht="12.75" x14ac:dyDescent="0.2">
      <c r="A6" s="286" t="s">
        <v>243</v>
      </c>
      <c r="B6" s="281" t="s">
        <v>89</v>
      </c>
      <c r="C6" s="281"/>
      <c r="D6" s="281"/>
      <c r="E6" s="103"/>
      <c r="F6" s="281" t="s">
        <v>331</v>
      </c>
      <c r="G6" s="281"/>
      <c r="H6" s="281"/>
      <c r="I6" s="103"/>
      <c r="J6" s="281" t="s">
        <v>332</v>
      </c>
      <c r="K6" s="281"/>
      <c r="L6" s="281"/>
      <c r="M6" s="103"/>
      <c r="N6" s="281" t="s">
        <v>333</v>
      </c>
      <c r="O6" s="281"/>
      <c r="P6" s="281"/>
    </row>
    <row r="7" spans="1:18" ht="12.75"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row>
    <row r="8" spans="1:18" ht="12.75" x14ac:dyDescent="0.2">
      <c r="B8" s="117"/>
      <c r="C8" s="117"/>
      <c r="D8" s="117"/>
      <c r="E8" s="117"/>
      <c r="F8" s="117"/>
      <c r="G8" s="117"/>
      <c r="H8" s="117"/>
      <c r="I8" s="117"/>
      <c r="J8" s="117"/>
      <c r="K8" s="117"/>
      <c r="L8" s="117"/>
      <c r="M8" s="117"/>
      <c r="N8" s="117"/>
      <c r="O8" s="117"/>
      <c r="P8" s="117"/>
    </row>
    <row r="9" spans="1:18" ht="12.75" x14ac:dyDescent="0.2">
      <c r="A9" s="118" t="s">
        <v>89</v>
      </c>
      <c r="B9" s="214">
        <v>25.750954251258506</v>
      </c>
      <c r="C9" s="214">
        <v>27.113337507827172</v>
      </c>
      <c r="D9" s="214">
        <v>25.006416288818546</v>
      </c>
      <c r="E9" s="214"/>
      <c r="F9" s="214">
        <v>32.29455929239947</v>
      </c>
      <c r="G9" s="214">
        <v>33.175355450236964</v>
      </c>
      <c r="H9" s="214">
        <v>31.729957805907173</v>
      </c>
      <c r="I9" s="214"/>
      <c r="J9" s="214">
        <v>22.018348623853214</v>
      </c>
      <c r="K9" s="214">
        <v>21.585279547062985</v>
      </c>
      <c r="L9" s="214">
        <v>22.211690363349131</v>
      </c>
      <c r="M9" s="214"/>
      <c r="N9" s="214">
        <v>13.426906779661016</v>
      </c>
      <c r="O9" s="214">
        <v>14.188615123194563</v>
      </c>
      <c r="P9" s="214">
        <v>13.081954597922277</v>
      </c>
    </row>
    <row r="10" spans="1:18" ht="12.75" x14ac:dyDescent="0.2">
      <c r="A10" s="94"/>
      <c r="B10" s="215"/>
      <c r="C10" s="215"/>
      <c r="D10" s="215"/>
      <c r="E10" s="216"/>
      <c r="F10" s="216"/>
      <c r="G10" s="216"/>
      <c r="H10" s="216"/>
      <c r="I10" s="216"/>
      <c r="J10" s="216"/>
      <c r="K10" s="216"/>
      <c r="L10" s="216"/>
      <c r="M10" s="216"/>
      <c r="N10" s="216"/>
      <c r="O10" s="216"/>
      <c r="P10" s="216"/>
    </row>
    <row r="11" spans="1:18" ht="12.75" x14ac:dyDescent="0.2">
      <c r="A11" s="95" t="s">
        <v>246</v>
      </c>
      <c r="B11" s="215">
        <v>16.795366795366796</v>
      </c>
      <c r="C11" s="215">
        <v>18.957345971563981</v>
      </c>
      <c r="D11" s="215">
        <v>15.309446254071663</v>
      </c>
      <c r="E11" s="216"/>
      <c r="F11" s="216">
        <v>23.715415019762844</v>
      </c>
      <c r="G11" s="216">
        <v>26.126126126126124</v>
      </c>
      <c r="H11" s="216">
        <v>21.830985915492956</v>
      </c>
      <c r="I11" s="216"/>
      <c r="J11" s="216">
        <v>12.179487179487179</v>
      </c>
      <c r="K11" s="216">
        <v>9.2307692307692317</v>
      </c>
      <c r="L11" s="216">
        <v>14.285714285714285</v>
      </c>
      <c r="M11" s="216"/>
      <c r="N11" s="216">
        <v>7.3394495412844041</v>
      </c>
      <c r="O11" s="216">
        <v>14.285714285714285</v>
      </c>
      <c r="P11" s="216">
        <v>4.0540540540540544</v>
      </c>
    </row>
    <row r="12" spans="1:18" ht="12.75" x14ac:dyDescent="0.2">
      <c r="A12" s="95" t="s">
        <v>247</v>
      </c>
      <c r="B12" s="215">
        <v>34.647550776583039</v>
      </c>
      <c r="C12" s="215">
        <v>31.85483870967742</v>
      </c>
      <c r="D12" s="215">
        <v>35.823429541595928</v>
      </c>
      <c r="E12" s="216"/>
      <c r="F12" s="216">
        <v>43.046357615894038</v>
      </c>
      <c r="G12" s="216">
        <v>36.129032258064512</v>
      </c>
      <c r="H12" s="216">
        <v>46.644295302013425</v>
      </c>
      <c r="I12" s="216"/>
      <c r="J12" s="216">
        <v>33.478260869565219</v>
      </c>
      <c r="K12" s="216">
        <v>38</v>
      </c>
      <c r="L12" s="216">
        <v>32.222222222222221</v>
      </c>
      <c r="M12" s="216"/>
      <c r="N12" s="216">
        <v>11.688311688311687</v>
      </c>
      <c r="O12" s="216">
        <v>9.3023255813953494</v>
      </c>
      <c r="P12" s="216">
        <v>12.612612612612612</v>
      </c>
    </row>
    <row r="13" spans="1:18" ht="12.75" x14ac:dyDescent="0.2">
      <c r="A13" s="95" t="s">
        <v>248</v>
      </c>
      <c r="B13" s="215">
        <v>28.832951945080094</v>
      </c>
      <c r="C13" s="215">
        <v>21.917808219178081</v>
      </c>
      <c r="D13" s="215">
        <v>32.302405498281786</v>
      </c>
      <c r="E13" s="216"/>
      <c r="F13" s="216">
        <v>37.398373983739837</v>
      </c>
      <c r="G13" s="216">
        <v>32.53012048192771</v>
      </c>
      <c r="H13" s="216">
        <v>39.877300613496928</v>
      </c>
      <c r="I13" s="216"/>
      <c r="J13" s="216">
        <v>21.100917431192663</v>
      </c>
      <c r="K13" s="216">
        <v>14.285714285714285</v>
      </c>
      <c r="L13" s="216">
        <v>23.456790123456788</v>
      </c>
      <c r="M13" s="216"/>
      <c r="N13" s="216">
        <v>13.414634146341465</v>
      </c>
      <c r="O13" s="216">
        <v>2.8571428571428572</v>
      </c>
      <c r="P13" s="216">
        <v>21.276595744680851</v>
      </c>
    </row>
    <row r="14" spans="1:18" ht="12.75" x14ac:dyDescent="0.2">
      <c r="A14" s="95" t="s">
        <v>249</v>
      </c>
      <c r="B14" s="215">
        <v>22.4822695035461</v>
      </c>
      <c r="C14" s="215">
        <v>22.912966252220247</v>
      </c>
      <c r="D14" s="215">
        <v>22.195985832349468</v>
      </c>
      <c r="E14" s="216"/>
      <c r="F14" s="216">
        <v>29.403794037940379</v>
      </c>
      <c r="G14" s="216">
        <v>30.670926517571885</v>
      </c>
      <c r="H14" s="216">
        <v>28.47058823529412</v>
      </c>
      <c r="I14" s="216"/>
      <c r="J14" s="216">
        <v>21.385542168674696</v>
      </c>
      <c r="K14" s="216">
        <v>17.073170731707318</v>
      </c>
      <c r="L14" s="216">
        <v>23.923444976076556</v>
      </c>
      <c r="M14" s="216"/>
      <c r="N14" s="216">
        <v>8.5294117647058822</v>
      </c>
      <c r="O14" s="216">
        <v>9.4488188976377945</v>
      </c>
      <c r="P14" s="216">
        <v>7.981220657276995</v>
      </c>
    </row>
    <row r="15" spans="1:18" ht="12.75" x14ac:dyDescent="0.2">
      <c r="A15" s="95" t="s">
        <v>250</v>
      </c>
      <c r="B15" s="215">
        <v>27.536231884057973</v>
      </c>
      <c r="C15" s="215">
        <v>31.313131313131315</v>
      </c>
      <c r="D15" s="215">
        <v>25.423728813559322</v>
      </c>
      <c r="E15" s="215"/>
      <c r="F15" s="215">
        <v>35.766423357664237</v>
      </c>
      <c r="G15" s="215">
        <v>40.322580645161288</v>
      </c>
      <c r="H15" s="216">
        <v>32</v>
      </c>
      <c r="I15" s="215"/>
      <c r="J15" s="216">
        <v>21.875</v>
      </c>
      <c r="K15" s="216">
        <v>27.777777777777779</v>
      </c>
      <c r="L15" s="216">
        <v>19.565217391304348</v>
      </c>
      <c r="M15" s="216"/>
      <c r="N15" s="216">
        <v>17.333333333333336</v>
      </c>
      <c r="O15" s="216">
        <v>5.2631578947368416</v>
      </c>
      <c r="P15" s="216">
        <v>21.428571428571427</v>
      </c>
    </row>
    <row r="16" spans="1:18" ht="12.75" x14ac:dyDescent="0.2">
      <c r="A16" s="95" t="s">
        <v>251</v>
      </c>
      <c r="B16" s="215">
        <v>35.740072202166068</v>
      </c>
      <c r="C16" s="215">
        <v>39.179104477611943</v>
      </c>
      <c r="D16" s="215">
        <v>34.103019538188278</v>
      </c>
      <c r="E16" s="215"/>
      <c r="F16" s="215">
        <v>41.451990632318505</v>
      </c>
      <c r="G16" s="215">
        <v>42.5</v>
      </c>
      <c r="H16" s="216">
        <v>40.823970037453186</v>
      </c>
      <c r="I16" s="215"/>
      <c r="J16" s="215">
        <v>37.288135593220339</v>
      </c>
      <c r="K16" s="215">
        <v>38.028169014084504</v>
      </c>
      <c r="L16" s="216">
        <v>36.969696969696969</v>
      </c>
      <c r="M16" s="215"/>
      <c r="N16" s="215">
        <v>19.047619047619047</v>
      </c>
      <c r="O16" s="215">
        <v>27.027027027027028</v>
      </c>
      <c r="P16" s="216">
        <v>16.793893129770993</v>
      </c>
    </row>
    <row r="17" spans="1:16" ht="12.75" x14ac:dyDescent="0.2">
      <c r="A17" s="95" t="s">
        <v>252</v>
      </c>
      <c r="B17" s="215">
        <v>23.723723723723726</v>
      </c>
      <c r="C17" s="215">
        <v>25.170068027210885</v>
      </c>
      <c r="D17" s="215">
        <v>22.58064516129032</v>
      </c>
      <c r="E17" s="215"/>
      <c r="F17" s="215">
        <v>28.571428571428569</v>
      </c>
      <c r="G17" s="215">
        <v>28.888888888888886</v>
      </c>
      <c r="H17" s="216">
        <v>28.235294117647058</v>
      </c>
      <c r="I17" s="215"/>
      <c r="J17" s="215">
        <v>24.050632911392405</v>
      </c>
      <c r="K17" s="215">
        <v>22.58064516129032</v>
      </c>
      <c r="L17" s="216">
        <v>25</v>
      </c>
      <c r="M17" s="215"/>
      <c r="N17" s="215">
        <v>12.658227848101266</v>
      </c>
      <c r="O17" s="215">
        <v>15.384615384615385</v>
      </c>
      <c r="P17" s="216">
        <v>11.320754716981133</v>
      </c>
    </row>
    <row r="18" spans="1:16" ht="12.75" x14ac:dyDescent="0.2">
      <c r="A18" s="95" t="s">
        <v>253</v>
      </c>
      <c r="B18" s="215">
        <v>22.778595974472264</v>
      </c>
      <c r="C18" s="215">
        <v>23.101604278074866</v>
      </c>
      <c r="D18" s="215">
        <v>22.504537205081672</v>
      </c>
      <c r="E18" s="215"/>
      <c r="F18" s="215">
        <v>26.709573612228482</v>
      </c>
      <c r="G18" s="215">
        <v>26.36986301369863</v>
      </c>
      <c r="H18" s="216">
        <v>27.010622154779966</v>
      </c>
      <c r="I18" s="215"/>
      <c r="J18" s="215">
        <v>21.53846153846154</v>
      </c>
      <c r="K18" s="215">
        <v>22.110552763819097</v>
      </c>
      <c r="L18" s="216">
        <v>21.09375</v>
      </c>
      <c r="M18" s="215"/>
      <c r="N18" s="215">
        <v>10.029498525073747</v>
      </c>
      <c r="O18" s="215">
        <v>11.842105263157894</v>
      </c>
      <c r="P18" s="216">
        <v>8.5561497326203195</v>
      </c>
    </row>
    <row r="19" spans="1:16" ht="12.75" x14ac:dyDescent="0.2">
      <c r="A19" s="95" t="s">
        <v>254</v>
      </c>
      <c r="B19" s="215">
        <v>23.770491803278688</v>
      </c>
      <c r="C19" s="215">
        <v>25.123152709359609</v>
      </c>
      <c r="D19" s="215">
        <v>22.807017543859647</v>
      </c>
      <c r="E19" s="216"/>
      <c r="F19" s="216">
        <v>31.349206349206348</v>
      </c>
      <c r="G19" s="216">
        <v>34.482758620689658</v>
      </c>
      <c r="H19" s="216">
        <v>28.676470588235293</v>
      </c>
      <c r="I19" s="216"/>
      <c r="J19" s="216">
        <v>21.582733812949641</v>
      </c>
      <c r="K19" s="216">
        <v>19.565217391304348</v>
      </c>
      <c r="L19" s="216">
        <v>22.58064516129032</v>
      </c>
      <c r="M19" s="216"/>
      <c r="N19" s="216">
        <v>7.216494845360824</v>
      </c>
      <c r="O19" s="216">
        <v>4.8780487804878048</v>
      </c>
      <c r="P19" s="216">
        <v>8.9285714285714288</v>
      </c>
    </row>
    <row r="20" spans="1:16" ht="12.75" x14ac:dyDescent="0.2">
      <c r="A20" s="95" t="s">
        <v>255</v>
      </c>
      <c r="B20" s="215">
        <v>24.039320822162647</v>
      </c>
      <c r="C20" s="215">
        <v>22.895622895622896</v>
      </c>
      <c r="D20" s="215">
        <v>24.45255474452555</v>
      </c>
      <c r="E20" s="215"/>
      <c r="F20" s="215">
        <v>31.142410015649453</v>
      </c>
      <c r="G20" s="215">
        <v>27.748691099476442</v>
      </c>
      <c r="H20" s="216">
        <v>32.589285714285715</v>
      </c>
      <c r="I20" s="215"/>
      <c r="J20" s="215">
        <v>19.217081850533805</v>
      </c>
      <c r="K20" s="215">
        <v>18.96551724137931</v>
      </c>
      <c r="L20" s="216">
        <v>19.282511210762333</v>
      </c>
      <c r="M20" s="215"/>
      <c r="N20" s="215">
        <v>8.0402010050251249</v>
      </c>
      <c r="O20" s="215">
        <v>8.3333333333333321</v>
      </c>
      <c r="P20" s="216">
        <v>7.9470198675496695</v>
      </c>
    </row>
    <row r="21" spans="1:16" ht="12.75" x14ac:dyDescent="0.2">
      <c r="A21" s="95" t="s">
        <v>256</v>
      </c>
      <c r="B21" s="215">
        <v>13</v>
      </c>
      <c r="C21" s="215">
        <v>19.780219780219781</v>
      </c>
      <c r="D21" s="215">
        <v>10.047846889952153</v>
      </c>
      <c r="E21" s="215"/>
      <c r="F21" s="215">
        <v>22.137404580152673</v>
      </c>
      <c r="G21" s="215">
        <v>26.923076923076923</v>
      </c>
      <c r="H21" s="216">
        <v>18.9873417721519</v>
      </c>
      <c r="I21" s="215"/>
      <c r="J21" s="215">
        <v>9.8765432098765427</v>
      </c>
      <c r="K21" s="215">
        <v>15.384615384615385</v>
      </c>
      <c r="L21" s="216">
        <v>8.8235294117647065</v>
      </c>
      <c r="M21" s="215"/>
      <c r="N21" s="215">
        <v>2.2727272727272729</v>
      </c>
      <c r="O21" s="215">
        <v>7.6923076923076925</v>
      </c>
      <c r="P21" s="216">
        <v>0</v>
      </c>
    </row>
    <row r="22" spans="1:16" ht="12.75" x14ac:dyDescent="0.2">
      <c r="A22" s="97" t="s">
        <v>257</v>
      </c>
      <c r="B22" s="215">
        <v>21.156069364161851</v>
      </c>
      <c r="C22" s="215">
        <v>23.934426229508198</v>
      </c>
      <c r="D22" s="215">
        <v>19.642857142857142</v>
      </c>
      <c r="E22" s="215"/>
      <c r="F22" s="216">
        <v>27.533039647577091</v>
      </c>
      <c r="G22" s="216">
        <v>32.748538011695906</v>
      </c>
      <c r="H22" s="216">
        <v>24.381625441696116</v>
      </c>
      <c r="I22" s="215"/>
      <c r="J22" s="216">
        <v>17.299578059071731</v>
      </c>
      <c r="K22" s="216">
        <v>12.195121951219512</v>
      </c>
      <c r="L22" s="216">
        <v>20</v>
      </c>
      <c r="M22" s="215"/>
      <c r="N22" s="216">
        <v>9.7701149425287355</v>
      </c>
      <c r="O22" s="216">
        <v>13.461538461538462</v>
      </c>
      <c r="P22" s="216">
        <v>8.1967213114754092</v>
      </c>
    </row>
    <row r="23" spans="1:16" ht="15" customHeight="1" x14ac:dyDescent="0.2">
      <c r="A23" s="95" t="s">
        <v>258</v>
      </c>
      <c r="B23" s="215">
        <v>11.016949152542372</v>
      </c>
      <c r="C23" s="215">
        <v>7.4626865671641784</v>
      </c>
      <c r="D23" s="215">
        <v>12.42603550295858</v>
      </c>
      <c r="E23" s="215"/>
      <c r="F23" s="215">
        <v>13.761467889908257</v>
      </c>
      <c r="G23" s="215">
        <v>2.9411764705882351</v>
      </c>
      <c r="H23" s="216">
        <v>18.666666666666668</v>
      </c>
      <c r="I23" s="215"/>
      <c r="J23" s="215">
        <v>11.111111111111111</v>
      </c>
      <c r="K23" s="215">
        <v>18.181818181818183</v>
      </c>
      <c r="L23" s="216">
        <v>8.8235294117647065</v>
      </c>
      <c r="M23" s="215"/>
      <c r="N23" s="215">
        <v>2.7027027027027026</v>
      </c>
      <c r="O23" s="215">
        <v>0</v>
      </c>
      <c r="P23" s="216">
        <v>3.8461538461538463</v>
      </c>
    </row>
    <row r="24" spans="1:16" ht="12.75" x14ac:dyDescent="0.2">
      <c r="A24" s="95" t="s">
        <v>259</v>
      </c>
      <c r="B24" s="215">
        <v>26.006191950464398</v>
      </c>
      <c r="C24" s="215">
        <v>30.241935483870968</v>
      </c>
      <c r="D24" s="215">
        <v>23.366834170854272</v>
      </c>
      <c r="E24" s="215"/>
      <c r="F24" s="215">
        <v>31.920199501246881</v>
      </c>
      <c r="G24" s="215">
        <v>34.146341463414636</v>
      </c>
      <c r="H24" s="216">
        <v>30.37974683544304</v>
      </c>
      <c r="I24" s="215"/>
      <c r="J24" s="215">
        <v>21.739130434782609</v>
      </c>
      <c r="K24" s="215">
        <v>30</v>
      </c>
      <c r="L24" s="216">
        <v>17.045454545454543</v>
      </c>
      <c r="M24" s="215"/>
      <c r="N24" s="215">
        <v>9.3457943925233646</v>
      </c>
      <c r="O24" s="215">
        <v>11.76470588235294</v>
      </c>
      <c r="P24" s="216">
        <v>8.2191780821917799</v>
      </c>
    </row>
    <row r="25" spans="1:16" ht="12.75" x14ac:dyDescent="0.2">
      <c r="A25" s="95" t="s">
        <v>260</v>
      </c>
      <c r="B25" s="215">
        <v>36.516853932584269</v>
      </c>
      <c r="C25" s="215">
        <v>38.095238095238095</v>
      </c>
      <c r="D25" s="215">
        <v>36.029411764705884</v>
      </c>
      <c r="E25" s="215"/>
      <c r="F25" s="215">
        <v>36.274509803921568</v>
      </c>
      <c r="G25" s="215">
        <v>31.818181818181817</v>
      </c>
      <c r="H25" s="216">
        <v>37.5</v>
      </c>
      <c r="I25" s="215"/>
      <c r="J25" s="215">
        <v>41.860465116279073</v>
      </c>
      <c r="K25" s="215">
        <v>38.461538461538467</v>
      </c>
      <c r="L25" s="216">
        <v>43.333333333333336</v>
      </c>
      <c r="M25" s="215"/>
      <c r="N25" s="215">
        <v>30.303030303030305</v>
      </c>
      <c r="O25" s="215">
        <v>57.142857142857139</v>
      </c>
      <c r="P25" s="216">
        <v>23.076923076923077</v>
      </c>
    </row>
    <row r="26" spans="1:16" ht="12.75" x14ac:dyDescent="0.2">
      <c r="A26" s="95" t="s">
        <v>261</v>
      </c>
      <c r="B26" s="215">
        <v>33.860045146726861</v>
      </c>
      <c r="C26" s="215">
        <v>36.269430051813472</v>
      </c>
      <c r="D26" s="215">
        <v>32</v>
      </c>
      <c r="E26" s="215"/>
      <c r="F26" s="215">
        <v>42.063492063492063</v>
      </c>
      <c r="G26" s="215">
        <v>45.081967213114751</v>
      </c>
      <c r="H26" s="216">
        <v>39.230769230769234</v>
      </c>
      <c r="I26" s="215"/>
      <c r="J26" s="215">
        <v>29.807692307692307</v>
      </c>
      <c r="K26" s="215">
        <v>26.190476190476193</v>
      </c>
      <c r="L26" s="216">
        <v>32.258064516129032</v>
      </c>
      <c r="M26" s="215"/>
      <c r="N26" s="215">
        <v>14.942528735632186</v>
      </c>
      <c r="O26" s="215">
        <v>13.793103448275861</v>
      </c>
      <c r="P26" s="216">
        <v>15.517241379310345</v>
      </c>
    </row>
    <row r="27" spans="1:16" ht="12.75" x14ac:dyDescent="0.2">
      <c r="A27" s="95" t="s">
        <v>262</v>
      </c>
      <c r="B27" s="215">
        <v>35.777998017839444</v>
      </c>
      <c r="C27" s="215">
        <v>43.636363636363633</v>
      </c>
      <c r="D27" s="215">
        <v>30.929487179487182</v>
      </c>
      <c r="E27" s="215"/>
      <c r="F27" s="215">
        <v>49.637681159420289</v>
      </c>
      <c r="G27" s="215">
        <v>54.800000000000004</v>
      </c>
      <c r="H27" s="216">
        <v>45.364238410596023</v>
      </c>
      <c r="I27" s="215"/>
      <c r="J27" s="215">
        <v>21.072796934865899</v>
      </c>
      <c r="K27" s="215">
        <v>28.169014084507044</v>
      </c>
      <c r="L27" s="216">
        <v>18.421052631578945</v>
      </c>
      <c r="M27" s="215"/>
      <c r="N27" s="215">
        <v>16.326530612244898</v>
      </c>
      <c r="O27" s="215">
        <v>17.1875</v>
      </c>
      <c r="P27" s="216">
        <v>15.909090909090908</v>
      </c>
    </row>
    <row r="28" spans="1:16" ht="12.75" x14ac:dyDescent="0.2">
      <c r="A28" s="95" t="s">
        <v>263</v>
      </c>
      <c r="B28" s="215">
        <v>26.068003487358325</v>
      </c>
      <c r="C28" s="215">
        <v>24.870466321243523</v>
      </c>
      <c r="D28" s="215">
        <v>26.675427069645202</v>
      </c>
      <c r="E28" s="215"/>
      <c r="F28" s="215">
        <v>32.394366197183103</v>
      </c>
      <c r="G28" s="215">
        <v>25.471698113207548</v>
      </c>
      <c r="H28" s="216">
        <v>36.516853932584269</v>
      </c>
      <c r="I28" s="215"/>
      <c r="J28" s="215">
        <v>19.122257053291534</v>
      </c>
      <c r="K28" s="215">
        <v>21.359223300970871</v>
      </c>
      <c r="L28" s="216">
        <v>18.055555555555554</v>
      </c>
      <c r="M28" s="215"/>
      <c r="N28" s="215">
        <v>20.76923076923077</v>
      </c>
      <c r="O28" s="215">
        <v>28.169014084507044</v>
      </c>
      <c r="P28" s="216">
        <v>17.989417989417987</v>
      </c>
    </row>
    <row r="29" spans="1:16" ht="12.75" x14ac:dyDescent="0.2">
      <c r="A29" s="95" t="s">
        <v>264</v>
      </c>
      <c r="B29" s="215">
        <v>26.715686274509803</v>
      </c>
      <c r="C29" s="215">
        <v>25.274725274725274</v>
      </c>
      <c r="D29" s="215">
        <v>27.876106194690266</v>
      </c>
      <c r="E29" s="215"/>
      <c r="F29" s="215">
        <v>31.981981981981981</v>
      </c>
      <c r="G29" s="215">
        <v>35</v>
      </c>
      <c r="H29" s="216">
        <v>29.508196721311474</v>
      </c>
      <c r="I29" s="215"/>
      <c r="J29" s="215">
        <v>24.705882352941178</v>
      </c>
      <c r="K29" s="215">
        <v>17.777777777777779</v>
      </c>
      <c r="L29" s="216">
        <v>32.5</v>
      </c>
      <c r="M29" s="215"/>
      <c r="N29" s="215">
        <v>16.831683168316832</v>
      </c>
      <c r="O29" s="215">
        <v>8.1081081081081088</v>
      </c>
      <c r="P29" s="216">
        <v>21.875</v>
      </c>
    </row>
    <row r="30" spans="1:16" ht="12.75" x14ac:dyDescent="0.2">
      <c r="A30" s="95" t="s">
        <v>265</v>
      </c>
      <c r="B30" s="215">
        <v>-0.25188916876574308</v>
      </c>
      <c r="C30" s="215">
        <v>-0.71942446043165476</v>
      </c>
      <c r="D30" s="215">
        <v>0</v>
      </c>
      <c r="E30" s="215"/>
      <c r="F30" s="215">
        <v>0</v>
      </c>
      <c r="G30" s="215">
        <v>0</v>
      </c>
      <c r="H30" s="216">
        <v>0</v>
      </c>
      <c r="I30" s="215"/>
      <c r="J30" s="215">
        <v>1.4705882352941175</v>
      </c>
      <c r="K30" s="215">
        <v>3.5714285714285712</v>
      </c>
      <c r="L30" s="216">
        <v>0</v>
      </c>
      <c r="M30" s="215"/>
      <c r="N30" s="215">
        <v>-2.7397260273972601</v>
      </c>
      <c r="O30" s="215">
        <v>-13.333333333333334</v>
      </c>
      <c r="P30" s="216">
        <v>0</v>
      </c>
    </row>
    <row r="31" spans="1:16" ht="12.75" x14ac:dyDescent="0.2">
      <c r="A31" s="95" t="s">
        <v>266</v>
      </c>
      <c r="B31" s="215">
        <v>33.945756780402448</v>
      </c>
      <c r="C31" s="215">
        <v>35.046728971962615</v>
      </c>
      <c r="D31" s="215">
        <v>33.286713286713287</v>
      </c>
      <c r="E31" s="215"/>
      <c r="F31" s="215">
        <v>42.121684867394691</v>
      </c>
      <c r="G31" s="215">
        <v>41.509433962264154</v>
      </c>
      <c r="H31" s="216">
        <v>42.553191489361701</v>
      </c>
      <c r="I31" s="215"/>
      <c r="J31" s="215">
        <v>22.344322344322347</v>
      </c>
      <c r="K31" s="215">
        <v>20.238095238095237</v>
      </c>
      <c r="L31" s="216">
        <v>23.280423280423278</v>
      </c>
      <c r="M31" s="215"/>
      <c r="N31" s="215">
        <v>24.890829694323145</v>
      </c>
      <c r="O31" s="215">
        <v>29.11392405063291</v>
      </c>
      <c r="P31" s="216">
        <v>22.666666666666664</v>
      </c>
    </row>
    <row r="32" spans="1:16" ht="12.75" x14ac:dyDescent="0.2">
      <c r="A32" s="95" t="s">
        <v>267</v>
      </c>
      <c r="B32" s="215">
        <v>17.350157728706623</v>
      </c>
      <c r="C32" s="215">
        <v>17.289719626168225</v>
      </c>
      <c r="D32" s="215">
        <v>17.38095238095238</v>
      </c>
      <c r="E32" s="215"/>
      <c r="F32" s="215">
        <v>25</v>
      </c>
      <c r="G32" s="215">
        <v>25.531914893617021</v>
      </c>
      <c r="H32" s="216">
        <v>24.675324675324674</v>
      </c>
      <c r="I32" s="215"/>
      <c r="J32" s="215">
        <v>8.5714285714285712</v>
      </c>
      <c r="K32" s="215">
        <v>2.4390243902439024</v>
      </c>
      <c r="L32" s="216">
        <v>11.111111111111111</v>
      </c>
      <c r="M32" s="215"/>
      <c r="N32" s="215">
        <v>4.0983606557377046</v>
      </c>
      <c r="O32" s="215">
        <v>0</v>
      </c>
      <c r="P32" s="216">
        <v>5.5555555555555554</v>
      </c>
    </row>
    <row r="33" spans="1:16" ht="12.75" x14ac:dyDescent="0.2">
      <c r="A33" s="95" t="s">
        <v>268</v>
      </c>
      <c r="B33" s="215">
        <v>24.4140625</v>
      </c>
      <c r="C33" s="215">
        <v>25</v>
      </c>
      <c r="D33" s="215">
        <v>24.166666666666668</v>
      </c>
      <c r="E33" s="215"/>
      <c r="F33" s="215">
        <v>29.583333333333332</v>
      </c>
      <c r="G33" s="215">
        <v>32.894736842105267</v>
      </c>
      <c r="H33" s="216">
        <v>28.04878048780488</v>
      </c>
      <c r="I33" s="215"/>
      <c r="J33" s="215">
        <v>26.086956521739129</v>
      </c>
      <c r="K33" s="215">
        <v>21.212121212121211</v>
      </c>
      <c r="L33" s="216">
        <v>28.04878048780488</v>
      </c>
      <c r="M33" s="215"/>
      <c r="N33" s="215">
        <v>15.286624203821656</v>
      </c>
      <c r="O33" s="215">
        <v>13.953488372093023</v>
      </c>
      <c r="P33" s="216">
        <v>15.789473684210526</v>
      </c>
    </row>
    <row r="34" spans="1:16" ht="12.75" x14ac:dyDescent="0.2">
      <c r="A34" s="95" t="s">
        <v>269</v>
      </c>
      <c r="B34" s="215">
        <v>17.903930131004365</v>
      </c>
      <c r="C34" s="215">
        <v>26.446280991735538</v>
      </c>
      <c r="D34" s="215">
        <v>14.836795252225517</v>
      </c>
      <c r="E34" s="215"/>
      <c r="F34" s="215">
        <v>22.222222222222221</v>
      </c>
      <c r="G34" s="215">
        <v>34.782608695652172</v>
      </c>
      <c r="H34" s="216">
        <v>17.241379310344829</v>
      </c>
      <c r="I34" s="215"/>
      <c r="J34" s="215">
        <v>16.260162601626014</v>
      </c>
      <c r="K34" s="215">
        <v>15.384615384615385</v>
      </c>
      <c r="L34" s="216">
        <v>16.494845360824741</v>
      </c>
      <c r="M34" s="215"/>
      <c r="N34" s="215">
        <v>8.695652173913043</v>
      </c>
      <c r="O34" s="215">
        <v>15.384615384615385</v>
      </c>
      <c r="P34" s="216">
        <v>6.0606060606060606</v>
      </c>
    </row>
    <row r="35" spans="1:16" ht="12.75" x14ac:dyDescent="0.2">
      <c r="A35" s="95" t="s">
        <v>270</v>
      </c>
      <c r="B35" s="215">
        <v>34.93333333333333</v>
      </c>
      <c r="C35" s="215">
        <v>45.381526104417667</v>
      </c>
      <c r="D35" s="215">
        <v>31.963470319634702</v>
      </c>
      <c r="E35" s="215"/>
      <c r="F35" s="215">
        <v>44.4</v>
      </c>
      <c r="G35" s="215">
        <v>58.139534883720934</v>
      </c>
      <c r="H35" s="216">
        <v>39.622641509433961</v>
      </c>
      <c r="I35" s="215"/>
      <c r="J35" s="215">
        <v>33.030303030303031</v>
      </c>
      <c r="K35" s="215">
        <v>43.636363636363633</v>
      </c>
      <c r="L35" s="216">
        <v>30.909090909090907</v>
      </c>
      <c r="M35" s="215"/>
      <c r="N35" s="215">
        <v>21.01694915254237</v>
      </c>
      <c r="O35" s="215">
        <v>21.53846153846154</v>
      </c>
      <c r="P35" s="216">
        <v>20.869565217391305</v>
      </c>
    </row>
    <row r="36" spans="1:16" ht="13.5" thickBot="1" x14ac:dyDescent="0.25">
      <c r="A36" s="98" t="s">
        <v>271</v>
      </c>
      <c r="B36" s="219">
        <v>12.758620689655173</v>
      </c>
      <c r="C36" s="219">
        <v>11.594202898550725</v>
      </c>
      <c r="D36" s="219">
        <v>13.122171945701359</v>
      </c>
      <c r="E36" s="219"/>
      <c r="F36" s="219">
        <v>9.4017094017094021</v>
      </c>
      <c r="G36" s="219">
        <v>3.3333333333333335</v>
      </c>
      <c r="H36" s="218">
        <v>11.494252873563218</v>
      </c>
      <c r="I36" s="219"/>
      <c r="J36" s="219">
        <v>7.7777777777777777</v>
      </c>
      <c r="K36" s="219">
        <v>6.25</v>
      </c>
      <c r="L36" s="218">
        <v>8.1081081081081088</v>
      </c>
      <c r="M36" s="219"/>
      <c r="N36" s="219">
        <v>22.891566265060241</v>
      </c>
      <c r="O36" s="219">
        <v>26.086956521739129</v>
      </c>
      <c r="P36" s="218">
        <v>21.666666666666668</v>
      </c>
    </row>
    <row r="37" spans="1:16" ht="12.75" x14ac:dyDescent="0.2">
      <c r="A37" s="269" t="s">
        <v>175</v>
      </c>
      <c r="B37" s="269"/>
      <c r="C37" s="269"/>
      <c r="D37" s="269"/>
      <c r="E37" s="269"/>
      <c r="F37" s="269"/>
      <c r="G37" s="269"/>
      <c r="H37" s="269"/>
      <c r="I37" s="269"/>
      <c r="J37" s="269"/>
      <c r="K37" s="269"/>
      <c r="L37" s="269"/>
      <c r="M37" s="269"/>
      <c r="N37" s="269"/>
      <c r="O37" s="269"/>
      <c r="P37" s="269"/>
    </row>
    <row r="38" spans="1:16" ht="15" customHeight="1" x14ac:dyDescent="0.2">
      <c r="A38" s="298" t="s">
        <v>275</v>
      </c>
      <c r="B38" s="298"/>
      <c r="C38" s="298"/>
      <c r="D38" s="298"/>
      <c r="E38" s="298"/>
      <c r="F38" s="298"/>
      <c r="G38" s="298"/>
      <c r="H38" s="298"/>
      <c r="I38" s="298"/>
      <c r="J38" s="298"/>
      <c r="K38" s="298"/>
      <c r="L38" s="298"/>
      <c r="M38" s="298"/>
      <c r="N38" s="298"/>
      <c r="O38" s="298"/>
      <c r="P38" s="298"/>
    </row>
  </sheetData>
  <mergeCells count="13">
    <mergeCell ref="R2:R3"/>
    <mergeCell ref="A1:P1"/>
    <mergeCell ref="A2:P2"/>
    <mergeCell ref="A3:P3"/>
    <mergeCell ref="A4:P4"/>
    <mergeCell ref="A38:P38"/>
    <mergeCell ref="A37:P37"/>
    <mergeCell ref="A5:P5"/>
    <mergeCell ref="A6:A7"/>
    <mergeCell ref="B6:D6"/>
    <mergeCell ref="F6:H6"/>
    <mergeCell ref="J6:L6"/>
    <mergeCell ref="N6:P6"/>
  </mergeCells>
  <hyperlinks>
    <hyperlink ref="R2" location="INDICE!A1" display="INDICE" xr:uid="{00000000-0004-0000-3C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4" tint="-0.499984740745262"/>
    <pageSetUpPr fitToPage="1"/>
  </sheetPr>
  <dimension ref="A1:M54"/>
  <sheetViews>
    <sheetView showGridLines="0" topLeftCell="A10" workbookViewId="0">
      <selection activeCell="O14" sqref="O14"/>
    </sheetView>
  </sheetViews>
  <sheetFormatPr baseColWidth="10" defaultRowHeight="15" customHeight="1" x14ac:dyDescent="0.2"/>
  <cols>
    <col min="1" max="1" width="5.7109375" style="5" customWidth="1"/>
    <col min="2" max="11" width="11.42578125" style="5"/>
    <col min="12" max="12" width="5.7109375" style="5" customWidth="1"/>
    <col min="13" max="16384" width="11.42578125" style="5"/>
  </cols>
  <sheetData>
    <row r="1" spans="1:13" ht="15" customHeight="1" thickBot="1" x14ac:dyDescent="0.25"/>
    <row r="2" spans="1:13" ht="15" customHeight="1" x14ac:dyDescent="0.2">
      <c r="B2" s="23"/>
      <c r="C2" s="22"/>
      <c r="D2" s="22"/>
      <c r="E2" s="22"/>
      <c r="F2" s="22"/>
      <c r="G2" s="22"/>
      <c r="H2" s="22"/>
      <c r="I2" s="22"/>
      <c r="J2" s="22"/>
      <c r="K2" s="24"/>
      <c r="M2" s="256" t="s">
        <v>47</v>
      </c>
    </row>
    <row r="3" spans="1:13" ht="15" customHeight="1" x14ac:dyDescent="0.2">
      <c r="B3" s="19"/>
      <c r="C3" s="20"/>
      <c r="D3" s="20"/>
      <c r="E3" s="20"/>
      <c r="F3" s="20"/>
      <c r="G3" s="20"/>
      <c r="H3" s="20"/>
      <c r="I3" s="20"/>
      <c r="J3" s="20"/>
      <c r="K3" s="21"/>
      <c r="M3" s="256"/>
    </row>
    <row r="4" spans="1:13" ht="15" customHeight="1" x14ac:dyDescent="0.2">
      <c r="B4" s="19"/>
      <c r="C4" s="20"/>
      <c r="D4" s="20"/>
      <c r="E4" s="20"/>
      <c r="F4" s="20"/>
      <c r="G4" s="20"/>
      <c r="H4" s="20"/>
      <c r="I4" s="20"/>
      <c r="J4" s="20"/>
      <c r="K4" s="21"/>
    </row>
    <row r="5" spans="1:13" ht="15" customHeight="1" x14ac:dyDescent="0.2">
      <c r="B5" s="19"/>
      <c r="C5" s="20"/>
      <c r="D5" s="20"/>
      <c r="E5" s="20"/>
      <c r="F5" s="20"/>
      <c r="G5" s="20"/>
      <c r="H5" s="20"/>
      <c r="I5" s="20"/>
      <c r="J5" s="20"/>
      <c r="K5" s="21"/>
    </row>
    <row r="6" spans="1:13" ht="15" customHeight="1" x14ac:dyDescent="0.2">
      <c r="B6" s="19"/>
      <c r="C6" s="20"/>
      <c r="D6" s="20"/>
      <c r="E6" s="20"/>
      <c r="F6" s="20"/>
      <c r="G6" s="20"/>
      <c r="H6" s="20"/>
      <c r="I6" s="20"/>
      <c r="J6" s="20"/>
      <c r="K6" s="21"/>
    </row>
    <row r="7" spans="1:13" ht="15" customHeight="1" x14ac:dyDescent="0.2">
      <c r="B7" s="19"/>
      <c r="C7" s="20"/>
      <c r="D7" s="20"/>
      <c r="E7" s="20"/>
      <c r="F7" s="20"/>
      <c r="G7" s="20"/>
      <c r="H7" s="20"/>
      <c r="I7" s="20"/>
      <c r="J7" s="20"/>
      <c r="K7" s="21"/>
    </row>
    <row r="8" spans="1:13" ht="15" customHeight="1" x14ac:dyDescent="0.2">
      <c r="B8" s="19"/>
      <c r="C8" s="20"/>
      <c r="D8" s="20"/>
      <c r="E8" s="20"/>
      <c r="F8" s="20"/>
      <c r="G8" s="20"/>
      <c r="H8" s="20"/>
      <c r="I8" s="20"/>
      <c r="J8" s="20"/>
      <c r="K8" s="21"/>
    </row>
    <row r="9" spans="1:13" ht="15" customHeight="1" x14ac:dyDescent="0.2">
      <c r="B9" s="19"/>
      <c r="C9" s="20"/>
      <c r="D9" s="20"/>
      <c r="E9" s="20"/>
      <c r="F9" s="20"/>
      <c r="G9" s="20"/>
      <c r="H9" s="20"/>
      <c r="I9" s="20"/>
      <c r="J9" s="20"/>
      <c r="K9" s="21"/>
    </row>
    <row r="10" spans="1:13" ht="15" customHeight="1" x14ac:dyDescent="0.2">
      <c r="B10" s="19"/>
      <c r="C10" s="20"/>
      <c r="D10" s="20"/>
      <c r="E10" s="20"/>
      <c r="F10" s="20"/>
      <c r="G10" s="20"/>
      <c r="H10" s="20"/>
      <c r="I10" s="20"/>
      <c r="J10" s="20"/>
      <c r="K10" s="21"/>
    </row>
    <row r="11" spans="1:13" ht="15" customHeight="1" x14ac:dyDescent="0.2">
      <c r="A11" s="18"/>
      <c r="B11" s="19"/>
      <c r="C11" s="20"/>
      <c r="D11" s="20"/>
      <c r="E11" s="20"/>
      <c r="F11" s="20"/>
      <c r="G11" s="20"/>
      <c r="H11" s="20"/>
      <c r="I11" s="20"/>
      <c r="J11" s="20"/>
      <c r="K11" s="21"/>
      <c r="L11" s="18"/>
    </row>
    <row r="12" spans="1:13" ht="15" customHeight="1" x14ac:dyDescent="0.2">
      <c r="A12" s="18"/>
      <c r="B12" s="19"/>
      <c r="C12" s="20"/>
      <c r="D12" s="20"/>
      <c r="E12" s="20"/>
      <c r="F12" s="20"/>
      <c r="G12" s="20"/>
      <c r="H12" s="20"/>
      <c r="I12" s="20"/>
      <c r="J12" s="20"/>
      <c r="K12" s="21"/>
      <c r="L12" s="18"/>
    </row>
    <row r="13" spans="1:13" ht="15" customHeight="1" x14ac:dyDescent="0.2">
      <c r="A13" s="18"/>
      <c r="B13" s="19"/>
      <c r="C13" s="20"/>
      <c r="D13" s="20"/>
      <c r="E13" s="20"/>
      <c r="F13" s="20"/>
      <c r="G13" s="20"/>
      <c r="H13" s="20"/>
      <c r="I13" s="20"/>
      <c r="J13" s="20"/>
      <c r="K13" s="21"/>
      <c r="L13" s="18"/>
    </row>
    <row r="14" spans="1:13" ht="15" customHeight="1" x14ac:dyDescent="0.2">
      <c r="A14" s="18"/>
      <c r="B14" s="19"/>
      <c r="C14" s="20"/>
      <c r="D14" s="20"/>
      <c r="E14" s="20"/>
      <c r="F14" s="20"/>
      <c r="G14" s="20"/>
      <c r="H14" s="20"/>
      <c r="I14" s="20"/>
      <c r="J14" s="20"/>
      <c r="K14" s="21"/>
      <c r="L14" s="18"/>
    </row>
    <row r="15" spans="1:13" ht="15" customHeight="1" x14ac:dyDescent="0.2">
      <c r="A15" s="18"/>
      <c r="B15" s="258" t="s">
        <v>366</v>
      </c>
      <c r="C15" s="259"/>
      <c r="D15" s="259"/>
      <c r="E15" s="259"/>
      <c r="F15" s="259"/>
      <c r="G15" s="259"/>
      <c r="H15" s="259"/>
      <c r="I15" s="259"/>
      <c r="J15" s="259"/>
      <c r="K15" s="260"/>
      <c r="L15" s="18"/>
    </row>
    <row r="16" spans="1:13" ht="15" customHeight="1" x14ac:dyDescent="0.2">
      <c r="A16" s="18"/>
      <c r="B16" s="258"/>
      <c r="C16" s="259"/>
      <c r="D16" s="259"/>
      <c r="E16" s="259"/>
      <c r="F16" s="259"/>
      <c r="G16" s="259"/>
      <c r="H16" s="259"/>
      <c r="I16" s="259"/>
      <c r="J16" s="259"/>
      <c r="K16" s="260"/>
      <c r="L16" s="18"/>
    </row>
    <row r="17" spans="1:12" ht="15" customHeight="1" x14ac:dyDescent="0.2">
      <c r="A17" s="18"/>
      <c r="B17" s="258"/>
      <c r="C17" s="259"/>
      <c r="D17" s="259"/>
      <c r="E17" s="259"/>
      <c r="F17" s="259"/>
      <c r="G17" s="259"/>
      <c r="H17" s="259"/>
      <c r="I17" s="259"/>
      <c r="J17" s="259"/>
      <c r="K17" s="260"/>
      <c r="L17" s="18"/>
    </row>
    <row r="18" spans="1:12" ht="15" customHeight="1" x14ac:dyDescent="0.2">
      <c r="A18" s="18"/>
      <c r="B18" s="258"/>
      <c r="C18" s="259"/>
      <c r="D18" s="259"/>
      <c r="E18" s="259"/>
      <c r="F18" s="259"/>
      <c r="G18" s="259"/>
      <c r="H18" s="259"/>
      <c r="I18" s="259"/>
      <c r="J18" s="259"/>
      <c r="K18" s="260"/>
      <c r="L18" s="18"/>
    </row>
    <row r="19" spans="1:12" ht="15" customHeight="1" x14ac:dyDescent="0.2">
      <c r="A19" s="18"/>
      <c r="B19" s="258"/>
      <c r="C19" s="259"/>
      <c r="D19" s="259"/>
      <c r="E19" s="259"/>
      <c r="F19" s="259"/>
      <c r="G19" s="259"/>
      <c r="H19" s="259"/>
      <c r="I19" s="259"/>
      <c r="J19" s="259"/>
      <c r="K19" s="260"/>
      <c r="L19" s="18"/>
    </row>
    <row r="20" spans="1:12" ht="15" customHeight="1" x14ac:dyDescent="0.2">
      <c r="A20" s="18"/>
      <c r="B20" s="258"/>
      <c r="C20" s="259"/>
      <c r="D20" s="259"/>
      <c r="E20" s="259"/>
      <c r="F20" s="259"/>
      <c r="G20" s="259"/>
      <c r="H20" s="259"/>
      <c r="I20" s="259"/>
      <c r="J20" s="259"/>
      <c r="K20" s="260"/>
      <c r="L20" s="18"/>
    </row>
    <row r="21" spans="1:12" ht="15" customHeight="1" x14ac:dyDescent="0.2">
      <c r="A21" s="18"/>
      <c r="B21" s="258"/>
      <c r="C21" s="259"/>
      <c r="D21" s="259"/>
      <c r="E21" s="259"/>
      <c r="F21" s="259"/>
      <c r="G21" s="259"/>
      <c r="H21" s="259"/>
      <c r="I21" s="259"/>
      <c r="J21" s="259"/>
      <c r="K21" s="260"/>
      <c r="L21" s="18"/>
    </row>
    <row r="22" spans="1:12" ht="15" customHeight="1" x14ac:dyDescent="0.2">
      <c r="A22" s="18"/>
      <c r="B22" s="258"/>
      <c r="C22" s="259"/>
      <c r="D22" s="259"/>
      <c r="E22" s="259"/>
      <c r="F22" s="259"/>
      <c r="G22" s="259"/>
      <c r="H22" s="259"/>
      <c r="I22" s="259"/>
      <c r="J22" s="259"/>
      <c r="K22" s="260"/>
      <c r="L22" s="18"/>
    </row>
    <row r="23" spans="1:12" ht="15" customHeight="1" x14ac:dyDescent="0.2">
      <c r="A23" s="18"/>
      <c r="B23" s="258"/>
      <c r="C23" s="259"/>
      <c r="D23" s="259"/>
      <c r="E23" s="259"/>
      <c r="F23" s="259"/>
      <c r="G23" s="259"/>
      <c r="H23" s="259"/>
      <c r="I23" s="259"/>
      <c r="J23" s="259"/>
      <c r="K23" s="260"/>
      <c r="L23" s="18"/>
    </row>
    <row r="24" spans="1:12" ht="15" customHeight="1" x14ac:dyDescent="0.2">
      <c r="A24" s="18"/>
      <c r="B24" s="258"/>
      <c r="C24" s="259"/>
      <c r="D24" s="259"/>
      <c r="E24" s="259"/>
      <c r="F24" s="259"/>
      <c r="G24" s="259"/>
      <c r="H24" s="259"/>
      <c r="I24" s="259"/>
      <c r="J24" s="259"/>
      <c r="K24" s="260"/>
      <c r="L24" s="18"/>
    </row>
    <row r="25" spans="1:12" ht="15" customHeight="1" x14ac:dyDescent="0.2">
      <c r="A25" s="18"/>
      <c r="B25" s="258"/>
      <c r="C25" s="259"/>
      <c r="D25" s="259"/>
      <c r="E25" s="259"/>
      <c r="F25" s="259"/>
      <c r="G25" s="259"/>
      <c r="H25" s="259"/>
      <c r="I25" s="259"/>
      <c r="J25" s="259"/>
      <c r="K25" s="260"/>
      <c r="L25" s="18"/>
    </row>
    <row r="26" spans="1:12" ht="15" customHeight="1" x14ac:dyDescent="0.2">
      <c r="A26" s="18"/>
      <c r="B26" s="258"/>
      <c r="C26" s="259"/>
      <c r="D26" s="259"/>
      <c r="E26" s="259"/>
      <c r="F26" s="259"/>
      <c r="G26" s="259"/>
      <c r="H26" s="259"/>
      <c r="I26" s="259"/>
      <c r="J26" s="259"/>
      <c r="K26" s="260"/>
      <c r="L26" s="18"/>
    </row>
    <row r="27" spans="1:12" ht="15" customHeight="1" x14ac:dyDescent="0.2">
      <c r="A27" s="18"/>
      <c r="B27" s="258"/>
      <c r="C27" s="259"/>
      <c r="D27" s="259"/>
      <c r="E27" s="259"/>
      <c r="F27" s="259"/>
      <c r="G27" s="259"/>
      <c r="H27" s="259"/>
      <c r="I27" s="259"/>
      <c r="J27" s="259"/>
      <c r="K27" s="260"/>
      <c r="L27" s="18"/>
    </row>
    <row r="28" spans="1:12" ht="15" customHeight="1" x14ac:dyDescent="0.2">
      <c r="A28" s="18"/>
      <c r="B28" s="258"/>
      <c r="C28" s="259"/>
      <c r="D28" s="259"/>
      <c r="E28" s="259"/>
      <c r="F28" s="259"/>
      <c r="G28" s="259"/>
      <c r="H28" s="259"/>
      <c r="I28" s="259"/>
      <c r="J28" s="259"/>
      <c r="K28" s="260"/>
      <c r="L28" s="18"/>
    </row>
    <row r="29" spans="1:12" ht="15" customHeight="1" x14ac:dyDescent="0.2">
      <c r="A29" s="18"/>
      <c r="B29" s="258"/>
      <c r="C29" s="259"/>
      <c r="D29" s="259"/>
      <c r="E29" s="259"/>
      <c r="F29" s="259"/>
      <c r="G29" s="259"/>
      <c r="H29" s="259"/>
      <c r="I29" s="259"/>
      <c r="J29" s="259"/>
      <c r="K29" s="260"/>
      <c r="L29" s="18"/>
    </row>
    <row r="30" spans="1:12" ht="15" customHeight="1" x14ac:dyDescent="0.2">
      <c r="B30" s="258"/>
      <c r="C30" s="259"/>
      <c r="D30" s="259"/>
      <c r="E30" s="259"/>
      <c r="F30" s="259"/>
      <c r="G30" s="259"/>
      <c r="H30" s="259"/>
      <c r="I30" s="259"/>
      <c r="J30" s="259"/>
      <c r="K30" s="260"/>
    </row>
    <row r="31" spans="1:12" ht="15" customHeight="1" x14ac:dyDescent="0.2">
      <c r="B31" s="19"/>
      <c r="C31" s="20"/>
      <c r="D31" s="20"/>
      <c r="E31" s="20"/>
      <c r="F31" s="20"/>
      <c r="G31" s="20"/>
      <c r="H31" s="20"/>
      <c r="I31" s="20"/>
      <c r="J31" s="20"/>
      <c r="K31" s="21"/>
    </row>
    <row r="32" spans="1:12" ht="15" customHeight="1" x14ac:dyDescent="0.2">
      <c r="B32" s="19"/>
      <c r="C32" s="20"/>
      <c r="D32" s="20"/>
      <c r="E32" s="20"/>
      <c r="F32" s="20"/>
      <c r="G32" s="20"/>
      <c r="H32" s="20"/>
      <c r="I32" s="20"/>
      <c r="J32" s="20"/>
      <c r="K32" s="21"/>
    </row>
    <row r="33" spans="2:11" ht="15" customHeight="1" x14ac:dyDescent="0.2">
      <c r="B33" s="19"/>
      <c r="C33" s="20"/>
      <c r="D33" s="20"/>
      <c r="E33" s="20"/>
      <c r="F33" s="20"/>
      <c r="G33" s="20"/>
      <c r="H33" s="20"/>
      <c r="I33" s="20"/>
      <c r="J33" s="20"/>
      <c r="K33" s="21"/>
    </row>
    <row r="34" spans="2:11" ht="15" customHeight="1" x14ac:dyDescent="0.2">
      <c r="B34" s="19"/>
      <c r="C34" s="20"/>
      <c r="D34" s="20"/>
      <c r="E34" s="20"/>
      <c r="F34" s="20"/>
      <c r="G34" s="20"/>
      <c r="H34" s="20"/>
      <c r="I34" s="20"/>
      <c r="J34" s="20"/>
      <c r="K34" s="21"/>
    </row>
    <row r="35" spans="2:11" ht="15" customHeight="1" x14ac:dyDescent="0.2">
      <c r="B35" s="19"/>
      <c r="C35" s="20"/>
      <c r="D35" s="20"/>
      <c r="E35" s="20"/>
      <c r="F35" s="20"/>
      <c r="G35" s="20"/>
      <c r="H35" s="20"/>
      <c r="I35" s="20"/>
      <c r="J35" s="20"/>
      <c r="K35" s="21"/>
    </row>
    <row r="36" spans="2:11" ht="15" customHeight="1" x14ac:dyDescent="0.2">
      <c r="B36" s="19"/>
      <c r="C36" s="20"/>
      <c r="D36" s="20"/>
      <c r="E36" s="20"/>
      <c r="F36" s="20"/>
      <c r="G36" s="20"/>
      <c r="H36" s="20"/>
      <c r="I36" s="20"/>
      <c r="J36" s="20"/>
      <c r="K36" s="21"/>
    </row>
    <row r="37" spans="2:11" ht="15" customHeight="1" x14ac:dyDescent="0.2">
      <c r="B37" s="19"/>
      <c r="C37" s="20"/>
      <c r="D37" s="20"/>
      <c r="E37" s="20"/>
      <c r="F37" s="20"/>
      <c r="G37" s="20"/>
      <c r="H37" s="20"/>
      <c r="I37" s="20"/>
      <c r="J37" s="20"/>
      <c r="K37" s="21"/>
    </row>
    <row r="38" spans="2:11" ht="15" customHeight="1" x14ac:dyDescent="0.2">
      <c r="B38" s="19"/>
      <c r="C38" s="20"/>
      <c r="D38" s="20"/>
      <c r="E38" s="20"/>
      <c r="F38" s="20"/>
      <c r="G38" s="20"/>
      <c r="H38" s="20"/>
      <c r="I38" s="20"/>
      <c r="J38" s="20"/>
      <c r="K38" s="21"/>
    </row>
    <row r="39" spans="2:11" ht="15" customHeight="1" x14ac:dyDescent="0.2">
      <c r="B39" s="19"/>
      <c r="C39" s="20"/>
      <c r="D39" s="20"/>
      <c r="E39" s="20"/>
      <c r="F39" s="20"/>
      <c r="G39" s="20"/>
      <c r="H39" s="20"/>
      <c r="I39" s="20"/>
      <c r="J39" s="20"/>
      <c r="K39" s="21"/>
    </row>
    <row r="40" spans="2:11" ht="15" customHeight="1" x14ac:dyDescent="0.2">
      <c r="B40" s="19"/>
      <c r="C40" s="20"/>
      <c r="D40" s="20"/>
      <c r="E40" s="20"/>
      <c r="F40" s="20"/>
      <c r="G40" s="20"/>
      <c r="H40" s="20"/>
      <c r="I40" s="20"/>
      <c r="J40" s="20"/>
      <c r="K40" s="21"/>
    </row>
    <row r="41" spans="2:11" ht="15" customHeight="1" x14ac:dyDescent="0.2">
      <c r="B41" s="19"/>
      <c r="C41" s="20"/>
      <c r="D41" s="20"/>
      <c r="E41" s="20"/>
      <c r="F41" s="20"/>
      <c r="G41" s="20"/>
      <c r="H41" s="20"/>
      <c r="I41" s="20"/>
      <c r="J41" s="20"/>
      <c r="K41" s="21"/>
    </row>
    <row r="42" spans="2:11" ht="15" customHeight="1" x14ac:dyDescent="0.2">
      <c r="B42" s="19"/>
      <c r="C42" s="20"/>
      <c r="D42" s="20"/>
      <c r="E42" s="20"/>
      <c r="F42" s="20"/>
      <c r="G42" s="20"/>
      <c r="H42" s="20"/>
      <c r="I42" s="20"/>
      <c r="J42" s="20"/>
      <c r="K42" s="21"/>
    </row>
    <row r="43" spans="2:11" ht="15" customHeight="1" x14ac:dyDescent="0.2">
      <c r="B43" s="19"/>
      <c r="C43" s="20"/>
      <c r="D43" s="20"/>
      <c r="E43" s="20"/>
      <c r="F43" s="20"/>
      <c r="G43" s="20"/>
      <c r="H43" s="20"/>
      <c r="I43" s="20"/>
      <c r="J43" s="20"/>
      <c r="K43" s="21"/>
    </row>
    <row r="44" spans="2:11" ht="15" customHeight="1" x14ac:dyDescent="0.2">
      <c r="B44" s="19"/>
      <c r="C44" s="20"/>
      <c r="D44" s="20"/>
      <c r="E44" s="20"/>
      <c r="F44" s="20"/>
      <c r="G44" s="20"/>
      <c r="H44" s="20"/>
      <c r="I44" s="20"/>
      <c r="J44" s="20"/>
      <c r="K44" s="21"/>
    </row>
    <row r="45" spans="2:11" ht="15" customHeight="1" x14ac:dyDescent="0.2">
      <c r="B45" s="19"/>
      <c r="C45" s="20"/>
      <c r="D45" s="20"/>
      <c r="E45" s="20"/>
      <c r="F45" s="20"/>
      <c r="G45" s="20"/>
      <c r="H45" s="20"/>
      <c r="I45" s="20"/>
      <c r="J45" s="20"/>
      <c r="K45" s="21"/>
    </row>
    <row r="46" spans="2:11" ht="15" customHeight="1" x14ac:dyDescent="0.2">
      <c r="B46" s="19"/>
      <c r="C46" s="20"/>
      <c r="D46" s="20"/>
      <c r="E46" s="20"/>
      <c r="F46" s="20"/>
      <c r="G46" s="20"/>
      <c r="H46" s="20"/>
      <c r="I46" s="20"/>
      <c r="J46" s="20"/>
      <c r="K46" s="21"/>
    </row>
    <row r="47" spans="2:11" ht="15" customHeight="1" x14ac:dyDescent="0.2">
      <c r="B47" s="19"/>
      <c r="C47" s="20"/>
      <c r="D47" s="20"/>
      <c r="E47" s="20"/>
      <c r="F47" s="20"/>
      <c r="G47" s="20"/>
      <c r="H47" s="20"/>
      <c r="I47" s="20"/>
      <c r="J47" s="20"/>
      <c r="K47" s="21"/>
    </row>
    <row r="48" spans="2:11" ht="15" customHeight="1" x14ac:dyDescent="0.2">
      <c r="B48" s="19"/>
      <c r="C48" s="20"/>
      <c r="D48" s="20"/>
      <c r="E48" s="20"/>
      <c r="F48" s="20"/>
      <c r="G48" s="20"/>
      <c r="H48" s="20"/>
      <c r="I48" s="20"/>
      <c r="J48" s="20"/>
      <c r="K48" s="21"/>
    </row>
    <row r="49" spans="2:11" ht="15" customHeight="1" x14ac:dyDescent="0.2">
      <c r="B49" s="19"/>
      <c r="C49" s="20"/>
      <c r="D49" s="20"/>
      <c r="E49" s="20"/>
      <c r="F49" s="20"/>
      <c r="G49" s="20"/>
      <c r="H49" s="20"/>
      <c r="I49" s="20"/>
      <c r="J49" s="20"/>
      <c r="K49" s="21"/>
    </row>
    <row r="50" spans="2:11" ht="15" customHeight="1" x14ac:dyDescent="0.2">
      <c r="B50" s="19"/>
      <c r="C50" s="20"/>
      <c r="D50" s="20"/>
      <c r="E50" s="20"/>
      <c r="F50" s="20"/>
      <c r="G50" s="20"/>
      <c r="H50" s="20"/>
      <c r="I50" s="20"/>
      <c r="J50" s="20"/>
      <c r="K50" s="21"/>
    </row>
    <row r="51" spans="2:11" ht="15" customHeight="1" x14ac:dyDescent="0.2">
      <c r="B51" s="19"/>
      <c r="C51" s="20"/>
      <c r="D51" s="20"/>
      <c r="E51" s="20"/>
      <c r="F51" s="20"/>
      <c r="G51" s="20"/>
      <c r="H51" s="20"/>
      <c r="I51" s="20"/>
      <c r="J51" s="20"/>
      <c r="K51" s="21"/>
    </row>
    <row r="52" spans="2:11" ht="15" customHeight="1" x14ac:dyDescent="0.2">
      <c r="B52" s="19"/>
      <c r="C52" s="20"/>
      <c r="D52" s="20"/>
      <c r="E52" s="20"/>
      <c r="F52" s="20"/>
      <c r="G52" s="20"/>
      <c r="H52" s="20"/>
      <c r="I52" s="20"/>
      <c r="J52" s="20"/>
      <c r="K52" s="21"/>
    </row>
    <row r="53" spans="2:11" ht="15" customHeight="1" x14ac:dyDescent="0.2">
      <c r="B53" s="19"/>
      <c r="C53" s="20"/>
      <c r="D53" s="20"/>
      <c r="E53" s="20"/>
      <c r="F53" s="20"/>
      <c r="G53" s="20"/>
      <c r="H53" s="20"/>
      <c r="I53" s="20"/>
      <c r="J53" s="20"/>
      <c r="K53" s="21"/>
    </row>
    <row r="54" spans="2:11" ht="15" customHeight="1" thickBot="1" x14ac:dyDescent="0.25">
      <c r="B54" s="25"/>
      <c r="C54" s="26"/>
      <c r="D54" s="26"/>
      <c r="E54" s="26"/>
      <c r="F54" s="26"/>
      <c r="G54" s="26"/>
      <c r="H54" s="26"/>
      <c r="I54" s="26"/>
      <c r="J54" s="26"/>
      <c r="K54" s="27"/>
    </row>
  </sheetData>
  <mergeCells count="2">
    <mergeCell ref="M2:M3"/>
    <mergeCell ref="B15:K30"/>
  </mergeCells>
  <hyperlinks>
    <hyperlink ref="M2" location="INDICE!A1" display="INDICE" xr:uid="{00000000-0004-0000-3D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Z26"/>
  <sheetViews>
    <sheetView showGridLines="0" workbookViewId="0">
      <selection activeCell="O14" sqref="O14"/>
    </sheetView>
  </sheetViews>
  <sheetFormatPr baseColWidth="10" defaultColWidth="23.42578125" defaultRowHeight="15" customHeight="1" x14ac:dyDescent="0.2"/>
  <cols>
    <col min="1" max="1" width="18.5703125" style="116" customWidth="1"/>
    <col min="2" max="2" width="4.5703125" style="96" bestFit="1" customWidth="1"/>
    <col min="3" max="3" width="7.42578125" style="96" bestFit="1" customWidth="1"/>
    <col min="4" max="4" width="6.7109375" style="96" bestFit="1" customWidth="1"/>
    <col min="5" max="5" width="1.42578125" style="96" customWidth="1"/>
    <col min="6" max="6" width="4.5703125" style="96" bestFit="1" customWidth="1"/>
    <col min="7" max="7" width="7.42578125" style="96" bestFit="1" customWidth="1"/>
    <col min="8" max="8" width="6.7109375" style="96" bestFit="1" customWidth="1"/>
    <col min="9" max="9" width="1.28515625" style="96" customWidth="1"/>
    <col min="10" max="10" width="4.5703125" style="96" bestFit="1" customWidth="1"/>
    <col min="11" max="11" width="7.42578125" style="96" bestFit="1" customWidth="1"/>
    <col min="12" max="12" width="6.7109375" style="96" bestFit="1" customWidth="1"/>
    <col min="13" max="13" width="1.28515625" style="96" customWidth="1"/>
    <col min="14" max="14" width="4.5703125" style="96" bestFit="1" customWidth="1"/>
    <col min="15" max="15" width="7.42578125" style="96" bestFit="1" customWidth="1"/>
    <col min="16" max="16" width="6.7109375" style="96" bestFit="1" customWidth="1"/>
    <col min="17" max="17" width="1.28515625" style="96" customWidth="1"/>
    <col min="18" max="18" width="4.5703125" style="96" bestFit="1" customWidth="1"/>
    <col min="19" max="19" width="7.42578125" style="96" bestFit="1" customWidth="1"/>
    <col min="20" max="20" width="6.7109375" style="96" bestFit="1" customWidth="1"/>
    <col min="21" max="21" width="1.28515625" style="96" customWidth="1"/>
    <col min="22" max="22" width="4.5703125" style="96" bestFit="1" customWidth="1"/>
    <col min="23" max="23" width="7.42578125" style="96" bestFit="1" customWidth="1"/>
    <col min="24" max="24" width="6.7109375" style="96" bestFit="1" customWidth="1"/>
    <col min="25" max="112" width="10.7109375" style="6" customWidth="1"/>
    <col min="113" max="16384" width="23.42578125" style="6"/>
  </cols>
  <sheetData>
    <row r="1" spans="1:26" ht="15" customHeight="1" x14ac:dyDescent="0.25">
      <c r="A1" s="284" t="s">
        <v>359</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284" t="s">
        <v>84</v>
      </c>
      <c r="V1" s="284" t="s">
        <v>84</v>
      </c>
      <c r="W1" s="284" t="s">
        <v>84</v>
      </c>
      <c r="X1" s="284" t="s">
        <v>84</v>
      </c>
      <c r="Y1" s="17"/>
    </row>
    <row r="2" spans="1:26" ht="15" customHeight="1" x14ac:dyDescent="0.25">
      <c r="A2" s="285" t="s">
        <v>368</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17"/>
      <c r="Z2" s="256" t="s">
        <v>47</v>
      </c>
    </row>
    <row r="3" spans="1:26" ht="15" customHeight="1"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17"/>
      <c r="Z3" s="256"/>
    </row>
    <row r="4" spans="1:26" ht="15" customHeight="1" x14ac:dyDescent="0.25">
      <c r="A4" s="285" t="s">
        <v>180</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row>
    <row r="5" spans="1:26" ht="15" customHeight="1"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row>
    <row r="6" spans="1:26" ht="15" customHeight="1" x14ac:dyDescent="0.2">
      <c r="A6" s="286" t="s">
        <v>243</v>
      </c>
      <c r="B6" s="281" t="s">
        <v>89</v>
      </c>
      <c r="C6" s="281"/>
      <c r="D6" s="281"/>
      <c r="E6" s="103"/>
      <c r="F6" s="281" t="s">
        <v>328</v>
      </c>
      <c r="G6" s="281"/>
      <c r="H6" s="281"/>
      <c r="I6" s="103"/>
      <c r="J6" s="281" t="s">
        <v>329</v>
      </c>
      <c r="K6" s="281"/>
      <c r="L6" s="281"/>
      <c r="M6" s="103"/>
      <c r="N6" s="281" t="s">
        <v>330</v>
      </c>
      <c r="O6" s="281"/>
      <c r="P6" s="281"/>
      <c r="Q6" s="103"/>
      <c r="R6" s="281" t="s">
        <v>331</v>
      </c>
      <c r="S6" s="281"/>
      <c r="T6" s="281"/>
      <c r="U6" s="103"/>
      <c r="V6" s="281" t="s">
        <v>332</v>
      </c>
      <c r="W6" s="281"/>
      <c r="X6" s="281"/>
    </row>
    <row r="7" spans="1:26" ht="15" customHeight="1"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row>
    <row r="8" spans="1:26" ht="15" customHeight="1" x14ac:dyDescent="0.2">
      <c r="B8" s="117"/>
      <c r="C8" s="117"/>
      <c r="D8" s="117"/>
      <c r="E8" s="117"/>
      <c r="F8" s="117"/>
      <c r="G8" s="117"/>
      <c r="H8" s="117"/>
      <c r="I8" s="117"/>
      <c r="J8" s="117"/>
      <c r="K8" s="117"/>
      <c r="L8" s="117"/>
      <c r="M8" s="117"/>
      <c r="N8" s="117"/>
      <c r="O8" s="117"/>
      <c r="P8" s="117"/>
      <c r="Q8" s="117"/>
      <c r="R8" s="117"/>
      <c r="S8" s="117"/>
      <c r="T8" s="117"/>
      <c r="U8" s="117"/>
      <c r="V8" s="117"/>
      <c r="W8" s="117"/>
      <c r="X8" s="117"/>
    </row>
    <row r="9" spans="1:26" ht="15" customHeight="1" x14ac:dyDescent="0.2">
      <c r="A9" s="118" t="s">
        <v>89</v>
      </c>
      <c r="B9" s="209">
        <f>SUM(B11:B25)</f>
        <v>289</v>
      </c>
      <c r="C9" s="209">
        <f>SUM(C11:C25)</f>
        <v>153</v>
      </c>
      <c r="D9" s="209">
        <f>SUM(D11:D25)</f>
        <v>136</v>
      </c>
      <c r="E9" s="209"/>
      <c r="F9" s="209">
        <f>SUM(F11:F25)</f>
        <v>0</v>
      </c>
      <c r="G9" s="209">
        <f>SUM(G11:G25)</f>
        <v>0</v>
      </c>
      <c r="H9" s="209">
        <f>SUM(H11:H25)</f>
        <v>0</v>
      </c>
      <c r="I9" s="209"/>
      <c r="J9" s="209">
        <f>SUM(J11:J25)</f>
        <v>23</v>
      </c>
      <c r="K9" s="209">
        <f>SUM(K11:K25)</f>
        <v>12</v>
      </c>
      <c r="L9" s="209">
        <f>SUM(L11:L25)</f>
        <v>11</v>
      </c>
      <c r="M9" s="209"/>
      <c r="N9" s="209">
        <f>SUM(N11:N25)</f>
        <v>127</v>
      </c>
      <c r="O9" s="209">
        <f>SUM(O11:O25)</f>
        <v>58</v>
      </c>
      <c r="P9" s="209">
        <f>SUM(P11:P25)</f>
        <v>69</v>
      </c>
      <c r="Q9" s="209"/>
      <c r="R9" s="209">
        <f>SUM(R11:R25)</f>
        <v>69</v>
      </c>
      <c r="S9" s="209">
        <f>SUM(S11:S25)</f>
        <v>40</v>
      </c>
      <c r="T9" s="209">
        <f>SUM(T11:T25)</f>
        <v>29</v>
      </c>
      <c r="U9" s="209"/>
      <c r="V9" s="209">
        <f>SUM(V11:V25)</f>
        <v>70</v>
      </c>
      <c r="W9" s="209">
        <f>SUM(W11:W25)</f>
        <v>43</v>
      </c>
      <c r="X9" s="209">
        <f>SUM(X11:X25)</f>
        <v>27</v>
      </c>
    </row>
    <row r="10" spans="1:26" ht="15" customHeight="1" x14ac:dyDescent="0.2">
      <c r="A10" s="94"/>
      <c r="B10" s="210"/>
      <c r="C10" s="210"/>
      <c r="D10" s="210"/>
      <c r="E10" s="211"/>
      <c r="F10" s="211"/>
      <c r="G10" s="211"/>
      <c r="H10" s="211"/>
      <c r="I10" s="211"/>
      <c r="J10" s="211"/>
      <c r="K10" s="211"/>
      <c r="L10" s="211"/>
      <c r="M10" s="211"/>
      <c r="N10" s="211"/>
      <c r="O10" s="211"/>
      <c r="P10" s="211"/>
      <c r="Q10" s="211"/>
      <c r="R10" s="211"/>
      <c r="S10" s="211"/>
      <c r="T10" s="211"/>
      <c r="U10" s="211"/>
      <c r="V10" s="211"/>
      <c r="W10" s="211"/>
      <c r="X10" s="211"/>
    </row>
    <row r="11" spans="1:26" ht="15" customHeight="1" x14ac:dyDescent="0.2">
      <c r="A11" s="95" t="s">
        <v>246</v>
      </c>
      <c r="B11" s="210">
        <v>27</v>
      </c>
      <c r="C11" s="210">
        <v>21</v>
      </c>
      <c r="D11" s="210">
        <v>6</v>
      </c>
      <c r="E11" s="211"/>
      <c r="F11" s="211">
        <v>0</v>
      </c>
      <c r="G11" s="211">
        <v>0</v>
      </c>
      <c r="H11" s="211">
        <v>0</v>
      </c>
      <c r="I11" s="211"/>
      <c r="J11" s="211">
        <v>3</v>
      </c>
      <c r="K11" s="211">
        <v>1</v>
      </c>
      <c r="L11" s="211">
        <v>2</v>
      </c>
      <c r="M11" s="211"/>
      <c r="N11" s="211">
        <v>14</v>
      </c>
      <c r="O11" s="211">
        <v>12</v>
      </c>
      <c r="P11" s="211">
        <v>2</v>
      </c>
      <c r="Q11" s="211"/>
      <c r="R11" s="211">
        <v>0</v>
      </c>
      <c r="S11" s="211">
        <v>0</v>
      </c>
      <c r="T11" s="211">
        <v>0</v>
      </c>
      <c r="U11" s="211"/>
      <c r="V11" s="211">
        <v>10</v>
      </c>
      <c r="W11" s="211">
        <v>8</v>
      </c>
      <c r="X11" s="211">
        <v>2</v>
      </c>
    </row>
    <row r="12" spans="1:26" ht="15" customHeight="1" x14ac:dyDescent="0.2">
      <c r="A12" s="95" t="s">
        <v>247</v>
      </c>
      <c r="B12" s="210">
        <v>23</v>
      </c>
      <c r="C12" s="210">
        <v>8</v>
      </c>
      <c r="D12" s="210">
        <v>15</v>
      </c>
      <c r="E12" s="211"/>
      <c r="F12" s="211">
        <v>0</v>
      </c>
      <c r="G12" s="211">
        <v>0</v>
      </c>
      <c r="H12" s="211">
        <v>0</v>
      </c>
      <c r="I12" s="211"/>
      <c r="J12" s="211">
        <v>0</v>
      </c>
      <c r="K12" s="211">
        <v>0</v>
      </c>
      <c r="L12" s="211">
        <v>0</v>
      </c>
      <c r="M12" s="211"/>
      <c r="N12" s="211">
        <v>23</v>
      </c>
      <c r="O12" s="211">
        <v>8</v>
      </c>
      <c r="P12" s="211">
        <v>15</v>
      </c>
      <c r="Q12" s="211"/>
      <c r="R12" s="211">
        <v>0</v>
      </c>
      <c r="S12" s="211">
        <v>0</v>
      </c>
      <c r="T12" s="211">
        <v>0</v>
      </c>
      <c r="U12" s="211"/>
      <c r="V12" s="211">
        <v>0</v>
      </c>
      <c r="W12" s="211">
        <v>0</v>
      </c>
      <c r="X12" s="211">
        <v>0</v>
      </c>
    </row>
    <row r="13" spans="1:26" ht="15" customHeight="1" x14ac:dyDescent="0.2">
      <c r="A13" s="95" t="s">
        <v>248</v>
      </c>
      <c r="B13" s="210">
        <v>6</v>
      </c>
      <c r="C13" s="210">
        <v>4</v>
      </c>
      <c r="D13" s="210">
        <v>2</v>
      </c>
      <c r="E13" s="211"/>
      <c r="F13" s="211">
        <v>0</v>
      </c>
      <c r="G13" s="211">
        <v>0</v>
      </c>
      <c r="H13" s="211">
        <v>0</v>
      </c>
      <c r="I13" s="211"/>
      <c r="J13" s="211">
        <v>0</v>
      </c>
      <c r="K13" s="211">
        <v>0</v>
      </c>
      <c r="L13" s="211">
        <v>0</v>
      </c>
      <c r="M13" s="211"/>
      <c r="N13" s="211">
        <v>0</v>
      </c>
      <c r="O13" s="211">
        <v>0</v>
      </c>
      <c r="P13" s="211">
        <v>0</v>
      </c>
      <c r="Q13" s="211"/>
      <c r="R13" s="211">
        <v>6</v>
      </c>
      <c r="S13" s="211">
        <v>4</v>
      </c>
      <c r="T13" s="211">
        <v>2</v>
      </c>
      <c r="U13" s="211"/>
      <c r="V13" s="211">
        <v>0</v>
      </c>
      <c r="W13" s="211">
        <v>0</v>
      </c>
      <c r="X13" s="211">
        <v>0</v>
      </c>
    </row>
    <row r="14" spans="1:26" ht="15" customHeight="1" x14ac:dyDescent="0.2">
      <c r="A14" s="95" t="s">
        <v>249</v>
      </c>
      <c r="B14" s="210">
        <v>14</v>
      </c>
      <c r="C14" s="210">
        <v>8</v>
      </c>
      <c r="D14" s="210">
        <v>6</v>
      </c>
      <c r="E14" s="211"/>
      <c r="F14" s="211">
        <v>0</v>
      </c>
      <c r="G14" s="211">
        <v>0</v>
      </c>
      <c r="H14" s="211">
        <v>0</v>
      </c>
      <c r="I14" s="211"/>
      <c r="J14" s="211">
        <v>0</v>
      </c>
      <c r="K14" s="211">
        <v>-1</v>
      </c>
      <c r="L14" s="211">
        <v>1</v>
      </c>
      <c r="M14" s="211"/>
      <c r="N14" s="211">
        <v>9</v>
      </c>
      <c r="O14" s="211">
        <v>3</v>
      </c>
      <c r="P14" s="211">
        <v>6</v>
      </c>
      <c r="Q14" s="211"/>
      <c r="R14" s="211">
        <v>-1</v>
      </c>
      <c r="S14" s="211">
        <v>1</v>
      </c>
      <c r="T14" s="211">
        <v>-2</v>
      </c>
      <c r="U14" s="211"/>
      <c r="V14" s="211">
        <v>6</v>
      </c>
      <c r="W14" s="211">
        <v>5</v>
      </c>
      <c r="X14" s="211">
        <v>1</v>
      </c>
    </row>
    <row r="15" spans="1:26" ht="15" customHeight="1" x14ac:dyDescent="0.2">
      <c r="A15" s="95" t="s">
        <v>253</v>
      </c>
      <c r="B15" s="210">
        <v>109</v>
      </c>
      <c r="C15" s="210">
        <v>56</v>
      </c>
      <c r="D15" s="210">
        <v>53</v>
      </c>
      <c r="E15" s="210"/>
      <c r="F15" s="210">
        <v>0</v>
      </c>
      <c r="G15" s="210">
        <v>0</v>
      </c>
      <c r="H15" s="211">
        <v>0</v>
      </c>
      <c r="I15" s="210"/>
      <c r="J15" s="211">
        <v>17</v>
      </c>
      <c r="K15" s="211">
        <v>10</v>
      </c>
      <c r="L15" s="211">
        <v>7</v>
      </c>
      <c r="M15" s="211"/>
      <c r="N15" s="211">
        <v>20</v>
      </c>
      <c r="O15" s="211">
        <v>7</v>
      </c>
      <c r="P15" s="211">
        <v>13</v>
      </c>
      <c r="Q15" s="211"/>
      <c r="R15" s="211">
        <v>47</v>
      </c>
      <c r="S15" s="211">
        <v>29</v>
      </c>
      <c r="T15" s="211">
        <v>18</v>
      </c>
      <c r="U15" s="211"/>
      <c r="V15" s="211">
        <v>25</v>
      </c>
      <c r="W15" s="211">
        <v>10</v>
      </c>
      <c r="X15" s="211">
        <v>15</v>
      </c>
    </row>
    <row r="16" spans="1:26" ht="15" customHeight="1" x14ac:dyDescent="0.2">
      <c r="A16" s="95" t="s">
        <v>254</v>
      </c>
      <c r="B16" s="210">
        <v>7</v>
      </c>
      <c r="C16" s="210">
        <v>2</v>
      </c>
      <c r="D16" s="210">
        <v>5</v>
      </c>
      <c r="E16" s="210"/>
      <c r="F16" s="210">
        <v>0</v>
      </c>
      <c r="G16" s="210">
        <v>0</v>
      </c>
      <c r="H16" s="211">
        <v>0</v>
      </c>
      <c r="I16" s="210"/>
      <c r="J16" s="210">
        <v>0</v>
      </c>
      <c r="K16" s="210">
        <v>0</v>
      </c>
      <c r="L16" s="211">
        <v>0</v>
      </c>
      <c r="M16" s="210"/>
      <c r="N16" s="210">
        <v>5</v>
      </c>
      <c r="O16" s="210">
        <v>1</v>
      </c>
      <c r="P16" s="211">
        <v>4</v>
      </c>
      <c r="Q16" s="210"/>
      <c r="R16" s="210">
        <v>0</v>
      </c>
      <c r="S16" s="210">
        <v>0</v>
      </c>
      <c r="T16" s="211">
        <v>0</v>
      </c>
      <c r="U16" s="210"/>
      <c r="V16" s="210">
        <v>2</v>
      </c>
      <c r="W16" s="210">
        <v>1</v>
      </c>
      <c r="X16" s="211">
        <v>1</v>
      </c>
    </row>
    <row r="17" spans="1:24" ht="15" customHeight="1" x14ac:dyDescent="0.2">
      <c r="A17" s="95" t="s">
        <v>255</v>
      </c>
      <c r="B17" s="210">
        <v>18</v>
      </c>
      <c r="C17" s="210">
        <v>8</v>
      </c>
      <c r="D17" s="210">
        <v>10</v>
      </c>
      <c r="E17" s="210"/>
      <c r="F17" s="210">
        <v>0</v>
      </c>
      <c r="G17" s="210">
        <v>0</v>
      </c>
      <c r="H17" s="211">
        <v>0</v>
      </c>
      <c r="I17" s="210"/>
      <c r="J17" s="210">
        <v>0</v>
      </c>
      <c r="K17" s="210">
        <v>0</v>
      </c>
      <c r="L17" s="211">
        <v>0</v>
      </c>
      <c r="M17" s="210"/>
      <c r="N17" s="210">
        <v>1</v>
      </c>
      <c r="O17" s="210">
        <v>0</v>
      </c>
      <c r="P17" s="211">
        <v>1</v>
      </c>
      <c r="Q17" s="210"/>
      <c r="R17" s="210">
        <v>9</v>
      </c>
      <c r="S17" s="210">
        <v>2</v>
      </c>
      <c r="T17" s="211">
        <v>7</v>
      </c>
      <c r="U17" s="210"/>
      <c r="V17" s="210">
        <v>8</v>
      </c>
      <c r="W17" s="210">
        <v>6</v>
      </c>
      <c r="X17" s="211">
        <v>2</v>
      </c>
    </row>
    <row r="18" spans="1:24" ht="15" customHeight="1" x14ac:dyDescent="0.2">
      <c r="A18" s="95" t="s">
        <v>256</v>
      </c>
      <c r="B18" s="210">
        <v>6</v>
      </c>
      <c r="C18" s="210">
        <v>3</v>
      </c>
      <c r="D18" s="210">
        <v>3</v>
      </c>
      <c r="E18" s="210"/>
      <c r="F18" s="210">
        <v>0</v>
      </c>
      <c r="G18" s="210">
        <v>0</v>
      </c>
      <c r="H18" s="211">
        <v>0</v>
      </c>
      <c r="I18" s="210"/>
      <c r="J18" s="210">
        <v>0</v>
      </c>
      <c r="K18" s="210">
        <v>0</v>
      </c>
      <c r="L18" s="211">
        <v>0</v>
      </c>
      <c r="M18" s="210"/>
      <c r="N18" s="210">
        <v>6</v>
      </c>
      <c r="O18" s="210">
        <v>3</v>
      </c>
      <c r="P18" s="211">
        <v>3</v>
      </c>
      <c r="Q18" s="210"/>
      <c r="R18" s="210">
        <v>0</v>
      </c>
      <c r="S18" s="210">
        <v>0</v>
      </c>
      <c r="T18" s="211">
        <v>0</v>
      </c>
      <c r="U18" s="210"/>
      <c r="V18" s="210">
        <v>0</v>
      </c>
      <c r="W18" s="210">
        <v>0</v>
      </c>
      <c r="X18" s="211">
        <v>0</v>
      </c>
    </row>
    <row r="19" spans="1:24" ht="15" customHeight="1" x14ac:dyDescent="0.2">
      <c r="A19" s="97" t="s">
        <v>257</v>
      </c>
      <c r="B19" s="210">
        <v>12</v>
      </c>
      <c r="C19" s="210">
        <v>7</v>
      </c>
      <c r="D19" s="210">
        <v>5</v>
      </c>
      <c r="E19" s="211"/>
      <c r="F19" s="211">
        <v>0</v>
      </c>
      <c r="G19" s="211">
        <v>0</v>
      </c>
      <c r="H19" s="211">
        <v>0</v>
      </c>
      <c r="I19" s="211"/>
      <c r="J19" s="211">
        <v>0</v>
      </c>
      <c r="K19" s="211">
        <v>0</v>
      </c>
      <c r="L19" s="211">
        <v>0</v>
      </c>
      <c r="M19" s="211"/>
      <c r="N19" s="211">
        <v>12</v>
      </c>
      <c r="O19" s="211">
        <v>7</v>
      </c>
      <c r="P19" s="211">
        <v>5</v>
      </c>
      <c r="Q19" s="211"/>
      <c r="R19" s="211">
        <v>0</v>
      </c>
      <c r="S19" s="211">
        <v>0</v>
      </c>
      <c r="T19" s="211">
        <v>0</v>
      </c>
      <c r="U19" s="211"/>
      <c r="V19" s="211">
        <v>0</v>
      </c>
      <c r="W19" s="211">
        <v>0</v>
      </c>
      <c r="X19" s="211">
        <v>0</v>
      </c>
    </row>
    <row r="20" spans="1:24" ht="15" customHeight="1" x14ac:dyDescent="0.2">
      <c r="A20" s="95" t="s">
        <v>258</v>
      </c>
      <c r="B20" s="210">
        <v>22</v>
      </c>
      <c r="C20" s="210">
        <v>13</v>
      </c>
      <c r="D20" s="210">
        <v>9</v>
      </c>
      <c r="E20" s="210"/>
      <c r="F20" s="210">
        <v>0</v>
      </c>
      <c r="G20" s="210">
        <v>0</v>
      </c>
      <c r="H20" s="211">
        <v>0</v>
      </c>
      <c r="I20" s="210"/>
      <c r="J20" s="210">
        <v>3</v>
      </c>
      <c r="K20" s="210">
        <v>2</v>
      </c>
      <c r="L20" s="211">
        <v>1</v>
      </c>
      <c r="M20" s="210"/>
      <c r="N20" s="210">
        <v>4</v>
      </c>
      <c r="O20" s="210">
        <v>2</v>
      </c>
      <c r="P20" s="211">
        <v>2</v>
      </c>
      <c r="Q20" s="210"/>
      <c r="R20" s="210">
        <v>8</v>
      </c>
      <c r="S20" s="210">
        <v>4</v>
      </c>
      <c r="T20" s="211">
        <v>4</v>
      </c>
      <c r="U20" s="210"/>
      <c r="V20" s="210">
        <v>7</v>
      </c>
      <c r="W20" s="210">
        <v>5</v>
      </c>
      <c r="X20" s="211">
        <v>2</v>
      </c>
    </row>
    <row r="21" spans="1:24" ht="15" customHeight="1" x14ac:dyDescent="0.2">
      <c r="A21" s="95" t="s">
        <v>259</v>
      </c>
      <c r="B21" s="210">
        <v>31</v>
      </c>
      <c r="C21" s="210">
        <v>13</v>
      </c>
      <c r="D21" s="210">
        <v>18</v>
      </c>
      <c r="E21" s="210"/>
      <c r="F21" s="210">
        <v>0</v>
      </c>
      <c r="G21" s="210">
        <v>0</v>
      </c>
      <c r="H21" s="211">
        <v>0</v>
      </c>
      <c r="I21" s="210"/>
      <c r="J21" s="210">
        <v>0</v>
      </c>
      <c r="K21" s="210">
        <v>0</v>
      </c>
      <c r="L21" s="211">
        <v>0</v>
      </c>
      <c r="M21" s="210"/>
      <c r="N21" s="210">
        <v>23</v>
      </c>
      <c r="O21" s="210">
        <v>8</v>
      </c>
      <c r="P21" s="211">
        <v>15</v>
      </c>
      <c r="Q21" s="210"/>
      <c r="R21" s="210">
        <v>0</v>
      </c>
      <c r="S21" s="210">
        <v>0</v>
      </c>
      <c r="T21" s="211">
        <v>0</v>
      </c>
      <c r="U21" s="210"/>
      <c r="V21" s="210">
        <v>8</v>
      </c>
      <c r="W21" s="210">
        <v>5</v>
      </c>
      <c r="X21" s="211">
        <v>3</v>
      </c>
    </row>
    <row r="22" spans="1:24" ht="15" customHeight="1" x14ac:dyDescent="0.2">
      <c r="A22" s="95" t="s">
        <v>261</v>
      </c>
      <c r="B22" s="210">
        <v>4</v>
      </c>
      <c r="C22" s="210">
        <v>3</v>
      </c>
      <c r="D22" s="210">
        <v>1</v>
      </c>
      <c r="E22" s="210"/>
      <c r="F22" s="211">
        <v>0</v>
      </c>
      <c r="G22" s="211">
        <v>0</v>
      </c>
      <c r="H22" s="211">
        <v>0</v>
      </c>
      <c r="I22" s="210"/>
      <c r="J22" s="211">
        <v>0</v>
      </c>
      <c r="K22" s="211">
        <v>0</v>
      </c>
      <c r="L22" s="211">
        <v>0</v>
      </c>
      <c r="M22" s="210"/>
      <c r="N22" s="211">
        <v>0</v>
      </c>
      <c r="O22" s="211">
        <v>0</v>
      </c>
      <c r="P22" s="211">
        <v>0</v>
      </c>
      <c r="Q22" s="210"/>
      <c r="R22" s="211">
        <v>0</v>
      </c>
      <c r="S22" s="211">
        <v>0</v>
      </c>
      <c r="T22" s="211">
        <v>0</v>
      </c>
      <c r="U22" s="210"/>
      <c r="V22" s="211">
        <v>4</v>
      </c>
      <c r="W22" s="211">
        <v>3</v>
      </c>
      <c r="X22" s="211">
        <v>1</v>
      </c>
    </row>
    <row r="23" spans="1:24" ht="15" customHeight="1" x14ac:dyDescent="0.2">
      <c r="A23" s="95" t="s">
        <v>265</v>
      </c>
      <c r="B23" s="210">
        <v>0</v>
      </c>
      <c r="C23" s="210">
        <v>0</v>
      </c>
      <c r="D23" s="210">
        <v>0</v>
      </c>
      <c r="E23" s="210"/>
      <c r="F23" s="210">
        <v>0</v>
      </c>
      <c r="G23" s="210">
        <v>0</v>
      </c>
      <c r="H23" s="211">
        <v>0</v>
      </c>
      <c r="I23" s="210"/>
      <c r="J23" s="210">
        <v>0</v>
      </c>
      <c r="K23" s="210">
        <v>0</v>
      </c>
      <c r="L23" s="211">
        <v>0</v>
      </c>
      <c r="M23" s="210"/>
      <c r="N23" s="210">
        <v>0</v>
      </c>
      <c r="O23" s="210">
        <v>0</v>
      </c>
      <c r="P23" s="211">
        <v>0</v>
      </c>
      <c r="Q23" s="210"/>
      <c r="R23" s="210">
        <v>0</v>
      </c>
      <c r="S23" s="210">
        <v>0</v>
      </c>
      <c r="T23" s="211">
        <v>0</v>
      </c>
      <c r="U23" s="210"/>
      <c r="V23" s="210">
        <v>0</v>
      </c>
      <c r="W23" s="210">
        <v>0</v>
      </c>
      <c r="X23" s="211">
        <v>0</v>
      </c>
    </row>
    <row r="24" spans="1:24" ht="15" customHeight="1" x14ac:dyDescent="0.2">
      <c r="A24" s="95" t="s">
        <v>268</v>
      </c>
      <c r="B24" s="211">
        <v>10</v>
      </c>
      <c r="C24" s="211">
        <v>7</v>
      </c>
      <c r="D24" s="211">
        <v>3</v>
      </c>
      <c r="E24" s="211"/>
      <c r="F24" s="211">
        <v>0</v>
      </c>
      <c r="G24" s="211">
        <v>0</v>
      </c>
      <c r="H24" s="211">
        <v>0</v>
      </c>
      <c r="I24" s="211"/>
      <c r="J24" s="211">
        <v>0</v>
      </c>
      <c r="K24" s="211">
        <v>0</v>
      </c>
      <c r="L24" s="211">
        <v>0</v>
      </c>
      <c r="M24" s="211"/>
      <c r="N24" s="211">
        <v>10</v>
      </c>
      <c r="O24" s="211">
        <v>7</v>
      </c>
      <c r="P24" s="211">
        <v>3</v>
      </c>
      <c r="Q24" s="211"/>
      <c r="R24" s="211">
        <v>0</v>
      </c>
      <c r="S24" s="211">
        <v>0</v>
      </c>
      <c r="T24" s="211">
        <v>0</v>
      </c>
      <c r="U24" s="211"/>
      <c r="V24" s="211">
        <v>0</v>
      </c>
      <c r="W24" s="211">
        <v>0</v>
      </c>
      <c r="X24" s="211">
        <v>0</v>
      </c>
    </row>
    <row r="25" spans="1:24" ht="15" customHeight="1" thickBot="1" x14ac:dyDescent="0.25">
      <c r="A25" s="98" t="s">
        <v>270</v>
      </c>
      <c r="B25" s="212">
        <v>0</v>
      </c>
      <c r="C25" s="212">
        <v>0</v>
      </c>
      <c r="D25" s="212">
        <v>0</v>
      </c>
      <c r="E25" s="213"/>
      <c r="F25" s="213">
        <v>0</v>
      </c>
      <c r="G25" s="213">
        <v>0</v>
      </c>
      <c r="H25" s="213">
        <v>0</v>
      </c>
      <c r="I25" s="213"/>
      <c r="J25" s="213">
        <v>0</v>
      </c>
      <c r="K25" s="213">
        <v>0</v>
      </c>
      <c r="L25" s="213">
        <v>0</v>
      </c>
      <c r="M25" s="213"/>
      <c r="N25" s="213">
        <v>0</v>
      </c>
      <c r="O25" s="213">
        <v>0</v>
      </c>
      <c r="P25" s="213">
        <v>0</v>
      </c>
      <c r="Q25" s="213"/>
      <c r="R25" s="213">
        <v>0</v>
      </c>
      <c r="S25" s="213">
        <v>0</v>
      </c>
      <c r="T25" s="213">
        <v>0</v>
      </c>
      <c r="U25" s="213"/>
      <c r="V25" s="213">
        <v>0</v>
      </c>
      <c r="W25" s="213">
        <v>0</v>
      </c>
      <c r="X25" s="213">
        <v>0</v>
      </c>
    </row>
    <row r="26" spans="1:24" ht="15" customHeight="1" x14ac:dyDescent="0.2">
      <c r="A26" s="269" t="s">
        <v>275</v>
      </c>
      <c r="B26" s="269"/>
      <c r="C26" s="269"/>
      <c r="D26" s="269"/>
      <c r="E26" s="269"/>
      <c r="F26" s="269"/>
      <c r="G26" s="269"/>
      <c r="H26" s="269"/>
      <c r="I26" s="269"/>
      <c r="J26" s="269"/>
      <c r="K26" s="269"/>
      <c r="L26" s="269"/>
      <c r="M26" s="269"/>
      <c r="N26" s="269"/>
      <c r="O26" s="269"/>
      <c r="P26" s="269"/>
      <c r="Q26" s="269"/>
      <c r="R26" s="269"/>
      <c r="S26" s="269"/>
      <c r="T26" s="269"/>
      <c r="U26" s="269"/>
      <c r="V26" s="269"/>
      <c r="W26" s="269"/>
      <c r="X26" s="269"/>
    </row>
  </sheetData>
  <mergeCells count="14">
    <mergeCell ref="Z2:Z3"/>
    <mergeCell ref="A1:X1"/>
    <mergeCell ref="A2:X2"/>
    <mergeCell ref="A3:X3"/>
    <mergeCell ref="A4:X4"/>
    <mergeCell ref="A26:X26"/>
    <mergeCell ref="A5:X5"/>
    <mergeCell ref="A6:A7"/>
    <mergeCell ref="B6:D6"/>
    <mergeCell ref="F6:H6"/>
    <mergeCell ref="J6:L6"/>
    <mergeCell ref="N6:P6"/>
    <mergeCell ref="R6:T6"/>
    <mergeCell ref="V6:X6"/>
  </mergeCells>
  <hyperlinks>
    <hyperlink ref="Z2" location="INDICE!A1" display="INDICE" xr:uid="{00000000-0004-0000-3E00-000000000000}"/>
  </hyperlinks>
  <printOptions horizontalCentered="1"/>
  <pageMargins left="0.70866141732283472" right="0.70866141732283472" top="0.74803149606299213" bottom="0.74803149606299213" header="0.31496062992125984" footer="0.31496062992125984"/>
  <pageSetup scale="90" orientation="landscape"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Z27"/>
  <sheetViews>
    <sheetView showGridLines="0" workbookViewId="0">
      <selection activeCell="O14" sqref="O14"/>
    </sheetView>
  </sheetViews>
  <sheetFormatPr baseColWidth="10" defaultColWidth="23.42578125" defaultRowHeight="15" customHeight="1" x14ac:dyDescent="0.2"/>
  <cols>
    <col min="1" max="1" width="18.5703125" style="116" customWidth="1"/>
    <col min="2" max="2" width="4.5703125" style="96" bestFit="1" customWidth="1"/>
    <col min="3" max="3" width="7.42578125" style="96" bestFit="1" customWidth="1"/>
    <col min="4" max="4" width="6.7109375" style="96" bestFit="1" customWidth="1"/>
    <col min="5" max="5" width="1.42578125" style="96" customWidth="1"/>
    <col min="6" max="6" width="4.5703125" style="96" bestFit="1" customWidth="1"/>
    <col min="7" max="7" width="7.42578125" style="96" bestFit="1" customWidth="1"/>
    <col min="8" max="8" width="6.7109375" style="96" bestFit="1" customWidth="1"/>
    <col min="9" max="9" width="1.28515625" style="96" customWidth="1"/>
    <col min="10" max="10" width="4.5703125" style="96" bestFit="1" customWidth="1"/>
    <col min="11" max="11" width="7.42578125" style="96" bestFit="1" customWidth="1"/>
    <col min="12" max="12" width="6.7109375" style="96" bestFit="1" customWidth="1"/>
    <col min="13" max="13" width="1.28515625" style="96" customWidth="1"/>
    <col min="14" max="14" width="4.5703125" style="96" bestFit="1" customWidth="1"/>
    <col min="15" max="15" width="7.42578125" style="96" bestFit="1" customWidth="1"/>
    <col min="16" max="16" width="6.7109375" style="96" bestFit="1" customWidth="1"/>
    <col min="17" max="17" width="1.28515625" style="96" customWidth="1"/>
    <col min="18" max="18" width="4.5703125" style="96" bestFit="1" customWidth="1"/>
    <col min="19" max="19" width="7.42578125" style="96" bestFit="1" customWidth="1"/>
    <col min="20" max="20" width="6.7109375" style="96" bestFit="1" customWidth="1"/>
    <col min="21" max="21" width="1.28515625" style="96" customWidth="1"/>
    <col min="22" max="22" width="4.5703125" style="96" bestFit="1" customWidth="1"/>
    <col min="23" max="23" width="7.42578125" style="96" bestFit="1" customWidth="1"/>
    <col min="24" max="24" width="6.7109375" style="96" bestFit="1" customWidth="1"/>
    <col min="25" max="112" width="10.7109375" style="6" customWidth="1"/>
    <col min="113" max="16384" width="23.42578125" style="6"/>
  </cols>
  <sheetData>
    <row r="1" spans="1:26" ht="15" customHeight="1" x14ac:dyDescent="0.25">
      <c r="A1" s="284" t="s">
        <v>361</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284" t="s">
        <v>84</v>
      </c>
      <c r="V1" s="284" t="s">
        <v>84</v>
      </c>
      <c r="W1" s="284" t="s">
        <v>84</v>
      </c>
      <c r="X1" s="284" t="s">
        <v>84</v>
      </c>
      <c r="Y1" s="17"/>
    </row>
    <row r="2" spans="1:26" ht="15" customHeight="1" x14ac:dyDescent="0.25">
      <c r="A2" s="285" t="s">
        <v>370</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17"/>
      <c r="Z2" s="256" t="s">
        <v>47</v>
      </c>
    </row>
    <row r="3" spans="1:26" ht="15" customHeight="1"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17"/>
      <c r="Z3" s="256"/>
    </row>
    <row r="4" spans="1:26" ht="15" customHeight="1" x14ac:dyDescent="0.25">
      <c r="A4" s="285" t="s">
        <v>180</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row>
    <row r="5" spans="1:26" ht="15" customHeight="1"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row>
    <row r="6" spans="1:26" ht="15" customHeight="1" x14ac:dyDescent="0.2">
      <c r="A6" s="286" t="s">
        <v>243</v>
      </c>
      <c r="B6" s="281" t="s">
        <v>89</v>
      </c>
      <c r="C6" s="281"/>
      <c r="D6" s="281"/>
      <c r="E6" s="103"/>
      <c r="F6" s="281" t="s">
        <v>328</v>
      </c>
      <c r="G6" s="281"/>
      <c r="H6" s="281"/>
      <c r="I6" s="103"/>
      <c r="J6" s="281" t="s">
        <v>329</v>
      </c>
      <c r="K6" s="281"/>
      <c r="L6" s="281"/>
      <c r="M6" s="103"/>
      <c r="N6" s="281" t="s">
        <v>330</v>
      </c>
      <c r="O6" s="281"/>
      <c r="P6" s="281"/>
      <c r="Q6" s="103"/>
      <c r="R6" s="281" t="s">
        <v>331</v>
      </c>
      <c r="S6" s="281"/>
      <c r="T6" s="281"/>
      <c r="U6" s="103"/>
      <c r="V6" s="281" t="s">
        <v>332</v>
      </c>
      <c r="W6" s="281"/>
      <c r="X6" s="281"/>
    </row>
    <row r="7" spans="1:26" ht="15" customHeight="1"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row>
    <row r="8" spans="1:26" ht="15" customHeight="1" x14ac:dyDescent="0.2">
      <c r="B8" s="117"/>
      <c r="C8" s="117"/>
      <c r="D8" s="117"/>
      <c r="E8" s="117"/>
      <c r="F8" s="117"/>
      <c r="G8" s="117"/>
      <c r="H8" s="117"/>
      <c r="I8" s="117"/>
      <c r="J8" s="117"/>
      <c r="K8" s="117"/>
      <c r="L8" s="117"/>
      <c r="M8" s="117"/>
      <c r="N8" s="117"/>
      <c r="O8" s="117"/>
      <c r="P8" s="117"/>
      <c r="Q8" s="117"/>
      <c r="R8" s="117"/>
      <c r="S8" s="117"/>
      <c r="T8" s="117"/>
      <c r="U8" s="117"/>
      <c r="V8" s="117"/>
      <c r="W8" s="117"/>
      <c r="X8" s="117"/>
    </row>
    <row r="9" spans="1:26" ht="15" customHeight="1" x14ac:dyDescent="0.2">
      <c r="A9" s="118" t="s">
        <v>89</v>
      </c>
      <c r="B9" s="214">
        <v>12.770658418029166</v>
      </c>
      <c r="C9" s="214">
        <v>13.563829787234042</v>
      </c>
      <c r="D9" s="214">
        <v>11.98237885462555</v>
      </c>
      <c r="E9" s="214"/>
      <c r="F9" s="214">
        <v>0</v>
      </c>
      <c r="G9" s="214">
        <v>0</v>
      </c>
      <c r="H9" s="214">
        <v>0</v>
      </c>
      <c r="I9" s="214"/>
      <c r="J9" s="214">
        <v>10.176991150442479</v>
      </c>
      <c r="K9" s="214">
        <v>10.084033613445378</v>
      </c>
      <c r="L9" s="214">
        <v>10.2803738317757</v>
      </c>
      <c r="M9" s="214"/>
      <c r="N9" s="214">
        <v>13.685344827586206</v>
      </c>
      <c r="O9" s="214">
        <v>12.083333333333334</v>
      </c>
      <c r="P9" s="214">
        <v>15.401785714285715</v>
      </c>
      <c r="Q9" s="214"/>
      <c r="R9" s="214">
        <v>13.827655310621243</v>
      </c>
      <c r="S9" s="214">
        <v>16.597510373443981</v>
      </c>
      <c r="T9" s="214">
        <v>11.24031007751938</v>
      </c>
      <c r="U9" s="214"/>
      <c r="V9" s="214">
        <v>11.475409836065573</v>
      </c>
      <c r="W9" s="214">
        <v>14.930555555555555</v>
      </c>
      <c r="X9" s="214">
        <v>8.3850931677018643</v>
      </c>
    </row>
    <row r="10" spans="1:26" ht="15" customHeight="1" x14ac:dyDescent="0.2">
      <c r="A10" s="94"/>
      <c r="B10" s="215" t="s">
        <v>84</v>
      </c>
      <c r="C10" s="215" t="s">
        <v>84</v>
      </c>
      <c r="D10" s="215" t="s">
        <v>84</v>
      </c>
      <c r="E10" s="216"/>
      <c r="F10" s="216"/>
      <c r="G10" s="216"/>
      <c r="H10" s="216"/>
      <c r="I10" s="216"/>
      <c r="J10" s="216"/>
      <c r="K10" s="216"/>
      <c r="L10" s="216"/>
      <c r="M10" s="216"/>
      <c r="N10" s="216"/>
      <c r="O10" s="216"/>
      <c r="P10" s="216"/>
      <c r="Q10" s="216"/>
      <c r="R10" s="216"/>
      <c r="S10" s="216"/>
      <c r="T10" s="216"/>
      <c r="U10" s="216"/>
      <c r="V10" s="216"/>
      <c r="W10" s="216"/>
      <c r="X10" s="216"/>
    </row>
    <row r="11" spans="1:26" ht="15" customHeight="1" x14ac:dyDescent="0.2">
      <c r="A11" s="95" t="s">
        <v>246</v>
      </c>
      <c r="B11" s="215">
        <v>23.684210526315788</v>
      </c>
      <c r="C11" s="215">
        <v>33.87096774193548</v>
      </c>
      <c r="D11" s="215">
        <v>11.538461538461538</v>
      </c>
      <c r="E11" s="216"/>
      <c r="F11" s="216">
        <v>0</v>
      </c>
      <c r="G11" s="216">
        <v>0</v>
      </c>
      <c r="H11" s="216">
        <v>0</v>
      </c>
      <c r="I11" s="216"/>
      <c r="J11" s="216">
        <v>17.647058823529413</v>
      </c>
      <c r="K11" s="216">
        <v>16.666666666666664</v>
      </c>
      <c r="L11" s="216">
        <v>18.181818181818183</v>
      </c>
      <c r="M11" s="216"/>
      <c r="N11" s="216">
        <v>29.166666666666668</v>
      </c>
      <c r="O11" s="216">
        <v>38.70967741935484</v>
      </c>
      <c r="P11" s="216">
        <v>11.76470588235294</v>
      </c>
      <c r="Q11" s="216"/>
      <c r="R11" s="216">
        <v>0</v>
      </c>
      <c r="S11" s="216">
        <v>0</v>
      </c>
      <c r="T11" s="216">
        <v>0</v>
      </c>
      <c r="U11" s="216"/>
      <c r="V11" s="216">
        <v>20.408163265306122</v>
      </c>
      <c r="W11" s="216">
        <v>32</v>
      </c>
      <c r="X11" s="216">
        <v>8.3333333333333321</v>
      </c>
    </row>
    <row r="12" spans="1:26" ht="15" customHeight="1" x14ac:dyDescent="0.2">
      <c r="A12" s="95" t="s">
        <v>247</v>
      </c>
      <c r="B12" s="215">
        <v>28.04878048780488</v>
      </c>
      <c r="C12" s="215">
        <v>20.512820512820511</v>
      </c>
      <c r="D12" s="215">
        <v>34.883720930232556</v>
      </c>
      <c r="E12" s="216"/>
      <c r="F12" s="216">
        <v>0</v>
      </c>
      <c r="G12" s="216">
        <v>0</v>
      </c>
      <c r="H12" s="216">
        <v>0</v>
      </c>
      <c r="I12" s="216"/>
      <c r="J12" s="216">
        <v>0</v>
      </c>
      <c r="K12" s="216">
        <v>0</v>
      </c>
      <c r="L12" s="216">
        <v>0</v>
      </c>
      <c r="M12" s="216"/>
      <c r="N12" s="216">
        <v>28.04878048780488</v>
      </c>
      <c r="O12" s="216">
        <v>20.512820512820511</v>
      </c>
      <c r="P12" s="216">
        <v>34.883720930232556</v>
      </c>
      <c r="Q12" s="216"/>
      <c r="R12" s="216">
        <v>0</v>
      </c>
      <c r="S12" s="216">
        <v>0</v>
      </c>
      <c r="T12" s="216">
        <v>0</v>
      </c>
      <c r="U12" s="216"/>
      <c r="V12" s="216">
        <v>0</v>
      </c>
      <c r="W12" s="216">
        <v>0</v>
      </c>
      <c r="X12" s="216">
        <v>0</v>
      </c>
    </row>
    <row r="13" spans="1:26" ht="15" customHeight="1" x14ac:dyDescent="0.2">
      <c r="A13" s="95" t="s">
        <v>248</v>
      </c>
      <c r="B13" s="215">
        <v>7.4074074074074066</v>
      </c>
      <c r="C13" s="215">
        <v>9.3023255813953494</v>
      </c>
      <c r="D13" s="215">
        <v>5.2631578947368416</v>
      </c>
      <c r="E13" s="216"/>
      <c r="F13" s="216">
        <v>0</v>
      </c>
      <c r="G13" s="216">
        <v>0</v>
      </c>
      <c r="H13" s="216">
        <v>0</v>
      </c>
      <c r="I13" s="216"/>
      <c r="J13" s="216">
        <v>0</v>
      </c>
      <c r="K13" s="216">
        <v>0</v>
      </c>
      <c r="L13" s="216">
        <v>0</v>
      </c>
      <c r="M13" s="216"/>
      <c r="N13" s="216">
        <v>0</v>
      </c>
      <c r="O13" s="216">
        <v>0</v>
      </c>
      <c r="P13" s="216">
        <v>0</v>
      </c>
      <c r="Q13" s="216"/>
      <c r="R13" s="216">
        <v>24</v>
      </c>
      <c r="S13" s="216">
        <v>26.666666666666668</v>
      </c>
      <c r="T13" s="216">
        <v>20</v>
      </c>
      <c r="U13" s="216"/>
      <c r="V13" s="216">
        <v>0</v>
      </c>
      <c r="W13" s="216">
        <v>0</v>
      </c>
      <c r="X13" s="216">
        <v>0</v>
      </c>
    </row>
    <row r="14" spans="1:26" ht="15" customHeight="1" x14ac:dyDescent="0.2">
      <c r="A14" s="95" t="s">
        <v>249</v>
      </c>
      <c r="B14" s="215">
        <v>1.5384615384615385</v>
      </c>
      <c r="C14" s="215">
        <v>1.7204301075268817</v>
      </c>
      <c r="D14" s="215">
        <v>1.348314606741573</v>
      </c>
      <c r="E14" s="216"/>
      <c r="F14" s="216">
        <v>0</v>
      </c>
      <c r="G14" s="216">
        <v>0</v>
      </c>
      <c r="H14" s="216">
        <v>0</v>
      </c>
      <c r="I14" s="216"/>
      <c r="J14" s="216">
        <v>0</v>
      </c>
      <c r="K14" s="216">
        <v>-1.639344262295082</v>
      </c>
      <c r="L14" s="216">
        <v>1.9230769230769231</v>
      </c>
      <c r="M14" s="216"/>
      <c r="N14" s="216">
        <v>2.8481012658227849</v>
      </c>
      <c r="O14" s="216">
        <v>1.7964071856287425</v>
      </c>
      <c r="P14" s="216">
        <v>4.0268456375838921</v>
      </c>
      <c r="Q14" s="216"/>
      <c r="R14" s="216">
        <v>-0.38610038610038611</v>
      </c>
      <c r="S14" s="216">
        <v>0.80645161290322576</v>
      </c>
      <c r="T14" s="216">
        <v>-1.4814814814814816</v>
      </c>
      <c r="U14" s="216"/>
      <c r="V14" s="216">
        <v>2.7027027027027026</v>
      </c>
      <c r="W14" s="216">
        <v>4.4247787610619467</v>
      </c>
      <c r="X14" s="216">
        <v>0.91743119266055051</v>
      </c>
    </row>
    <row r="15" spans="1:26" ht="15" customHeight="1" x14ac:dyDescent="0.2">
      <c r="A15" s="95" t="s">
        <v>253</v>
      </c>
      <c r="B15" s="215">
        <v>22.520661157024794</v>
      </c>
      <c r="C15" s="215">
        <v>23.728813559322035</v>
      </c>
      <c r="D15" s="215">
        <v>21.370967741935484</v>
      </c>
      <c r="E15" s="215"/>
      <c r="F15" s="215">
        <v>0</v>
      </c>
      <c r="G15" s="215">
        <v>0</v>
      </c>
      <c r="H15" s="216">
        <v>0</v>
      </c>
      <c r="I15" s="215"/>
      <c r="J15" s="216">
        <v>26.5625</v>
      </c>
      <c r="K15" s="216">
        <v>27.777777777777779</v>
      </c>
      <c r="L15" s="216">
        <v>25</v>
      </c>
      <c r="M15" s="216"/>
      <c r="N15" s="216">
        <v>12.269938650306749</v>
      </c>
      <c r="O15" s="216">
        <v>8.75</v>
      </c>
      <c r="P15" s="216">
        <v>15.66265060240964</v>
      </c>
      <c r="Q15" s="216"/>
      <c r="R15" s="216">
        <v>40.17094017094017</v>
      </c>
      <c r="S15" s="216">
        <v>46.774193548387096</v>
      </c>
      <c r="T15" s="216">
        <v>32.727272727272727</v>
      </c>
      <c r="U15" s="216"/>
      <c r="V15" s="216">
        <v>17.857142857142858</v>
      </c>
      <c r="W15" s="216">
        <v>17.241379310344829</v>
      </c>
      <c r="X15" s="216">
        <v>18.292682926829269</v>
      </c>
    </row>
    <row r="16" spans="1:26" ht="15" customHeight="1" x14ac:dyDescent="0.2">
      <c r="A16" s="95" t="s">
        <v>254</v>
      </c>
      <c r="B16" s="215">
        <v>17.073170731707318</v>
      </c>
      <c r="C16" s="215">
        <v>8.3333333333333321</v>
      </c>
      <c r="D16" s="215">
        <v>29.411764705882355</v>
      </c>
      <c r="E16" s="215"/>
      <c r="F16" s="215">
        <v>0</v>
      </c>
      <c r="G16" s="215">
        <v>0</v>
      </c>
      <c r="H16" s="216">
        <v>0</v>
      </c>
      <c r="I16" s="215"/>
      <c r="J16" s="215">
        <v>0</v>
      </c>
      <c r="K16" s="215">
        <v>0</v>
      </c>
      <c r="L16" s="216">
        <v>0</v>
      </c>
      <c r="M16" s="215"/>
      <c r="N16" s="215">
        <v>26.315789473684209</v>
      </c>
      <c r="O16" s="215">
        <v>9.0909090909090917</v>
      </c>
      <c r="P16" s="216">
        <v>50</v>
      </c>
      <c r="Q16" s="215"/>
      <c r="R16" s="215">
        <v>0</v>
      </c>
      <c r="S16" s="215">
        <v>0</v>
      </c>
      <c r="T16" s="216">
        <v>0</v>
      </c>
      <c r="U16" s="215"/>
      <c r="V16" s="215">
        <v>9.0909090909090917</v>
      </c>
      <c r="W16" s="215">
        <v>7.6923076923076925</v>
      </c>
      <c r="X16" s="216">
        <v>11.111111111111111</v>
      </c>
    </row>
    <row r="17" spans="1:24" ht="15" customHeight="1" x14ac:dyDescent="0.2">
      <c r="A17" s="95" t="s">
        <v>255</v>
      </c>
      <c r="B17" s="215">
        <v>9.3264248704663206</v>
      </c>
      <c r="C17" s="215">
        <v>8.695652173913043</v>
      </c>
      <c r="D17" s="215">
        <v>9.9009900990099009</v>
      </c>
      <c r="E17" s="215"/>
      <c r="F17" s="215">
        <v>0</v>
      </c>
      <c r="G17" s="215">
        <v>0</v>
      </c>
      <c r="H17" s="216">
        <v>0</v>
      </c>
      <c r="I17" s="215"/>
      <c r="J17" s="215">
        <v>0</v>
      </c>
      <c r="K17" s="215">
        <v>0</v>
      </c>
      <c r="L17" s="216">
        <v>0</v>
      </c>
      <c r="M17" s="215"/>
      <c r="N17" s="215">
        <v>3.225806451612903</v>
      </c>
      <c r="O17" s="215">
        <v>0</v>
      </c>
      <c r="P17" s="216">
        <v>7.1428571428571423</v>
      </c>
      <c r="Q17" s="215"/>
      <c r="R17" s="215">
        <v>13.432835820895523</v>
      </c>
      <c r="S17" s="215">
        <v>7.1428571428571423</v>
      </c>
      <c r="T17" s="216">
        <v>17.948717948717949</v>
      </c>
      <c r="U17" s="215"/>
      <c r="V17" s="215">
        <v>10.95890410958904</v>
      </c>
      <c r="W17" s="215">
        <v>16.216216216216218</v>
      </c>
      <c r="X17" s="216">
        <v>5.5555555555555554</v>
      </c>
    </row>
    <row r="18" spans="1:24" ht="15" customHeight="1" x14ac:dyDescent="0.2">
      <c r="A18" s="95" t="s">
        <v>256</v>
      </c>
      <c r="B18" s="215">
        <v>35.294117647058826</v>
      </c>
      <c r="C18" s="215">
        <v>37.5</v>
      </c>
      <c r="D18" s="215">
        <v>33.333333333333329</v>
      </c>
      <c r="E18" s="215"/>
      <c r="F18" s="215">
        <v>0</v>
      </c>
      <c r="G18" s="215">
        <v>0</v>
      </c>
      <c r="H18" s="216">
        <v>0</v>
      </c>
      <c r="I18" s="215"/>
      <c r="J18" s="215">
        <v>0</v>
      </c>
      <c r="K18" s="215">
        <v>0</v>
      </c>
      <c r="L18" s="216">
        <v>0</v>
      </c>
      <c r="M18" s="215"/>
      <c r="N18" s="215">
        <v>35.294117647058826</v>
      </c>
      <c r="O18" s="215">
        <v>37.5</v>
      </c>
      <c r="P18" s="216">
        <v>33.333333333333329</v>
      </c>
      <c r="Q18" s="215"/>
      <c r="R18" s="215">
        <v>0</v>
      </c>
      <c r="S18" s="215">
        <v>0</v>
      </c>
      <c r="T18" s="216">
        <v>0</v>
      </c>
      <c r="U18" s="215"/>
      <c r="V18" s="215">
        <v>0</v>
      </c>
      <c r="W18" s="215">
        <v>0</v>
      </c>
      <c r="X18" s="216">
        <v>0</v>
      </c>
    </row>
    <row r="19" spans="1:24" ht="15" customHeight="1" x14ac:dyDescent="0.2">
      <c r="A19" s="97" t="s">
        <v>257</v>
      </c>
      <c r="B19" s="215">
        <v>30.76923076923077</v>
      </c>
      <c r="C19" s="215">
        <v>33.333333333333329</v>
      </c>
      <c r="D19" s="215">
        <v>27.777777777777779</v>
      </c>
      <c r="E19" s="216"/>
      <c r="F19" s="216">
        <v>0</v>
      </c>
      <c r="G19" s="216">
        <v>0</v>
      </c>
      <c r="H19" s="216">
        <v>0</v>
      </c>
      <c r="I19" s="216"/>
      <c r="J19" s="216">
        <v>0</v>
      </c>
      <c r="K19" s="216">
        <v>0</v>
      </c>
      <c r="L19" s="216">
        <v>0</v>
      </c>
      <c r="M19" s="216"/>
      <c r="N19" s="216">
        <v>30.76923076923077</v>
      </c>
      <c r="O19" s="216">
        <v>33.333333333333329</v>
      </c>
      <c r="P19" s="216">
        <v>27.777777777777779</v>
      </c>
      <c r="Q19" s="216"/>
      <c r="R19" s="216">
        <v>0</v>
      </c>
      <c r="S19" s="216">
        <v>0</v>
      </c>
      <c r="T19" s="216">
        <v>0</v>
      </c>
      <c r="U19" s="216"/>
      <c r="V19" s="216">
        <v>0</v>
      </c>
      <c r="W19" s="216">
        <v>0</v>
      </c>
      <c r="X19" s="216">
        <v>0</v>
      </c>
    </row>
    <row r="20" spans="1:24" ht="15" customHeight="1" x14ac:dyDescent="0.2">
      <c r="A20" s="95" t="s">
        <v>258</v>
      </c>
      <c r="B20" s="215">
        <v>21.153846153846153</v>
      </c>
      <c r="C20" s="215">
        <v>33.333333333333329</v>
      </c>
      <c r="D20" s="215">
        <v>13.846153846153847</v>
      </c>
      <c r="E20" s="215"/>
      <c r="F20" s="215">
        <v>0</v>
      </c>
      <c r="G20" s="215">
        <v>0</v>
      </c>
      <c r="H20" s="216">
        <v>0</v>
      </c>
      <c r="I20" s="215"/>
      <c r="J20" s="215">
        <v>30</v>
      </c>
      <c r="K20" s="215">
        <v>33.333333333333329</v>
      </c>
      <c r="L20" s="216">
        <v>25</v>
      </c>
      <c r="M20" s="215"/>
      <c r="N20" s="215">
        <v>18.181818181818183</v>
      </c>
      <c r="O20" s="215">
        <v>25</v>
      </c>
      <c r="P20" s="216">
        <v>14.285714285714285</v>
      </c>
      <c r="Q20" s="215"/>
      <c r="R20" s="215">
        <v>25.806451612903224</v>
      </c>
      <c r="S20" s="215">
        <v>33.333333333333329</v>
      </c>
      <c r="T20" s="216">
        <v>21.052631578947366</v>
      </c>
      <c r="U20" s="215"/>
      <c r="V20" s="215">
        <v>17.073170731707318</v>
      </c>
      <c r="W20" s="215">
        <v>38.461538461538467</v>
      </c>
      <c r="X20" s="216">
        <v>7.1428571428571423</v>
      </c>
    </row>
    <row r="21" spans="1:24" ht="15" customHeight="1" x14ac:dyDescent="0.2">
      <c r="A21" s="95" t="s">
        <v>259</v>
      </c>
      <c r="B21" s="215">
        <v>28.971962616822427</v>
      </c>
      <c r="C21" s="215">
        <v>30.232558139534881</v>
      </c>
      <c r="D21" s="215">
        <v>28.125</v>
      </c>
      <c r="E21" s="215"/>
      <c r="F21" s="215">
        <v>0</v>
      </c>
      <c r="G21" s="215">
        <v>0</v>
      </c>
      <c r="H21" s="216">
        <v>0</v>
      </c>
      <c r="I21" s="215"/>
      <c r="J21" s="215">
        <v>0</v>
      </c>
      <c r="K21" s="215">
        <v>0</v>
      </c>
      <c r="L21" s="216">
        <v>0</v>
      </c>
      <c r="M21" s="215"/>
      <c r="N21" s="215">
        <v>37.096774193548384</v>
      </c>
      <c r="O21" s="215">
        <v>38.095238095238095</v>
      </c>
      <c r="P21" s="216">
        <v>36.585365853658537</v>
      </c>
      <c r="Q21" s="215"/>
      <c r="R21" s="215">
        <v>0</v>
      </c>
      <c r="S21" s="215">
        <v>0</v>
      </c>
      <c r="T21" s="216">
        <v>0</v>
      </c>
      <c r="U21" s="215"/>
      <c r="V21" s="215">
        <v>17.777777777777779</v>
      </c>
      <c r="W21" s="215">
        <v>22.727272727272727</v>
      </c>
      <c r="X21" s="216">
        <v>13.043478260869565</v>
      </c>
    </row>
    <row r="22" spans="1:24" ht="15" customHeight="1" x14ac:dyDescent="0.2">
      <c r="A22" s="95" t="s">
        <v>261</v>
      </c>
      <c r="B22" s="215">
        <v>12.121212121212121</v>
      </c>
      <c r="C22" s="215">
        <v>18.75</v>
      </c>
      <c r="D22" s="215">
        <v>5.8823529411764701</v>
      </c>
      <c r="E22" s="215"/>
      <c r="F22" s="216">
        <v>0</v>
      </c>
      <c r="G22" s="216">
        <v>0</v>
      </c>
      <c r="H22" s="216">
        <v>0</v>
      </c>
      <c r="I22" s="215"/>
      <c r="J22" s="216">
        <v>0</v>
      </c>
      <c r="K22" s="216">
        <v>0</v>
      </c>
      <c r="L22" s="216">
        <v>0</v>
      </c>
      <c r="M22" s="215"/>
      <c r="N22" s="216">
        <v>0</v>
      </c>
      <c r="O22" s="216">
        <v>0</v>
      </c>
      <c r="P22" s="216">
        <v>0</v>
      </c>
      <c r="Q22" s="215"/>
      <c r="R22" s="216">
        <v>0</v>
      </c>
      <c r="S22" s="216">
        <v>0</v>
      </c>
      <c r="T22" s="216">
        <v>0</v>
      </c>
      <c r="U22" s="215"/>
      <c r="V22" s="216">
        <v>22.222222222222221</v>
      </c>
      <c r="W22" s="216">
        <v>42.857142857142854</v>
      </c>
      <c r="X22" s="216">
        <v>9.0909090909090917</v>
      </c>
    </row>
    <row r="23" spans="1:24" ht="15" customHeight="1" x14ac:dyDescent="0.2">
      <c r="A23" s="95" t="s">
        <v>265</v>
      </c>
      <c r="B23" s="215">
        <v>0</v>
      </c>
      <c r="C23" s="215">
        <v>0</v>
      </c>
      <c r="D23" s="215">
        <v>0</v>
      </c>
      <c r="E23" s="215"/>
      <c r="F23" s="215">
        <v>0</v>
      </c>
      <c r="G23" s="215">
        <v>0</v>
      </c>
      <c r="H23" s="216">
        <v>0</v>
      </c>
      <c r="I23" s="215"/>
      <c r="J23" s="215">
        <v>0</v>
      </c>
      <c r="K23" s="215">
        <v>0</v>
      </c>
      <c r="L23" s="216">
        <v>0</v>
      </c>
      <c r="M23" s="215"/>
      <c r="N23" s="215">
        <v>0</v>
      </c>
      <c r="O23" s="215">
        <v>0</v>
      </c>
      <c r="P23" s="216">
        <v>0</v>
      </c>
      <c r="Q23" s="215"/>
      <c r="R23" s="215">
        <v>0</v>
      </c>
      <c r="S23" s="215">
        <v>0</v>
      </c>
      <c r="T23" s="216">
        <v>0</v>
      </c>
      <c r="U23" s="215"/>
      <c r="V23" s="215">
        <v>0</v>
      </c>
      <c r="W23" s="215">
        <v>0</v>
      </c>
      <c r="X23" s="216">
        <v>0</v>
      </c>
    </row>
    <row r="24" spans="1:24" ht="15" customHeight="1" x14ac:dyDescent="0.2">
      <c r="A24" s="95" t="s">
        <v>268</v>
      </c>
      <c r="B24" s="216">
        <v>71.428571428571431</v>
      </c>
      <c r="C24" s="216">
        <v>77.777777777777786</v>
      </c>
      <c r="D24" s="216">
        <v>60</v>
      </c>
      <c r="E24" s="216"/>
      <c r="F24" s="216">
        <v>0</v>
      </c>
      <c r="G24" s="216">
        <v>0</v>
      </c>
      <c r="H24" s="216">
        <v>0</v>
      </c>
      <c r="I24" s="216"/>
      <c r="J24" s="216">
        <v>0</v>
      </c>
      <c r="K24" s="216">
        <v>0</v>
      </c>
      <c r="L24" s="216">
        <v>0</v>
      </c>
      <c r="M24" s="216"/>
      <c r="N24" s="216">
        <v>71.428571428571431</v>
      </c>
      <c r="O24" s="216">
        <v>77.777777777777786</v>
      </c>
      <c r="P24" s="216">
        <v>60</v>
      </c>
      <c r="Q24" s="216"/>
      <c r="R24" s="216">
        <v>0</v>
      </c>
      <c r="S24" s="216">
        <v>0</v>
      </c>
      <c r="T24" s="216">
        <v>0</v>
      </c>
      <c r="U24" s="216"/>
      <c r="V24" s="216">
        <v>0</v>
      </c>
      <c r="W24" s="216">
        <v>0</v>
      </c>
      <c r="X24" s="216">
        <v>0</v>
      </c>
    </row>
    <row r="25" spans="1:24" ht="15" customHeight="1" thickBot="1" x14ac:dyDescent="0.25">
      <c r="A25" s="98" t="s">
        <v>270</v>
      </c>
      <c r="B25" s="219">
        <v>0</v>
      </c>
      <c r="C25" s="219">
        <v>0</v>
      </c>
      <c r="D25" s="219">
        <v>0</v>
      </c>
      <c r="E25" s="218"/>
      <c r="F25" s="218">
        <v>0</v>
      </c>
      <c r="G25" s="218">
        <v>0</v>
      </c>
      <c r="H25" s="218">
        <v>0</v>
      </c>
      <c r="I25" s="218"/>
      <c r="J25" s="218">
        <v>0</v>
      </c>
      <c r="K25" s="218">
        <v>0</v>
      </c>
      <c r="L25" s="218">
        <v>0</v>
      </c>
      <c r="M25" s="218"/>
      <c r="N25" s="218">
        <v>0</v>
      </c>
      <c r="O25" s="218">
        <v>0</v>
      </c>
      <c r="P25" s="218">
        <v>0</v>
      </c>
      <c r="Q25" s="218"/>
      <c r="R25" s="218">
        <v>0</v>
      </c>
      <c r="S25" s="218">
        <v>0</v>
      </c>
      <c r="T25" s="218">
        <v>0</v>
      </c>
      <c r="U25" s="218"/>
      <c r="V25" s="218">
        <v>0</v>
      </c>
      <c r="W25" s="218">
        <v>0</v>
      </c>
      <c r="X25" s="218">
        <v>0</v>
      </c>
    </row>
    <row r="26" spans="1:24" ht="15" customHeight="1" x14ac:dyDescent="0.2">
      <c r="A26" s="269" t="s">
        <v>175</v>
      </c>
      <c r="B26" s="269"/>
      <c r="C26" s="269"/>
      <c r="D26" s="269"/>
      <c r="E26" s="269"/>
      <c r="F26" s="269"/>
      <c r="G26" s="269"/>
      <c r="H26" s="269"/>
      <c r="I26" s="269"/>
      <c r="J26" s="269"/>
      <c r="K26" s="269"/>
      <c r="L26" s="269"/>
      <c r="M26" s="269"/>
      <c r="N26" s="269"/>
      <c r="O26" s="269"/>
      <c r="P26" s="269"/>
      <c r="Q26" s="269"/>
      <c r="R26" s="269"/>
      <c r="S26" s="269"/>
      <c r="T26" s="269"/>
      <c r="U26" s="269"/>
      <c r="V26" s="269"/>
      <c r="W26" s="269"/>
      <c r="X26" s="269"/>
    </row>
    <row r="27" spans="1:24" ht="15" customHeight="1" x14ac:dyDescent="0.2">
      <c r="A27" s="116" t="s">
        <v>106</v>
      </c>
    </row>
  </sheetData>
  <mergeCells count="14">
    <mergeCell ref="Z2:Z3"/>
    <mergeCell ref="A1:X1"/>
    <mergeCell ref="A2:X2"/>
    <mergeCell ref="A3:X3"/>
    <mergeCell ref="A4:X4"/>
    <mergeCell ref="A26:X26"/>
    <mergeCell ref="A5:X5"/>
    <mergeCell ref="A6:A7"/>
    <mergeCell ref="B6:D6"/>
    <mergeCell ref="F6:H6"/>
    <mergeCell ref="J6:L6"/>
    <mergeCell ref="N6:P6"/>
    <mergeCell ref="R6:T6"/>
    <mergeCell ref="V6:X6"/>
  </mergeCells>
  <hyperlinks>
    <hyperlink ref="Z2" location="INDICE!A1" display="INDICE" xr:uid="{00000000-0004-0000-3F00-000000000000}"/>
  </hyperlinks>
  <printOptions horizontalCentered="1"/>
  <pageMargins left="0.70866141732283472" right="0.70866141732283472" top="0.74803149606299213" bottom="0.74803149606299213" header="0.31496062992125984" footer="0.31496062992125984"/>
  <pageSetup scale="90" orientation="landscape"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Z28"/>
  <sheetViews>
    <sheetView showGridLines="0" zoomScaleNormal="100" workbookViewId="0">
      <selection activeCell="O14" sqref="O14"/>
    </sheetView>
  </sheetViews>
  <sheetFormatPr baseColWidth="10" defaultColWidth="23.42578125" defaultRowHeight="15" customHeight="1" x14ac:dyDescent="0.2"/>
  <cols>
    <col min="1" max="1" width="18.5703125" style="116" customWidth="1"/>
    <col min="2" max="4" width="7.140625" style="96" customWidth="1"/>
    <col min="5" max="5" width="1.42578125" style="96" customWidth="1"/>
    <col min="6" max="6" width="6.42578125" style="96" customWidth="1"/>
    <col min="7" max="7" width="7.42578125" style="96" bestFit="1" customWidth="1"/>
    <col min="8" max="8" width="6.7109375" style="96" bestFit="1" customWidth="1"/>
    <col min="9" max="9" width="1.28515625" style="96" customWidth="1"/>
    <col min="10" max="10" width="6.42578125" style="96" customWidth="1"/>
    <col min="11" max="11" width="7.42578125" style="96" bestFit="1" customWidth="1"/>
    <col min="12" max="12" width="6.7109375" style="96" bestFit="1" customWidth="1"/>
    <col min="13" max="13" width="1.28515625" style="96" customWidth="1"/>
    <col min="14" max="14" width="6.42578125" style="96" customWidth="1"/>
    <col min="15" max="15" width="7.42578125" style="96" bestFit="1" customWidth="1"/>
    <col min="16" max="16" width="6.7109375" style="96" bestFit="1" customWidth="1"/>
    <col min="17" max="17" width="1.28515625" style="96" customWidth="1"/>
    <col min="18" max="18" width="6.42578125" style="96" customWidth="1"/>
    <col min="19" max="19" width="7.42578125" style="96" bestFit="1" customWidth="1"/>
    <col min="20" max="20" width="6.7109375" style="96" bestFit="1" customWidth="1"/>
    <col min="21" max="21" width="1.28515625" style="96" customWidth="1"/>
    <col min="22" max="22" width="6.42578125" style="96" customWidth="1"/>
    <col min="23" max="23" width="7.42578125" style="96" bestFit="1" customWidth="1"/>
    <col min="24" max="24" width="6.7109375" style="96" bestFit="1" customWidth="1"/>
    <col min="25" max="112" width="10.7109375" style="6" customWidth="1"/>
    <col min="113" max="16384" width="23.42578125" style="6"/>
  </cols>
  <sheetData>
    <row r="1" spans="1:26" ht="15" customHeight="1" x14ac:dyDescent="0.25">
      <c r="A1" s="284" t="s">
        <v>362</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284" t="s">
        <v>84</v>
      </c>
      <c r="V1" s="284" t="s">
        <v>84</v>
      </c>
      <c r="W1" s="284" t="s">
        <v>84</v>
      </c>
      <c r="X1" s="284" t="s">
        <v>84</v>
      </c>
      <c r="Y1" s="17"/>
    </row>
    <row r="2" spans="1:26" ht="15" customHeight="1" x14ac:dyDescent="0.25">
      <c r="A2" s="285" t="s">
        <v>372</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17"/>
      <c r="Z2" s="256" t="s">
        <v>47</v>
      </c>
    </row>
    <row r="3" spans="1:26" ht="15" customHeight="1"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17"/>
      <c r="Z3" s="256"/>
    </row>
    <row r="4" spans="1:26" ht="15" customHeight="1" x14ac:dyDescent="0.25">
      <c r="A4" s="285" t="s">
        <v>180</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row>
    <row r="5" spans="1:26" ht="15" customHeight="1"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row>
    <row r="6" spans="1:26" ht="15" customHeight="1" x14ac:dyDescent="0.2">
      <c r="A6" s="286" t="s">
        <v>243</v>
      </c>
      <c r="B6" s="281" t="s">
        <v>89</v>
      </c>
      <c r="C6" s="281"/>
      <c r="D6" s="281"/>
      <c r="E6" s="103"/>
      <c r="F6" s="281" t="s">
        <v>328</v>
      </c>
      <c r="G6" s="281"/>
      <c r="H6" s="281"/>
      <c r="I6" s="103"/>
      <c r="J6" s="281" t="s">
        <v>329</v>
      </c>
      <c r="K6" s="281"/>
      <c r="L6" s="281"/>
      <c r="M6" s="103"/>
      <c r="N6" s="281" t="s">
        <v>330</v>
      </c>
      <c r="O6" s="281"/>
      <c r="P6" s="281"/>
      <c r="Q6" s="103"/>
      <c r="R6" s="281" t="s">
        <v>331</v>
      </c>
      <c r="S6" s="281"/>
      <c r="T6" s="281"/>
      <c r="U6" s="103"/>
      <c r="V6" s="281" t="s">
        <v>332</v>
      </c>
      <c r="W6" s="281"/>
      <c r="X6" s="281"/>
    </row>
    <row r="7" spans="1:26" ht="15" customHeight="1"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row>
    <row r="8" spans="1:26" ht="15" customHeight="1" x14ac:dyDescent="0.25">
      <c r="A8" s="299" t="s">
        <v>373</v>
      </c>
      <c r="B8" s="299"/>
      <c r="C8" s="299"/>
      <c r="D8" s="299"/>
      <c r="E8" s="299"/>
      <c r="F8" s="299"/>
      <c r="G8" s="299"/>
      <c r="H8" s="299"/>
      <c r="I8" s="299"/>
      <c r="J8" s="299"/>
      <c r="K8" s="299"/>
      <c r="L8" s="299"/>
      <c r="M8" s="299"/>
      <c r="N8" s="299"/>
      <c r="O8" s="299"/>
      <c r="P8" s="299"/>
      <c r="Q8" s="299"/>
      <c r="R8" s="299"/>
      <c r="S8" s="299"/>
      <c r="T8" s="299"/>
      <c r="U8" s="299"/>
      <c r="V8" s="299"/>
      <c r="W8" s="299"/>
      <c r="X8" s="299"/>
    </row>
    <row r="9" spans="1:26" ht="15" customHeight="1" x14ac:dyDescent="0.2">
      <c r="A9" s="118" t="s">
        <v>89</v>
      </c>
      <c r="B9" s="232">
        <v>137</v>
      </c>
      <c r="C9" s="232">
        <v>49</v>
      </c>
      <c r="D9" s="232">
        <v>88</v>
      </c>
      <c r="E9" s="232"/>
      <c r="F9" s="232">
        <v>30</v>
      </c>
      <c r="G9" s="232">
        <v>13</v>
      </c>
      <c r="H9" s="232">
        <v>17</v>
      </c>
      <c r="I9" s="232"/>
      <c r="J9" s="232">
        <v>27</v>
      </c>
      <c r="K9" s="232">
        <v>4</v>
      </c>
      <c r="L9" s="232">
        <v>23</v>
      </c>
      <c r="M9" s="232"/>
      <c r="N9" s="232">
        <v>8</v>
      </c>
      <c r="O9" s="232">
        <v>1</v>
      </c>
      <c r="P9" s="232">
        <v>7</v>
      </c>
      <c r="Q9" s="232"/>
      <c r="R9" s="232">
        <v>65</v>
      </c>
      <c r="S9" s="232">
        <v>27</v>
      </c>
      <c r="T9" s="232">
        <v>38</v>
      </c>
      <c r="U9" s="232"/>
      <c r="V9" s="232">
        <v>7</v>
      </c>
      <c r="W9" s="232">
        <v>4</v>
      </c>
      <c r="X9" s="232">
        <v>3</v>
      </c>
    </row>
    <row r="10" spans="1:26" ht="15" customHeight="1" x14ac:dyDescent="0.2">
      <c r="A10" s="94"/>
      <c r="B10" s="100"/>
      <c r="C10" s="100"/>
      <c r="D10" s="100"/>
      <c r="E10" s="233"/>
      <c r="F10" s="233"/>
      <c r="G10" s="233"/>
      <c r="H10" s="233"/>
      <c r="I10" s="233"/>
      <c r="J10" s="233"/>
      <c r="K10" s="233"/>
      <c r="L10" s="233"/>
      <c r="M10" s="233"/>
      <c r="N10" s="233"/>
      <c r="O10" s="233"/>
      <c r="P10" s="233"/>
      <c r="Q10" s="233"/>
      <c r="R10" s="233"/>
      <c r="S10" s="233"/>
      <c r="T10" s="233"/>
      <c r="U10" s="233"/>
      <c r="V10" s="233"/>
      <c r="W10" s="233"/>
      <c r="X10" s="233"/>
    </row>
    <row r="11" spans="1:26" ht="15" customHeight="1" x14ac:dyDescent="0.2">
      <c r="A11" s="95" t="s">
        <v>246</v>
      </c>
      <c r="B11" s="100">
        <v>-24</v>
      </c>
      <c r="C11" s="100">
        <v>-10</v>
      </c>
      <c r="D11" s="100">
        <v>-14</v>
      </c>
      <c r="E11" s="233"/>
      <c r="F11" s="233">
        <v>-7</v>
      </c>
      <c r="G11" s="233">
        <v>-3</v>
      </c>
      <c r="H11" s="233">
        <v>-4</v>
      </c>
      <c r="I11" s="233"/>
      <c r="J11" s="233">
        <v>-3</v>
      </c>
      <c r="K11" s="233">
        <v>-3</v>
      </c>
      <c r="L11" s="233">
        <v>0</v>
      </c>
      <c r="M11" s="233"/>
      <c r="N11" s="233">
        <v>-2</v>
      </c>
      <c r="O11" s="233">
        <v>-2</v>
      </c>
      <c r="P11" s="233">
        <v>0</v>
      </c>
      <c r="Q11" s="233"/>
      <c r="R11" s="233">
        <v>-6</v>
      </c>
      <c r="S11" s="233">
        <v>-1</v>
      </c>
      <c r="T11" s="233">
        <v>-5</v>
      </c>
      <c r="U11" s="233"/>
      <c r="V11" s="233">
        <v>-6</v>
      </c>
      <c r="W11" s="233">
        <v>-1</v>
      </c>
      <c r="X11" s="233">
        <v>-5</v>
      </c>
    </row>
    <row r="12" spans="1:26" ht="15" customHeight="1" x14ac:dyDescent="0.2">
      <c r="A12" s="95" t="s">
        <v>249</v>
      </c>
      <c r="B12" s="100">
        <v>41</v>
      </c>
      <c r="C12" s="100">
        <v>12</v>
      </c>
      <c r="D12" s="100">
        <v>29</v>
      </c>
      <c r="E12" s="233"/>
      <c r="F12" s="233">
        <v>12</v>
      </c>
      <c r="G12" s="233">
        <v>6</v>
      </c>
      <c r="H12" s="233">
        <v>6</v>
      </c>
      <c r="I12" s="233"/>
      <c r="J12" s="233">
        <v>10</v>
      </c>
      <c r="K12" s="233">
        <v>-1</v>
      </c>
      <c r="L12" s="233">
        <v>11</v>
      </c>
      <c r="M12" s="233"/>
      <c r="N12" s="233">
        <v>8</v>
      </c>
      <c r="O12" s="233">
        <v>4</v>
      </c>
      <c r="P12" s="233">
        <v>4</v>
      </c>
      <c r="Q12" s="233"/>
      <c r="R12" s="233">
        <v>12</v>
      </c>
      <c r="S12" s="233">
        <v>7</v>
      </c>
      <c r="T12" s="233">
        <v>5</v>
      </c>
      <c r="U12" s="233"/>
      <c r="V12" s="233">
        <v>-1</v>
      </c>
      <c r="W12" s="233">
        <v>-4</v>
      </c>
      <c r="X12" s="233">
        <v>3</v>
      </c>
    </row>
    <row r="13" spans="1:26" ht="15" customHeight="1" x14ac:dyDescent="0.2">
      <c r="A13" s="95" t="s">
        <v>261</v>
      </c>
      <c r="B13" s="100">
        <v>35</v>
      </c>
      <c r="C13" s="100">
        <v>17</v>
      </c>
      <c r="D13" s="100">
        <v>18</v>
      </c>
      <c r="E13" s="100"/>
      <c r="F13" s="100">
        <v>9</v>
      </c>
      <c r="G13" s="100">
        <v>5</v>
      </c>
      <c r="H13" s="233">
        <v>4</v>
      </c>
      <c r="I13" s="100"/>
      <c r="J13" s="100">
        <v>5</v>
      </c>
      <c r="K13" s="100">
        <v>3</v>
      </c>
      <c r="L13" s="233">
        <v>2</v>
      </c>
      <c r="M13" s="100"/>
      <c r="N13" s="100">
        <v>1</v>
      </c>
      <c r="O13" s="100">
        <v>0</v>
      </c>
      <c r="P13" s="233">
        <v>1</v>
      </c>
      <c r="Q13" s="100"/>
      <c r="R13" s="100">
        <v>14</v>
      </c>
      <c r="S13" s="100">
        <v>7</v>
      </c>
      <c r="T13" s="233">
        <v>7</v>
      </c>
      <c r="U13" s="100"/>
      <c r="V13" s="100">
        <v>6</v>
      </c>
      <c r="W13" s="100">
        <v>2</v>
      </c>
      <c r="X13" s="233">
        <v>4</v>
      </c>
    </row>
    <row r="14" spans="1:26" ht="15" customHeight="1" x14ac:dyDescent="0.2">
      <c r="A14" s="95" t="s">
        <v>262</v>
      </c>
      <c r="B14" s="100">
        <v>29</v>
      </c>
      <c r="C14" s="100">
        <v>12</v>
      </c>
      <c r="D14" s="100">
        <v>17</v>
      </c>
      <c r="E14" s="100"/>
      <c r="F14" s="100">
        <v>3</v>
      </c>
      <c r="G14" s="100">
        <v>2</v>
      </c>
      <c r="H14" s="233">
        <v>1</v>
      </c>
      <c r="I14" s="100"/>
      <c r="J14" s="100">
        <v>6</v>
      </c>
      <c r="K14" s="100">
        <v>2</v>
      </c>
      <c r="L14" s="233">
        <v>4</v>
      </c>
      <c r="M14" s="100"/>
      <c r="N14" s="100">
        <v>3</v>
      </c>
      <c r="O14" s="100">
        <v>2</v>
      </c>
      <c r="P14" s="233">
        <v>1</v>
      </c>
      <c r="Q14" s="100"/>
      <c r="R14" s="100">
        <v>17</v>
      </c>
      <c r="S14" s="100">
        <v>6</v>
      </c>
      <c r="T14" s="233">
        <v>11</v>
      </c>
      <c r="U14" s="100"/>
      <c r="V14" s="100">
        <v>0</v>
      </c>
      <c r="W14" s="100">
        <v>0</v>
      </c>
      <c r="X14" s="233">
        <v>0</v>
      </c>
    </row>
    <row r="15" spans="1:26" ht="15" customHeight="1" x14ac:dyDescent="0.2">
      <c r="A15" s="95" t="s">
        <v>265</v>
      </c>
      <c r="B15" s="100">
        <v>-19</v>
      </c>
      <c r="C15" s="100">
        <v>-14</v>
      </c>
      <c r="D15" s="100">
        <v>-5</v>
      </c>
      <c r="E15" s="233"/>
      <c r="F15" s="233">
        <v>-2</v>
      </c>
      <c r="G15" s="233">
        <v>-4</v>
      </c>
      <c r="H15" s="233">
        <v>2</v>
      </c>
      <c r="I15" s="233"/>
      <c r="J15" s="233">
        <v>0</v>
      </c>
      <c r="K15" s="233">
        <v>-1</v>
      </c>
      <c r="L15" s="233">
        <v>1</v>
      </c>
      <c r="M15" s="233"/>
      <c r="N15" s="233">
        <v>-8</v>
      </c>
      <c r="O15" s="233">
        <v>-6</v>
      </c>
      <c r="P15" s="233">
        <v>-2</v>
      </c>
      <c r="Q15" s="233"/>
      <c r="R15" s="233">
        <v>-5</v>
      </c>
      <c r="S15" s="233">
        <v>-4</v>
      </c>
      <c r="T15" s="233">
        <v>-1</v>
      </c>
      <c r="U15" s="233"/>
      <c r="V15" s="233">
        <v>-4</v>
      </c>
      <c r="W15" s="233">
        <v>1</v>
      </c>
      <c r="X15" s="233">
        <v>-5</v>
      </c>
    </row>
    <row r="16" spans="1:26" ht="15" customHeight="1" x14ac:dyDescent="0.2">
      <c r="A16" s="95" t="s">
        <v>266</v>
      </c>
      <c r="B16" s="100">
        <v>75</v>
      </c>
      <c r="C16" s="100">
        <v>32</v>
      </c>
      <c r="D16" s="100">
        <v>43</v>
      </c>
      <c r="E16" s="100"/>
      <c r="F16" s="100">
        <v>15</v>
      </c>
      <c r="G16" s="100">
        <v>7</v>
      </c>
      <c r="H16" s="233">
        <v>8</v>
      </c>
      <c r="I16" s="100"/>
      <c r="J16" s="100">
        <v>9</v>
      </c>
      <c r="K16" s="100">
        <v>4</v>
      </c>
      <c r="L16" s="233">
        <v>5</v>
      </c>
      <c r="M16" s="100"/>
      <c r="N16" s="100">
        <v>6</v>
      </c>
      <c r="O16" s="100">
        <v>3</v>
      </c>
      <c r="P16" s="233">
        <v>3</v>
      </c>
      <c r="Q16" s="100"/>
      <c r="R16" s="100">
        <v>33</v>
      </c>
      <c r="S16" s="100">
        <v>12</v>
      </c>
      <c r="T16" s="233">
        <v>21</v>
      </c>
      <c r="U16" s="100"/>
      <c r="V16" s="100">
        <v>12</v>
      </c>
      <c r="W16" s="100">
        <v>6</v>
      </c>
      <c r="X16" s="233">
        <v>6</v>
      </c>
    </row>
    <row r="17" spans="1:24" ht="15" customHeight="1" x14ac:dyDescent="0.2">
      <c r="A17" s="95"/>
      <c r="H17" s="119"/>
      <c r="L17" s="119"/>
      <c r="P17" s="119"/>
      <c r="T17" s="119"/>
      <c r="X17" s="119"/>
    </row>
    <row r="18" spans="1:24" ht="15" customHeight="1" x14ac:dyDescent="0.25">
      <c r="A18" s="299" t="s">
        <v>374</v>
      </c>
      <c r="B18" s="299"/>
      <c r="C18" s="299"/>
      <c r="D18" s="299"/>
      <c r="E18" s="299"/>
      <c r="F18" s="299"/>
      <c r="G18" s="299"/>
      <c r="H18" s="299"/>
      <c r="I18" s="299"/>
      <c r="J18" s="299"/>
      <c r="K18" s="299"/>
      <c r="L18" s="299"/>
      <c r="M18" s="299"/>
      <c r="N18" s="299"/>
      <c r="O18" s="299"/>
      <c r="P18" s="299"/>
      <c r="Q18" s="299"/>
      <c r="R18" s="299"/>
      <c r="S18" s="299"/>
      <c r="T18" s="299"/>
      <c r="U18" s="299"/>
      <c r="V18" s="299"/>
      <c r="W18" s="299"/>
      <c r="X18" s="299"/>
    </row>
    <row r="19" spans="1:24" ht="15" customHeight="1" x14ac:dyDescent="0.2">
      <c r="A19" s="118" t="s">
        <v>89</v>
      </c>
      <c r="B19" s="235">
        <v>104</v>
      </c>
      <c r="C19" s="235">
        <v>40</v>
      </c>
      <c r="D19" s="235">
        <v>64</v>
      </c>
      <c r="E19" s="235"/>
      <c r="F19" s="235">
        <v>19</v>
      </c>
      <c r="G19" s="235">
        <v>9</v>
      </c>
      <c r="H19" s="232">
        <v>10</v>
      </c>
      <c r="I19" s="235"/>
      <c r="J19" s="235">
        <v>20</v>
      </c>
      <c r="K19" s="235">
        <v>3</v>
      </c>
      <c r="L19" s="232">
        <v>17</v>
      </c>
      <c r="M19" s="235"/>
      <c r="N19" s="235">
        <v>9</v>
      </c>
      <c r="O19" s="235">
        <v>4</v>
      </c>
      <c r="P19" s="232">
        <v>5</v>
      </c>
      <c r="Q19" s="235"/>
      <c r="R19" s="235">
        <v>39</v>
      </c>
      <c r="S19" s="235">
        <v>16</v>
      </c>
      <c r="T19" s="232">
        <v>23</v>
      </c>
      <c r="U19" s="235"/>
      <c r="V19" s="235">
        <v>17</v>
      </c>
      <c r="W19" s="235">
        <v>8</v>
      </c>
      <c r="X19" s="232">
        <v>9</v>
      </c>
    </row>
    <row r="20" spans="1:24" ht="15" customHeight="1" x14ac:dyDescent="0.2">
      <c r="A20" s="94"/>
      <c r="B20" s="100"/>
      <c r="C20" s="100"/>
      <c r="D20" s="100"/>
      <c r="E20" s="100"/>
      <c r="F20" s="100"/>
      <c r="G20" s="100"/>
      <c r="H20" s="233"/>
      <c r="I20" s="100"/>
      <c r="J20" s="100"/>
      <c r="K20" s="100"/>
      <c r="L20" s="233"/>
      <c r="M20" s="100"/>
      <c r="N20" s="100"/>
      <c r="O20" s="100"/>
      <c r="P20" s="233"/>
      <c r="Q20" s="100"/>
      <c r="R20" s="100"/>
      <c r="S20" s="100"/>
      <c r="T20" s="233"/>
      <c r="U20" s="100"/>
      <c r="V20" s="100"/>
      <c r="W20" s="100"/>
      <c r="X20" s="233"/>
    </row>
    <row r="21" spans="1:24" ht="15" customHeight="1" x14ac:dyDescent="0.2">
      <c r="A21" s="95" t="s">
        <v>246</v>
      </c>
      <c r="B21" s="100">
        <v>-24</v>
      </c>
      <c r="C21" s="100">
        <v>-10</v>
      </c>
      <c r="D21" s="100">
        <v>-14</v>
      </c>
      <c r="E21" s="100"/>
      <c r="F21" s="100">
        <v>-7</v>
      </c>
      <c r="G21" s="100">
        <v>-3</v>
      </c>
      <c r="H21" s="233">
        <v>-4</v>
      </c>
      <c r="I21" s="100"/>
      <c r="J21" s="100">
        <v>-3</v>
      </c>
      <c r="K21" s="100">
        <v>-3</v>
      </c>
      <c r="L21" s="233">
        <v>0</v>
      </c>
      <c r="M21" s="100"/>
      <c r="N21" s="100">
        <v>-2</v>
      </c>
      <c r="O21" s="100">
        <v>-2</v>
      </c>
      <c r="P21" s="233">
        <v>0</v>
      </c>
      <c r="Q21" s="100"/>
      <c r="R21" s="100">
        <v>-6</v>
      </c>
      <c r="S21" s="100">
        <v>-1</v>
      </c>
      <c r="T21" s="233">
        <v>-5</v>
      </c>
      <c r="U21" s="100"/>
      <c r="V21" s="100">
        <v>-6</v>
      </c>
      <c r="W21" s="100">
        <v>-1</v>
      </c>
      <c r="X21" s="233">
        <v>-5</v>
      </c>
    </row>
    <row r="22" spans="1:24" ht="15" customHeight="1" x14ac:dyDescent="0.2">
      <c r="A22" s="95" t="s">
        <v>261</v>
      </c>
      <c r="B22" s="100">
        <v>32</v>
      </c>
      <c r="C22" s="100">
        <v>14</v>
      </c>
      <c r="D22" s="100">
        <v>18</v>
      </c>
      <c r="E22" s="100"/>
      <c r="F22" s="100">
        <v>9</v>
      </c>
      <c r="G22" s="100">
        <v>3</v>
      </c>
      <c r="H22" s="233">
        <v>6</v>
      </c>
      <c r="I22" s="100"/>
      <c r="J22" s="100">
        <v>1</v>
      </c>
      <c r="K22" s="100">
        <v>1</v>
      </c>
      <c r="L22" s="233">
        <v>0</v>
      </c>
      <c r="M22" s="100"/>
      <c r="N22" s="100">
        <v>3</v>
      </c>
      <c r="O22" s="100">
        <v>2</v>
      </c>
      <c r="P22" s="233">
        <v>1</v>
      </c>
      <c r="Q22" s="100"/>
      <c r="R22" s="100">
        <v>10</v>
      </c>
      <c r="S22" s="100">
        <v>5</v>
      </c>
      <c r="T22" s="233">
        <v>5</v>
      </c>
      <c r="U22" s="100"/>
      <c r="V22" s="100">
        <v>9</v>
      </c>
      <c r="W22" s="100">
        <v>3</v>
      </c>
      <c r="X22" s="233">
        <v>6</v>
      </c>
    </row>
    <row r="23" spans="1:24" ht="15" customHeight="1" x14ac:dyDescent="0.2">
      <c r="A23" s="95" t="s">
        <v>262</v>
      </c>
      <c r="B23" s="100">
        <v>25</v>
      </c>
      <c r="C23" s="100">
        <v>10</v>
      </c>
      <c r="D23" s="100">
        <v>15</v>
      </c>
      <c r="E23" s="100"/>
      <c r="F23" s="100">
        <v>8</v>
      </c>
      <c r="G23" s="100">
        <v>3</v>
      </c>
      <c r="H23" s="233">
        <v>5</v>
      </c>
      <c r="I23" s="100"/>
      <c r="J23" s="100">
        <v>3</v>
      </c>
      <c r="K23" s="100">
        <v>2</v>
      </c>
      <c r="L23" s="233">
        <v>1</v>
      </c>
      <c r="M23" s="100"/>
      <c r="N23" s="100">
        <v>2</v>
      </c>
      <c r="O23" s="100">
        <v>1</v>
      </c>
      <c r="P23" s="233">
        <v>1</v>
      </c>
      <c r="Q23" s="100"/>
      <c r="R23" s="100">
        <v>11</v>
      </c>
      <c r="S23" s="100">
        <v>4</v>
      </c>
      <c r="T23" s="233">
        <v>7</v>
      </c>
      <c r="U23" s="100"/>
      <c r="V23" s="100">
        <v>1</v>
      </c>
      <c r="W23" s="100">
        <v>0</v>
      </c>
      <c r="X23" s="233">
        <v>1</v>
      </c>
    </row>
    <row r="24" spans="1:24" ht="15" customHeight="1" x14ac:dyDescent="0.2">
      <c r="A24" s="95" t="s">
        <v>266</v>
      </c>
      <c r="B24" s="100">
        <v>44</v>
      </c>
      <c r="C24" s="100">
        <v>18</v>
      </c>
      <c r="D24" s="100">
        <v>26</v>
      </c>
      <c r="E24" s="100"/>
      <c r="F24" s="100">
        <v>7</v>
      </c>
      <c r="G24" s="100">
        <v>5</v>
      </c>
      <c r="H24" s="233">
        <v>2</v>
      </c>
      <c r="I24" s="100"/>
      <c r="J24" s="100">
        <v>7</v>
      </c>
      <c r="K24" s="100">
        <v>2</v>
      </c>
      <c r="L24" s="233">
        <v>5</v>
      </c>
      <c r="M24" s="100"/>
      <c r="N24" s="100">
        <v>5</v>
      </c>
      <c r="O24" s="100">
        <v>2</v>
      </c>
      <c r="P24" s="233">
        <v>3</v>
      </c>
      <c r="Q24" s="100"/>
      <c r="R24" s="100">
        <v>19</v>
      </c>
      <c r="S24" s="100">
        <v>7</v>
      </c>
      <c r="T24" s="233">
        <v>12</v>
      </c>
      <c r="U24" s="100"/>
      <c r="V24" s="100">
        <v>6</v>
      </c>
      <c r="W24" s="100">
        <v>2</v>
      </c>
      <c r="X24" s="233">
        <v>4</v>
      </c>
    </row>
    <row r="25" spans="1:24" ht="15" customHeight="1" thickBot="1" x14ac:dyDescent="0.25">
      <c r="A25" s="98" t="s">
        <v>270</v>
      </c>
      <c r="B25" s="236">
        <v>-1</v>
      </c>
      <c r="C25" s="236">
        <v>0</v>
      </c>
      <c r="D25" s="236">
        <v>-1</v>
      </c>
      <c r="E25" s="236"/>
      <c r="F25" s="236">
        <v>0</v>
      </c>
      <c r="G25" s="236">
        <v>0</v>
      </c>
      <c r="H25" s="237">
        <v>0</v>
      </c>
      <c r="I25" s="236"/>
      <c r="J25" s="236">
        <v>0</v>
      </c>
      <c r="K25" s="236">
        <v>0</v>
      </c>
      <c r="L25" s="237">
        <v>0</v>
      </c>
      <c r="M25" s="236"/>
      <c r="N25" s="236">
        <v>0</v>
      </c>
      <c r="O25" s="236">
        <v>0</v>
      </c>
      <c r="P25" s="237">
        <v>0</v>
      </c>
      <c r="Q25" s="236"/>
      <c r="R25" s="236">
        <v>0</v>
      </c>
      <c r="S25" s="236">
        <v>0</v>
      </c>
      <c r="T25" s="237">
        <v>0</v>
      </c>
      <c r="U25" s="236"/>
      <c r="V25" s="236">
        <v>-1</v>
      </c>
      <c r="W25" s="236">
        <v>0</v>
      </c>
      <c r="X25" s="237">
        <v>-1</v>
      </c>
    </row>
    <row r="26" spans="1:24" ht="15" customHeight="1" x14ac:dyDescent="0.2">
      <c r="A26" s="300" t="s">
        <v>375</v>
      </c>
      <c r="B26" s="300"/>
      <c r="C26" s="300"/>
      <c r="D26" s="300"/>
      <c r="E26" s="300"/>
      <c r="F26" s="300"/>
      <c r="G26" s="300"/>
      <c r="H26" s="300"/>
      <c r="I26" s="300"/>
      <c r="J26" s="300"/>
      <c r="K26" s="300"/>
      <c r="L26" s="300"/>
      <c r="M26" s="300"/>
      <c r="N26" s="300"/>
      <c r="O26" s="300"/>
      <c r="P26" s="300"/>
      <c r="Q26" s="300"/>
      <c r="R26" s="300"/>
      <c r="S26" s="300"/>
      <c r="T26" s="300"/>
      <c r="U26" s="300"/>
      <c r="V26" s="300"/>
      <c r="W26" s="300"/>
      <c r="X26" s="300"/>
    </row>
    <row r="27" spans="1:24" ht="15" customHeight="1" x14ac:dyDescent="0.2">
      <c r="A27" s="298" t="s">
        <v>106</v>
      </c>
      <c r="B27" s="298"/>
      <c r="C27" s="298"/>
      <c r="D27" s="298"/>
      <c r="E27" s="298"/>
      <c r="F27" s="298"/>
      <c r="G27" s="298"/>
      <c r="H27" s="298"/>
      <c r="I27" s="298"/>
      <c r="J27" s="298"/>
      <c r="K27" s="298"/>
      <c r="L27" s="298"/>
      <c r="M27" s="298"/>
      <c r="N27" s="298"/>
      <c r="O27" s="298"/>
      <c r="P27" s="298"/>
      <c r="Q27" s="298"/>
      <c r="R27" s="298"/>
      <c r="S27" s="298"/>
      <c r="T27" s="298"/>
      <c r="U27" s="298"/>
      <c r="V27" s="298"/>
      <c r="W27" s="298"/>
      <c r="X27" s="298"/>
    </row>
    <row r="28" spans="1:24" ht="15" customHeight="1" x14ac:dyDescent="0.2">
      <c r="A28" s="251"/>
      <c r="B28" s="251"/>
      <c r="C28" s="251"/>
      <c r="D28" s="251"/>
      <c r="E28" s="251"/>
      <c r="F28" s="251"/>
      <c r="G28" s="251"/>
      <c r="H28" s="251"/>
      <c r="I28" s="251"/>
      <c r="J28" s="251"/>
      <c r="K28" s="251"/>
      <c r="L28" s="251"/>
      <c r="M28" s="251"/>
      <c r="N28" s="251"/>
      <c r="O28" s="251"/>
      <c r="P28" s="251"/>
      <c r="Q28" s="251"/>
      <c r="R28" s="251"/>
      <c r="S28" s="251"/>
      <c r="T28" s="251"/>
      <c r="U28" s="251"/>
      <c r="V28" s="251"/>
      <c r="W28" s="251"/>
      <c r="X28" s="251"/>
    </row>
  </sheetData>
  <mergeCells count="17">
    <mergeCell ref="Z2:Z3"/>
    <mergeCell ref="A1:X1"/>
    <mergeCell ref="A2:X2"/>
    <mergeCell ref="A3:X3"/>
    <mergeCell ref="A4:X4"/>
    <mergeCell ref="A8:X8"/>
    <mergeCell ref="A18:X18"/>
    <mergeCell ref="A26:X26"/>
    <mergeCell ref="A27:X27"/>
    <mergeCell ref="A5:X5"/>
    <mergeCell ref="A6:A7"/>
    <mergeCell ref="B6:D6"/>
    <mergeCell ref="F6:H6"/>
    <mergeCell ref="J6:L6"/>
    <mergeCell ref="N6:P6"/>
    <mergeCell ref="R6:T6"/>
    <mergeCell ref="V6:X6"/>
  </mergeCells>
  <hyperlinks>
    <hyperlink ref="Z2" location="INDICE!A1" display="INDICE" xr:uid="{00000000-0004-0000-4000-000000000000}"/>
  </hyperlinks>
  <printOptions horizontalCentered="1"/>
  <pageMargins left="0.70866141732283472" right="0.70866141732283472" top="0.74803149606299213" bottom="0.74803149606299213" header="0.31496062992125984" footer="0.31496062992125984"/>
  <pageSetup scale="83"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A1:V81"/>
  <sheetViews>
    <sheetView showGridLines="0" workbookViewId="0">
      <selection activeCell="O14" sqref="O14"/>
    </sheetView>
  </sheetViews>
  <sheetFormatPr baseColWidth="10" defaultColWidth="23.42578125" defaultRowHeight="14.1" customHeight="1" x14ac:dyDescent="0.25"/>
  <cols>
    <col min="1" max="1" width="24.7109375" style="62" customWidth="1"/>
    <col min="2" max="10" width="9.7109375" style="71" customWidth="1"/>
    <col min="11" max="11" width="9.7109375" customWidth="1"/>
    <col min="12" max="99" width="10.7109375" style="6" customWidth="1"/>
    <col min="100" max="16384" width="23.42578125" style="6"/>
  </cols>
  <sheetData>
    <row r="1" spans="1:13" ht="14.1" customHeight="1" x14ac:dyDescent="0.25">
      <c r="A1" s="265" t="s">
        <v>164</v>
      </c>
      <c r="B1" s="265"/>
      <c r="C1" s="265"/>
      <c r="D1" s="265"/>
      <c r="E1" s="265"/>
      <c r="F1" s="265"/>
      <c r="G1" s="265"/>
      <c r="H1" s="265"/>
      <c r="I1" s="265"/>
      <c r="J1" s="265"/>
      <c r="K1" s="265"/>
      <c r="L1" s="17"/>
    </row>
    <row r="2" spans="1:13" ht="14.1" customHeight="1" x14ac:dyDescent="0.25">
      <c r="A2" s="265" t="s">
        <v>165</v>
      </c>
      <c r="B2" s="265" t="s">
        <v>84</v>
      </c>
      <c r="C2" s="265" t="s">
        <v>84</v>
      </c>
      <c r="D2" s="265" t="s">
        <v>84</v>
      </c>
      <c r="E2" s="265" t="s">
        <v>84</v>
      </c>
      <c r="F2" s="265" t="s">
        <v>84</v>
      </c>
      <c r="G2" s="265" t="s">
        <v>84</v>
      </c>
      <c r="H2" s="265" t="s">
        <v>84</v>
      </c>
      <c r="I2" s="265" t="s">
        <v>84</v>
      </c>
      <c r="J2" s="265" t="s">
        <v>84</v>
      </c>
      <c r="K2" s="265" t="s">
        <v>84</v>
      </c>
      <c r="L2" s="17"/>
      <c r="M2" s="256" t="s">
        <v>47</v>
      </c>
    </row>
    <row r="3" spans="1:13" ht="14.1" customHeight="1" x14ac:dyDescent="0.25">
      <c r="A3" s="265" t="s">
        <v>205</v>
      </c>
      <c r="B3" s="265" t="s">
        <v>84</v>
      </c>
      <c r="C3" s="265" t="s">
        <v>84</v>
      </c>
      <c r="D3" s="265" t="s">
        <v>84</v>
      </c>
      <c r="E3" s="265" t="s">
        <v>84</v>
      </c>
      <c r="F3" s="265" t="s">
        <v>84</v>
      </c>
      <c r="G3" s="265" t="s">
        <v>84</v>
      </c>
      <c r="H3" s="265" t="s">
        <v>84</v>
      </c>
      <c r="I3" s="265" t="s">
        <v>84</v>
      </c>
      <c r="J3" s="265" t="s">
        <v>84</v>
      </c>
      <c r="K3" s="265" t="s">
        <v>84</v>
      </c>
      <c r="L3" s="17"/>
      <c r="M3" s="256"/>
    </row>
    <row r="4" spans="1:13" ht="14.1" customHeight="1" x14ac:dyDescent="0.25">
      <c r="A4" s="265" t="s">
        <v>166</v>
      </c>
      <c r="B4" s="265" t="s">
        <v>84</v>
      </c>
      <c r="C4" s="265" t="s">
        <v>84</v>
      </c>
      <c r="D4" s="265" t="s">
        <v>84</v>
      </c>
      <c r="E4" s="265" t="s">
        <v>84</v>
      </c>
      <c r="F4" s="265" t="s">
        <v>84</v>
      </c>
      <c r="G4" s="265" t="s">
        <v>84</v>
      </c>
      <c r="H4" s="265" t="s">
        <v>84</v>
      </c>
      <c r="I4" s="265" t="s">
        <v>84</v>
      </c>
      <c r="J4" s="265" t="s">
        <v>84</v>
      </c>
      <c r="K4" s="265" t="s">
        <v>84</v>
      </c>
    </row>
    <row r="5" spans="1:13" ht="14.1" customHeight="1" x14ac:dyDescent="0.25">
      <c r="A5" s="265" t="s">
        <v>107</v>
      </c>
      <c r="B5" s="265" t="s">
        <v>84</v>
      </c>
      <c r="C5" s="265" t="s">
        <v>84</v>
      </c>
      <c r="D5" s="265" t="s">
        <v>84</v>
      </c>
      <c r="E5" s="265" t="s">
        <v>84</v>
      </c>
      <c r="F5" s="265" t="s">
        <v>84</v>
      </c>
      <c r="G5" s="265" t="s">
        <v>84</v>
      </c>
      <c r="H5" s="265" t="s">
        <v>84</v>
      </c>
      <c r="I5" s="265" t="s">
        <v>84</v>
      </c>
      <c r="J5" s="265" t="s">
        <v>84</v>
      </c>
      <c r="K5" s="265" t="s">
        <v>84</v>
      </c>
    </row>
    <row r="6" spans="1:13" ht="14.1" customHeight="1" x14ac:dyDescent="0.25">
      <c r="A6" s="51"/>
      <c r="B6" s="51"/>
      <c r="C6" s="51"/>
      <c r="D6" s="51"/>
      <c r="E6" s="51"/>
      <c r="F6" s="51"/>
      <c r="G6" s="51"/>
      <c r="H6" s="51"/>
      <c r="I6" s="51"/>
      <c r="J6" s="51"/>
    </row>
    <row r="7" spans="1:13" ht="14.1" customHeight="1" x14ac:dyDescent="0.2">
      <c r="A7" s="67" t="s">
        <v>206</v>
      </c>
      <c r="B7" s="52">
        <v>2013</v>
      </c>
      <c r="C7" s="52">
        <v>2014</v>
      </c>
      <c r="D7" s="52">
        <v>2015</v>
      </c>
      <c r="E7" s="52">
        <v>2016</v>
      </c>
      <c r="F7" s="52">
        <v>2017</v>
      </c>
      <c r="G7" s="52">
        <v>2018</v>
      </c>
      <c r="H7" s="52">
        <v>2019</v>
      </c>
      <c r="I7" s="52">
        <v>2020</v>
      </c>
      <c r="J7" s="52">
        <v>2021</v>
      </c>
      <c r="K7" s="52">
        <v>2022</v>
      </c>
    </row>
    <row r="8" spans="1:13" ht="14.1" customHeight="1" x14ac:dyDescent="0.25">
      <c r="A8" s="68"/>
      <c r="B8" s="69"/>
      <c r="C8" s="69"/>
      <c r="D8" s="69"/>
      <c r="E8" s="69"/>
      <c r="F8" s="69"/>
      <c r="G8" s="69"/>
      <c r="H8" s="69"/>
      <c r="I8" s="69"/>
      <c r="J8" s="69"/>
      <c r="K8" s="54"/>
    </row>
    <row r="9" spans="1:13" ht="14.1" customHeight="1" x14ac:dyDescent="0.25">
      <c r="A9" s="267" t="s">
        <v>88</v>
      </c>
      <c r="B9" s="267"/>
      <c r="C9" s="267"/>
      <c r="D9" s="267"/>
      <c r="E9" s="267"/>
      <c r="F9" s="267"/>
      <c r="G9" s="267"/>
      <c r="H9" s="267"/>
      <c r="I9" s="267"/>
      <c r="J9" s="267"/>
      <c r="K9" s="267"/>
    </row>
    <row r="10" spans="1:13" ht="14.1" customHeight="1" x14ac:dyDescent="0.2">
      <c r="A10" s="55" t="s">
        <v>97</v>
      </c>
      <c r="B10" s="184">
        <v>7812</v>
      </c>
      <c r="C10" s="184">
        <v>6147</v>
      </c>
      <c r="D10" s="184">
        <v>5897</v>
      </c>
      <c r="E10" s="184">
        <v>4421</v>
      </c>
      <c r="F10" s="184">
        <v>3023</v>
      </c>
      <c r="G10" s="184">
        <v>963</v>
      </c>
      <c r="H10" s="184">
        <v>3538</v>
      </c>
      <c r="I10" s="184">
        <v>976</v>
      </c>
      <c r="J10" s="184">
        <v>230</v>
      </c>
      <c r="K10" s="184">
        <v>717</v>
      </c>
    </row>
    <row r="11" spans="1:13" s="75" customFormat="1" ht="14.1" customHeight="1" x14ac:dyDescent="0.2">
      <c r="A11" s="55" t="s">
        <v>167</v>
      </c>
      <c r="B11" s="184">
        <v>4406</v>
      </c>
      <c r="C11" s="184">
        <v>3430</v>
      </c>
      <c r="D11" s="184">
        <v>3381</v>
      </c>
      <c r="E11" s="184">
        <v>2524</v>
      </c>
      <c r="F11" s="184">
        <v>1843</v>
      </c>
      <c r="G11" s="184">
        <v>559</v>
      </c>
      <c r="H11" s="184">
        <v>2260</v>
      </c>
      <c r="I11" s="184">
        <v>701</v>
      </c>
      <c r="J11" s="184">
        <v>73</v>
      </c>
      <c r="K11" s="184">
        <v>581</v>
      </c>
    </row>
    <row r="12" spans="1:13" ht="14.1" customHeight="1" x14ac:dyDescent="0.2">
      <c r="A12" s="57" t="s">
        <v>168</v>
      </c>
      <c r="B12" s="185">
        <v>1961</v>
      </c>
      <c r="C12" s="185">
        <v>1556</v>
      </c>
      <c r="D12" s="185">
        <v>1243</v>
      </c>
      <c r="E12" s="185">
        <v>894</v>
      </c>
      <c r="F12" s="185">
        <v>634</v>
      </c>
      <c r="G12" s="185">
        <v>47</v>
      </c>
      <c r="H12" s="185">
        <v>816</v>
      </c>
      <c r="I12" s="185">
        <v>362</v>
      </c>
      <c r="J12" s="185">
        <v>-135</v>
      </c>
      <c r="K12" s="185">
        <v>306</v>
      </c>
    </row>
    <row r="13" spans="1:13" ht="14.1" customHeight="1" x14ac:dyDescent="0.2">
      <c r="A13" s="57" t="s">
        <v>169</v>
      </c>
      <c r="B13" s="185">
        <v>1376</v>
      </c>
      <c r="C13" s="185">
        <v>1048</v>
      </c>
      <c r="D13" s="185">
        <v>1170</v>
      </c>
      <c r="E13" s="185">
        <v>878</v>
      </c>
      <c r="F13" s="185">
        <v>756</v>
      </c>
      <c r="G13" s="185">
        <v>228</v>
      </c>
      <c r="H13" s="185">
        <v>847</v>
      </c>
      <c r="I13" s="185">
        <v>292</v>
      </c>
      <c r="J13" s="185">
        <v>58</v>
      </c>
      <c r="K13" s="185">
        <v>200</v>
      </c>
    </row>
    <row r="14" spans="1:13" ht="14.1" customHeight="1" x14ac:dyDescent="0.2">
      <c r="A14" s="57" t="s">
        <v>170</v>
      </c>
      <c r="B14" s="185">
        <v>1069</v>
      </c>
      <c r="C14" s="185">
        <v>826</v>
      </c>
      <c r="D14" s="185">
        <v>968</v>
      </c>
      <c r="E14" s="185">
        <v>752</v>
      </c>
      <c r="F14" s="185">
        <v>453</v>
      </c>
      <c r="G14" s="185">
        <v>284</v>
      </c>
      <c r="H14" s="185">
        <v>597</v>
      </c>
      <c r="I14" s="185">
        <v>47</v>
      </c>
      <c r="J14" s="185">
        <v>150</v>
      </c>
      <c r="K14" s="185">
        <v>75</v>
      </c>
    </row>
    <row r="15" spans="1:13" ht="14.1" customHeight="1" x14ac:dyDescent="0.2">
      <c r="A15" s="59"/>
      <c r="B15" s="185"/>
      <c r="C15" s="185"/>
      <c r="D15" s="185"/>
      <c r="E15" s="185"/>
      <c r="F15" s="185"/>
      <c r="G15" s="185"/>
      <c r="H15" s="185"/>
      <c r="I15" s="185"/>
      <c r="J15" s="185"/>
      <c r="K15" s="185"/>
    </row>
    <row r="16" spans="1:13" s="75" customFormat="1" ht="14.1" customHeight="1" x14ac:dyDescent="0.2">
      <c r="A16" s="55" t="s">
        <v>171</v>
      </c>
      <c r="B16" s="184">
        <v>3406</v>
      </c>
      <c r="C16" s="184">
        <v>2717</v>
      </c>
      <c r="D16" s="184">
        <v>2516</v>
      </c>
      <c r="E16" s="184">
        <v>1897</v>
      </c>
      <c r="F16" s="184">
        <v>1180</v>
      </c>
      <c r="G16" s="184">
        <v>404</v>
      </c>
      <c r="H16" s="184">
        <v>1278</v>
      </c>
      <c r="I16" s="184">
        <v>275</v>
      </c>
      <c r="J16" s="184">
        <v>157</v>
      </c>
      <c r="K16" s="184">
        <v>136</v>
      </c>
    </row>
    <row r="17" spans="1:22" ht="14.1" customHeight="1" x14ac:dyDescent="0.2">
      <c r="A17" s="57" t="s">
        <v>172</v>
      </c>
      <c r="B17" s="185">
        <v>1362</v>
      </c>
      <c r="C17" s="185">
        <v>1100</v>
      </c>
      <c r="D17" s="185">
        <v>1010</v>
      </c>
      <c r="E17" s="185">
        <v>674</v>
      </c>
      <c r="F17" s="185">
        <v>575</v>
      </c>
      <c r="G17" s="185">
        <v>136</v>
      </c>
      <c r="H17" s="185">
        <v>454</v>
      </c>
      <c r="I17" s="185">
        <v>154</v>
      </c>
      <c r="J17" s="185">
        <v>-3</v>
      </c>
      <c r="K17" s="185">
        <v>34</v>
      </c>
    </row>
    <row r="18" spans="1:22" ht="14.1" customHeight="1" x14ac:dyDescent="0.2">
      <c r="A18" s="57" t="s">
        <v>173</v>
      </c>
      <c r="B18" s="185">
        <v>1219</v>
      </c>
      <c r="C18" s="185">
        <v>974</v>
      </c>
      <c r="D18" s="185">
        <v>819</v>
      </c>
      <c r="E18" s="185">
        <v>755</v>
      </c>
      <c r="F18" s="185">
        <v>390</v>
      </c>
      <c r="G18" s="185">
        <v>224</v>
      </c>
      <c r="H18" s="185">
        <v>553</v>
      </c>
      <c r="I18" s="185">
        <v>121</v>
      </c>
      <c r="J18" s="185">
        <v>30</v>
      </c>
      <c r="K18" s="185">
        <v>33</v>
      </c>
    </row>
    <row r="19" spans="1:22" ht="14.1" customHeight="1" x14ac:dyDescent="0.2">
      <c r="A19" s="57" t="s">
        <v>174</v>
      </c>
      <c r="B19" s="185">
        <v>825</v>
      </c>
      <c r="C19" s="185">
        <v>643</v>
      </c>
      <c r="D19" s="185">
        <v>687</v>
      </c>
      <c r="E19" s="185">
        <v>468</v>
      </c>
      <c r="F19" s="185">
        <v>215</v>
      </c>
      <c r="G19" s="185">
        <v>44</v>
      </c>
      <c r="H19" s="185">
        <v>271</v>
      </c>
      <c r="I19" s="185">
        <v>0</v>
      </c>
      <c r="J19" s="185">
        <v>130</v>
      </c>
      <c r="K19" s="185">
        <v>69</v>
      </c>
    </row>
    <row r="20" spans="1:22" ht="14.1" customHeight="1" x14ac:dyDescent="0.25">
      <c r="B20" s="58"/>
      <c r="C20" s="58"/>
      <c r="D20" s="58"/>
      <c r="E20" s="58"/>
      <c r="F20" s="58"/>
      <c r="G20" s="58"/>
      <c r="H20" s="58"/>
      <c r="I20" s="58"/>
      <c r="J20" s="58"/>
      <c r="K20" s="54"/>
    </row>
    <row r="21" spans="1:22" ht="14.1" customHeight="1" x14ac:dyDescent="0.25">
      <c r="A21" s="267" t="s">
        <v>104</v>
      </c>
      <c r="B21" s="267"/>
      <c r="C21" s="267"/>
      <c r="D21" s="267"/>
      <c r="E21" s="267"/>
      <c r="F21" s="267"/>
      <c r="G21" s="267"/>
      <c r="H21" s="267"/>
      <c r="I21" s="267"/>
      <c r="J21" s="267"/>
      <c r="K21" s="267"/>
    </row>
    <row r="22" spans="1:22" ht="14.1" customHeight="1" x14ac:dyDescent="0.2">
      <c r="A22" s="55" t="s">
        <v>97</v>
      </c>
      <c r="B22" s="186">
        <v>1.7280471430372664</v>
      </c>
      <c r="C22" s="186">
        <v>1.3797484265436033</v>
      </c>
      <c r="D22" s="186">
        <v>1.3291020841456624</v>
      </c>
      <c r="E22" s="186">
        <v>0.99942128059752788</v>
      </c>
      <c r="F22" s="186">
        <v>0.68340786088592087</v>
      </c>
      <c r="G22" s="186">
        <v>0.21373923812948203</v>
      </c>
      <c r="H22" s="186">
        <v>0.75984871751367533</v>
      </c>
      <c r="I22" s="186">
        <v>0.21078820968243547</v>
      </c>
      <c r="J22" s="186">
        <v>5.0356105239881155E-2</v>
      </c>
      <c r="K22" s="186">
        <v>0.15729893378965382</v>
      </c>
      <c r="M22" s="72"/>
      <c r="N22" s="72"/>
      <c r="O22" s="72"/>
      <c r="P22" s="72"/>
      <c r="Q22" s="72"/>
      <c r="R22" s="72"/>
      <c r="S22" s="72"/>
      <c r="T22" s="72"/>
      <c r="U22" s="72"/>
      <c r="V22" s="72"/>
    </row>
    <row r="23" spans="1:22" s="75" customFormat="1" ht="14.1" customHeight="1" x14ac:dyDescent="0.2">
      <c r="A23" s="55" t="s">
        <v>167</v>
      </c>
      <c r="B23" s="186">
        <v>1.9268446279256901</v>
      </c>
      <c r="C23" s="186">
        <v>1.5141415523703157</v>
      </c>
      <c r="D23" s="186">
        <v>1.4834152334152333</v>
      </c>
      <c r="E23" s="186">
        <v>1.1019091317881575</v>
      </c>
      <c r="F23" s="186">
        <v>0.81022741760343253</v>
      </c>
      <c r="G23" s="186">
        <v>0.24070964130387976</v>
      </c>
      <c r="H23" s="186">
        <v>0.93987307554749688</v>
      </c>
      <c r="I23" s="186">
        <v>0.29208941852955272</v>
      </c>
      <c r="J23" s="186">
        <v>3.1699574878304028E-2</v>
      </c>
      <c r="K23" s="186">
        <v>0.26382468599867404</v>
      </c>
      <c r="M23" s="76"/>
      <c r="N23" s="76"/>
      <c r="O23" s="76"/>
      <c r="P23" s="76"/>
      <c r="Q23" s="76"/>
      <c r="R23" s="76"/>
      <c r="S23" s="76"/>
      <c r="T23" s="76"/>
      <c r="U23" s="76"/>
      <c r="V23" s="76"/>
    </row>
    <row r="24" spans="1:22" ht="14.1" customHeight="1" x14ac:dyDescent="0.2">
      <c r="A24" s="57" t="s">
        <v>168</v>
      </c>
      <c r="B24" s="187">
        <v>2.4491070313475709</v>
      </c>
      <c r="C24" s="187">
        <v>1.9689224072480642</v>
      </c>
      <c r="D24" s="187">
        <v>1.6264524233225164</v>
      </c>
      <c r="E24" s="187">
        <v>1.2050953696838984</v>
      </c>
      <c r="F24" s="187">
        <v>0.89392721684079923</v>
      </c>
      <c r="G24" s="187">
        <v>5.9123959040933906E-2</v>
      </c>
      <c r="H24" s="187">
        <v>0.99235063055612993</v>
      </c>
      <c r="I24" s="187">
        <v>0.50157955994014292</v>
      </c>
      <c r="J24" s="187">
        <v>-0.18974798656303146</v>
      </c>
      <c r="K24" s="187">
        <v>0.42224951358511909</v>
      </c>
      <c r="M24" s="72"/>
      <c r="N24" s="72"/>
      <c r="O24" s="72"/>
      <c r="P24" s="72"/>
      <c r="Q24" s="72"/>
      <c r="R24" s="72"/>
      <c r="S24" s="72"/>
      <c r="T24" s="72"/>
      <c r="U24" s="72"/>
      <c r="V24" s="72"/>
    </row>
    <row r="25" spans="1:22" ht="14.1" customHeight="1" x14ac:dyDescent="0.2">
      <c r="A25" s="57" t="s">
        <v>169</v>
      </c>
      <c r="B25" s="187">
        <v>1.8449491834490894</v>
      </c>
      <c r="C25" s="187">
        <v>1.4006950013365409</v>
      </c>
      <c r="D25" s="187">
        <v>1.4945391837516764</v>
      </c>
      <c r="E25" s="187">
        <v>1.0898438469750007</v>
      </c>
      <c r="F25" s="187">
        <v>0.94026342300660426</v>
      </c>
      <c r="G25" s="187">
        <v>0.29617313138136186</v>
      </c>
      <c r="H25" s="187">
        <v>1.0190454419673474</v>
      </c>
      <c r="I25" s="187">
        <v>0.33017854517905398</v>
      </c>
      <c r="J25" s="187">
        <v>8.0653011277515882E-2</v>
      </c>
      <c r="K25" s="187">
        <v>0.26390446658309691</v>
      </c>
      <c r="M25" s="72"/>
      <c r="N25" s="72"/>
      <c r="O25" s="72"/>
      <c r="P25" s="72"/>
      <c r="Q25" s="72"/>
      <c r="R25" s="72"/>
      <c r="S25" s="72"/>
      <c r="T25" s="72"/>
      <c r="U25" s="72"/>
      <c r="V25" s="72"/>
    </row>
    <row r="26" spans="1:22" ht="14.1" customHeight="1" x14ac:dyDescent="0.2">
      <c r="A26" s="57" t="s">
        <v>170</v>
      </c>
      <c r="B26" s="187">
        <v>1.4443603739934066</v>
      </c>
      <c r="C26" s="187">
        <v>1.1364418089511992</v>
      </c>
      <c r="D26" s="187">
        <v>1.3222056794743959</v>
      </c>
      <c r="E26" s="187">
        <v>1.0119768537208989</v>
      </c>
      <c r="F26" s="187">
        <v>0.59494884490616096</v>
      </c>
      <c r="G26" s="187">
        <v>0.37489769517121208</v>
      </c>
      <c r="H26" s="187">
        <v>0.79481307913515808</v>
      </c>
      <c r="I26" s="187">
        <v>5.9204393721814935E-2</v>
      </c>
      <c r="J26" s="187">
        <v>0.17196510254852282</v>
      </c>
      <c r="K26" s="187">
        <v>0.10421298354824367</v>
      </c>
      <c r="M26" s="72"/>
      <c r="N26" s="72"/>
      <c r="O26" s="72"/>
      <c r="P26" s="72"/>
      <c r="Q26" s="72"/>
      <c r="R26" s="72"/>
      <c r="S26" s="72"/>
      <c r="T26" s="72"/>
      <c r="U26" s="72"/>
      <c r="V26" s="72"/>
    </row>
    <row r="27" spans="1:22" ht="14.1" customHeight="1" x14ac:dyDescent="0.2">
      <c r="A27" s="59"/>
      <c r="B27" s="187"/>
      <c r="C27" s="187"/>
      <c r="D27" s="187"/>
      <c r="E27" s="187"/>
      <c r="F27" s="187"/>
      <c r="G27" s="187"/>
      <c r="H27" s="187"/>
      <c r="I27" s="187"/>
      <c r="J27" s="187"/>
      <c r="K27" s="187"/>
    </row>
    <row r="28" spans="1:22" s="75" customFormat="1" ht="14.1" customHeight="1" x14ac:dyDescent="0.2">
      <c r="A28" s="55" t="s">
        <v>171</v>
      </c>
      <c r="B28" s="186">
        <v>1.5245717457376</v>
      </c>
      <c r="C28" s="186">
        <v>1.240724250519442</v>
      </c>
      <c r="D28" s="186">
        <v>1.1660942793713471</v>
      </c>
      <c r="E28" s="186">
        <v>0.88936188167783248</v>
      </c>
      <c r="F28" s="186">
        <v>0.54915648632926117</v>
      </c>
      <c r="G28" s="186">
        <v>0.18505031628030544</v>
      </c>
      <c r="H28" s="186">
        <v>0.56759385506370996</v>
      </c>
      <c r="I28" s="186">
        <v>0.12330235081536482</v>
      </c>
      <c r="J28" s="186">
        <v>6.9327916629868411E-2</v>
      </c>
      <c r="K28" s="186">
        <v>5.7725447584444686E-2</v>
      </c>
      <c r="M28" s="76"/>
      <c r="N28" s="76"/>
      <c r="O28" s="76"/>
      <c r="P28" s="76"/>
      <c r="Q28" s="76"/>
      <c r="R28" s="76"/>
      <c r="S28" s="76"/>
      <c r="T28" s="76"/>
      <c r="U28" s="76"/>
      <c r="V28" s="77"/>
    </row>
    <row r="29" spans="1:22" ht="14.1" customHeight="1" x14ac:dyDescent="0.2">
      <c r="A29" s="57" t="s">
        <v>172</v>
      </c>
      <c r="B29" s="187">
        <v>1.7755644782812747</v>
      </c>
      <c r="C29" s="187">
        <v>1.4776207619149966</v>
      </c>
      <c r="D29" s="187">
        <v>1.3789901968815708</v>
      </c>
      <c r="E29" s="187">
        <v>0.9236292875447083</v>
      </c>
      <c r="F29" s="187">
        <v>0.77417096387650963</v>
      </c>
      <c r="G29" s="187">
        <v>0.1789685620665605</v>
      </c>
      <c r="H29" s="187">
        <v>0.59524589948997653</v>
      </c>
      <c r="I29" s="187">
        <v>0.20888720091150778</v>
      </c>
      <c r="J29" s="187">
        <v>-3.802763341361389E-3</v>
      </c>
      <c r="K29" s="187">
        <v>4.0163014588624417E-2</v>
      </c>
      <c r="M29" s="72"/>
      <c r="N29" s="72"/>
      <c r="O29" s="72"/>
      <c r="P29" s="72"/>
      <c r="Q29" s="72"/>
      <c r="R29" s="72"/>
      <c r="S29" s="72"/>
      <c r="T29" s="72"/>
      <c r="U29" s="74"/>
      <c r="V29" s="73"/>
    </row>
    <row r="30" spans="1:22" ht="14.1" customHeight="1" x14ac:dyDescent="0.2">
      <c r="A30" s="57" t="s">
        <v>173</v>
      </c>
      <c r="B30" s="187">
        <v>1.6497496278251453</v>
      </c>
      <c r="C30" s="187">
        <v>1.3326036393487481</v>
      </c>
      <c r="D30" s="187">
        <v>1.1484743100740409</v>
      </c>
      <c r="E30" s="187">
        <v>1.064639855603813</v>
      </c>
      <c r="F30" s="187">
        <v>0.54515718698891513</v>
      </c>
      <c r="G30" s="187">
        <v>0.30980305377295858</v>
      </c>
      <c r="H30" s="187">
        <v>0.72593137126204421</v>
      </c>
      <c r="I30" s="187">
        <v>0.16189240176074712</v>
      </c>
      <c r="J30" s="187">
        <v>4.104472506874992E-2</v>
      </c>
      <c r="K30" s="187">
        <v>4.2087542087542083E-2</v>
      </c>
      <c r="M30" s="72"/>
      <c r="N30" s="72"/>
      <c r="O30" s="72"/>
      <c r="P30" s="72"/>
      <c r="Q30" s="72"/>
      <c r="R30" s="72"/>
      <c r="S30" s="72"/>
      <c r="T30" s="72"/>
      <c r="U30" s="73"/>
      <c r="V30" s="74"/>
    </row>
    <row r="31" spans="1:22" ht="14.1" customHeight="1" thickBot="1" x14ac:dyDescent="0.25">
      <c r="A31" s="57" t="s">
        <v>174</v>
      </c>
      <c r="B31" s="187">
        <v>1.133101676990482</v>
      </c>
      <c r="C31" s="187">
        <v>0.89991742592825852</v>
      </c>
      <c r="D31" s="187">
        <v>0.9647656897302308</v>
      </c>
      <c r="E31" s="187">
        <v>0.67425443019737785</v>
      </c>
      <c r="F31" s="187">
        <v>0.31130996336678107</v>
      </c>
      <c r="G31" s="187">
        <v>6.2835599223123498E-2</v>
      </c>
      <c r="H31" s="187">
        <v>0.37270326768621409</v>
      </c>
      <c r="I31" s="187">
        <v>0</v>
      </c>
      <c r="J31" s="187">
        <v>0.17454584513755556</v>
      </c>
      <c r="K31" s="187">
        <v>9.512649065968154E-2</v>
      </c>
      <c r="M31" s="72"/>
      <c r="N31" s="72"/>
      <c r="O31" s="72"/>
      <c r="P31" s="72"/>
      <c r="Q31" s="72"/>
      <c r="R31" s="72"/>
      <c r="S31" s="72"/>
      <c r="T31" s="72"/>
      <c r="U31" s="72"/>
      <c r="V31" s="72"/>
    </row>
    <row r="32" spans="1:22" ht="14.1" customHeight="1" x14ac:dyDescent="0.2">
      <c r="A32" s="268" t="s">
        <v>175</v>
      </c>
      <c r="B32" s="268"/>
      <c r="C32" s="268"/>
      <c r="D32" s="268"/>
      <c r="E32" s="268"/>
      <c r="F32" s="268"/>
      <c r="G32" s="268"/>
      <c r="H32" s="268"/>
      <c r="I32" s="268"/>
      <c r="J32" s="268"/>
      <c r="K32" s="268"/>
    </row>
    <row r="33" spans="1:11" ht="14.1" customHeight="1" x14ac:dyDescent="0.2">
      <c r="A33" s="266" t="s">
        <v>106</v>
      </c>
      <c r="B33" s="266"/>
      <c r="C33" s="266"/>
      <c r="D33" s="266"/>
      <c r="E33" s="266"/>
      <c r="F33" s="266"/>
      <c r="G33" s="266"/>
      <c r="H33" s="266"/>
      <c r="I33" s="266"/>
      <c r="J33" s="266"/>
      <c r="K33" s="266"/>
    </row>
    <row r="34" spans="1:11" ht="14.1" customHeight="1" x14ac:dyDescent="0.25">
      <c r="B34" s="70"/>
      <c r="C34" s="70"/>
      <c r="D34" s="70"/>
      <c r="E34" s="70"/>
      <c r="F34" s="70"/>
      <c r="G34" s="70"/>
      <c r="H34" s="70"/>
      <c r="I34" s="70"/>
      <c r="J34" s="70"/>
      <c r="K34" s="54"/>
    </row>
    <row r="35" spans="1:11" ht="14.1" customHeight="1" x14ac:dyDescent="0.25">
      <c r="K35" s="54"/>
    </row>
    <row r="36" spans="1:11" ht="14.1" customHeight="1" x14ac:dyDescent="0.25">
      <c r="K36" s="54"/>
    </row>
    <row r="37" spans="1:11" ht="14.1" customHeight="1" x14ac:dyDescent="0.25">
      <c r="K37" s="54"/>
    </row>
    <row r="38" spans="1:11" ht="14.1" customHeight="1" x14ac:dyDescent="0.25">
      <c r="K38" s="54"/>
    </row>
    <row r="39" spans="1:11" ht="14.1" customHeight="1" x14ac:dyDescent="0.25">
      <c r="K39" s="54"/>
    </row>
    <row r="40" spans="1:11" ht="14.1" customHeight="1" x14ac:dyDescent="0.25">
      <c r="K40" s="54"/>
    </row>
    <row r="41" spans="1:11" ht="14.1" customHeight="1" x14ac:dyDescent="0.25">
      <c r="K41" s="54"/>
    </row>
    <row r="42" spans="1:11" ht="14.1" customHeight="1" x14ac:dyDescent="0.25">
      <c r="K42" s="54"/>
    </row>
    <row r="43" spans="1:11" ht="14.1" customHeight="1" x14ac:dyDescent="0.25">
      <c r="K43" s="54"/>
    </row>
    <row r="44" spans="1:11" ht="14.1" customHeight="1" x14ac:dyDescent="0.25">
      <c r="K44" s="54"/>
    </row>
    <row r="45" spans="1:11" ht="14.1" customHeight="1" x14ac:dyDescent="0.25">
      <c r="K45" s="54"/>
    </row>
    <row r="46" spans="1:11" ht="14.1" customHeight="1" x14ac:dyDescent="0.25">
      <c r="K46" s="54"/>
    </row>
    <row r="47" spans="1:11" ht="14.1" customHeight="1" x14ac:dyDescent="0.25">
      <c r="K47" s="54"/>
    </row>
    <row r="48" spans="1:11" ht="14.1" customHeight="1" x14ac:dyDescent="0.25">
      <c r="K48" s="54"/>
    </row>
    <row r="49" spans="11:11" ht="14.1" customHeight="1" x14ac:dyDescent="0.25">
      <c r="K49" s="54"/>
    </row>
    <row r="50" spans="11:11" ht="14.1" customHeight="1" x14ac:dyDescent="0.25">
      <c r="K50" s="54"/>
    </row>
    <row r="51" spans="11:11" ht="14.1" customHeight="1" x14ac:dyDescent="0.25">
      <c r="K51" s="54"/>
    </row>
    <row r="52" spans="11:11" ht="14.1" customHeight="1" x14ac:dyDescent="0.25">
      <c r="K52" s="54"/>
    </row>
    <row r="53" spans="11:11" ht="14.1" customHeight="1" x14ac:dyDescent="0.25">
      <c r="K53" s="54"/>
    </row>
    <row r="54" spans="11:11" ht="14.1" customHeight="1" x14ac:dyDescent="0.25">
      <c r="K54" s="54"/>
    </row>
    <row r="55" spans="11:11" ht="14.1" customHeight="1" x14ac:dyDescent="0.25">
      <c r="K55" s="54"/>
    </row>
    <row r="56" spans="11:11" ht="14.1" customHeight="1" x14ac:dyDescent="0.25">
      <c r="K56" s="54"/>
    </row>
    <row r="57" spans="11:11" ht="14.1" customHeight="1" x14ac:dyDescent="0.25">
      <c r="K57" s="54"/>
    </row>
    <row r="58" spans="11:11" ht="14.1" customHeight="1" x14ac:dyDescent="0.25">
      <c r="K58" s="54"/>
    </row>
    <row r="59" spans="11:11" ht="14.1" customHeight="1" x14ac:dyDescent="0.25">
      <c r="K59" s="54"/>
    </row>
    <row r="60" spans="11:11" ht="14.1" customHeight="1" x14ac:dyDescent="0.25">
      <c r="K60" s="54"/>
    </row>
    <row r="61" spans="11:11" ht="14.1" customHeight="1" x14ac:dyDescent="0.25">
      <c r="K61" s="54"/>
    </row>
    <row r="62" spans="11:11" ht="14.1" customHeight="1" x14ac:dyDescent="0.25">
      <c r="K62" s="54"/>
    </row>
    <row r="63" spans="11:11" ht="14.1" customHeight="1" x14ac:dyDescent="0.25">
      <c r="K63" s="54"/>
    </row>
    <row r="64" spans="11:11" ht="14.1" customHeight="1" x14ac:dyDescent="0.25">
      <c r="K64" s="54"/>
    </row>
    <row r="65" spans="11:11" ht="14.1" customHeight="1" x14ac:dyDescent="0.25">
      <c r="K65" s="54"/>
    </row>
    <row r="66" spans="11:11" ht="14.1" customHeight="1" x14ac:dyDescent="0.25">
      <c r="K66" s="54"/>
    </row>
    <row r="67" spans="11:11" ht="14.1" customHeight="1" x14ac:dyDescent="0.25">
      <c r="K67" s="54"/>
    </row>
    <row r="68" spans="11:11" ht="14.1" customHeight="1" x14ac:dyDescent="0.25">
      <c r="K68" s="54"/>
    </row>
    <row r="69" spans="11:11" ht="14.1" customHeight="1" x14ac:dyDescent="0.25">
      <c r="K69" s="54"/>
    </row>
    <row r="70" spans="11:11" ht="14.1" customHeight="1" x14ac:dyDescent="0.25">
      <c r="K70" s="54"/>
    </row>
    <row r="71" spans="11:11" ht="14.1" customHeight="1" x14ac:dyDescent="0.25">
      <c r="K71" s="54"/>
    </row>
    <row r="72" spans="11:11" ht="14.1" customHeight="1" x14ac:dyDescent="0.25">
      <c r="K72" s="54"/>
    </row>
    <row r="73" spans="11:11" ht="14.1" customHeight="1" x14ac:dyDescent="0.25">
      <c r="K73" s="54"/>
    </row>
    <row r="74" spans="11:11" ht="14.1" customHeight="1" x14ac:dyDescent="0.25">
      <c r="K74" s="54"/>
    </row>
    <row r="75" spans="11:11" ht="14.1" customHeight="1" x14ac:dyDescent="0.25">
      <c r="K75" s="54"/>
    </row>
    <row r="76" spans="11:11" ht="14.1" customHeight="1" x14ac:dyDescent="0.25">
      <c r="K76" s="54"/>
    </row>
    <row r="77" spans="11:11" ht="14.1" customHeight="1" x14ac:dyDescent="0.25">
      <c r="K77" s="54"/>
    </row>
    <row r="78" spans="11:11" ht="14.1" customHeight="1" x14ac:dyDescent="0.25">
      <c r="K78" s="54"/>
    </row>
    <row r="79" spans="11:11" ht="14.1" customHeight="1" x14ac:dyDescent="0.25">
      <c r="K79" s="54"/>
    </row>
    <row r="80" spans="11:11" ht="14.1" customHeight="1" x14ac:dyDescent="0.25">
      <c r="K80" s="54"/>
    </row>
    <row r="81" spans="11:11" ht="14.1" customHeight="1" x14ac:dyDescent="0.25">
      <c r="K81" s="54"/>
    </row>
  </sheetData>
  <mergeCells count="10">
    <mergeCell ref="M2:M3"/>
    <mergeCell ref="A33:K33"/>
    <mergeCell ref="A9:K9"/>
    <mergeCell ref="A21:K21"/>
    <mergeCell ref="A32:K32"/>
    <mergeCell ref="A1:K1"/>
    <mergeCell ref="A2:K2"/>
    <mergeCell ref="A3:K3"/>
    <mergeCell ref="A4:K4"/>
    <mergeCell ref="A5:K5"/>
  </mergeCells>
  <phoneticPr fontId="23" type="noConversion"/>
  <hyperlinks>
    <hyperlink ref="M2" location="INDICE!A1" display="INDICE" xr:uid="{00000000-0004-0000-05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Z29"/>
  <sheetViews>
    <sheetView showGridLines="0" zoomScaleNormal="100" workbookViewId="0">
      <selection activeCell="O14" sqref="O14"/>
    </sheetView>
  </sheetViews>
  <sheetFormatPr baseColWidth="10" defaultColWidth="23.42578125" defaultRowHeight="15" customHeight="1" x14ac:dyDescent="0.2"/>
  <cols>
    <col min="1" max="1" width="18.5703125" style="116" customWidth="1"/>
    <col min="2" max="4" width="7.140625" style="96" customWidth="1"/>
    <col min="5" max="5" width="1.42578125" style="96" customWidth="1"/>
    <col min="6" max="6" width="6.42578125" style="96" customWidth="1"/>
    <col min="7" max="7" width="7.42578125" style="96" bestFit="1" customWidth="1"/>
    <col min="8" max="8" width="6.7109375" style="96" bestFit="1" customWidth="1"/>
    <col min="9" max="9" width="1.28515625" style="96" customWidth="1"/>
    <col min="10" max="10" width="6.42578125" style="96" customWidth="1"/>
    <col min="11" max="11" width="7.42578125" style="96" bestFit="1" customWidth="1"/>
    <col min="12" max="12" width="6.7109375" style="96" bestFit="1" customWidth="1"/>
    <col min="13" max="13" width="1.28515625" style="96" customWidth="1"/>
    <col min="14" max="14" width="6.42578125" style="96" customWidth="1"/>
    <col min="15" max="15" width="7.42578125" style="96" bestFit="1" customWidth="1"/>
    <col min="16" max="16" width="6.7109375" style="96" bestFit="1" customWidth="1"/>
    <col min="17" max="17" width="1.28515625" style="96" customWidth="1"/>
    <col min="18" max="18" width="6.42578125" style="96" customWidth="1"/>
    <col min="19" max="19" width="7.42578125" style="96" bestFit="1" customWidth="1"/>
    <col min="20" max="20" width="6.7109375" style="96" bestFit="1" customWidth="1"/>
    <col min="21" max="21" width="1.28515625" style="96" customWidth="1"/>
    <col min="22" max="22" width="6.42578125" style="96" customWidth="1"/>
    <col min="23" max="23" width="7.42578125" style="96" bestFit="1" customWidth="1"/>
    <col min="24" max="24" width="6.7109375" style="96" bestFit="1" customWidth="1"/>
    <col min="25" max="112" width="10.7109375" style="6" customWidth="1"/>
    <col min="113" max="16384" width="23.42578125" style="6"/>
  </cols>
  <sheetData>
    <row r="1" spans="1:26" ht="15" customHeight="1" x14ac:dyDescent="0.25">
      <c r="A1" s="284" t="s">
        <v>364</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284" t="s">
        <v>84</v>
      </c>
      <c r="V1" s="284" t="s">
        <v>84</v>
      </c>
      <c r="W1" s="284" t="s">
        <v>84</v>
      </c>
      <c r="X1" s="284" t="s">
        <v>84</v>
      </c>
      <c r="Y1" s="17"/>
    </row>
    <row r="2" spans="1:26" ht="15" customHeight="1" x14ac:dyDescent="0.25">
      <c r="A2" s="285" t="s">
        <v>377</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285" t="s">
        <v>84</v>
      </c>
      <c r="V2" s="285" t="s">
        <v>84</v>
      </c>
      <c r="W2" s="285" t="s">
        <v>84</v>
      </c>
      <c r="X2" s="285" t="s">
        <v>84</v>
      </c>
      <c r="Y2" s="17"/>
      <c r="Z2" s="256" t="s">
        <v>47</v>
      </c>
    </row>
    <row r="3" spans="1:26" ht="15" customHeight="1" x14ac:dyDescent="0.25">
      <c r="A3" s="285" t="s">
        <v>301</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285" t="s">
        <v>84</v>
      </c>
      <c r="V3" s="285" t="s">
        <v>84</v>
      </c>
      <c r="W3" s="285" t="s">
        <v>84</v>
      </c>
      <c r="X3" s="285" t="s">
        <v>84</v>
      </c>
      <c r="Y3" s="17"/>
      <c r="Z3" s="256"/>
    </row>
    <row r="4" spans="1:26" ht="15" customHeight="1" x14ac:dyDescent="0.25">
      <c r="A4" s="285" t="s">
        <v>180</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c r="U4" s="285" t="s">
        <v>84</v>
      </c>
      <c r="V4" s="285" t="s">
        <v>84</v>
      </c>
      <c r="W4" s="285" t="s">
        <v>84</v>
      </c>
      <c r="X4" s="285" t="s">
        <v>84</v>
      </c>
    </row>
    <row r="5" spans="1:26" ht="15" customHeight="1"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c r="U5" s="284" t="s">
        <v>84</v>
      </c>
      <c r="V5" s="284" t="s">
        <v>84</v>
      </c>
      <c r="W5" s="284" t="s">
        <v>84</v>
      </c>
      <c r="X5" s="284" t="s">
        <v>84</v>
      </c>
    </row>
    <row r="6" spans="1:26" ht="15" customHeight="1" x14ac:dyDescent="0.2">
      <c r="A6" s="286" t="s">
        <v>243</v>
      </c>
      <c r="B6" s="281" t="s">
        <v>89</v>
      </c>
      <c r="C6" s="281"/>
      <c r="D6" s="281"/>
      <c r="E6" s="103"/>
      <c r="F6" s="281" t="s">
        <v>328</v>
      </c>
      <c r="G6" s="281"/>
      <c r="H6" s="281"/>
      <c r="I6" s="103"/>
      <c r="J6" s="281" t="s">
        <v>329</v>
      </c>
      <c r="K6" s="281"/>
      <c r="L6" s="281"/>
      <c r="M6" s="103"/>
      <c r="N6" s="281" t="s">
        <v>330</v>
      </c>
      <c r="O6" s="281"/>
      <c r="P6" s="281"/>
      <c r="Q6" s="103"/>
      <c r="R6" s="281" t="s">
        <v>331</v>
      </c>
      <c r="S6" s="281"/>
      <c r="T6" s="281"/>
      <c r="U6" s="103"/>
      <c r="V6" s="281" t="s">
        <v>332</v>
      </c>
      <c r="W6" s="281"/>
      <c r="X6" s="281"/>
    </row>
    <row r="7" spans="1:26" ht="15" customHeight="1"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c r="U7" s="105"/>
      <c r="V7" s="104" t="s">
        <v>89</v>
      </c>
      <c r="W7" s="104" t="s">
        <v>405</v>
      </c>
      <c r="X7" s="104" t="s">
        <v>406</v>
      </c>
    </row>
    <row r="8" spans="1:26" ht="15" customHeight="1" x14ac:dyDescent="0.25">
      <c r="A8" s="299" t="s">
        <v>373</v>
      </c>
      <c r="B8" s="299"/>
      <c r="C8" s="299"/>
      <c r="D8" s="299"/>
      <c r="E8" s="299"/>
      <c r="F8" s="299"/>
      <c r="G8" s="299"/>
      <c r="H8" s="299"/>
      <c r="I8" s="299"/>
      <c r="J8" s="299"/>
      <c r="K8" s="299"/>
      <c r="L8" s="299"/>
      <c r="M8" s="299"/>
      <c r="N8" s="299"/>
      <c r="O8" s="299"/>
      <c r="P8" s="299"/>
      <c r="Q8" s="299"/>
      <c r="R8" s="299"/>
      <c r="S8" s="299"/>
      <c r="T8" s="299"/>
      <c r="U8" s="299"/>
      <c r="V8" s="299"/>
      <c r="W8" s="299"/>
      <c r="X8" s="299"/>
    </row>
    <row r="9" spans="1:26" ht="15" customHeight="1" x14ac:dyDescent="0.2">
      <c r="A9" s="118" t="s">
        <v>89</v>
      </c>
      <c r="B9" s="214">
        <v>3.7824406405300937</v>
      </c>
      <c r="C9" s="214">
        <v>3.3197831978319785</v>
      </c>
      <c r="D9" s="214">
        <v>4.1006523765144456</v>
      </c>
      <c r="E9" s="214"/>
      <c r="F9" s="214">
        <v>4.3478260869565215</v>
      </c>
      <c r="G9" s="214">
        <v>4.0498442367601246</v>
      </c>
      <c r="H9" s="214">
        <v>4.6070460704607044</v>
      </c>
      <c r="I9" s="214"/>
      <c r="J9" s="214">
        <v>4.4262295081967213</v>
      </c>
      <c r="K9" s="214">
        <v>1.5503875968992249</v>
      </c>
      <c r="L9" s="214">
        <v>6.5340909090909092</v>
      </c>
      <c r="M9" s="214"/>
      <c r="N9" s="214">
        <v>1.2084592145015105</v>
      </c>
      <c r="O9" s="214">
        <v>0.38167938931297707</v>
      </c>
      <c r="P9" s="214">
        <v>1.7500000000000002</v>
      </c>
      <c r="Q9" s="214"/>
      <c r="R9" s="214">
        <v>6.1611374407582939</v>
      </c>
      <c r="S9" s="214">
        <v>6.4903846153846159</v>
      </c>
      <c r="T9" s="214">
        <v>5.9467918622848197</v>
      </c>
      <c r="U9" s="214"/>
      <c r="V9" s="214">
        <v>1.1570247933884297</v>
      </c>
      <c r="W9" s="214">
        <v>1.8264840182648401</v>
      </c>
      <c r="X9" s="214">
        <v>0.77720207253886009</v>
      </c>
    </row>
    <row r="10" spans="1:26" ht="15" customHeight="1" x14ac:dyDescent="0.2">
      <c r="A10" s="94"/>
      <c r="B10" s="215"/>
      <c r="C10" s="215"/>
      <c r="D10" s="215"/>
      <c r="E10" s="216"/>
      <c r="F10" s="216"/>
      <c r="G10" s="216"/>
      <c r="H10" s="216"/>
      <c r="I10" s="216"/>
      <c r="J10" s="216"/>
      <c r="K10" s="216"/>
      <c r="L10" s="216"/>
      <c r="M10" s="216"/>
      <c r="N10" s="216"/>
      <c r="O10" s="216"/>
      <c r="P10" s="216"/>
      <c r="Q10" s="216"/>
      <c r="R10" s="216"/>
      <c r="S10" s="216"/>
      <c r="T10" s="216"/>
      <c r="U10" s="216"/>
      <c r="V10" s="216"/>
      <c r="W10" s="216"/>
      <c r="X10" s="216"/>
    </row>
    <row r="11" spans="1:26" ht="15" customHeight="1" x14ac:dyDescent="0.2">
      <c r="A11" s="95" t="s">
        <v>246</v>
      </c>
      <c r="B11" s="215">
        <v>-3.3707865168539324</v>
      </c>
      <c r="C11" s="215">
        <v>-3.6101083032490973</v>
      </c>
      <c r="D11" s="215">
        <v>-3.2183908045977012</v>
      </c>
      <c r="E11" s="216"/>
      <c r="F11" s="216">
        <v>-4.666666666666667</v>
      </c>
      <c r="G11" s="216">
        <v>-4.918032786885246</v>
      </c>
      <c r="H11" s="216">
        <v>-4.4943820224719104</v>
      </c>
      <c r="I11" s="216"/>
      <c r="J11" s="216">
        <v>-2.6315789473684208</v>
      </c>
      <c r="K11" s="216">
        <v>-7.1428571428571423</v>
      </c>
      <c r="L11" s="216">
        <v>0</v>
      </c>
      <c r="M11" s="216"/>
      <c r="N11" s="216">
        <v>-1.5037593984962405</v>
      </c>
      <c r="O11" s="216">
        <v>-3.6363636363636362</v>
      </c>
      <c r="P11" s="216">
        <v>0</v>
      </c>
      <c r="Q11" s="216"/>
      <c r="R11" s="216">
        <v>-2.5316455696202533</v>
      </c>
      <c r="S11" s="216">
        <v>-1.1904761904761905</v>
      </c>
      <c r="T11" s="216">
        <v>-3.2679738562091507</v>
      </c>
      <c r="U11" s="216"/>
      <c r="V11" s="216">
        <v>-7.6923076923076925</v>
      </c>
      <c r="W11" s="216">
        <v>-2.8571428571428572</v>
      </c>
      <c r="X11" s="216">
        <v>-11.627906976744185</v>
      </c>
    </row>
    <row r="12" spans="1:26" ht="15" customHeight="1" x14ac:dyDescent="0.2">
      <c r="A12" s="95" t="s">
        <v>249</v>
      </c>
      <c r="B12" s="215">
        <v>22.777777777777779</v>
      </c>
      <c r="C12" s="215">
        <v>18.75</v>
      </c>
      <c r="D12" s="215">
        <v>25</v>
      </c>
      <c r="E12" s="216"/>
      <c r="F12" s="216">
        <v>29.268292682926827</v>
      </c>
      <c r="G12" s="216">
        <v>35.294117647058826</v>
      </c>
      <c r="H12" s="216">
        <v>25</v>
      </c>
      <c r="I12" s="216"/>
      <c r="J12" s="216">
        <v>29.411764705882355</v>
      </c>
      <c r="K12" s="216">
        <v>-10</v>
      </c>
      <c r="L12" s="216">
        <v>45.833333333333329</v>
      </c>
      <c r="M12" s="216"/>
      <c r="N12" s="216">
        <v>19.512195121951219</v>
      </c>
      <c r="O12" s="216">
        <v>26.666666666666668</v>
      </c>
      <c r="P12" s="216">
        <v>15.384615384615385</v>
      </c>
      <c r="Q12" s="216"/>
      <c r="R12" s="216">
        <v>25</v>
      </c>
      <c r="S12" s="216">
        <v>41.17647058823529</v>
      </c>
      <c r="T12" s="216">
        <v>16.129032258064516</v>
      </c>
      <c r="U12" s="216"/>
      <c r="V12" s="216">
        <v>-6.25</v>
      </c>
      <c r="W12" s="216">
        <v>-80</v>
      </c>
      <c r="X12" s="216">
        <v>27.27272727272727</v>
      </c>
    </row>
    <row r="13" spans="1:26" ht="15" customHeight="1" x14ac:dyDescent="0.2">
      <c r="A13" s="95" t="s">
        <v>261</v>
      </c>
      <c r="B13" s="215">
        <v>20.588235294117645</v>
      </c>
      <c r="C13" s="215">
        <v>27.868852459016392</v>
      </c>
      <c r="D13" s="215">
        <v>16.513761467889911</v>
      </c>
      <c r="E13" s="215"/>
      <c r="F13" s="215">
        <v>36</v>
      </c>
      <c r="G13" s="215">
        <v>45.454545454545453</v>
      </c>
      <c r="H13" s="216">
        <v>28.571428571428569</v>
      </c>
      <c r="I13" s="215"/>
      <c r="J13" s="215">
        <v>19.230769230769234</v>
      </c>
      <c r="K13" s="215">
        <v>33.333333333333329</v>
      </c>
      <c r="L13" s="216">
        <v>11.76470588235294</v>
      </c>
      <c r="M13" s="215"/>
      <c r="N13" s="215">
        <v>4.5454545454545459</v>
      </c>
      <c r="O13" s="215">
        <v>0</v>
      </c>
      <c r="P13" s="216">
        <v>6.666666666666667</v>
      </c>
      <c r="Q13" s="215"/>
      <c r="R13" s="215">
        <v>25</v>
      </c>
      <c r="S13" s="215">
        <v>31.818181818181817</v>
      </c>
      <c r="T13" s="216">
        <v>20.588235294117645</v>
      </c>
      <c r="U13" s="215"/>
      <c r="V13" s="215">
        <v>14.634146341463413</v>
      </c>
      <c r="W13" s="215">
        <v>16.666666666666664</v>
      </c>
      <c r="X13" s="216">
        <v>13.793103448275861</v>
      </c>
    </row>
    <row r="14" spans="1:26" ht="15" customHeight="1" x14ac:dyDescent="0.2">
      <c r="A14" s="95" t="s">
        <v>262</v>
      </c>
      <c r="B14" s="215">
        <v>24.576271186440678</v>
      </c>
      <c r="C14" s="215">
        <v>30.76923076923077</v>
      </c>
      <c r="D14" s="215">
        <v>21.518987341772153</v>
      </c>
      <c r="E14" s="215"/>
      <c r="F14" s="215">
        <v>14.285714285714285</v>
      </c>
      <c r="G14" s="215">
        <v>18.181818181818183</v>
      </c>
      <c r="H14" s="216">
        <v>10</v>
      </c>
      <c r="I14" s="215"/>
      <c r="J14" s="215">
        <v>37.5</v>
      </c>
      <c r="K14" s="215">
        <v>66.666666666666657</v>
      </c>
      <c r="L14" s="216">
        <v>30.76923076923077</v>
      </c>
      <c r="M14" s="215"/>
      <c r="N14" s="215">
        <v>17.647058823529413</v>
      </c>
      <c r="O14" s="215">
        <v>33.333333333333329</v>
      </c>
      <c r="P14" s="216">
        <v>9.0909090909090917</v>
      </c>
      <c r="Q14" s="215"/>
      <c r="R14" s="215">
        <v>43.589743589743591</v>
      </c>
      <c r="S14" s="215">
        <v>54.54545454545454</v>
      </c>
      <c r="T14" s="216">
        <v>39.285714285714285</v>
      </c>
      <c r="U14" s="215"/>
      <c r="V14" s="215">
        <v>0</v>
      </c>
      <c r="W14" s="215">
        <v>0</v>
      </c>
      <c r="X14" s="216">
        <v>0</v>
      </c>
    </row>
    <row r="15" spans="1:26" ht="15" customHeight="1" x14ac:dyDescent="0.2">
      <c r="A15" s="95" t="s">
        <v>265</v>
      </c>
      <c r="B15" s="215">
        <v>-5.9561128526645764</v>
      </c>
      <c r="C15" s="215">
        <v>-9.0909090909090917</v>
      </c>
      <c r="D15" s="215">
        <v>-3.0303030303030303</v>
      </c>
      <c r="E15" s="216"/>
      <c r="F15" s="216">
        <v>-4.5454545454545459</v>
      </c>
      <c r="G15" s="216">
        <v>-14.814814814814813</v>
      </c>
      <c r="H15" s="216">
        <v>11.76470588235294</v>
      </c>
      <c r="I15" s="216"/>
      <c r="J15" s="216">
        <v>0</v>
      </c>
      <c r="K15" s="216">
        <v>-3.4482758620689653</v>
      </c>
      <c r="L15" s="216">
        <v>4.5454545454545459</v>
      </c>
      <c r="M15" s="216"/>
      <c r="N15" s="216">
        <v>-18.604651162790699</v>
      </c>
      <c r="O15" s="216">
        <v>-23.076923076923077</v>
      </c>
      <c r="P15" s="216">
        <v>-11.76470588235294</v>
      </c>
      <c r="Q15" s="216"/>
      <c r="R15" s="216">
        <v>-5.4347826086956523</v>
      </c>
      <c r="S15" s="216">
        <v>-10.526315789473683</v>
      </c>
      <c r="T15" s="216">
        <v>-1.8518518518518516</v>
      </c>
      <c r="U15" s="216"/>
      <c r="V15" s="216">
        <v>-4.4943820224719104</v>
      </c>
      <c r="W15" s="216">
        <v>2.9411764705882351</v>
      </c>
      <c r="X15" s="216">
        <v>-9.0909090909090917</v>
      </c>
    </row>
    <row r="16" spans="1:26" ht="15" customHeight="1" x14ac:dyDescent="0.2">
      <c r="A16" s="95" t="s">
        <v>266</v>
      </c>
      <c r="B16" s="215">
        <v>48.701298701298704</v>
      </c>
      <c r="C16" s="215">
        <v>68.085106382978722</v>
      </c>
      <c r="D16" s="215">
        <v>40.186915887850468</v>
      </c>
      <c r="E16" s="215"/>
      <c r="F16" s="215">
        <v>50</v>
      </c>
      <c r="G16" s="215">
        <v>77.777777777777786</v>
      </c>
      <c r="H16" s="216">
        <v>38.095238095238095</v>
      </c>
      <c r="I16" s="215"/>
      <c r="J16" s="215">
        <v>39.130434782608695</v>
      </c>
      <c r="K16" s="215">
        <v>66.666666666666657</v>
      </c>
      <c r="L16" s="216">
        <v>29.411764705882355</v>
      </c>
      <c r="M16" s="215"/>
      <c r="N16" s="215">
        <v>54.54545454545454</v>
      </c>
      <c r="O16" s="215">
        <v>60</v>
      </c>
      <c r="P16" s="216">
        <v>50</v>
      </c>
      <c r="Q16" s="215"/>
      <c r="R16" s="215">
        <v>61.111111111111114</v>
      </c>
      <c r="S16" s="215">
        <v>70.588235294117652</v>
      </c>
      <c r="T16" s="216">
        <v>56.756756756756758</v>
      </c>
      <c r="U16" s="215"/>
      <c r="V16" s="215">
        <v>33.333333333333329</v>
      </c>
      <c r="W16" s="215">
        <v>60</v>
      </c>
      <c r="X16" s="216">
        <v>23.076923076923077</v>
      </c>
    </row>
    <row r="17" spans="1:24" ht="15" customHeight="1" x14ac:dyDescent="0.2">
      <c r="A17" s="95"/>
      <c r="H17" s="119"/>
      <c r="L17" s="119"/>
      <c r="P17" s="119"/>
      <c r="T17" s="119"/>
      <c r="X17" s="119"/>
    </row>
    <row r="18" spans="1:24" ht="15" customHeight="1" x14ac:dyDescent="0.25">
      <c r="A18" s="299" t="s">
        <v>374</v>
      </c>
      <c r="B18" s="299"/>
      <c r="C18" s="299"/>
      <c r="D18" s="299"/>
      <c r="E18" s="299"/>
      <c r="F18" s="299"/>
      <c r="G18" s="299"/>
      <c r="H18" s="299"/>
      <c r="I18" s="299"/>
      <c r="J18" s="299"/>
      <c r="K18" s="299"/>
      <c r="L18" s="299"/>
      <c r="M18" s="299"/>
      <c r="N18" s="299"/>
      <c r="O18" s="299"/>
      <c r="P18" s="299"/>
      <c r="Q18" s="299"/>
      <c r="R18" s="299"/>
      <c r="S18" s="299"/>
      <c r="T18" s="299"/>
      <c r="U18" s="299"/>
      <c r="V18" s="299"/>
      <c r="W18" s="299"/>
      <c r="X18" s="299"/>
    </row>
    <row r="19" spans="1:24" ht="15" customHeight="1" x14ac:dyDescent="0.2">
      <c r="A19" s="118" t="s">
        <v>89</v>
      </c>
      <c r="B19" s="214">
        <v>3.198031980319803</v>
      </c>
      <c r="C19" s="214">
        <v>3.0464584920030466</v>
      </c>
      <c r="D19" s="214">
        <v>3.3006704486848895</v>
      </c>
      <c r="E19" s="214"/>
      <c r="F19" s="214">
        <v>3.3687943262411348</v>
      </c>
      <c r="G19" s="214">
        <v>3.6437246963562751</v>
      </c>
      <c r="H19" s="214">
        <v>3.1545741324921135</v>
      </c>
      <c r="I19" s="214"/>
      <c r="J19" s="214">
        <v>3.5523978685612785</v>
      </c>
      <c r="K19" s="214">
        <v>1.2931034482758621</v>
      </c>
      <c r="L19" s="214">
        <v>5.1359516616314203</v>
      </c>
      <c r="M19" s="214"/>
      <c r="N19" s="214">
        <v>1.4802631578947367</v>
      </c>
      <c r="O19" s="214">
        <v>1.4545454545454546</v>
      </c>
      <c r="P19" s="214">
        <v>1.5015015015015014</v>
      </c>
      <c r="Q19" s="214"/>
      <c r="R19" s="214">
        <v>4.3624161073825505</v>
      </c>
      <c r="S19" s="214">
        <v>4.7337278106508878</v>
      </c>
      <c r="T19" s="214">
        <v>4.1366906474820144</v>
      </c>
      <c r="U19" s="214"/>
      <c r="V19" s="214">
        <v>2.7287319422150884</v>
      </c>
      <c r="W19" s="214">
        <v>3.6199095022624439</v>
      </c>
      <c r="X19" s="214">
        <v>2.2388059701492535</v>
      </c>
    </row>
    <row r="20" spans="1:24" ht="15" customHeight="1" x14ac:dyDescent="0.2">
      <c r="A20" s="94"/>
      <c r="B20" s="215"/>
      <c r="C20" s="215"/>
      <c r="D20" s="215"/>
      <c r="E20" s="216"/>
      <c r="F20" s="216"/>
      <c r="G20" s="216"/>
      <c r="H20" s="216"/>
      <c r="I20" s="216"/>
      <c r="J20" s="216"/>
      <c r="K20" s="216"/>
      <c r="L20" s="216"/>
      <c r="M20" s="216"/>
      <c r="N20" s="216"/>
      <c r="O20" s="216"/>
      <c r="P20" s="216"/>
      <c r="Q20" s="216"/>
      <c r="R20" s="216"/>
      <c r="S20" s="216"/>
      <c r="T20" s="216"/>
      <c r="U20" s="216"/>
      <c r="V20" s="216"/>
      <c r="W20" s="216"/>
      <c r="X20" s="216"/>
    </row>
    <row r="21" spans="1:24" ht="15" customHeight="1" x14ac:dyDescent="0.2">
      <c r="A21" s="95" t="s">
        <v>246</v>
      </c>
      <c r="B21" s="215">
        <v>-3.4883720930232558</v>
      </c>
      <c r="C21" s="215">
        <v>-3.3112582781456954</v>
      </c>
      <c r="D21" s="215">
        <v>-3.6269430051813467</v>
      </c>
      <c r="E21" s="216"/>
      <c r="F21" s="216">
        <v>-5.6000000000000005</v>
      </c>
      <c r="G21" s="216">
        <v>-4.6153846153846159</v>
      </c>
      <c r="H21" s="216">
        <v>-6.666666666666667</v>
      </c>
      <c r="I21" s="216"/>
      <c r="J21" s="216">
        <v>-1.935483870967742</v>
      </c>
      <c r="K21" s="216">
        <v>-4.2857142857142856</v>
      </c>
      <c r="L21" s="216">
        <v>0</v>
      </c>
      <c r="M21" s="216"/>
      <c r="N21" s="216">
        <v>-1.6528925619834711</v>
      </c>
      <c r="O21" s="216">
        <v>-4</v>
      </c>
      <c r="P21" s="216">
        <v>0</v>
      </c>
      <c r="Q21" s="216"/>
      <c r="R21" s="216">
        <v>-3.0612244897959182</v>
      </c>
      <c r="S21" s="216">
        <v>-1.1764705882352942</v>
      </c>
      <c r="T21" s="216">
        <v>-4.5045045045045047</v>
      </c>
      <c r="U21" s="216"/>
      <c r="V21" s="216">
        <v>-6.593406593406594</v>
      </c>
      <c r="W21" s="216">
        <v>-3.125</v>
      </c>
      <c r="X21" s="216">
        <v>-8.4745762711864394</v>
      </c>
    </row>
    <row r="22" spans="1:24" ht="15" customHeight="1" x14ac:dyDescent="0.2">
      <c r="A22" s="95" t="s">
        <v>261</v>
      </c>
      <c r="B22" s="215">
        <v>23.021582733812952</v>
      </c>
      <c r="C22" s="215">
        <v>28.000000000000004</v>
      </c>
      <c r="D22" s="215">
        <v>20.224719101123593</v>
      </c>
      <c r="E22" s="216"/>
      <c r="F22" s="216">
        <v>56.25</v>
      </c>
      <c r="G22" s="216">
        <v>75</v>
      </c>
      <c r="H22" s="216">
        <v>50</v>
      </c>
      <c r="I22" s="216"/>
      <c r="J22" s="216">
        <v>4.7619047619047619</v>
      </c>
      <c r="K22" s="216">
        <v>14.285714285714285</v>
      </c>
      <c r="L22" s="216">
        <v>0</v>
      </c>
      <c r="M22" s="216"/>
      <c r="N22" s="216">
        <v>13.636363636363635</v>
      </c>
      <c r="O22" s="216">
        <v>18.181818181818183</v>
      </c>
      <c r="P22" s="216">
        <v>9.0909090909090917</v>
      </c>
      <c r="Q22" s="216"/>
      <c r="R22" s="216">
        <v>27.777777777777779</v>
      </c>
      <c r="S22" s="216">
        <v>38.461538461538467</v>
      </c>
      <c r="T22" s="216">
        <v>21.739130434782609</v>
      </c>
      <c r="U22" s="216"/>
      <c r="V22" s="216">
        <v>20.454545454545457</v>
      </c>
      <c r="W22" s="216">
        <v>20</v>
      </c>
      <c r="X22" s="216">
        <v>20.689655172413794</v>
      </c>
    </row>
    <row r="23" spans="1:24" ht="15" customHeight="1" x14ac:dyDescent="0.2">
      <c r="A23" s="95" t="s">
        <v>262</v>
      </c>
      <c r="B23" s="215">
        <v>22.321428571428573</v>
      </c>
      <c r="C23" s="215">
        <v>29.411764705882355</v>
      </c>
      <c r="D23" s="215">
        <v>19.230769230769234</v>
      </c>
      <c r="E23" s="215"/>
      <c r="F23" s="215">
        <v>36.363636363636367</v>
      </c>
      <c r="G23" s="215">
        <v>37.5</v>
      </c>
      <c r="H23" s="216">
        <v>35.714285714285715</v>
      </c>
      <c r="I23" s="215"/>
      <c r="J23" s="215">
        <v>20</v>
      </c>
      <c r="K23" s="215">
        <v>50</v>
      </c>
      <c r="L23" s="216">
        <v>9.0909090909090917</v>
      </c>
      <c r="M23" s="215"/>
      <c r="N23" s="215">
        <v>18.181818181818183</v>
      </c>
      <c r="O23" s="215">
        <v>33.333333333333329</v>
      </c>
      <c r="P23" s="216">
        <v>12.5</v>
      </c>
      <c r="Q23" s="215"/>
      <c r="R23" s="215">
        <v>33.333333333333329</v>
      </c>
      <c r="S23" s="215">
        <v>36.363636363636367</v>
      </c>
      <c r="T23" s="216">
        <v>31.818181818181817</v>
      </c>
      <c r="U23" s="215"/>
      <c r="V23" s="215">
        <v>3.225806451612903</v>
      </c>
      <c r="W23" s="215">
        <v>0</v>
      </c>
      <c r="X23" s="216">
        <v>4.3478260869565215</v>
      </c>
    </row>
    <row r="24" spans="1:24" ht="15" customHeight="1" x14ac:dyDescent="0.2">
      <c r="A24" s="95" t="s">
        <v>266</v>
      </c>
      <c r="B24" s="215">
        <v>33.333333333333329</v>
      </c>
      <c r="C24" s="215">
        <v>42.857142857142854</v>
      </c>
      <c r="D24" s="215">
        <v>28.888888888888886</v>
      </c>
      <c r="E24" s="215"/>
      <c r="F24" s="215">
        <v>31.818181818181817</v>
      </c>
      <c r="G24" s="215">
        <v>50</v>
      </c>
      <c r="H24" s="216">
        <v>16.666666666666664</v>
      </c>
      <c r="I24" s="215"/>
      <c r="J24" s="215">
        <v>41.17647058823529</v>
      </c>
      <c r="K24" s="215">
        <v>50</v>
      </c>
      <c r="L24" s="216">
        <v>38.461538461538467</v>
      </c>
      <c r="M24" s="215"/>
      <c r="N24" s="215">
        <v>31.25</v>
      </c>
      <c r="O24" s="215">
        <v>50</v>
      </c>
      <c r="P24" s="216">
        <v>25</v>
      </c>
      <c r="Q24" s="215"/>
      <c r="R24" s="215">
        <v>39.583333333333329</v>
      </c>
      <c r="S24" s="215">
        <v>43.75</v>
      </c>
      <c r="T24" s="216">
        <v>37.5</v>
      </c>
      <c r="U24" s="215"/>
      <c r="V24" s="215">
        <v>20.689655172413794</v>
      </c>
      <c r="W24" s="215">
        <v>25</v>
      </c>
      <c r="X24" s="216">
        <v>19.047619047619047</v>
      </c>
    </row>
    <row r="25" spans="1:24" ht="15" customHeight="1" thickBot="1" x14ac:dyDescent="0.25">
      <c r="A25" s="98" t="s">
        <v>270</v>
      </c>
      <c r="B25" s="219">
        <v>-0.73529411764705876</v>
      </c>
      <c r="C25" s="219">
        <v>0</v>
      </c>
      <c r="D25" s="219">
        <v>-1.1235955056179776</v>
      </c>
      <c r="E25" s="218"/>
      <c r="F25" s="218">
        <v>0</v>
      </c>
      <c r="G25" s="218">
        <v>0</v>
      </c>
      <c r="H25" s="218">
        <v>0</v>
      </c>
      <c r="I25" s="218"/>
      <c r="J25" s="218">
        <v>0</v>
      </c>
      <c r="K25" s="218">
        <v>0</v>
      </c>
      <c r="L25" s="218">
        <v>0</v>
      </c>
      <c r="M25" s="218"/>
      <c r="N25" s="218">
        <v>0</v>
      </c>
      <c r="O25" s="218">
        <v>0</v>
      </c>
      <c r="P25" s="218">
        <v>0</v>
      </c>
      <c r="Q25" s="218"/>
      <c r="R25" s="218">
        <v>0</v>
      </c>
      <c r="S25" s="218">
        <v>0</v>
      </c>
      <c r="T25" s="218">
        <v>0</v>
      </c>
      <c r="U25" s="218"/>
      <c r="V25" s="218">
        <v>-2.1739130434782608</v>
      </c>
      <c r="W25" s="218">
        <v>0</v>
      </c>
      <c r="X25" s="218">
        <v>-3.4482758620689653</v>
      </c>
    </row>
    <row r="26" spans="1:24" ht="15" customHeight="1" x14ac:dyDescent="0.2">
      <c r="A26" s="300" t="s">
        <v>378</v>
      </c>
      <c r="B26" s="300"/>
      <c r="C26" s="300"/>
      <c r="D26" s="300"/>
      <c r="E26" s="300"/>
      <c r="F26" s="300"/>
      <c r="G26" s="300"/>
      <c r="H26" s="300"/>
      <c r="I26" s="300"/>
      <c r="J26" s="300"/>
      <c r="K26" s="300"/>
      <c r="L26" s="300"/>
      <c r="M26" s="300"/>
      <c r="N26" s="300"/>
      <c r="O26" s="300"/>
      <c r="P26" s="300"/>
      <c r="Q26" s="300"/>
      <c r="R26" s="300"/>
      <c r="S26" s="300"/>
      <c r="T26" s="300"/>
      <c r="U26" s="300"/>
      <c r="V26" s="300"/>
      <c r="W26" s="300"/>
      <c r="X26" s="300"/>
    </row>
    <row r="27" spans="1:24" ht="15" customHeight="1" x14ac:dyDescent="0.2">
      <c r="A27" s="301"/>
      <c r="B27" s="301"/>
      <c r="C27" s="301"/>
      <c r="D27" s="301"/>
      <c r="E27" s="301"/>
      <c r="F27" s="301"/>
      <c r="G27" s="301"/>
      <c r="H27" s="301"/>
      <c r="I27" s="301"/>
      <c r="J27" s="301"/>
      <c r="K27" s="301"/>
      <c r="L27" s="301"/>
      <c r="M27" s="301"/>
      <c r="N27" s="301"/>
      <c r="O27" s="301"/>
      <c r="P27" s="301"/>
      <c r="Q27" s="301"/>
      <c r="R27" s="301"/>
      <c r="S27" s="301"/>
      <c r="T27" s="301"/>
      <c r="U27" s="301"/>
      <c r="V27" s="301"/>
      <c r="W27" s="301"/>
      <c r="X27" s="301"/>
    </row>
    <row r="28" spans="1:24" ht="15" customHeight="1" x14ac:dyDescent="0.2">
      <c r="A28" s="301"/>
      <c r="B28" s="301"/>
      <c r="C28" s="301"/>
      <c r="D28" s="301"/>
      <c r="E28" s="301"/>
      <c r="F28" s="301"/>
      <c r="G28" s="301"/>
      <c r="H28" s="301"/>
      <c r="I28" s="301"/>
      <c r="J28" s="301"/>
      <c r="K28" s="301"/>
      <c r="L28" s="301"/>
      <c r="M28" s="301"/>
      <c r="N28" s="301"/>
      <c r="O28" s="301"/>
      <c r="P28" s="301"/>
      <c r="Q28" s="301"/>
      <c r="R28" s="301"/>
      <c r="S28" s="301"/>
      <c r="T28" s="301"/>
      <c r="U28" s="301"/>
      <c r="V28" s="301"/>
      <c r="W28" s="301"/>
      <c r="X28" s="301"/>
    </row>
    <row r="29" spans="1:24" ht="15" customHeight="1" x14ac:dyDescent="0.2">
      <c r="A29" s="298" t="s">
        <v>106</v>
      </c>
      <c r="B29" s="298"/>
      <c r="C29" s="298"/>
      <c r="D29" s="298"/>
      <c r="E29" s="298"/>
      <c r="F29" s="298"/>
      <c r="G29" s="298"/>
      <c r="H29" s="298"/>
      <c r="I29" s="298"/>
      <c r="J29" s="298"/>
      <c r="K29" s="298"/>
      <c r="L29" s="298"/>
      <c r="M29" s="298"/>
      <c r="N29" s="298"/>
      <c r="O29" s="298"/>
      <c r="P29" s="298"/>
      <c r="Q29" s="298"/>
      <c r="R29" s="298"/>
      <c r="S29" s="298"/>
      <c r="T29" s="298"/>
      <c r="U29" s="298"/>
      <c r="V29" s="298"/>
      <c r="W29" s="298"/>
      <c r="X29" s="298"/>
    </row>
  </sheetData>
  <mergeCells count="17">
    <mergeCell ref="Z2:Z3"/>
    <mergeCell ref="A1:X1"/>
    <mergeCell ref="A2:X2"/>
    <mergeCell ref="A3:X3"/>
    <mergeCell ref="A4:X4"/>
    <mergeCell ref="A8:X8"/>
    <mergeCell ref="A18:X18"/>
    <mergeCell ref="A26:X28"/>
    <mergeCell ref="A29:X29"/>
    <mergeCell ref="A5:X5"/>
    <mergeCell ref="A6:A7"/>
    <mergeCell ref="B6:D6"/>
    <mergeCell ref="F6:H6"/>
    <mergeCell ref="J6:L6"/>
    <mergeCell ref="N6:P6"/>
    <mergeCell ref="R6:T6"/>
    <mergeCell ref="V6:X6"/>
  </mergeCells>
  <hyperlinks>
    <hyperlink ref="Z2" location="INDICE!A1" display="INDICE" xr:uid="{00000000-0004-0000-4100-000000000000}"/>
  </hyperlinks>
  <printOptions horizontalCentered="1"/>
  <pageMargins left="0.70866141732283472" right="0.70866141732283472" top="0.74803149606299213" bottom="0.74803149606299213" header="0.31496062992125984" footer="0.31496062992125984"/>
  <pageSetup scale="83" orientation="landscape"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V36"/>
  <sheetViews>
    <sheetView showGridLines="0" topLeftCell="A26" workbookViewId="0">
      <selection activeCell="G11" sqref="G11:G12"/>
    </sheetView>
  </sheetViews>
  <sheetFormatPr baseColWidth="10" defaultColWidth="23.42578125" defaultRowHeight="15" customHeight="1" x14ac:dyDescent="0.2"/>
  <cols>
    <col min="1" max="1" width="18.5703125" style="116" customWidth="1"/>
    <col min="2" max="4" width="7.140625" style="96" customWidth="1"/>
    <col min="5" max="5" width="1.42578125" style="96" customWidth="1"/>
    <col min="6" max="6" width="6.42578125" style="96" customWidth="1"/>
    <col min="7" max="7" width="7.42578125" style="96" bestFit="1" customWidth="1"/>
    <col min="8" max="8" width="6.7109375" style="96" bestFit="1" customWidth="1"/>
    <col min="9" max="9" width="1.28515625" style="96" customWidth="1"/>
    <col min="10" max="10" width="6.42578125" style="96" customWidth="1"/>
    <col min="11" max="11" width="7.42578125" style="96" bestFit="1" customWidth="1"/>
    <col min="12" max="12" width="6.7109375" style="96" bestFit="1" customWidth="1"/>
    <col min="13" max="13" width="1.28515625" style="96" customWidth="1"/>
    <col min="14" max="14" width="6.42578125" style="96" customWidth="1"/>
    <col min="15" max="15" width="7.42578125" style="96" bestFit="1" customWidth="1"/>
    <col min="16" max="16" width="6.7109375" style="96" bestFit="1" customWidth="1"/>
    <col min="17" max="17" width="1.28515625" style="96" customWidth="1"/>
    <col min="18" max="18" width="6.42578125" style="96" customWidth="1"/>
    <col min="19" max="19" width="7.42578125" style="96" bestFit="1" customWidth="1"/>
    <col min="20" max="20" width="6.7109375" style="96" bestFit="1" customWidth="1"/>
    <col min="21" max="108" width="10.7109375" style="6" customWidth="1"/>
    <col min="109" max="16384" width="23.42578125" style="6"/>
  </cols>
  <sheetData>
    <row r="1" spans="1:22" ht="15" customHeight="1" x14ac:dyDescent="0.25">
      <c r="A1" s="284" t="s">
        <v>365</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17"/>
    </row>
    <row r="2" spans="1:22" ht="15" customHeight="1" x14ac:dyDescent="0.25">
      <c r="A2" s="285" t="s">
        <v>380</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17"/>
      <c r="V2" s="256" t="s">
        <v>47</v>
      </c>
    </row>
    <row r="3" spans="1:22" ht="15" customHeight="1" x14ac:dyDescent="0.25">
      <c r="A3" s="285" t="s">
        <v>320</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17"/>
      <c r="V3" s="256"/>
    </row>
    <row r="4" spans="1:22" ht="15" customHeight="1" x14ac:dyDescent="0.25">
      <c r="A4" s="285" t="s">
        <v>180</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row>
    <row r="5" spans="1:22" ht="15" customHeight="1"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row>
    <row r="6" spans="1:22" ht="15" customHeight="1" x14ac:dyDescent="0.2">
      <c r="A6" s="286" t="s">
        <v>243</v>
      </c>
      <c r="B6" s="281" t="s">
        <v>89</v>
      </c>
      <c r="C6" s="281"/>
      <c r="D6" s="281"/>
      <c r="E6" s="103"/>
      <c r="F6" s="281" t="s">
        <v>182</v>
      </c>
      <c r="G6" s="281"/>
      <c r="H6" s="281"/>
      <c r="I6" s="103"/>
      <c r="J6" s="281" t="s">
        <v>183</v>
      </c>
      <c r="K6" s="281"/>
      <c r="L6" s="281"/>
      <c r="M6" s="103"/>
      <c r="N6" s="281" t="s">
        <v>381</v>
      </c>
      <c r="O6" s="281"/>
      <c r="P6" s="281"/>
      <c r="Q6" s="103"/>
      <c r="R6" s="281" t="s">
        <v>382</v>
      </c>
      <c r="S6" s="281"/>
      <c r="T6" s="281"/>
    </row>
    <row r="7" spans="1:22" ht="15" customHeight="1"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row>
    <row r="8" spans="1:22" ht="15" customHeight="1" x14ac:dyDescent="0.25">
      <c r="A8" s="299" t="s">
        <v>373</v>
      </c>
      <c r="B8" s="299"/>
      <c r="C8" s="299"/>
      <c r="D8" s="299"/>
      <c r="E8" s="299"/>
      <c r="F8" s="299"/>
      <c r="G8" s="299"/>
      <c r="H8" s="299"/>
      <c r="I8" s="299"/>
      <c r="J8" s="299"/>
      <c r="K8" s="299"/>
      <c r="L8" s="299"/>
      <c r="M8" s="299"/>
      <c r="N8" s="299"/>
      <c r="O8" s="299"/>
      <c r="P8" s="299"/>
      <c r="Q8" s="299"/>
      <c r="R8" s="299"/>
      <c r="S8" s="299"/>
      <c r="T8" s="299"/>
    </row>
    <row r="9" spans="1:22" ht="15" customHeight="1" x14ac:dyDescent="0.2">
      <c r="A9" s="118" t="s">
        <v>89</v>
      </c>
      <c r="B9" s="209">
        <v>41</v>
      </c>
      <c r="C9" s="209">
        <v>53</v>
      </c>
      <c r="D9" s="209">
        <v>-12</v>
      </c>
      <c r="E9" s="209"/>
      <c r="F9" s="209">
        <v>-26</v>
      </c>
      <c r="G9" s="209">
        <v>3</v>
      </c>
      <c r="H9" s="209">
        <v>-29</v>
      </c>
      <c r="I9" s="209"/>
      <c r="J9" s="209">
        <v>84</v>
      </c>
      <c r="K9" s="209">
        <v>25</v>
      </c>
      <c r="L9" s="209">
        <v>59</v>
      </c>
      <c r="M9" s="209"/>
      <c r="N9" s="209">
        <v>-127</v>
      </c>
      <c r="O9" s="209">
        <v>-17</v>
      </c>
      <c r="P9" s="209">
        <v>-110</v>
      </c>
      <c r="Q9" s="209"/>
      <c r="R9" s="209">
        <v>110</v>
      </c>
      <c r="S9" s="209">
        <v>42</v>
      </c>
      <c r="T9" s="209">
        <v>68</v>
      </c>
    </row>
    <row r="10" spans="1:22" ht="15" customHeight="1" x14ac:dyDescent="0.2">
      <c r="A10" s="94"/>
      <c r="B10" s="210"/>
      <c r="C10" s="210"/>
      <c r="D10" s="210"/>
      <c r="E10" s="211"/>
      <c r="F10" s="211"/>
      <c r="G10" s="211"/>
      <c r="H10" s="211"/>
      <c r="I10" s="211"/>
      <c r="J10" s="211"/>
      <c r="K10" s="211"/>
      <c r="L10" s="211"/>
      <c r="M10" s="211"/>
      <c r="N10" s="211"/>
      <c r="O10" s="211"/>
      <c r="P10" s="211"/>
      <c r="Q10" s="211"/>
      <c r="R10" s="211"/>
      <c r="S10" s="211"/>
      <c r="T10" s="211"/>
    </row>
    <row r="11" spans="1:22" ht="15" customHeight="1" x14ac:dyDescent="0.2">
      <c r="A11" s="95" t="s">
        <v>383</v>
      </c>
      <c r="B11" s="210">
        <v>16</v>
      </c>
      <c r="C11" s="210">
        <v>5</v>
      </c>
      <c r="D11" s="210">
        <v>11</v>
      </c>
      <c r="E11" s="211"/>
      <c r="F11" s="211" t="s">
        <v>92</v>
      </c>
      <c r="G11" s="211" t="s">
        <v>92</v>
      </c>
      <c r="H11" s="211" t="s">
        <v>92</v>
      </c>
      <c r="I11" s="211"/>
      <c r="J11" s="211">
        <v>15</v>
      </c>
      <c r="K11" s="211">
        <v>5</v>
      </c>
      <c r="L11" s="211">
        <v>10</v>
      </c>
      <c r="M11" s="211"/>
      <c r="N11" s="211">
        <v>1</v>
      </c>
      <c r="O11" s="211">
        <v>0</v>
      </c>
      <c r="P11" s="211">
        <v>1</v>
      </c>
      <c r="Q11" s="211"/>
      <c r="R11" s="211" t="s">
        <v>92</v>
      </c>
      <c r="S11" s="211" t="s">
        <v>92</v>
      </c>
      <c r="T11" s="211" t="s">
        <v>92</v>
      </c>
    </row>
    <row r="12" spans="1:22" ht="15" customHeight="1" x14ac:dyDescent="0.2">
      <c r="A12" s="95" t="s">
        <v>384</v>
      </c>
      <c r="B12" s="210">
        <v>-17</v>
      </c>
      <c r="C12" s="210">
        <v>-6</v>
      </c>
      <c r="D12" s="210">
        <v>-11</v>
      </c>
      <c r="E12" s="211"/>
      <c r="F12" s="211" t="s">
        <v>92</v>
      </c>
      <c r="G12" s="211" t="s">
        <v>92</v>
      </c>
      <c r="H12" s="211" t="s">
        <v>92</v>
      </c>
      <c r="I12" s="211"/>
      <c r="J12" s="211">
        <v>-8</v>
      </c>
      <c r="K12" s="211">
        <v>-3</v>
      </c>
      <c r="L12" s="211">
        <v>-5</v>
      </c>
      <c r="M12" s="211"/>
      <c r="N12" s="211">
        <v>-9</v>
      </c>
      <c r="O12" s="211">
        <v>-3</v>
      </c>
      <c r="P12" s="211">
        <v>-6</v>
      </c>
      <c r="Q12" s="211"/>
      <c r="R12" s="211" t="s">
        <v>92</v>
      </c>
      <c r="S12" s="211" t="s">
        <v>92</v>
      </c>
      <c r="T12" s="211" t="s">
        <v>92</v>
      </c>
    </row>
    <row r="13" spans="1:22" ht="15" customHeight="1" x14ac:dyDescent="0.2">
      <c r="A13" s="95" t="s">
        <v>385</v>
      </c>
      <c r="B13" s="210">
        <v>-2</v>
      </c>
      <c r="C13" s="210">
        <v>-4</v>
      </c>
      <c r="D13" s="210">
        <v>2</v>
      </c>
      <c r="E13" s="211"/>
      <c r="F13" s="211" t="s">
        <v>92</v>
      </c>
      <c r="G13" s="211" t="s">
        <v>92</v>
      </c>
      <c r="H13" s="211" t="s">
        <v>92</v>
      </c>
      <c r="I13" s="211"/>
      <c r="J13" s="211">
        <v>-2</v>
      </c>
      <c r="K13" s="211">
        <v>-1</v>
      </c>
      <c r="L13" s="211">
        <v>-1</v>
      </c>
      <c r="M13" s="211"/>
      <c r="N13" s="211">
        <v>0</v>
      </c>
      <c r="O13" s="211">
        <v>-1</v>
      </c>
      <c r="P13" s="211">
        <v>1</v>
      </c>
      <c r="Q13" s="211"/>
      <c r="R13" s="211">
        <v>0</v>
      </c>
      <c r="S13" s="211">
        <v>-2</v>
      </c>
      <c r="T13" s="211">
        <v>2</v>
      </c>
    </row>
    <row r="14" spans="1:22" ht="15" customHeight="1" x14ac:dyDescent="0.2">
      <c r="A14" s="95" t="s">
        <v>386</v>
      </c>
      <c r="B14" s="210">
        <v>57</v>
      </c>
      <c r="C14" s="210">
        <v>33</v>
      </c>
      <c r="D14" s="210">
        <v>24</v>
      </c>
      <c r="E14" s="211"/>
      <c r="F14" s="211" t="s">
        <v>92</v>
      </c>
      <c r="G14" s="211" t="s">
        <v>92</v>
      </c>
      <c r="H14" s="211" t="s">
        <v>92</v>
      </c>
      <c r="I14" s="211"/>
      <c r="J14" s="211">
        <v>27</v>
      </c>
      <c r="K14" s="211">
        <v>16</v>
      </c>
      <c r="L14" s="211">
        <v>11</v>
      </c>
      <c r="M14" s="211"/>
      <c r="N14" s="211">
        <v>30</v>
      </c>
      <c r="O14" s="211">
        <v>17</v>
      </c>
      <c r="P14" s="211">
        <v>13</v>
      </c>
      <c r="Q14" s="211"/>
      <c r="R14" s="211">
        <v>0</v>
      </c>
      <c r="S14" s="211">
        <v>0</v>
      </c>
      <c r="T14" s="211">
        <v>0</v>
      </c>
    </row>
    <row r="15" spans="1:22" ht="15" customHeight="1" x14ac:dyDescent="0.2">
      <c r="A15" s="95" t="s">
        <v>387</v>
      </c>
      <c r="B15" s="210">
        <v>147</v>
      </c>
      <c r="C15" s="210">
        <v>77</v>
      </c>
      <c r="D15" s="210">
        <v>70</v>
      </c>
      <c r="E15" s="210"/>
      <c r="F15" s="210">
        <v>9</v>
      </c>
      <c r="G15" s="210">
        <v>7</v>
      </c>
      <c r="H15" s="211">
        <v>2</v>
      </c>
      <c r="I15" s="210"/>
      <c r="J15" s="211">
        <v>53</v>
      </c>
      <c r="K15" s="211">
        <v>30</v>
      </c>
      <c r="L15" s="211">
        <v>23</v>
      </c>
      <c r="M15" s="211"/>
      <c r="N15" s="211">
        <v>47</v>
      </c>
      <c r="O15" s="211">
        <v>20</v>
      </c>
      <c r="P15" s="211">
        <v>27</v>
      </c>
      <c r="Q15" s="211"/>
      <c r="R15" s="211">
        <v>38</v>
      </c>
      <c r="S15" s="211">
        <v>20</v>
      </c>
      <c r="T15" s="211">
        <v>18</v>
      </c>
    </row>
    <row r="16" spans="1:22" ht="15" customHeight="1" x14ac:dyDescent="0.2">
      <c r="A16" s="95" t="s">
        <v>388</v>
      </c>
      <c r="B16" s="210">
        <v>72</v>
      </c>
      <c r="C16" s="210">
        <v>53</v>
      </c>
      <c r="D16" s="210">
        <v>19</v>
      </c>
      <c r="E16" s="210"/>
      <c r="F16" s="211" t="s">
        <v>92</v>
      </c>
      <c r="G16" s="211" t="s">
        <v>92</v>
      </c>
      <c r="H16" s="211" t="s">
        <v>92</v>
      </c>
      <c r="I16" s="210"/>
      <c r="J16" s="210">
        <v>33</v>
      </c>
      <c r="K16" s="210">
        <v>14</v>
      </c>
      <c r="L16" s="211">
        <v>19</v>
      </c>
      <c r="M16" s="210"/>
      <c r="N16" s="210">
        <v>39</v>
      </c>
      <c r="O16" s="210">
        <v>39</v>
      </c>
      <c r="P16" s="211">
        <v>0</v>
      </c>
      <c r="Q16" s="210"/>
      <c r="R16" s="210">
        <v>0</v>
      </c>
      <c r="S16" s="210">
        <v>0</v>
      </c>
      <c r="T16" s="211">
        <v>0</v>
      </c>
    </row>
    <row r="17" spans="1:20" ht="15" customHeight="1" x14ac:dyDescent="0.2">
      <c r="A17" s="95" t="s">
        <v>389</v>
      </c>
      <c r="B17" s="210">
        <v>97</v>
      </c>
      <c r="C17" s="210">
        <v>38</v>
      </c>
      <c r="D17" s="210">
        <v>59</v>
      </c>
      <c r="E17" s="210"/>
      <c r="F17" s="210">
        <v>-1</v>
      </c>
      <c r="G17" s="210">
        <v>0</v>
      </c>
      <c r="H17" s="211">
        <v>-1</v>
      </c>
      <c r="I17" s="210"/>
      <c r="J17" s="210">
        <v>8</v>
      </c>
      <c r="K17" s="210">
        <v>7</v>
      </c>
      <c r="L17" s="211">
        <v>1</v>
      </c>
      <c r="M17" s="210"/>
      <c r="N17" s="210">
        <v>38</v>
      </c>
      <c r="O17" s="210">
        <v>17</v>
      </c>
      <c r="P17" s="211">
        <v>21</v>
      </c>
      <c r="Q17" s="210"/>
      <c r="R17" s="210">
        <v>52</v>
      </c>
      <c r="S17" s="210">
        <v>14</v>
      </c>
      <c r="T17" s="211">
        <v>38</v>
      </c>
    </row>
    <row r="18" spans="1:20" ht="15" customHeight="1" x14ac:dyDescent="0.2">
      <c r="A18" s="95" t="s">
        <v>390</v>
      </c>
      <c r="B18" s="210">
        <v>-384</v>
      </c>
      <c r="C18" s="210">
        <v>-168</v>
      </c>
      <c r="D18" s="210">
        <v>-216</v>
      </c>
      <c r="E18" s="210"/>
      <c r="F18" s="210">
        <v>-31</v>
      </c>
      <c r="G18" s="210">
        <v>-3</v>
      </c>
      <c r="H18" s="211">
        <v>-28</v>
      </c>
      <c r="I18" s="210"/>
      <c r="J18" s="210">
        <v>-49</v>
      </c>
      <c r="K18" s="210">
        <v>-47</v>
      </c>
      <c r="L18" s="211">
        <v>-2</v>
      </c>
      <c r="M18" s="210"/>
      <c r="N18" s="210">
        <v>-296</v>
      </c>
      <c r="O18" s="210">
        <v>-116</v>
      </c>
      <c r="P18" s="211">
        <v>-180</v>
      </c>
      <c r="Q18" s="210"/>
      <c r="R18" s="210">
        <v>-8</v>
      </c>
      <c r="S18" s="210">
        <v>-2</v>
      </c>
      <c r="T18" s="211">
        <v>-6</v>
      </c>
    </row>
    <row r="19" spans="1:20" ht="15" customHeight="1" x14ac:dyDescent="0.2">
      <c r="A19" s="95" t="s">
        <v>391</v>
      </c>
      <c r="B19" s="210">
        <v>55</v>
      </c>
      <c r="C19" s="210">
        <v>25</v>
      </c>
      <c r="D19" s="210">
        <v>30</v>
      </c>
      <c r="E19" s="211"/>
      <c r="F19" s="211">
        <v>-3</v>
      </c>
      <c r="G19" s="211">
        <v>-1</v>
      </c>
      <c r="H19" s="211">
        <v>-2</v>
      </c>
      <c r="I19" s="211"/>
      <c r="J19" s="211">
        <v>7</v>
      </c>
      <c r="K19" s="211">
        <v>4</v>
      </c>
      <c r="L19" s="211">
        <v>3</v>
      </c>
      <c r="M19" s="211"/>
      <c r="N19" s="211">
        <v>23</v>
      </c>
      <c r="O19" s="211">
        <v>10</v>
      </c>
      <c r="P19" s="211">
        <v>13</v>
      </c>
      <c r="Q19" s="211"/>
      <c r="R19" s="211">
        <v>28</v>
      </c>
      <c r="S19" s="211">
        <v>12</v>
      </c>
      <c r="T19" s="211">
        <v>16</v>
      </c>
    </row>
    <row r="20" spans="1:20" ht="15" customHeight="1" x14ac:dyDescent="0.2">
      <c r="A20" s="95"/>
      <c r="H20" s="119"/>
      <c r="L20" s="119"/>
      <c r="P20" s="119"/>
      <c r="T20" s="119"/>
    </row>
    <row r="21" spans="1:20" ht="15" customHeight="1" x14ac:dyDescent="0.25">
      <c r="A21" s="299" t="s">
        <v>374</v>
      </c>
      <c r="B21" s="299"/>
      <c r="C21" s="299"/>
      <c r="D21" s="299"/>
      <c r="E21" s="299"/>
      <c r="F21" s="299"/>
      <c r="G21" s="299"/>
      <c r="H21" s="299"/>
      <c r="I21" s="299"/>
      <c r="J21" s="299"/>
      <c r="K21" s="299"/>
      <c r="L21" s="299"/>
      <c r="M21" s="299"/>
      <c r="N21" s="299"/>
      <c r="O21" s="299"/>
      <c r="P21" s="299"/>
      <c r="Q21" s="299"/>
      <c r="R21" s="299"/>
      <c r="S21" s="299"/>
      <c r="T21" s="299"/>
    </row>
    <row r="22" spans="1:20" ht="15" customHeight="1" x14ac:dyDescent="0.2">
      <c r="A22" s="118" t="s">
        <v>89</v>
      </c>
      <c r="B22" s="238">
        <v>75</v>
      </c>
      <c r="C22" s="238">
        <v>11</v>
      </c>
      <c r="D22" s="238">
        <v>64</v>
      </c>
      <c r="E22" s="238"/>
      <c r="F22" s="238">
        <v>15</v>
      </c>
      <c r="G22" s="238">
        <v>16</v>
      </c>
      <c r="H22" s="209">
        <v>-1</v>
      </c>
      <c r="I22" s="238"/>
      <c r="J22" s="238">
        <v>28</v>
      </c>
      <c r="K22" s="238">
        <v>-27</v>
      </c>
      <c r="L22" s="209">
        <v>55</v>
      </c>
      <c r="M22" s="238"/>
      <c r="N22" s="238">
        <v>-167</v>
      </c>
      <c r="O22" s="238">
        <v>-53</v>
      </c>
      <c r="P22" s="209">
        <v>-114</v>
      </c>
      <c r="Q22" s="238"/>
      <c r="R22" s="238">
        <v>199</v>
      </c>
      <c r="S22" s="238">
        <v>75</v>
      </c>
      <c r="T22" s="209">
        <v>124</v>
      </c>
    </row>
    <row r="23" spans="1:20" ht="15" customHeight="1" x14ac:dyDescent="0.2">
      <c r="A23" s="94"/>
      <c r="B23" s="210"/>
      <c r="C23" s="210"/>
      <c r="D23" s="210"/>
      <c r="E23" s="210"/>
      <c r="F23" s="210"/>
      <c r="G23" s="210"/>
      <c r="H23" s="211"/>
      <c r="I23" s="210"/>
      <c r="J23" s="210"/>
      <c r="K23" s="210"/>
      <c r="L23" s="211"/>
      <c r="M23" s="210"/>
      <c r="N23" s="210"/>
      <c r="O23" s="210"/>
      <c r="P23" s="211"/>
      <c r="Q23" s="210"/>
      <c r="R23" s="210"/>
      <c r="S23" s="210"/>
      <c r="T23" s="211"/>
    </row>
    <row r="24" spans="1:20" ht="15" customHeight="1" x14ac:dyDescent="0.2">
      <c r="A24" s="95" t="s">
        <v>383</v>
      </c>
      <c r="B24" s="210">
        <v>59</v>
      </c>
      <c r="C24" s="210">
        <v>22</v>
      </c>
      <c r="D24" s="210">
        <v>37</v>
      </c>
      <c r="E24" s="210"/>
      <c r="F24" s="211">
        <v>0</v>
      </c>
      <c r="G24" s="211">
        <v>0</v>
      </c>
      <c r="H24" s="211">
        <v>0</v>
      </c>
      <c r="I24" s="210"/>
      <c r="J24" s="210">
        <v>28</v>
      </c>
      <c r="K24" s="210">
        <v>8</v>
      </c>
      <c r="L24" s="211">
        <v>20</v>
      </c>
      <c r="M24" s="210"/>
      <c r="N24" s="210">
        <v>31</v>
      </c>
      <c r="O24" s="210">
        <v>14</v>
      </c>
      <c r="P24" s="211">
        <v>17</v>
      </c>
      <c r="Q24" s="210"/>
      <c r="R24" s="211">
        <v>0</v>
      </c>
      <c r="S24" s="211">
        <v>0</v>
      </c>
      <c r="T24" s="211">
        <v>0</v>
      </c>
    </row>
    <row r="25" spans="1:20" ht="15" customHeight="1" x14ac:dyDescent="0.2">
      <c r="A25" s="95" t="s">
        <v>384</v>
      </c>
      <c r="B25" s="210">
        <v>14</v>
      </c>
      <c r="C25" s="210">
        <v>-6</v>
      </c>
      <c r="D25" s="210">
        <v>20</v>
      </c>
      <c r="E25" s="210"/>
      <c r="F25" s="211">
        <v>0</v>
      </c>
      <c r="G25" s="211">
        <v>0</v>
      </c>
      <c r="H25" s="211">
        <v>0</v>
      </c>
      <c r="I25" s="210"/>
      <c r="J25" s="210">
        <v>0</v>
      </c>
      <c r="K25" s="210">
        <v>-8</v>
      </c>
      <c r="L25" s="211">
        <v>8</v>
      </c>
      <c r="M25" s="210"/>
      <c r="N25" s="210">
        <v>14</v>
      </c>
      <c r="O25" s="210">
        <v>2</v>
      </c>
      <c r="P25" s="211">
        <v>12</v>
      </c>
      <c r="Q25" s="210"/>
      <c r="R25" s="211">
        <v>0</v>
      </c>
      <c r="S25" s="211">
        <v>0</v>
      </c>
      <c r="T25" s="211">
        <v>0</v>
      </c>
    </row>
    <row r="26" spans="1:20" ht="15" customHeight="1" x14ac:dyDescent="0.2">
      <c r="A26" s="95" t="s">
        <v>385</v>
      </c>
      <c r="B26" s="210">
        <v>88</v>
      </c>
      <c r="C26" s="210">
        <v>18</v>
      </c>
      <c r="D26" s="210">
        <v>70</v>
      </c>
      <c r="E26" s="210"/>
      <c r="F26" s="210">
        <v>3</v>
      </c>
      <c r="G26" s="210">
        <v>3</v>
      </c>
      <c r="H26" s="211">
        <v>0</v>
      </c>
      <c r="I26" s="210"/>
      <c r="J26" s="210">
        <v>16</v>
      </c>
      <c r="K26" s="210">
        <v>2</v>
      </c>
      <c r="L26" s="211">
        <v>14</v>
      </c>
      <c r="M26" s="210"/>
      <c r="N26" s="210">
        <v>21</v>
      </c>
      <c r="O26" s="210">
        <v>9</v>
      </c>
      <c r="P26" s="211">
        <v>12</v>
      </c>
      <c r="Q26" s="210"/>
      <c r="R26" s="210">
        <v>48</v>
      </c>
      <c r="S26" s="210">
        <v>4</v>
      </c>
      <c r="T26" s="211">
        <v>44</v>
      </c>
    </row>
    <row r="27" spans="1:20" ht="15" customHeight="1" x14ac:dyDescent="0.2">
      <c r="A27" s="95" t="s">
        <v>386</v>
      </c>
      <c r="B27" s="210">
        <v>84</v>
      </c>
      <c r="C27" s="210">
        <v>44</v>
      </c>
      <c r="D27" s="210">
        <v>40</v>
      </c>
      <c r="E27" s="210"/>
      <c r="F27" s="211">
        <v>0</v>
      </c>
      <c r="G27" s="211">
        <v>0</v>
      </c>
      <c r="H27" s="211">
        <v>0</v>
      </c>
      <c r="I27" s="210"/>
      <c r="J27" s="210">
        <v>47</v>
      </c>
      <c r="K27" s="210">
        <v>25</v>
      </c>
      <c r="L27" s="211">
        <v>22</v>
      </c>
      <c r="M27" s="210"/>
      <c r="N27" s="210">
        <v>37</v>
      </c>
      <c r="O27" s="210">
        <v>19</v>
      </c>
      <c r="P27" s="211">
        <v>18</v>
      </c>
      <c r="Q27" s="210"/>
      <c r="R27" s="211">
        <v>0</v>
      </c>
      <c r="S27" s="211">
        <v>0</v>
      </c>
      <c r="T27" s="211">
        <v>0</v>
      </c>
    </row>
    <row r="28" spans="1:20" ht="15" customHeight="1" x14ac:dyDescent="0.2">
      <c r="A28" s="95" t="s">
        <v>387</v>
      </c>
      <c r="B28" s="210">
        <v>46</v>
      </c>
      <c r="C28" s="210">
        <v>24</v>
      </c>
      <c r="D28" s="210">
        <v>22</v>
      </c>
      <c r="E28" s="210"/>
      <c r="F28" s="210">
        <v>9</v>
      </c>
      <c r="G28" s="210">
        <v>7</v>
      </c>
      <c r="H28" s="211">
        <v>2</v>
      </c>
      <c r="I28" s="210"/>
      <c r="J28" s="210">
        <v>-15</v>
      </c>
      <c r="K28" s="210">
        <v>-4</v>
      </c>
      <c r="L28" s="211">
        <v>-11</v>
      </c>
      <c r="M28" s="210"/>
      <c r="N28" s="210">
        <v>4</v>
      </c>
      <c r="O28" s="210">
        <v>-3</v>
      </c>
      <c r="P28" s="211">
        <v>7</v>
      </c>
      <c r="Q28" s="210"/>
      <c r="R28" s="210">
        <v>48</v>
      </c>
      <c r="S28" s="210">
        <v>24</v>
      </c>
      <c r="T28" s="211">
        <v>24</v>
      </c>
    </row>
    <row r="29" spans="1:20" ht="15" customHeight="1" x14ac:dyDescent="0.2">
      <c r="A29" s="95" t="s">
        <v>388</v>
      </c>
      <c r="B29" s="210">
        <v>-78</v>
      </c>
      <c r="C29" s="210">
        <v>-28</v>
      </c>
      <c r="D29" s="210">
        <v>-50</v>
      </c>
      <c r="E29" s="210"/>
      <c r="F29" s="210">
        <v>0</v>
      </c>
      <c r="G29" s="210">
        <v>0</v>
      </c>
      <c r="H29" s="211">
        <v>0</v>
      </c>
      <c r="I29" s="210"/>
      <c r="J29" s="210">
        <v>-23</v>
      </c>
      <c r="K29" s="210">
        <v>-24</v>
      </c>
      <c r="L29" s="211">
        <v>1</v>
      </c>
      <c r="M29" s="210"/>
      <c r="N29" s="210">
        <v>-38</v>
      </c>
      <c r="O29" s="210">
        <v>-7</v>
      </c>
      <c r="P29" s="211">
        <v>-31</v>
      </c>
      <c r="Q29" s="210"/>
      <c r="R29" s="210">
        <v>-17</v>
      </c>
      <c r="S29" s="210">
        <v>3</v>
      </c>
      <c r="T29" s="211">
        <v>-20</v>
      </c>
    </row>
    <row r="30" spans="1:20" ht="15" customHeight="1" x14ac:dyDescent="0.2">
      <c r="A30" s="95" t="s">
        <v>389</v>
      </c>
      <c r="B30" s="210">
        <v>223</v>
      </c>
      <c r="C30" s="210">
        <v>96</v>
      </c>
      <c r="D30" s="210">
        <v>127</v>
      </c>
      <c r="E30" s="210"/>
      <c r="F30" s="210">
        <v>14</v>
      </c>
      <c r="G30" s="210">
        <v>3</v>
      </c>
      <c r="H30" s="211">
        <v>11</v>
      </c>
      <c r="I30" s="210"/>
      <c r="J30" s="210">
        <v>20</v>
      </c>
      <c r="K30" s="210">
        <v>18</v>
      </c>
      <c r="L30" s="211">
        <v>2</v>
      </c>
      <c r="M30" s="210"/>
      <c r="N30" s="210">
        <v>67</v>
      </c>
      <c r="O30" s="210">
        <v>31</v>
      </c>
      <c r="P30" s="211">
        <v>36</v>
      </c>
      <c r="Q30" s="210"/>
      <c r="R30" s="210">
        <v>122</v>
      </c>
      <c r="S30" s="210">
        <v>44</v>
      </c>
      <c r="T30" s="211">
        <v>78</v>
      </c>
    </row>
    <row r="31" spans="1:20" ht="15" customHeight="1" x14ac:dyDescent="0.2">
      <c r="A31" s="95" t="s">
        <v>390</v>
      </c>
      <c r="B31" s="210">
        <v>-365</v>
      </c>
      <c r="C31" s="210">
        <v>-162</v>
      </c>
      <c r="D31" s="210">
        <v>-203</v>
      </c>
      <c r="E31" s="210"/>
      <c r="F31" s="210">
        <v>-11</v>
      </c>
      <c r="G31" s="210">
        <v>3</v>
      </c>
      <c r="H31" s="211">
        <v>-14</v>
      </c>
      <c r="I31" s="210"/>
      <c r="J31" s="210">
        <v>-49</v>
      </c>
      <c r="K31" s="210">
        <v>-47</v>
      </c>
      <c r="L31" s="211">
        <v>-2</v>
      </c>
      <c r="M31" s="210"/>
      <c r="N31" s="210">
        <v>-297</v>
      </c>
      <c r="O31" s="210">
        <v>-116</v>
      </c>
      <c r="P31" s="211">
        <v>-181</v>
      </c>
      <c r="Q31" s="210"/>
      <c r="R31" s="210">
        <v>-8</v>
      </c>
      <c r="S31" s="210">
        <v>-2</v>
      </c>
      <c r="T31" s="211">
        <v>-6</v>
      </c>
    </row>
    <row r="32" spans="1:20" ht="15" customHeight="1" thickBot="1" x14ac:dyDescent="0.25">
      <c r="A32" s="95" t="s">
        <v>391</v>
      </c>
      <c r="B32" s="210">
        <v>4</v>
      </c>
      <c r="C32" s="210">
        <v>3</v>
      </c>
      <c r="D32" s="210">
        <v>1</v>
      </c>
      <c r="E32" s="210"/>
      <c r="F32" s="211">
        <v>0</v>
      </c>
      <c r="G32" s="211">
        <v>0</v>
      </c>
      <c r="H32" s="211">
        <v>0</v>
      </c>
      <c r="I32" s="210"/>
      <c r="J32" s="210">
        <v>4</v>
      </c>
      <c r="K32" s="210">
        <v>3</v>
      </c>
      <c r="L32" s="211">
        <v>1</v>
      </c>
      <c r="M32" s="210"/>
      <c r="N32" s="210">
        <v>-6</v>
      </c>
      <c r="O32" s="210">
        <v>-2</v>
      </c>
      <c r="P32" s="211">
        <v>-4</v>
      </c>
      <c r="Q32" s="210"/>
      <c r="R32" s="210">
        <v>6</v>
      </c>
      <c r="S32" s="210">
        <v>2</v>
      </c>
      <c r="T32" s="211">
        <v>4</v>
      </c>
    </row>
    <row r="33" spans="1:20" ht="15" customHeight="1" x14ac:dyDescent="0.2">
      <c r="A33" s="300" t="s">
        <v>392</v>
      </c>
      <c r="B33" s="300"/>
      <c r="C33" s="300"/>
      <c r="D33" s="300"/>
      <c r="E33" s="300"/>
      <c r="F33" s="300"/>
      <c r="G33" s="300"/>
      <c r="H33" s="300"/>
      <c r="I33" s="300"/>
      <c r="J33" s="300"/>
      <c r="K33" s="300"/>
      <c r="L33" s="300"/>
      <c r="M33" s="300"/>
      <c r="N33" s="300"/>
      <c r="O33" s="300"/>
      <c r="P33" s="300"/>
      <c r="Q33" s="300"/>
      <c r="R33" s="300"/>
      <c r="S33" s="300"/>
      <c r="T33" s="300"/>
    </row>
    <row r="34" spans="1:20" ht="15" customHeight="1" x14ac:dyDescent="0.2">
      <c r="A34" s="301"/>
      <c r="B34" s="301"/>
      <c r="C34" s="301"/>
      <c r="D34" s="301"/>
      <c r="E34" s="301"/>
      <c r="F34" s="301"/>
      <c r="G34" s="301"/>
      <c r="H34" s="301"/>
      <c r="I34" s="301"/>
      <c r="J34" s="301"/>
      <c r="K34" s="301"/>
      <c r="L34" s="301"/>
      <c r="M34" s="301"/>
      <c r="N34" s="301"/>
      <c r="O34" s="301"/>
      <c r="P34" s="301"/>
      <c r="Q34" s="301"/>
      <c r="R34" s="301"/>
      <c r="S34" s="301"/>
      <c r="T34" s="301"/>
    </row>
    <row r="35" spans="1:20" ht="15" customHeight="1" x14ac:dyDescent="0.2">
      <c r="A35" s="301"/>
      <c r="B35" s="301"/>
      <c r="C35" s="301"/>
      <c r="D35" s="301"/>
      <c r="E35" s="301"/>
      <c r="F35" s="301"/>
      <c r="G35" s="301"/>
      <c r="H35" s="301"/>
      <c r="I35" s="301"/>
      <c r="J35" s="301"/>
      <c r="K35" s="301"/>
      <c r="L35" s="301"/>
      <c r="M35" s="301"/>
      <c r="N35" s="301"/>
      <c r="O35" s="301"/>
      <c r="P35" s="301"/>
      <c r="Q35" s="301"/>
      <c r="R35" s="301"/>
      <c r="S35" s="301"/>
      <c r="T35" s="301"/>
    </row>
    <row r="36" spans="1:20" ht="15" customHeight="1" x14ac:dyDescent="0.2">
      <c r="A36" s="269" t="s">
        <v>275</v>
      </c>
      <c r="B36" s="269"/>
      <c r="C36" s="269"/>
      <c r="D36" s="269"/>
      <c r="E36" s="269"/>
      <c r="F36" s="269"/>
      <c r="G36" s="269"/>
      <c r="H36" s="269"/>
      <c r="I36" s="269"/>
      <c r="J36" s="269"/>
      <c r="K36" s="269"/>
      <c r="L36" s="269"/>
      <c r="M36" s="269"/>
      <c r="N36" s="269"/>
      <c r="O36" s="269"/>
      <c r="P36" s="269"/>
      <c r="Q36" s="269"/>
      <c r="R36" s="269"/>
      <c r="S36" s="269"/>
      <c r="T36" s="269"/>
    </row>
  </sheetData>
  <mergeCells count="16">
    <mergeCell ref="V2:V3"/>
    <mergeCell ref="A1:T1"/>
    <mergeCell ref="A2:T2"/>
    <mergeCell ref="A3:T3"/>
    <mergeCell ref="A4:T4"/>
    <mergeCell ref="A8:T8"/>
    <mergeCell ref="A21:T21"/>
    <mergeCell ref="A33:T35"/>
    <mergeCell ref="A36:T36"/>
    <mergeCell ref="A5:T5"/>
    <mergeCell ref="A6:A7"/>
    <mergeCell ref="B6:D6"/>
    <mergeCell ref="F6:H6"/>
    <mergeCell ref="J6:L6"/>
    <mergeCell ref="N6:P6"/>
    <mergeCell ref="R6:T6"/>
  </mergeCells>
  <hyperlinks>
    <hyperlink ref="V2" location="INDICE!A1" display="INDICE" xr:uid="{00000000-0004-0000-4200-000000000000}"/>
  </hyperlinks>
  <printOptions horizontalCentered="1"/>
  <pageMargins left="0.70866141732283472" right="0.70866141732283472" top="0.74803149606299213" bottom="0.74803149606299213" header="0.31496062992125984" footer="0.31496062992125984"/>
  <pageSetup scale="97" orientation="landscape"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V36"/>
  <sheetViews>
    <sheetView showGridLines="0" workbookViewId="0">
      <selection activeCell="V2" sqref="V2:V3"/>
    </sheetView>
  </sheetViews>
  <sheetFormatPr baseColWidth="10" defaultColWidth="23.42578125" defaultRowHeight="15" customHeight="1" x14ac:dyDescent="0.2"/>
  <cols>
    <col min="1" max="1" width="18.5703125" style="116" customWidth="1"/>
    <col min="2" max="4" width="7.140625" style="96" customWidth="1"/>
    <col min="5" max="5" width="1.42578125" style="96" customWidth="1"/>
    <col min="6" max="6" width="6.42578125" style="96" customWidth="1"/>
    <col min="7" max="7" width="7.42578125" style="96" bestFit="1" customWidth="1"/>
    <col min="8" max="8" width="6.7109375" style="96" bestFit="1" customWidth="1"/>
    <col min="9" max="9" width="1.28515625" style="96" customWidth="1"/>
    <col min="10" max="10" width="6.42578125" style="96" customWidth="1"/>
    <col min="11" max="11" width="7.42578125" style="96" bestFit="1" customWidth="1"/>
    <col min="12" max="12" width="6.7109375" style="96" bestFit="1" customWidth="1"/>
    <col min="13" max="13" width="1.28515625" style="96" customWidth="1"/>
    <col min="14" max="14" width="6.42578125" style="96" customWidth="1"/>
    <col min="15" max="15" width="7.42578125" style="96" bestFit="1" customWidth="1"/>
    <col min="16" max="16" width="6.7109375" style="96" bestFit="1" customWidth="1"/>
    <col min="17" max="17" width="1.28515625" style="96" customWidth="1"/>
    <col min="18" max="18" width="6.42578125" style="96" customWidth="1"/>
    <col min="19" max="19" width="7.42578125" style="96" bestFit="1" customWidth="1"/>
    <col min="20" max="20" width="6.7109375" style="96" bestFit="1" customWidth="1"/>
    <col min="21" max="108" width="10.7109375" style="6" customWidth="1"/>
    <col min="109" max="16384" width="23.42578125" style="6"/>
  </cols>
  <sheetData>
    <row r="1" spans="1:22" ht="15" customHeight="1" x14ac:dyDescent="0.25">
      <c r="A1" s="284" t="s">
        <v>367</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17"/>
    </row>
    <row r="2" spans="1:22" ht="15" customHeight="1" x14ac:dyDescent="0.25">
      <c r="A2" s="285" t="s">
        <v>393</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17"/>
      <c r="V2" s="256" t="s">
        <v>47</v>
      </c>
    </row>
    <row r="3" spans="1:22" ht="15" customHeight="1" x14ac:dyDescent="0.25">
      <c r="A3" s="285" t="s">
        <v>320</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17"/>
      <c r="V3" s="256"/>
    </row>
    <row r="4" spans="1:22" ht="15" customHeight="1" x14ac:dyDescent="0.25">
      <c r="A4" s="285" t="s">
        <v>180</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row>
    <row r="5" spans="1:22" ht="15" customHeight="1" x14ac:dyDescent="0.25">
      <c r="A5" s="284" t="s">
        <v>226</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row>
    <row r="6" spans="1:22" ht="15" customHeight="1" x14ac:dyDescent="0.2">
      <c r="A6" s="286" t="s">
        <v>243</v>
      </c>
      <c r="B6" s="281" t="s">
        <v>89</v>
      </c>
      <c r="C6" s="281"/>
      <c r="D6" s="281"/>
      <c r="E6" s="103"/>
      <c r="F6" s="281" t="s">
        <v>182</v>
      </c>
      <c r="G6" s="281"/>
      <c r="H6" s="281"/>
      <c r="I6" s="103"/>
      <c r="J6" s="281" t="s">
        <v>183</v>
      </c>
      <c r="K6" s="281"/>
      <c r="L6" s="281"/>
      <c r="M6" s="103"/>
      <c r="N6" s="281" t="s">
        <v>381</v>
      </c>
      <c r="O6" s="281"/>
      <c r="P6" s="281"/>
      <c r="Q6" s="103"/>
      <c r="R6" s="281" t="s">
        <v>382</v>
      </c>
      <c r="S6" s="281"/>
      <c r="T6" s="281"/>
    </row>
    <row r="7" spans="1:22" ht="15" customHeight="1"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row>
    <row r="8" spans="1:22" ht="15" customHeight="1" x14ac:dyDescent="0.25">
      <c r="A8" s="299" t="s">
        <v>373</v>
      </c>
      <c r="B8" s="299"/>
      <c r="C8" s="299"/>
      <c r="D8" s="299"/>
      <c r="E8" s="299"/>
      <c r="F8" s="299"/>
      <c r="G8" s="299"/>
      <c r="H8" s="299"/>
      <c r="I8" s="299"/>
      <c r="J8" s="299"/>
      <c r="K8" s="299"/>
      <c r="L8" s="299"/>
      <c r="M8" s="299"/>
      <c r="N8" s="299"/>
      <c r="O8" s="299"/>
      <c r="P8" s="299"/>
      <c r="Q8" s="299"/>
      <c r="R8" s="299"/>
      <c r="S8" s="299"/>
      <c r="T8" s="299"/>
    </row>
    <row r="9" spans="1:22" ht="15" customHeight="1" x14ac:dyDescent="0.2">
      <c r="A9" s="118" t="s">
        <v>89</v>
      </c>
      <c r="B9" s="209">
        <v>0.50579817419195661</v>
      </c>
      <c r="C9" s="209">
        <v>1.5142857142857145</v>
      </c>
      <c r="D9" s="209">
        <v>-0.26052974381241856</v>
      </c>
      <c r="E9" s="209"/>
      <c r="F9" s="209">
        <v>-12.807881773399016</v>
      </c>
      <c r="G9" s="209">
        <v>5</v>
      </c>
      <c r="H9" s="209">
        <v>-20.27972027972028</v>
      </c>
      <c r="I9" s="209"/>
      <c r="J9" s="209">
        <v>2.6675134963480467</v>
      </c>
      <c r="K9" s="209">
        <v>1.6307893020221786</v>
      </c>
      <c r="L9" s="209">
        <v>3.6509900990099009</v>
      </c>
      <c r="M9" s="209"/>
      <c r="N9" s="209">
        <v>-4.0614007035497277</v>
      </c>
      <c r="O9" s="209">
        <v>-1.2230215827338129</v>
      </c>
      <c r="P9" s="209">
        <v>-6.3327576280944156</v>
      </c>
      <c r="Q9" s="209"/>
      <c r="R9" s="209">
        <v>6.7609096496619543</v>
      </c>
      <c r="S9" s="209">
        <v>8.123791102514506</v>
      </c>
      <c r="T9" s="209">
        <v>6.1261261261261257</v>
      </c>
    </row>
    <row r="10" spans="1:22" ht="15" customHeight="1" x14ac:dyDescent="0.2">
      <c r="A10" s="94"/>
      <c r="B10" s="210"/>
      <c r="C10" s="210"/>
      <c r="D10" s="210"/>
      <c r="E10" s="211"/>
      <c r="F10" s="211"/>
      <c r="G10" s="211"/>
      <c r="H10" s="211"/>
      <c r="I10" s="211"/>
      <c r="J10" s="211"/>
      <c r="K10" s="211"/>
      <c r="L10" s="211"/>
      <c r="M10" s="211"/>
      <c r="N10" s="211"/>
      <c r="O10" s="211"/>
      <c r="P10" s="211"/>
      <c r="Q10" s="211"/>
      <c r="R10" s="211"/>
      <c r="S10" s="211"/>
      <c r="T10" s="211"/>
    </row>
    <row r="11" spans="1:22" ht="15" customHeight="1" x14ac:dyDescent="0.2">
      <c r="A11" s="95" t="s">
        <v>383</v>
      </c>
      <c r="B11" s="210">
        <v>3.8369304556354913</v>
      </c>
      <c r="C11" s="210">
        <v>3.1446540880503147</v>
      </c>
      <c r="D11" s="210">
        <v>4.2635658914728678</v>
      </c>
      <c r="E11" s="211"/>
      <c r="F11" s="211" t="s">
        <v>92</v>
      </c>
      <c r="G11" s="211" t="s">
        <v>92</v>
      </c>
      <c r="H11" s="211" t="s">
        <v>92</v>
      </c>
      <c r="I11" s="211"/>
      <c r="J11" s="211">
        <v>6.5789473684210522</v>
      </c>
      <c r="K11" s="211">
        <v>5.6179775280898872</v>
      </c>
      <c r="L11" s="211">
        <v>7.1942446043165464</v>
      </c>
      <c r="M11" s="211"/>
      <c r="N11" s="211">
        <v>0.52910052910052907</v>
      </c>
      <c r="O11" s="211">
        <v>0</v>
      </c>
      <c r="P11" s="211">
        <v>0.84033613445378152</v>
      </c>
      <c r="Q11" s="211"/>
      <c r="R11" s="211" t="s">
        <v>92</v>
      </c>
      <c r="S11" s="211" t="s">
        <v>92</v>
      </c>
      <c r="T11" s="211" t="s">
        <v>92</v>
      </c>
    </row>
    <row r="12" spans="1:22" ht="15" customHeight="1" x14ac:dyDescent="0.2">
      <c r="A12" s="95" t="s">
        <v>384</v>
      </c>
      <c r="B12" s="210">
        <v>-3.3864541832669319</v>
      </c>
      <c r="C12" s="210">
        <v>-2.5531914893617018</v>
      </c>
      <c r="D12" s="210">
        <v>-4.119850187265917</v>
      </c>
      <c r="E12" s="211"/>
      <c r="F12" s="211" t="s">
        <v>92</v>
      </c>
      <c r="G12" s="211" t="s">
        <v>92</v>
      </c>
      <c r="H12" s="211" t="s">
        <v>92</v>
      </c>
      <c r="I12" s="211"/>
      <c r="J12" s="211">
        <v>-2.2408963585434174</v>
      </c>
      <c r="K12" s="211">
        <v>-2</v>
      </c>
      <c r="L12" s="211">
        <v>-2.4154589371980677</v>
      </c>
      <c r="M12" s="211"/>
      <c r="N12" s="211">
        <v>-6.2068965517241379</v>
      </c>
      <c r="O12" s="211">
        <v>-3.5294117647058822</v>
      </c>
      <c r="P12" s="211">
        <v>-10</v>
      </c>
      <c r="Q12" s="211"/>
      <c r="R12" s="211" t="s">
        <v>92</v>
      </c>
      <c r="S12" s="211" t="s">
        <v>92</v>
      </c>
      <c r="T12" s="211" t="s">
        <v>92</v>
      </c>
    </row>
    <row r="13" spans="1:22" ht="15" customHeight="1" x14ac:dyDescent="0.2">
      <c r="A13" s="95" t="s">
        <v>385</v>
      </c>
      <c r="B13" s="210">
        <v>-0.86956521739130432</v>
      </c>
      <c r="C13" s="210">
        <v>-6.4516129032258061</v>
      </c>
      <c r="D13" s="210">
        <v>1.1904761904761905</v>
      </c>
      <c r="E13" s="211"/>
      <c r="F13" s="211">
        <v>0</v>
      </c>
      <c r="G13" s="211">
        <v>0</v>
      </c>
      <c r="H13" s="211">
        <v>0</v>
      </c>
      <c r="I13" s="211"/>
      <c r="J13" s="211">
        <v>-3.6363636363636362</v>
      </c>
      <c r="K13" s="211">
        <v>-4.7619047619047619</v>
      </c>
      <c r="L13" s="211">
        <v>-2.9411764705882351</v>
      </c>
      <c r="M13" s="211"/>
      <c r="N13" s="211">
        <v>0</v>
      </c>
      <c r="O13" s="211">
        <v>-6.666666666666667</v>
      </c>
      <c r="P13" s="211">
        <v>2.8571428571428572</v>
      </c>
      <c r="Q13" s="211"/>
      <c r="R13" s="211">
        <v>0</v>
      </c>
      <c r="S13" s="211">
        <v>-9.0909090909090917</v>
      </c>
      <c r="T13" s="211">
        <v>2.2988505747126435</v>
      </c>
    </row>
    <row r="14" spans="1:22" ht="15" customHeight="1" x14ac:dyDescent="0.2">
      <c r="A14" s="95" t="s">
        <v>386</v>
      </c>
      <c r="B14" s="210">
        <v>9.2985318107667201</v>
      </c>
      <c r="C14" s="210">
        <v>10.377358490566039</v>
      </c>
      <c r="D14" s="210">
        <v>8.1355932203389827</v>
      </c>
      <c r="E14" s="211"/>
      <c r="F14" s="211" t="s">
        <v>92</v>
      </c>
      <c r="G14" s="211" t="s">
        <v>92</v>
      </c>
      <c r="H14" s="211" t="s">
        <v>92</v>
      </c>
      <c r="I14" s="211"/>
      <c r="J14" s="211">
        <v>8.4905660377358494</v>
      </c>
      <c r="K14" s="211">
        <v>8.791208791208792</v>
      </c>
      <c r="L14" s="211">
        <v>8.0882352941176467</v>
      </c>
      <c r="M14" s="211"/>
      <c r="N14" s="211">
        <v>10.16949152542373</v>
      </c>
      <c r="O14" s="211">
        <v>12.5</v>
      </c>
      <c r="P14" s="211">
        <v>8.1761006289308167</v>
      </c>
      <c r="Q14" s="211"/>
      <c r="R14" s="211" t="s">
        <v>92</v>
      </c>
      <c r="S14" s="211" t="s">
        <v>92</v>
      </c>
      <c r="T14" s="211" t="s">
        <v>92</v>
      </c>
    </row>
    <row r="15" spans="1:22" ht="15" customHeight="1" x14ac:dyDescent="0.2">
      <c r="A15" s="95" t="s">
        <v>387</v>
      </c>
      <c r="B15" s="210">
        <v>8.5864485981308416</v>
      </c>
      <c r="C15" s="210">
        <v>9.5179233621755248</v>
      </c>
      <c r="D15" s="210">
        <v>7.7519379844961236</v>
      </c>
      <c r="E15" s="210"/>
      <c r="F15" s="210">
        <v>25</v>
      </c>
      <c r="G15" s="210">
        <v>36.84210526315789</v>
      </c>
      <c r="H15" s="211">
        <v>11.76470588235294</v>
      </c>
      <c r="I15" s="210"/>
      <c r="J15" s="211">
        <v>8.520900321543408</v>
      </c>
      <c r="K15" s="211">
        <v>9.6463022508038581</v>
      </c>
      <c r="L15" s="211">
        <v>7.395498392282958</v>
      </c>
      <c r="M15" s="211"/>
      <c r="N15" s="211">
        <v>8.7360594795539033</v>
      </c>
      <c r="O15" s="211">
        <v>7.9681274900398407</v>
      </c>
      <c r="P15" s="211">
        <v>9.4076655052264808</v>
      </c>
      <c r="Q15" s="211"/>
      <c r="R15" s="211">
        <v>7.3643410852713185</v>
      </c>
      <c r="S15" s="211">
        <v>8.7719298245614024</v>
      </c>
      <c r="T15" s="211">
        <v>6.25</v>
      </c>
    </row>
    <row r="16" spans="1:22" ht="15" customHeight="1" x14ac:dyDescent="0.2">
      <c r="A16" s="95" t="s">
        <v>388</v>
      </c>
      <c r="B16" s="210">
        <v>3.8834951456310676</v>
      </c>
      <c r="C16" s="210">
        <v>5.7050592034445637</v>
      </c>
      <c r="D16" s="210">
        <v>2.0540540540540539</v>
      </c>
      <c r="E16" s="210"/>
      <c r="F16" s="211" t="s">
        <v>92</v>
      </c>
      <c r="G16" s="211" t="s">
        <v>92</v>
      </c>
      <c r="H16" s="211" t="s">
        <v>92</v>
      </c>
      <c r="I16" s="210"/>
      <c r="J16" s="210">
        <v>5.0151975683890582</v>
      </c>
      <c r="K16" s="210">
        <v>3.5805626598465472</v>
      </c>
      <c r="L16" s="211">
        <v>7.1161048689138573</v>
      </c>
      <c r="M16" s="210"/>
      <c r="N16" s="210">
        <v>4.0540540540540544</v>
      </c>
      <c r="O16" s="210">
        <v>8.0578512396694215</v>
      </c>
      <c r="P16" s="211">
        <v>0</v>
      </c>
      <c r="Q16" s="210"/>
      <c r="R16" s="210">
        <v>0</v>
      </c>
      <c r="S16" s="210">
        <v>0</v>
      </c>
      <c r="T16" s="211">
        <v>0</v>
      </c>
    </row>
    <row r="17" spans="1:20" ht="15" customHeight="1" x14ac:dyDescent="0.2">
      <c r="A17" s="95" t="s">
        <v>389</v>
      </c>
      <c r="B17" s="210">
        <v>12.435897435897436</v>
      </c>
      <c r="C17" s="210">
        <v>13.669064748201439</v>
      </c>
      <c r="D17" s="210">
        <v>11.752988047808765</v>
      </c>
      <c r="E17" s="210"/>
      <c r="F17" s="210">
        <v>-1.8867924528301887</v>
      </c>
      <c r="G17" s="210">
        <v>0</v>
      </c>
      <c r="H17" s="211">
        <v>-2.5641025641025639</v>
      </c>
      <c r="I17" s="210"/>
      <c r="J17" s="210">
        <v>5</v>
      </c>
      <c r="K17" s="210">
        <v>9.8591549295774641</v>
      </c>
      <c r="L17" s="211">
        <v>1.1235955056179776</v>
      </c>
      <c r="M17" s="210"/>
      <c r="N17" s="210">
        <v>16.814159292035399</v>
      </c>
      <c r="O17" s="210">
        <v>18.085106382978726</v>
      </c>
      <c r="P17" s="211">
        <v>15.909090909090908</v>
      </c>
      <c r="Q17" s="210"/>
      <c r="R17" s="210">
        <v>15.249266862170089</v>
      </c>
      <c r="S17" s="210">
        <v>14.14141414141414</v>
      </c>
      <c r="T17" s="211">
        <v>15.702479338842975</v>
      </c>
    </row>
    <row r="18" spans="1:20" ht="15" customHeight="1" x14ac:dyDescent="0.2">
      <c r="A18" s="95" t="s">
        <v>390</v>
      </c>
      <c r="B18" s="210">
        <v>-25.329815303430081</v>
      </c>
      <c r="C18" s="210">
        <v>-33.201581027667984</v>
      </c>
      <c r="D18" s="210">
        <v>-21.386138613861387</v>
      </c>
      <c r="E18" s="210"/>
      <c r="F18" s="210">
        <v>-31.632653061224492</v>
      </c>
      <c r="G18" s="210">
        <v>-13.043478260869565</v>
      </c>
      <c r="H18" s="211">
        <v>-37.333333333333336</v>
      </c>
      <c r="I18" s="210"/>
      <c r="J18" s="210">
        <v>-7.8274760383386583</v>
      </c>
      <c r="K18" s="210">
        <v>-18.43137254901961</v>
      </c>
      <c r="L18" s="211">
        <v>-0.53908355795148255</v>
      </c>
      <c r="M18" s="210"/>
      <c r="N18" s="210">
        <v>-57.253384912959383</v>
      </c>
      <c r="O18" s="210">
        <v>-72.95597484276729</v>
      </c>
      <c r="P18" s="211">
        <v>-50.279329608938554</v>
      </c>
      <c r="Q18" s="210"/>
      <c r="R18" s="210">
        <v>-2.9090909090909092</v>
      </c>
      <c r="S18" s="210">
        <v>-2.8985507246376812</v>
      </c>
      <c r="T18" s="211">
        <v>-2.912621359223301</v>
      </c>
    </row>
    <row r="19" spans="1:20" ht="15" customHeight="1" x14ac:dyDescent="0.2">
      <c r="A19" s="95" t="s">
        <v>391</v>
      </c>
      <c r="B19" s="210">
        <v>11.410788381742739</v>
      </c>
      <c r="C19" s="210">
        <v>12.254901960784313</v>
      </c>
      <c r="D19" s="210">
        <v>10.791366906474821</v>
      </c>
      <c r="E19" s="211"/>
      <c r="F19" s="211" t="s">
        <v>92</v>
      </c>
      <c r="G19" s="211" t="s">
        <v>92</v>
      </c>
      <c r="H19" s="211" t="s">
        <v>92</v>
      </c>
      <c r="I19" s="211"/>
      <c r="J19" s="211">
        <v>5.6000000000000005</v>
      </c>
      <c r="K19" s="211">
        <v>6.3492063492063489</v>
      </c>
      <c r="L19" s="211">
        <v>4.838709677419355</v>
      </c>
      <c r="M19" s="211"/>
      <c r="N19" s="211">
        <v>11.219512195121952</v>
      </c>
      <c r="O19" s="211">
        <v>10.416666666666668</v>
      </c>
      <c r="P19" s="211">
        <v>11.926605504587156</v>
      </c>
      <c r="Q19" s="211"/>
      <c r="R19" s="211">
        <v>18.421052631578945</v>
      </c>
      <c r="S19" s="211">
        <v>26.666666666666668</v>
      </c>
      <c r="T19" s="211">
        <v>14.953271028037381</v>
      </c>
    </row>
    <row r="20" spans="1:20" ht="15" customHeight="1" x14ac:dyDescent="0.2">
      <c r="A20" s="95"/>
      <c r="H20" s="119"/>
      <c r="L20" s="119"/>
      <c r="P20" s="119"/>
      <c r="T20" s="119"/>
    </row>
    <row r="21" spans="1:20" ht="15" customHeight="1" x14ac:dyDescent="0.25">
      <c r="A21" s="299" t="s">
        <v>374</v>
      </c>
      <c r="B21" s="299"/>
      <c r="C21" s="299"/>
      <c r="D21" s="299"/>
      <c r="E21" s="299"/>
      <c r="F21" s="299"/>
      <c r="G21" s="299"/>
      <c r="H21" s="299"/>
      <c r="I21" s="299"/>
      <c r="J21" s="299"/>
      <c r="K21" s="299"/>
      <c r="L21" s="299"/>
      <c r="M21" s="299"/>
      <c r="N21" s="299"/>
      <c r="O21" s="299"/>
      <c r="P21" s="299"/>
      <c r="Q21" s="299"/>
      <c r="R21" s="299"/>
      <c r="S21" s="299"/>
      <c r="T21" s="299"/>
    </row>
    <row r="22" spans="1:20" ht="15" customHeight="1" x14ac:dyDescent="0.2">
      <c r="A22" s="118" t="s">
        <v>89</v>
      </c>
      <c r="B22" s="238">
        <v>0.93446299526538745</v>
      </c>
      <c r="C22" s="238">
        <v>0.31902552204176332</v>
      </c>
      <c r="D22" s="238">
        <v>1.397990388816077</v>
      </c>
      <c r="E22" s="238"/>
      <c r="F22" s="238">
        <v>7.4257425742574252</v>
      </c>
      <c r="G22" s="238">
        <v>27.118644067796609</v>
      </c>
      <c r="H22" s="209">
        <v>-0.69930069930069927</v>
      </c>
      <c r="I22" s="238"/>
      <c r="J22" s="238">
        <v>0.90820629257216989</v>
      </c>
      <c r="K22" s="238">
        <v>-1.7976031957390146</v>
      </c>
      <c r="L22" s="209">
        <v>3.478810879190386</v>
      </c>
      <c r="M22" s="238"/>
      <c r="N22" s="238">
        <v>-5.3440000000000003</v>
      </c>
      <c r="O22" s="238">
        <v>-3.8827838827838828</v>
      </c>
      <c r="P22" s="209">
        <v>-6.4772727272727275</v>
      </c>
      <c r="Q22" s="238"/>
      <c r="R22" s="238">
        <v>12.314356435643564</v>
      </c>
      <c r="S22" s="238">
        <v>14.367816091954023</v>
      </c>
      <c r="T22" s="209">
        <v>11.3345521023766</v>
      </c>
    </row>
    <row r="23" spans="1:20" ht="15" customHeight="1" x14ac:dyDescent="0.2">
      <c r="A23" s="94"/>
      <c r="B23" s="210"/>
      <c r="C23" s="210"/>
      <c r="D23" s="210"/>
      <c r="E23" s="210"/>
      <c r="F23" s="210"/>
      <c r="G23" s="210"/>
      <c r="H23" s="211"/>
      <c r="I23" s="210"/>
      <c r="J23" s="210"/>
      <c r="K23" s="210"/>
      <c r="L23" s="211"/>
      <c r="M23" s="210"/>
      <c r="N23" s="210"/>
      <c r="O23" s="210"/>
      <c r="P23" s="211"/>
      <c r="Q23" s="210"/>
      <c r="R23" s="210"/>
      <c r="S23" s="210"/>
      <c r="T23" s="211"/>
    </row>
    <row r="24" spans="1:20" ht="15" customHeight="1" x14ac:dyDescent="0.2">
      <c r="A24" s="95" t="s">
        <v>383</v>
      </c>
      <c r="B24" s="210">
        <v>14.148681055155876</v>
      </c>
      <c r="C24" s="210">
        <v>13.836477987421384</v>
      </c>
      <c r="D24" s="210">
        <v>14.34108527131783</v>
      </c>
      <c r="E24" s="210"/>
      <c r="F24" s="211" t="s">
        <v>92</v>
      </c>
      <c r="G24" s="211" t="s">
        <v>92</v>
      </c>
      <c r="H24" s="211" t="s">
        <v>92</v>
      </c>
      <c r="I24" s="210"/>
      <c r="J24" s="210">
        <v>12.280701754385964</v>
      </c>
      <c r="K24" s="210">
        <v>8.9887640449438209</v>
      </c>
      <c r="L24" s="211">
        <v>14.388489208633093</v>
      </c>
      <c r="M24" s="210"/>
      <c r="N24" s="210">
        <v>16.402116402116402</v>
      </c>
      <c r="O24" s="210">
        <v>20</v>
      </c>
      <c r="P24" s="211">
        <v>14.285714285714285</v>
      </c>
      <c r="Q24" s="210"/>
      <c r="R24" s="211" t="s">
        <v>92</v>
      </c>
      <c r="S24" s="211" t="s">
        <v>92</v>
      </c>
      <c r="T24" s="211" t="s">
        <v>92</v>
      </c>
    </row>
    <row r="25" spans="1:20" ht="15" customHeight="1" x14ac:dyDescent="0.2">
      <c r="A25" s="95" t="s">
        <v>384</v>
      </c>
      <c r="B25" s="210">
        <v>2.4734982332155475</v>
      </c>
      <c r="C25" s="210">
        <v>-2.2900763358778624</v>
      </c>
      <c r="D25" s="210">
        <v>6.5789473684210522</v>
      </c>
      <c r="E25" s="210"/>
      <c r="F25" s="211" t="s">
        <v>92</v>
      </c>
      <c r="G25" s="211" t="s">
        <v>92</v>
      </c>
      <c r="H25" s="211" t="s">
        <v>92</v>
      </c>
      <c r="I25" s="210"/>
      <c r="J25" s="210">
        <v>0</v>
      </c>
      <c r="K25" s="210">
        <v>-5.2287581699346406</v>
      </c>
      <c r="L25" s="211">
        <v>4.3243243243243246</v>
      </c>
      <c r="M25" s="210"/>
      <c r="N25" s="210">
        <v>6.140350877192982</v>
      </c>
      <c r="O25" s="210">
        <v>1.834862385321101</v>
      </c>
      <c r="P25" s="211">
        <v>10.084033613445378</v>
      </c>
      <c r="Q25" s="210"/>
      <c r="R25" s="211" t="s">
        <v>92</v>
      </c>
      <c r="S25" s="211" t="s">
        <v>92</v>
      </c>
      <c r="T25" s="211" t="s">
        <v>92</v>
      </c>
    </row>
    <row r="26" spans="1:20" ht="15" customHeight="1" x14ac:dyDescent="0.2">
      <c r="A26" s="95" t="s">
        <v>385</v>
      </c>
      <c r="B26" s="210">
        <v>33.716475095785441</v>
      </c>
      <c r="C26" s="210">
        <v>23.076923076923077</v>
      </c>
      <c r="D26" s="210">
        <v>38.251366120218577</v>
      </c>
      <c r="E26" s="210"/>
      <c r="F26" s="210">
        <v>18.75</v>
      </c>
      <c r="G26" s="210">
        <v>75</v>
      </c>
      <c r="H26" s="211">
        <v>0</v>
      </c>
      <c r="I26" s="210"/>
      <c r="J26" s="210">
        <v>21.621621621621621</v>
      </c>
      <c r="K26" s="210">
        <v>6.4516129032258061</v>
      </c>
      <c r="L26" s="211">
        <v>32.558139534883722</v>
      </c>
      <c r="M26" s="210"/>
      <c r="N26" s="210">
        <v>37.5</v>
      </c>
      <c r="O26" s="210">
        <v>47.368421052631575</v>
      </c>
      <c r="P26" s="211">
        <v>32.432432432432435</v>
      </c>
      <c r="Q26" s="210"/>
      <c r="R26" s="210">
        <v>41.739130434782609</v>
      </c>
      <c r="S26" s="210">
        <v>16.666666666666664</v>
      </c>
      <c r="T26" s="211">
        <v>48.35164835164835</v>
      </c>
    </row>
    <row r="27" spans="1:20" ht="15" customHeight="1" x14ac:dyDescent="0.2">
      <c r="A27" s="95" t="s">
        <v>386</v>
      </c>
      <c r="B27" s="210">
        <v>13.70309951060359</v>
      </c>
      <c r="C27" s="210">
        <v>13.836477987421384</v>
      </c>
      <c r="D27" s="210">
        <v>13.559322033898304</v>
      </c>
      <c r="E27" s="210"/>
      <c r="F27" s="211" t="s">
        <v>92</v>
      </c>
      <c r="G27" s="211" t="s">
        <v>92</v>
      </c>
      <c r="H27" s="211" t="s">
        <v>92</v>
      </c>
      <c r="I27" s="210"/>
      <c r="J27" s="210">
        <v>14.779874213836477</v>
      </c>
      <c r="K27" s="210">
        <v>13.736263736263737</v>
      </c>
      <c r="L27" s="211">
        <v>16.176470588235293</v>
      </c>
      <c r="M27" s="210"/>
      <c r="N27" s="210">
        <v>12.542372881355931</v>
      </c>
      <c r="O27" s="210">
        <v>13.970588235294118</v>
      </c>
      <c r="P27" s="211">
        <v>11.320754716981133</v>
      </c>
      <c r="Q27" s="210"/>
      <c r="R27" s="211" t="s">
        <v>92</v>
      </c>
      <c r="S27" s="211" t="s">
        <v>92</v>
      </c>
      <c r="T27" s="211" t="s">
        <v>92</v>
      </c>
    </row>
    <row r="28" spans="1:20" ht="15" customHeight="1" x14ac:dyDescent="0.2">
      <c r="A28" s="95" t="s">
        <v>387</v>
      </c>
      <c r="B28" s="210">
        <v>2.699530516431925</v>
      </c>
      <c r="C28" s="210">
        <v>2.9962546816479403</v>
      </c>
      <c r="D28" s="210">
        <v>2.436323366555925</v>
      </c>
      <c r="E28" s="210"/>
      <c r="F28" s="210">
        <v>25.714285714285712</v>
      </c>
      <c r="G28" s="210">
        <v>38.888888888888893</v>
      </c>
      <c r="H28" s="211">
        <v>11.76470588235294</v>
      </c>
      <c r="I28" s="210"/>
      <c r="J28" s="210">
        <v>-2.4193548387096775</v>
      </c>
      <c r="K28" s="210">
        <v>-1.2944983818770228</v>
      </c>
      <c r="L28" s="211">
        <v>-3.536977491961415</v>
      </c>
      <c r="M28" s="210"/>
      <c r="N28" s="210">
        <v>0.75046904315196994</v>
      </c>
      <c r="O28" s="210">
        <v>-1.2195121951219512</v>
      </c>
      <c r="P28" s="211">
        <v>2.4390243902439024</v>
      </c>
      <c r="Q28" s="210"/>
      <c r="R28" s="210">
        <v>9.3023255813953494</v>
      </c>
      <c r="S28" s="210">
        <v>10.526315789473683</v>
      </c>
      <c r="T28" s="211">
        <v>8.3333333333333321</v>
      </c>
    </row>
    <row r="29" spans="1:20" ht="15" customHeight="1" x14ac:dyDescent="0.2">
      <c r="A29" s="95" t="s">
        <v>388</v>
      </c>
      <c r="B29" s="210">
        <v>-4.6235921754593958</v>
      </c>
      <c r="C29" s="210">
        <v>-3.3254156769596199</v>
      </c>
      <c r="D29" s="210">
        <v>-5.9171597633136095</v>
      </c>
      <c r="E29" s="210"/>
      <c r="F29" s="210" t="s">
        <v>92</v>
      </c>
      <c r="G29" s="210" t="s">
        <v>92</v>
      </c>
      <c r="H29" s="211" t="s">
        <v>92</v>
      </c>
      <c r="I29" s="210"/>
      <c r="J29" s="210">
        <v>-3.872053872053872</v>
      </c>
      <c r="K29" s="210">
        <v>-6.8767908309455592</v>
      </c>
      <c r="L29" s="211">
        <v>0.40816326530612246</v>
      </c>
      <c r="M29" s="210"/>
      <c r="N29" s="210">
        <v>-4.3378995433789953</v>
      </c>
      <c r="O29" s="210">
        <v>-1.6055045871559634</v>
      </c>
      <c r="P29" s="211">
        <v>-7.045454545454545</v>
      </c>
      <c r="Q29" s="210"/>
      <c r="R29" s="210">
        <v>-7.8341013824884786</v>
      </c>
      <c r="S29" s="210">
        <v>5.2631578947368416</v>
      </c>
      <c r="T29" s="211">
        <v>-12.5</v>
      </c>
    </row>
    <row r="30" spans="1:20" ht="15" customHeight="1" x14ac:dyDescent="0.2">
      <c r="A30" s="95" t="s">
        <v>389</v>
      </c>
      <c r="B30" s="210">
        <v>28.589743589743588</v>
      </c>
      <c r="C30" s="210">
        <v>34.532374100719423</v>
      </c>
      <c r="D30" s="210">
        <v>25.298804780876495</v>
      </c>
      <c r="E30" s="210"/>
      <c r="F30" s="210">
        <v>26.415094339622641</v>
      </c>
      <c r="G30" s="210">
        <v>21.428571428571427</v>
      </c>
      <c r="H30" s="211">
        <v>28.205128205128204</v>
      </c>
      <c r="I30" s="210"/>
      <c r="J30" s="210">
        <v>12.5</v>
      </c>
      <c r="K30" s="210">
        <v>25.352112676056336</v>
      </c>
      <c r="L30" s="211">
        <v>2.2471910112359552</v>
      </c>
      <c r="M30" s="210"/>
      <c r="N30" s="210">
        <v>29.646017699115045</v>
      </c>
      <c r="O30" s="210">
        <v>32.978723404255319</v>
      </c>
      <c r="P30" s="211">
        <v>27.27272727272727</v>
      </c>
      <c r="Q30" s="210"/>
      <c r="R30" s="210">
        <v>35.777126099706749</v>
      </c>
      <c r="S30" s="210">
        <v>44.444444444444443</v>
      </c>
      <c r="T30" s="211">
        <v>32.231404958677686</v>
      </c>
    </row>
    <row r="31" spans="1:20" ht="15" customHeight="1" x14ac:dyDescent="0.2">
      <c r="A31" s="95" t="s">
        <v>390</v>
      </c>
      <c r="B31" s="210">
        <v>-24.07651715039578</v>
      </c>
      <c r="C31" s="210">
        <v>-32.015810276679844</v>
      </c>
      <c r="D31" s="210">
        <v>-20.099009900990101</v>
      </c>
      <c r="E31" s="210"/>
      <c r="F31" s="210">
        <v>-11.224489795918368</v>
      </c>
      <c r="G31" s="210">
        <v>13.043478260869565</v>
      </c>
      <c r="H31" s="211">
        <v>-18.666666666666668</v>
      </c>
      <c r="I31" s="210"/>
      <c r="J31" s="210">
        <v>-7.8274760383386583</v>
      </c>
      <c r="K31" s="210">
        <v>-18.43137254901961</v>
      </c>
      <c r="L31" s="211">
        <v>-0.53908355795148255</v>
      </c>
      <c r="M31" s="210"/>
      <c r="N31" s="210">
        <v>-57.446808510638306</v>
      </c>
      <c r="O31" s="210">
        <v>-72.95597484276729</v>
      </c>
      <c r="P31" s="211">
        <v>-50.5586592178771</v>
      </c>
      <c r="Q31" s="210"/>
      <c r="R31" s="210">
        <v>-2.9090909090909092</v>
      </c>
      <c r="S31" s="210">
        <v>-2.8985507246376812</v>
      </c>
      <c r="T31" s="211">
        <v>-2.912621359223301</v>
      </c>
    </row>
    <row r="32" spans="1:20" ht="15" customHeight="1" thickBot="1" x14ac:dyDescent="0.25">
      <c r="A32" s="95" t="s">
        <v>391</v>
      </c>
      <c r="B32" s="210">
        <v>0.82987551867219922</v>
      </c>
      <c r="C32" s="210">
        <v>1.4705882352941175</v>
      </c>
      <c r="D32" s="210">
        <v>0.35971223021582738</v>
      </c>
      <c r="E32" s="210"/>
      <c r="F32" s="211" t="s">
        <v>92</v>
      </c>
      <c r="G32" s="211" t="s">
        <v>92</v>
      </c>
      <c r="H32" s="211" t="s">
        <v>92</v>
      </c>
      <c r="I32" s="210"/>
      <c r="J32" s="210">
        <v>3.2</v>
      </c>
      <c r="K32" s="210">
        <v>4.7619047619047619</v>
      </c>
      <c r="L32" s="211">
        <v>1.6129032258064515</v>
      </c>
      <c r="M32" s="210"/>
      <c r="N32" s="210">
        <v>-2.9268292682926833</v>
      </c>
      <c r="O32" s="210">
        <v>-2.083333333333333</v>
      </c>
      <c r="P32" s="211">
        <v>-3.669724770642202</v>
      </c>
      <c r="Q32" s="210"/>
      <c r="R32" s="210">
        <v>3.9473684210526314</v>
      </c>
      <c r="S32" s="210">
        <v>4.4444444444444446</v>
      </c>
      <c r="T32" s="211">
        <v>3.7383177570093453</v>
      </c>
    </row>
    <row r="33" spans="1:20" ht="15" customHeight="1" x14ac:dyDescent="0.2">
      <c r="A33" s="300" t="s">
        <v>394</v>
      </c>
      <c r="B33" s="300"/>
      <c r="C33" s="300"/>
      <c r="D33" s="300"/>
      <c r="E33" s="300"/>
      <c r="F33" s="300"/>
      <c r="G33" s="300"/>
      <c r="H33" s="300"/>
      <c r="I33" s="300"/>
      <c r="J33" s="300"/>
      <c r="K33" s="300"/>
      <c r="L33" s="300"/>
      <c r="M33" s="300"/>
      <c r="N33" s="300"/>
      <c r="O33" s="300"/>
      <c r="P33" s="300"/>
      <c r="Q33" s="300"/>
      <c r="R33" s="300"/>
      <c r="S33" s="300"/>
      <c r="T33" s="300"/>
    </row>
    <row r="34" spans="1:20" ht="15" customHeight="1" x14ac:dyDescent="0.2">
      <c r="A34" s="301"/>
      <c r="B34" s="301"/>
      <c r="C34" s="301"/>
      <c r="D34" s="301"/>
      <c r="E34" s="301"/>
      <c r="F34" s="301"/>
      <c r="G34" s="301"/>
      <c r="H34" s="301"/>
      <c r="I34" s="301"/>
      <c r="J34" s="301"/>
      <c r="K34" s="301"/>
      <c r="L34" s="301"/>
      <c r="M34" s="301"/>
      <c r="N34" s="301"/>
      <c r="O34" s="301"/>
      <c r="P34" s="301"/>
      <c r="Q34" s="301"/>
      <c r="R34" s="301"/>
      <c r="S34" s="301"/>
      <c r="T34" s="301"/>
    </row>
    <row r="35" spans="1:20" ht="15" customHeight="1" x14ac:dyDescent="0.2">
      <c r="A35" s="301"/>
      <c r="B35" s="301"/>
      <c r="C35" s="301"/>
      <c r="D35" s="301"/>
      <c r="E35" s="301"/>
      <c r="F35" s="301"/>
      <c r="G35" s="301"/>
      <c r="H35" s="301"/>
      <c r="I35" s="301"/>
      <c r="J35" s="301"/>
      <c r="K35" s="301"/>
      <c r="L35" s="301"/>
      <c r="M35" s="301"/>
      <c r="N35" s="301"/>
      <c r="O35" s="301"/>
      <c r="P35" s="301"/>
      <c r="Q35" s="301"/>
      <c r="R35" s="301"/>
      <c r="S35" s="301"/>
      <c r="T35" s="301"/>
    </row>
    <row r="36" spans="1:20" ht="15" customHeight="1" x14ac:dyDescent="0.2">
      <c r="A36" s="269" t="s">
        <v>106</v>
      </c>
      <c r="B36" s="269"/>
      <c r="C36" s="269"/>
      <c r="D36" s="269"/>
      <c r="E36" s="269"/>
      <c r="F36" s="269"/>
      <c r="G36" s="269"/>
      <c r="H36" s="269"/>
      <c r="I36" s="269"/>
      <c r="J36" s="269"/>
      <c r="K36" s="269"/>
      <c r="L36" s="269"/>
      <c r="M36" s="269"/>
      <c r="N36" s="269"/>
      <c r="O36" s="269"/>
      <c r="P36" s="269"/>
      <c r="Q36" s="269"/>
      <c r="R36" s="269"/>
      <c r="S36" s="269"/>
      <c r="T36" s="269"/>
    </row>
  </sheetData>
  <mergeCells count="16">
    <mergeCell ref="A33:T35"/>
    <mergeCell ref="A36:T36"/>
    <mergeCell ref="V2:V3"/>
    <mergeCell ref="A1:T1"/>
    <mergeCell ref="A2:T2"/>
    <mergeCell ref="A3:T3"/>
    <mergeCell ref="A4:T4"/>
    <mergeCell ref="A8:T8"/>
    <mergeCell ref="A21:T21"/>
    <mergeCell ref="A5:T5"/>
    <mergeCell ref="A6:A7"/>
    <mergeCell ref="B6:D6"/>
    <mergeCell ref="F6:H6"/>
    <mergeCell ref="J6:L6"/>
    <mergeCell ref="N6:P6"/>
    <mergeCell ref="R6:T6"/>
  </mergeCells>
  <hyperlinks>
    <hyperlink ref="V2" location="INDICE!A1" display="INDICE" xr:uid="{00000000-0004-0000-4300-000000000000}"/>
  </hyperlinks>
  <printOptions horizontalCentered="1"/>
  <pageMargins left="0.70866141732283472" right="0.70866141732283472" top="0.74803149606299213" bottom="0.74803149606299213" header="0.31496062992125984" footer="0.31496062992125984"/>
  <pageSetup scale="97" orientation="landscape"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X36"/>
  <sheetViews>
    <sheetView showGridLines="0" workbookViewId="0">
      <selection activeCell="O14" sqref="O14"/>
    </sheetView>
  </sheetViews>
  <sheetFormatPr baseColWidth="10" defaultColWidth="23.42578125" defaultRowHeight="15" customHeight="1" x14ac:dyDescent="0.2"/>
  <cols>
    <col min="1" max="1" width="18.5703125" style="116" customWidth="1"/>
    <col min="2" max="4" width="7.140625" style="96" customWidth="1"/>
    <col min="5" max="5" width="1.42578125" style="96" customWidth="1"/>
    <col min="6" max="6" width="6.42578125" style="96" customWidth="1"/>
    <col min="7" max="7" width="7.42578125" style="96" bestFit="1" customWidth="1"/>
    <col min="8" max="8" width="6.7109375" style="96" bestFit="1" customWidth="1"/>
    <col min="9" max="9" width="1.28515625" style="96" customWidth="1"/>
    <col min="10" max="10" width="6.42578125" style="96" customWidth="1"/>
    <col min="11" max="11" width="7.42578125" style="96" bestFit="1" customWidth="1"/>
    <col min="12" max="12" width="6.7109375" style="96" bestFit="1" customWidth="1"/>
    <col min="13" max="13" width="1.28515625" style="96" customWidth="1"/>
    <col min="14" max="14" width="6.42578125" style="96" customWidth="1"/>
    <col min="15" max="15" width="7.42578125" style="96" bestFit="1" customWidth="1"/>
    <col min="16" max="16" width="6.7109375" style="96" bestFit="1" customWidth="1"/>
    <col min="17" max="17" width="1.28515625" style="96" customWidth="1"/>
    <col min="18" max="18" width="6.42578125" style="96" customWidth="1"/>
    <col min="19" max="19" width="7.42578125" style="96" bestFit="1" customWidth="1"/>
    <col min="20" max="20" width="6.7109375" style="96" bestFit="1" customWidth="1"/>
    <col min="21" max="108" width="10.7109375" style="6" customWidth="1"/>
    <col min="109" max="16384" width="23.42578125" style="6"/>
  </cols>
  <sheetData>
    <row r="1" spans="1:24" ht="15" customHeight="1" x14ac:dyDescent="0.25">
      <c r="A1" s="284" t="s">
        <v>369</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17"/>
    </row>
    <row r="2" spans="1:24" ht="15" customHeight="1" x14ac:dyDescent="0.25">
      <c r="A2" s="285" t="s">
        <v>400</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17"/>
      <c r="V2" s="256" t="s">
        <v>47</v>
      </c>
    </row>
    <row r="3" spans="1:24" ht="15" customHeight="1" x14ac:dyDescent="0.25">
      <c r="A3" s="285" t="s">
        <v>395</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17"/>
      <c r="V3" s="256"/>
    </row>
    <row r="4" spans="1:24" ht="15" customHeight="1" x14ac:dyDescent="0.25">
      <c r="A4" s="285" t="s">
        <v>396</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row>
    <row r="5" spans="1:24" ht="15" customHeight="1" x14ac:dyDescent="0.25">
      <c r="A5" s="284" t="s">
        <v>404</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row>
    <row r="6" spans="1:24" ht="15" customHeight="1" x14ac:dyDescent="0.2">
      <c r="A6" s="286" t="s">
        <v>243</v>
      </c>
      <c r="B6" s="281" t="s">
        <v>89</v>
      </c>
      <c r="C6" s="281"/>
      <c r="D6" s="281"/>
      <c r="E6" s="103"/>
      <c r="F6" s="281" t="s">
        <v>182</v>
      </c>
      <c r="G6" s="281"/>
      <c r="H6" s="281"/>
      <c r="I6" s="103"/>
      <c r="J6" s="281" t="s">
        <v>183</v>
      </c>
      <c r="K6" s="281"/>
      <c r="L6" s="281"/>
      <c r="M6" s="103"/>
      <c r="N6" s="281" t="s">
        <v>381</v>
      </c>
      <c r="O6" s="281"/>
      <c r="P6" s="281"/>
      <c r="Q6" s="103"/>
      <c r="R6" s="281" t="s">
        <v>382</v>
      </c>
      <c r="S6" s="281"/>
      <c r="T6" s="281"/>
    </row>
    <row r="7" spans="1:24" ht="15" customHeight="1"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row>
    <row r="8" spans="1:24" ht="15" customHeight="1" x14ac:dyDescent="0.2">
      <c r="B8" s="117"/>
      <c r="C8" s="117"/>
      <c r="D8" s="117"/>
      <c r="E8" s="117"/>
      <c r="F8" s="117"/>
      <c r="G8" s="117"/>
      <c r="H8" s="117"/>
      <c r="I8" s="117"/>
      <c r="J8" s="117"/>
      <c r="K8" s="117"/>
      <c r="L8" s="117"/>
      <c r="M8" s="117"/>
      <c r="N8" s="117"/>
      <c r="O8" s="117"/>
      <c r="P8" s="117"/>
      <c r="Q8" s="117"/>
      <c r="R8" s="117"/>
      <c r="S8" s="117"/>
      <c r="T8" s="117"/>
    </row>
    <row r="9" spans="1:24" ht="15" customHeight="1" x14ac:dyDescent="0.2">
      <c r="A9" s="118" t="s">
        <v>89</v>
      </c>
      <c r="B9" s="209">
        <v>4395</v>
      </c>
      <c r="C9" s="209">
        <v>2104</v>
      </c>
      <c r="D9" s="209">
        <v>2291</v>
      </c>
      <c r="E9" s="209"/>
      <c r="F9" s="209">
        <v>437</v>
      </c>
      <c r="G9" s="209">
        <v>173</v>
      </c>
      <c r="H9" s="209">
        <v>264</v>
      </c>
      <c r="I9" s="209"/>
      <c r="J9" s="209">
        <v>1902</v>
      </c>
      <c r="K9" s="209">
        <v>1072</v>
      </c>
      <c r="L9" s="209">
        <v>830</v>
      </c>
      <c r="M9" s="209"/>
      <c r="N9" s="209">
        <v>1957</v>
      </c>
      <c r="O9" s="209">
        <v>834</v>
      </c>
      <c r="P9" s="209">
        <v>1123</v>
      </c>
      <c r="Q9" s="209"/>
      <c r="R9" s="209">
        <v>99</v>
      </c>
      <c r="S9" s="209">
        <v>25</v>
      </c>
      <c r="T9" s="209">
        <f>SUM(T11:T32)</f>
        <v>74</v>
      </c>
    </row>
    <row r="10" spans="1:24" ht="15" customHeight="1" x14ac:dyDescent="0.2">
      <c r="A10" s="94"/>
      <c r="B10" s="210"/>
      <c r="C10" s="210"/>
      <c r="D10" s="210"/>
      <c r="E10" s="211"/>
      <c r="F10" s="211"/>
      <c r="G10" s="211"/>
      <c r="H10" s="211"/>
      <c r="I10" s="211"/>
      <c r="J10" s="211"/>
      <c r="K10" s="211"/>
      <c r="L10" s="211"/>
      <c r="M10" s="211"/>
      <c r="N10" s="211"/>
      <c r="O10" s="211"/>
      <c r="P10" s="211"/>
      <c r="Q10" s="211"/>
      <c r="R10" s="211"/>
      <c r="S10" s="211"/>
      <c r="T10" s="211"/>
    </row>
    <row r="11" spans="1:24" ht="15" customHeight="1" x14ac:dyDescent="0.2">
      <c r="A11" s="95" t="s">
        <v>246</v>
      </c>
      <c r="B11" s="210">
        <v>328</v>
      </c>
      <c r="C11" s="210">
        <v>134</v>
      </c>
      <c r="D11" s="210">
        <v>194</v>
      </c>
      <c r="E11" s="211"/>
      <c r="F11" s="211">
        <v>-20</v>
      </c>
      <c r="G11" s="211">
        <v>-35</v>
      </c>
      <c r="H11" s="211">
        <v>15</v>
      </c>
      <c r="I11" s="211"/>
      <c r="J11" s="211">
        <v>239</v>
      </c>
      <c r="K11" s="211">
        <v>134</v>
      </c>
      <c r="L11" s="211">
        <v>105</v>
      </c>
      <c r="M11" s="211"/>
      <c r="N11" s="211">
        <v>109</v>
      </c>
      <c r="O11" s="211">
        <v>35</v>
      </c>
      <c r="P11" s="211">
        <v>74</v>
      </c>
      <c r="Q11" s="211"/>
      <c r="R11" s="211" t="s">
        <v>92</v>
      </c>
      <c r="S11" s="211" t="s">
        <v>92</v>
      </c>
      <c r="T11" s="211" t="s">
        <v>92</v>
      </c>
      <c r="V11" s="234"/>
      <c r="W11" s="234"/>
      <c r="X11" s="234"/>
    </row>
    <row r="12" spans="1:24" ht="15" customHeight="1" x14ac:dyDescent="0.2">
      <c r="A12" s="95" t="s">
        <v>247</v>
      </c>
      <c r="B12" s="210">
        <v>33</v>
      </c>
      <c r="C12" s="210">
        <v>17</v>
      </c>
      <c r="D12" s="210">
        <v>16</v>
      </c>
      <c r="E12" s="211"/>
      <c r="F12" s="211">
        <v>19</v>
      </c>
      <c r="G12" s="211">
        <v>1</v>
      </c>
      <c r="H12" s="211">
        <v>18</v>
      </c>
      <c r="I12" s="211"/>
      <c r="J12" s="211">
        <v>-7</v>
      </c>
      <c r="K12" s="211">
        <v>21</v>
      </c>
      <c r="L12" s="211">
        <v>-28</v>
      </c>
      <c r="M12" s="211"/>
      <c r="N12" s="211">
        <v>21</v>
      </c>
      <c r="O12" s="211">
        <v>-5</v>
      </c>
      <c r="P12" s="211">
        <v>26</v>
      </c>
      <c r="Q12" s="211"/>
      <c r="R12" s="211" t="s">
        <v>92</v>
      </c>
      <c r="S12" s="211" t="s">
        <v>92</v>
      </c>
      <c r="T12" s="211" t="s">
        <v>92</v>
      </c>
      <c r="V12" s="234"/>
      <c r="W12" s="234"/>
      <c r="X12" s="234"/>
    </row>
    <row r="13" spans="1:24" ht="15" customHeight="1" x14ac:dyDescent="0.2">
      <c r="A13" s="95" t="s">
        <v>248</v>
      </c>
      <c r="B13" s="210">
        <v>90</v>
      </c>
      <c r="C13" s="210">
        <v>48</v>
      </c>
      <c r="D13" s="210">
        <v>42</v>
      </c>
      <c r="E13" s="211"/>
      <c r="F13" s="211">
        <v>14</v>
      </c>
      <c r="G13" s="211">
        <v>0</v>
      </c>
      <c r="H13" s="211">
        <v>14</v>
      </c>
      <c r="I13" s="211"/>
      <c r="J13" s="211">
        <v>0</v>
      </c>
      <c r="K13" s="211">
        <v>4</v>
      </c>
      <c r="L13" s="211">
        <v>-4</v>
      </c>
      <c r="M13" s="211"/>
      <c r="N13" s="211">
        <v>76</v>
      </c>
      <c r="O13" s="211">
        <v>44</v>
      </c>
      <c r="P13" s="211">
        <v>32</v>
      </c>
      <c r="Q13" s="211"/>
      <c r="R13" s="211" t="s">
        <v>92</v>
      </c>
      <c r="S13" s="211" t="s">
        <v>92</v>
      </c>
      <c r="T13" s="211" t="s">
        <v>92</v>
      </c>
      <c r="V13" s="234"/>
      <c r="W13" s="234"/>
      <c r="X13" s="234"/>
    </row>
    <row r="14" spans="1:24" ht="15" customHeight="1" x14ac:dyDescent="0.2">
      <c r="A14" s="95" t="s">
        <v>249</v>
      </c>
      <c r="B14" s="210">
        <v>126</v>
      </c>
      <c r="C14" s="210">
        <v>3</v>
      </c>
      <c r="D14" s="210">
        <v>123</v>
      </c>
      <c r="E14" s="211"/>
      <c r="F14" s="211">
        <v>44</v>
      </c>
      <c r="G14" s="211">
        <v>0</v>
      </c>
      <c r="H14" s="211">
        <v>44</v>
      </c>
      <c r="I14" s="211"/>
      <c r="J14" s="211">
        <v>66</v>
      </c>
      <c r="K14" s="211">
        <v>3</v>
      </c>
      <c r="L14" s="211">
        <v>63</v>
      </c>
      <c r="M14" s="211"/>
      <c r="N14" s="211">
        <v>16</v>
      </c>
      <c r="O14" s="211">
        <v>0</v>
      </c>
      <c r="P14" s="211">
        <v>16</v>
      </c>
      <c r="Q14" s="211"/>
      <c r="R14" s="211" t="s">
        <v>92</v>
      </c>
      <c r="S14" s="211" t="s">
        <v>92</v>
      </c>
      <c r="T14" s="211" t="s">
        <v>92</v>
      </c>
      <c r="V14" s="234"/>
      <c r="W14" s="234"/>
      <c r="X14" s="234"/>
    </row>
    <row r="15" spans="1:24" ht="15" customHeight="1" x14ac:dyDescent="0.2">
      <c r="A15" s="95" t="s">
        <v>250</v>
      </c>
      <c r="B15" s="210">
        <v>0</v>
      </c>
      <c r="C15" s="210">
        <v>0</v>
      </c>
      <c r="D15" s="210">
        <v>0</v>
      </c>
      <c r="E15" s="210"/>
      <c r="F15" s="210">
        <v>0</v>
      </c>
      <c r="G15" s="210">
        <v>0</v>
      </c>
      <c r="H15" s="211">
        <v>0</v>
      </c>
      <c r="I15" s="210"/>
      <c r="J15" s="211">
        <v>0</v>
      </c>
      <c r="K15" s="211">
        <v>0</v>
      </c>
      <c r="L15" s="211">
        <v>0</v>
      </c>
      <c r="M15" s="211"/>
      <c r="N15" s="211">
        <v>0</v>
      </c>
      <c r="O15" s="211">
        <v>0</v>
      </c>
      <c r="P15" s="211">
        <v>0</v>
      </c>
      <c r="Q15" s="211"/>
      <c r="R15" s="211" t="s">
        <v>92</v>
      </c>
      <c r="S15" s="211" t="s">
        <v>92</v>
      </c>
      <c r="T15" s="211" t="s">
        <v>92</v>
      </c>
      <c r="V15" s="234"/>
      <c r="W15" s="234"/>
      <c r="X15" s="234"/>
    </row>
    <row r="16" spans="1:24" ht="15" customHeight="1" x14ac:dyDescent="0.2">
      <c r="A16" s="95" t="s">
        <v>251</v>
      </c>
      <c r="B16" s="210">
        <v>73</v>
      </c>
      <c r="C16" s="210">
        <v>43</v>
      </c>
      <c r="D16" s="210">
        <v>30</v>
      </c>
      <c r="E16" s="210"/>
      <c r="F16" s="210">
        <v>6</v>
      </c>
      <c r="G16" s="210">
        <v>3</v>
      </c>
      <c r="H16" s="211">
        <v>3</v>
      </c>
      <c r="I16" s="210"/>
      <c r="J16" s="210">
        <v>41</v>
      </c>
      <c r="K16" s="210">
        <v>22</v>
      </c>
      <c r="L16" s="211">
        <v>19</v>
      </c>
      <c r="M16" s="210"/>
      <c r="N16" s="210">
        <v>26</v>
      </c>
      <c r="O16" s="210">
        <v>18</v>
      </c>
      <c r="P16" s="211">
        <v>8</v>
      </c>
      <c r="Q16" s="210"/>
      <c r="R16" s="211" t="s">
        <v>92</v>
      </c>
      <c r="S16" s="211" t="s">
        <v>92</v>
      </c>
      <c r="T16" s="211" t="s">
        <v>92</v>
      </c>
      <c r="V16" s="234"/>
      <c r="W16" s="234"/>
      <c r="X16" s="234"/>
    </row>
    <row r="17" spans="1:24" ht="15" customHeight="1" x14ac:dyDescent="0.2">
      <c r="A17" s="95" t="s">
        <v>253</v>
      </c>
      <c r="B17" s="210">
        <v>90</v>
      </c>
      <c r="C17" s="210">
        <v>90</v>
      </c>
      <c r="D17" s="210">
        <v>0</v>
      </c>
      <c r="E17" s="210"/>
      <c r="F17" s="210">
        <v>64</v>
      </c>
      <c r="G17" s="210">
        <v>64</v>
      </c>
      <c r="H17" s="211">
        <v>0</v>
      </c>
      <c r="I17" s="210"/>
      <c r="J17" s="210">
        <v>36</v>
      </c>
      <c r="K17" s="210">
        <v>36</v>
      </c>
      <c r="L17" s="211">
        <v>0</v>
      </c>
      <c r="M17" s="210"/>
      <c r="N17" s="210">
        <v>-10</v>
      </c>
      <c r="O17" s="210">
        <v>-10</v>
      </c>
      <c r="P17" s="211">
        <v>0</v>
      </c>
      <c r="Q17" s="210"/>
      <c r="R17" s="211" t="s">
        <v>92</v>
      </c>
      <c r="S17" s="211" t="s">
        <v>92</v>
      </c>
      <c r="T17" s="211" t="s">
        <v>92</v>
      </c>
      <c r="V17" s="234"/>
      <c r="W17" s="234"/>
      <c r="X17" s="234"/>
    </row>
    <row r="18" spans="1:24" ht="15" customHeight="1" x14ac:dyDescent="0.2">
      <c r="A18" s="95" t="s">
        <v>254</v>
      </c>
      <c r="B18" s="210">
        <v>223</v>
      </c>
      <c r="C18" s="210">
        <v>98</v>
      </c>
      <c r="D18" s="210">
        <v>125</v>
      </c>
      <c r="E18" s="211"/>
      <c r="F18" s="211">
        <v>21</v>
      </c>
      <c r="G18" s="211">
        <v>8</v>
      </c>
      <c r="H18" s="211">
        <v>13</v>
      </c>
      <c r="I18" s="211"/>
      <c r="J18" s="211">
        <v>124</v>
      </c>
      <c r="K18" s="211">
        <v>57</v>
      </c>
      <c r="L18" s="211">
        <v>67</v>
      </c>
      <c r="M18" s="211"/>
      <c r="N18" s="211">
        <v>78</v>
      </c>
      <c r="O18" s="211">
        <v>33</v>
      </c>
      <c r="P18" s="211">
        <v>45</v>
      </c>
      <c r="Q18" s="211"/>
      <c r="R18" s="211">
        <v>0</v>
      </c>
      <c r="S18" s="211">
        <v>0</v>
      </c>
      <c r="T18" s="211">
        <v>0</v>
      </c>
      <c r="V18" s="234"/>
      <c r="W18" s="234"/>
      <c r="X18" s="234"/>
    </row>
    <row r="19" spans="1:24" ht="15" customHeight="1" x14ac:dyDescent="0.2">
      <c r="A19" s="95" t="s">
        <v>255</v>
      </c>
      <c r="B19" s="210">
        <v>577</v>
      </c>
      <c r="C19" s="210">
        <v>151</v>
      </c>
      <c r="D19" s="210">
        <v>426</v>
      </c>
      <c r="E19" s="210"/>
      <c r="F19" s="210">
        <v>72</v>
      </c>
      <c r="G19" s="210">
        <v>23</v>
      </c>
      <c r="H19" s="211">
        <v>49</v>
      </c>
      <c r="I19" s="210"/>
      <c r="J19" s="210">
        <v>252</v>
      </c>
      <c r="K19" s="210">
        <v>122</v>
      </c>
      <c r="L19" s="211">
        <v>130</v>
      </c>
      <c r="M19" s="210"/>
      <c r="N19" s="210">
        <v>253</v>
      </c>
      <c r="O19" s="210">
        <v>6</v>
      </c>
      <c r="P19" s="211">
        <v>247</v>
      </c>
      <c r="Q19" s="210"/>
      <c r="R19" s="211" t="s">
        <v>92</v>
      </c>
      <c r="S19" s="211" t="s">
        <v>92</v>
      </c>
      <c r="T19" s="211" t="s">
        <v>92</v>
      </c>
      <c r="V19" s="234"/>
      <c r="W19" s="234"/>
      <c r="X19" s="234"/>
    </row>
    <row r="20" spans="1:24" ht="15" customHeight="1" x14ac:dyDescent="0.2">
      <c r="A20" s="95" t="s">
        <v>256</v>
      </c>
      <c r="B20" s="210">
        <v>218</v>
      </c>
      <c r="C20" s="210">
        <v>150</v>
      </c>
      <c r="D20" s="210">
        <v>68</v>
      </c>
      <c r="E20" s="210"/>
      <c r="F20" s="210">
        <v>29</v>
      </c>
      <c r="G20" s="210">
        <v>6</v>
      </c>
      <c r="H20" s="211">
        <v>23</v>
      </c>
      <c r="I20" s="210"/>
      <c r="J20" s="210">
        <v>92</v>
      </c>
      <c r="K20" s="210">
        <v>76</v>
      </c>
      <c r="L20" s="211">
        <v>16</v>
      </c>
      <c r="M20" s="210"/>
      <c r="N20" s="210">
        <v>97</v>
      </c>
      <c r="O20" s="210">
        <v>68</v>
      </c>
      <c r="P20" s="211">
        <v>29</v>
      </c>
      <c r="Q20" s="210"/>
      <c r="R20" s="211" t="s">
        <v>92</v>
      </c>
      <c r="S20" s="211" t="s">
        <v>92</v>
      </c>
      <c r="T20" s="211" t="s">
        <v>92</v>
      </c>
      <c r="V20" s="234"/>
      <c r="W20" s="234"/>
      <c r="X20" s="234"/>
    </row>
    <row r="21" spans="1:24" ht="15" customHeight="1" x14ac:dyDescent="0.2">
      <c r="A21" s="95" t="s">
        <v>258</v>
      </c>
      <c r="B21" s="210">
        <v>189</v>
      </c>
      <c r="C21" s="210">
        <v>87</v>
      </c>
      <c r="D21" s="210">
        <v>102</v>
      </c>
      <c r="E21" s="210"/>
      <c r="F21" s="210">
        <v>12</v>
      </c>
      <c r="G21" s="210">
        <v>6</v>
      </c>
      <c r="H21" s="211">
        <v>6</v>
      </c>
      <c r="I21" s="210"/>
      <c r="J21" s="210">
        <v>125</v>
      </c>
      <c r="K21" s="210">
        <v>53</v>
      </c>
      <c r="L21" s="211">
        <v>72</v>
      </c>
      <c r="M21" s="210"/>
      <c r="N21" s="210">
        <v>52</v>
      </c>
      <c r="O21" s="210">
        <v>28</v>
      </c>
      <c r="P21" s="211">
        <v>24</v>
      </c>
      <c r="Q21" s="210"/>
      <c r="R21" s="211" t="s">
        <v>92</v>
      </c>
      <c r="S21" s="211" t="s">
        <v>92</v>
      </c>
      <c r="T21" s="211" t="s">
        <v>92</v>
      </c>
      <c r="V21" s="234"/>
      <c r="W21" s="234"/>
      <c r="X21" s="234"/>
    </row>
    <row r="22" spans="1:24" ht="15" customHeight="1" x14ac:dyDescent="0.2">
      <c r="A22" s="95" t="s">
        <v>260</v>
      </c>
      <c r="B22" s="210">
        <v>32</v>
      </c>
      <c r="C22" s="210">
        <v>29</v>
      </c>
      <c r="D22" s="210">
        <v>3</v>
      </c>
      <c r="E22" s="210"/>
      <c r="F22" s="210">
        <v>0</v>
      </c>
      <c r="G22" s="210">
        <v>0</v>
      </c>
      <c r="H22" s="211">
        <v>0</v>
      </c>
      <c r="I22" s="210"/>
      <c r="J22" s="210">
        <v>17</v>
      </c>
      <c r="K22" s="210">
        <v>14</v>
      </c>
      <c r="L22" s="211">
        <v>3</v>
      </c>
      <c r="M22" s="210"/>
      <c r="N22" s="210">
        <v>15</v>
      </c>
      <c r="O22" s="210">
        <v>15</v>
      </c>
      <c r="P22" s="211">
        <v>0</v>
      </c>
      <c r="Q22" s="210"/>
      <c r="R22" s="211" t="s">
        <v>92</v>
      </c>
      <c r="S22" s="211" t="s">
        <v>92</v>
      </c>
      <c r="T22" s="211" t="s">
        <v>92</v>
      </c>
      <c r="V22" s="234"/>
      <c r="W22" s="234"/>
      <c r="X22" s="234"/>
    </row>
    <row r="23" spans="1:24" ht="15" customHeight="1" x14ac:dyDescent="0.2">
      <c r="A23" s="95" t="s">
        <v>262</v>
      </c>
      <c r="B23" s="210">
        <v>-29</v>
      </c>
      <c r="C23" s="210">
        <v>39</v>
      </c>
      <c r="D23" s="210">
        <v>-68</v>
      </c>
      <c r="E23" s="210"/>
      <c r="F23" s="210">
        <v>-123</v>
      </c>
      <c r="G23" s="210">
        <v>-42</v>
      </c>
      <c r="H23" s="211">
        <v>-81</v>
      </c>
      <c r="I23" s="210"/>
      <c r="J23" s="210">
        <v>9</v>
      </c>
      <c r="K23" s="210">
        <v>30</v>
      </c>
      <c r="L23" s="211">
        <v>-21</v>
      </c>
      <c r="M23" s="210"/>
      <c r="N23" s="210">
        <v>85</v>
      </c>
      <c r="O23" s="210">
        <v>51</v>
      </c>
      <c r="P23" s="211">
        <v>34</v>
      </c>
      <c r="Q23" s="210"/>
      <c r="R23" s="211" t="s">
        <v>92</v>
      </c>
      <c r="S23" s="211" t="s">
        <v>92</v>
      </c>
      <c r="T23" s="211" t="s">
        <v>92</v>
      </c>
      <c r="V23" s="234"/>
      <c r="W23" s="234"/>
      <c r="X23" s="234"/>
    </row>
    <row r="24" spans="1:24" ht="15" customHeight="1" x14ac:dyDescent="0.2">
      <c r="A24" s="95" t="s">
        <v>263</v>
      </c>
      <c r="B24" s="210">
        <v>131</v>
      </c>
      <c r="C24" s="210">
        <v>65</v>
      </c>
      <c r="D24" s="210">
        <v>66</v>
      </c>
      <c r="E24" s="210"/>
      <c r="F24" s="210">
        <v>8</v>
      </c>
      <c r="G24" s="210">
        <v>3</v>
      </c>
      <c r="H24" s="211">
        <v>5</v>
      </c>
      <c r="I24" s="210"/>
      <c r="J24" s="210">
        <v>46</v>
      </c>
      <c r="K24" s="210">
        <v>21</v>
      </c>
      <c r="L24" s="211">
        <v>25</v>
      </c>
      <c r="M24" s="210"/>
      <c r="N24" s="210">
        <v>76</v>
      </c>
      <c r="O24" s="210">
        <v>41</v>
      </c>
      <c r="P24" s="211">
        <v>35</v>
      </c>
      <c r="Q24" s="210"/>
      <c r="R24" s="210">
        <v>1</v>
      </c>
      <c r="S24" s="210">
        <v>0</v>
      </c>
      <c r="T24" s="211">
        <v>1</v>
      </c>
      <c r="V24" s="234"/>
      <c r="W24" s="234"/>
      <c r="X24" s="234"/>
    </row>
    <row r="25" spans="1:24" ht="15" customHeight="1" x14ac:dyDescent="0.2">
      <c r="A25" s="95" t="s">
        <v>264</v>
      </c>
      <c r="B25" s="210">
        <v>232</v>
      </c>
      <c r="C25" s="210">
        <v>102</v>
      </c>
      <c r="D25" s="210">
        <v>130</v>
      </c>
      <c r="E25" s="210"/>
      <c r="F25" s="210">
        <v>21</v>
      </c>
      <c r="G25" s="210">
        <v>8</v>
      </c>
      <c r="H25" s="211">
        <v>13</v>
      </c>
      <c r="I25" s="210"/>
      <c r="J25" s="210">
        <v>22</v>
      </c>
      <c r="K25" s="210">
        <v>18</v>
      </c>
      <c r="L25" s="211">
        <v>4</v>
      </c>
      <c r="M25" s="210"/>
      <c r="N25" s="210">
        <v>91</v>
      </c>
      <c r="O25" s="210">
        <v>51</v>
      </c>
      <c r="P25" s="211">
        <v>40</v>
      </c>
      <c r="Q25" s="210"/>
      <c r="R25" s="210">
        <v>98</v>
      </c>
      <c r="S25" s="210">
        <v>25</v>
      </c>
      <c r="T25" s="211">
        <v>73</v>
      </c>
      <c r="V25" s="234"/>
      <c r="W25" s="234"/>
      <c r="X25" s="234"/>
    </row>
    <row r="26" spans="1:24" ht="15" customHeight="1" x14ac:dyDescent="0.2">
      <c r="A26" s="95" t="s">
        <v>265</v>
      </c>
      <c r="B26" s="210">
        <v>305</v>
      </c>
      <c r="C26" s="210">
        <v>105</v>
      </c>
      <c r="D26" s="210">
        <v>200</v>
      </c>
      <c r="E26" s="210"/>
      <c r="F26" s="210">
        <v>27</v>
      </c>
      <c r="G26" s="210">
        <v>9</v>
      </c>
      <c r="H26" s="211">
        <v>18</v>
      </c>
      <c r="I26" s="210"/>
      <c r="J26" s="210">
        <v>170</v>
      </c>
      <c r="K26" s="210">
        <v>63</v>
      </c>
      <c r="L26" s="211">
        <v>107</v>
      </c>
      <c r="M26" s="210"/>
      <c r="N26" s="210">
        <v>108</v>
      </c>
      <c r="O26" s="210">
        <v>33</v>
      </c>
      <c r="P26" s="211">
        <v>75</v>
      </c>
      <c r="Q26" s="210"/>
      <c r="R26" s="210">
        <v>0</v>
      </c>
      <c r="S26" s="210">
        <v>0</v>
      </c>
      <c r="T26" s="211">
        <v>0</v>
      </c>
      <c r="V26" s="234"/>
      <c r="W26" s="234"/>
      <c r="X26" s="234"/>
    </row>
    <row r="27" spans="1:24" ht="15" customHeight="1" x14ac:dyDescent="0.2">
      <c r="A27" s="95" t="s">
        <v>266</v>
      </c>
      <c r="B27" s="210">
        <v>77</v>
      </c>
      <c r="C27" s="210">
        <v>49</v>
      </c>
      <c r="D27" s="210">
        <v>28</v>
      </c>
      <c r="E27" s="210"/>
      <c r="F27" s="210">
        <v>0</v>
      </c>
      <c r="G27" s="210">
        <v>0</v>
      </c>
      <c r="H27" s="211">
        <v>0</v>
      </c>
      <c r="I27" s="210"/>
      <c r="J27" s="210">
        <v>50</v>
      </c>
      <c r="K27" s="210">
        <v>31</v>
      </c>
      <c r="L27" s="211">
        <v>19</v>
      </c>
      <c r="M27" s="210"/>
      <c r="N27" s="210">
        <v>27</v>
      </c>
      <c r="O27" s="210">
        <v>18</v>
      </c>
      <c r="P27" s="211">
        <v>9</v>
      </c>
      <c r="Q27" s="210"/>
      <c r="R27" s="211" t="s">
        <v>92</v>
      </c>
      <c r="S27" s="211" t="s">
        <v>92</v>
      </c>
      <c r="T27" s="211" t="s">
        <v>92</v>
      </c>
      <c r="V27" s="234"/>
      <c r="W27" s="234"/>
      <c r="X27" s="234"/>
    </row>
    <row r="28" spans="1:24" ht="15" customHeight="1" x14ac:dyDescent="0.2">
      <c r="A28" s="95" t="s">
        <v>268</v>
      </c>
      <c r="B28" s="210">
        <v>216</v>
      </c>
      <c r="C28" s="210">
        <v>112</v>
      </c>
      <c r="D28" s="210">
        <v>104</v>
      </c>
      <c r="E28" s="210"/>
      <c r="F28" s="210">
        <v>23</v>
      </c>
      <c r="G28" s="210">
        <v>8</v>
      </c>
      <c r="H28" s="211">
        <v>15</v>
      </c>
      <c r="I28" s="210"/>
      <c r="J28" s="210">
        <v>90</v>
      </c>
      <c r="K28" s="210">
        <v>50</v>
      </c>
      <c r="L28" s="211">
        <v>40</v>
      </c>
      <c r="M28" s="210"/>
      <c r="N28" s="210">
        <v>103</v>
      </c>
      <c r="O28" s="210">
        <v>54</v>
      </c>
      <c r="P28" s="211">
        <v>49</v>
      </c>
      <c r="Q28" s="210"/>
      <c r="R28" s="211" t="s">
        <v>92</v>
      </c>
      <c r="S28" s="211" t="s">
        <v>92</v>
      </c>
      <c r="T28" s="211" t="s">
        <v>92</v>
      </c>
      <c r="V28" s="234"/>
      <c r="W28" s="234"/>
      <c r="X28" s="234"/>
    </row>
    <row r="29" spans="1:24" ht="15" customHeight="1" x14ac:dyDescent="0.2">
      <c r="A29" s="95" t="s">
        <v>269</v>
      </c>
      <c r="B29" s="210">
        <v>0</v>
      </c>
      <c r="C29" s="210">
        <v>0</v>
      </c>
      <c r="D29" s="210">
        <v>0</v>
      </c>
      <c r="E29" s="210"/>
      <c r="F29" s="210">
        <v>0</v>
      </c>
      <c r="G29" s="210">
        <v>0</v>
      </c>
      <c r="H29" s="211">
        <v>0</v>
      </c>
      <c r="I29" s="210"/>
      <c r="J29" s="210">
        <v>0</v>
      </c>
      <c r="K29" s="210">
        <v>0</v>
      </c>
      <c r="L29" s="211">
        <v>0</v>
      </c>
      <c r="M29" s="210"/>
      <c r="N29" s="210">
        <v>0</v>
      </c>
      <c r="O29" s="210">
        <v>0</v>
      </c>
      <c r="P29" s="211">
        <v>0</v>
      </c>
      <c r="Q29" s="210"/>
      <c r="R29" s="211" t="s">
        <v>92</v>
      </c>
      <c r="S29" s="211" t="s">
        <v>92</v>
      </c>
      <c r="T29" s="211" t="s">
        <v>92</v>
      </c>
      <c r="V29" s="234"/>
      <c r="W29" s="234"/>
      <c r="X29" s="234"/>
    </row>
    <row r="30" spans="1:24" ht="15" customHeight="1" x14ac:dyDescent="0.2">
      <c r="A30" s="95" t="s">
        <v>270</v>
      </c>
      <c r="B30" s="210">
        <v>522</v>
      </c>
      <c r="C30" s="210">
        <v>270</v>
      </c>
      <c r="D30" s="210">
        <v>252</v>
      </c>
      <c r="E30" s="210"/>
      <c r="F30" s="210">
        <v>89</v>
      </c>
      <c r="G30" s="210">
        <v>54</v>
      </c>
      <c r="H30" s="211">
        <v>35</v>
      </c>
      <c r="I30" s="210"/>
      <c r="J30" s="210">
        <v>188</v>
      </c>
      <c r="K30" s="210">
        <v>102</v>
      </c>
      <c r="L30" s="211">
        <v>86</v>
      </c>
      <c r="M30" s="210"/>
      <c r="N30" s="210">
        <v>245</v>
      </c>
      <c r="O30" s="210">
        <v>114</v>
      </c>
      <c r="P30" s="211">
        <v>131</v>
      </c>
      <c r="Q30" s="210"/>
      <c r="R30" s="210">
        <v>0</v>
      </c>
      <c r="S30" s="210">
        <v>0</v>
      </c>
      <c r="T30" s="211">
        <v>0</v>
      </c>
      <c r="V30" s="234"/>
      <c r="W30" s="234"/>
      <c r="X30" s="234"/>
    </row>
    <row r="31" spans="1:24" ht="15" customHeight="1" x14ac:dyDescent="0.2">
      <c r="A31" s="95" t="s">
        <v>271</v>
      </c>
      <c r="B31" s="210">
        <v>642</v>
      </c>
      <c r="C31" s="210">
        <v>367</v>
      </c>
      <c r="D31" s="210">
        <v>275</v>
      </c>
      <c r="E31" s="210"/>
      <c r="F31" s="210">
        <v>79</v>
      </c>
      <c r="G31" s="210">
        <v>41</v>
      </c>
      <c r="H31" s="211">
        <v>38</v>
      </c>
      <c r="I31" s="210"/>
      <c r="J31" s="210">
        <v>217</v>
      </c>
      <c r="K31" s="210">
        <v>146</v>
      </c>
      <c r="L31" s="211">
        <v>71</v>
      </c>
      <c r="M31" s="210"/>
      <c r="N31" s="210">
        <v>346</v>
      </c>
      <c r="O31" s="210">
        <v>180</v>
      </c>
      <c r="P31" s="211">
        <v>166</v>
      </c>
      <c r="Q31" s="210"/>
      <c r="R31" s="211" t="s">
        <v>92</v>
      </c>
      <c r="S31" s="211" t="s">
        <v>92</v>
      </c>
      <c r="T31" s="211" t="s">
        <v>92</v>
      </c>
      <c r="V31" s="234"/>
      <c r="W31" s="234"/>
      <c r="X31" s="234"/>
    </row>
    <row r="32" spans="1:24" ht="15" customHeight="1" thickBot="1" x14ac:dyDescent="0.25">
      <c r="A32" s="98" t="s">
        <v>272</v>
      </c>
      <c r="B32" s="212">
        <v>320</v>
      </c>
      <c r="C32" s="212">
        <v>145</v>
      </c>
      <c r="D32" s="212">
        <v>175</v>
      </c>
      <c r="E32" s="212"/>
      <c r="F32" s="212">
        <v>52</v>
      </c>
      <c r="G32" s="212">
        <v>16</v>
      </c>
      <c r="H32" s="213">
        <v>36</v>
      </c>
      <c r="I32" s="212"/>
      <c r="J32" s="212">
        <v>125</v>
      </c>
      <c r="K32" s="212">
        <v>69</v>
      </c>
      <c r="L32" s="213">
        <v>56</v>
      </c>
      <c r="M32" s="212"/>
      <c r="N32" s="212">
        <v>143</v>
      </c>
      <c r="O32" s="212">
        <v>60</v>
      </c>
      <c r="P32" s="213">
        <v>83</v>
      </c>
      <c r="Q32" s="212"/>
      <c r="R32" s="213" t="s">
        <v>92</v>
      </c>
      <c r="S32" s="213" t="s">
        <v>92</v>
      </c>
      <c r="T32" s="213" t="s">
        <v>92</v>
      </c>
      <c r="V32" s="234"/>
      <c r="W32" s="234"/>
      <c r="X32" s="234"/>
    </row>
    <row r="33" spans="1:20" ht="15" customHeight="1" x14ac:dyDescent="0.2">
      <c r="A33" s="300" t="s">
        <v>397</v>
      </c>
      <c r="B33" s="300"/>
      <c r="C33" s="300"/>
      <c r="D33" s="300"/>
      <c r="E33" s="300"/>
      <c r="F33" s="300"/>
      <c r="G33" s="300"/>
      <c r="H33" s="300"/>
      <c r="I33" s="300"/>
      <c r="J33" s="300"/>
      <c r="K33" s="300"/>
      <c r="L33" s="300"/>
      <c r="M33" s="300"/>
      <c r="N33" s="300"/>
      <c r="O33" s="300"/>
      <c r="P33" s="300"/>
      <c r="Q33" s="300"/>
      <c r="R33" s="300"/>
      <c r="S33" s="300"/>
      <c r="T33" s="300"/>
    </row>
    <row r="34" spans="1:20" ht="15" customHeight="1" x14ac:dyDescent="0.2">
      <c r="A34" s="301"/>
      <c r="B34" s="301"/>
      <c r="C34" s="301"/>
      <c r="D34" s="301"/>
      <c r="E34" s="301"/>
      <c r="F34" s="301"/>
      <c r="G34" s="301"/>
      <c r="H34" s="301"/>
      <c r="I34" s="301"/>
      <c r="J34" s="301"/>
      <c r="K34" s="301"/>
      <c r="L34" s="301"/>
      <c r="M34" s="301"/>
      <c r="N34" s="301"/>
      <c r="O34" s="301"/>
      <c r="P34" s="301"/>
      <c r="Q34" s="301"/>
      <c r="R34" s="301"/>
      <c r="S34" s="301"/>
      <c r="T34" s="301"/>
    </row>
    <row r="35" spans="1:20" ht="15" customHeight="1" x14ac:dyDescent="0.2">
      <c r="A35" s="301"/>
      <c r="B35" s="301"/>
      <c r="C35" s="301"/>
      <c r="D35" s="301"/>
      <c r="E35" s="301"/>
      <c r="F35" s="301"/>
      <c r="G35" s="301"/>
      <c r="H35" s="301"/>
      <c r="I35" s="301"/>
      <c r="J35" s="301"/>
      <c r="K35" s="301"/>
      <c r="L35" s="301"/>
      <c r="M35" s="301"/>
      <c r="N35" s="301"/>
      <c r="O35" s="301"/>
      <c r="P35" s="301"/>
      <c r="Q35" s="301"/>
      <c r="R35" s="301"/>
      <c r="S35" s="301"/>
      <c r="T35" s="301"/>
    </row>
    <row r="36" spans="1:20" ht="15" customHeight="1" x14ac:dyDescent="0.2">
      <c r="A36" s="269" t="s">
        <v>275</v>
      </c>
      <c r="B36" s="269"/>
      <c r="C36" s="269"/>
      <c r="D36" s="269"/>
      <c r="E36" s="269"/>
      <c r="F36" s="269"/>
      <c r="G36" s="269"/>
      <c r="H36" s="269"/>
      <c r="I36" s="269"/>
      <c r="J36" s="269"/>
      <c r="K36" s="269"/>
      <c r="L36" s="269"/>
      <c r="M36" s="269"/>
      <c r="N36" s="269"/>
      <c r="O36" s="269"/>
      <c r="P36" s="269"/>
      <c r="Q36" s="269"/>
      <c r="R36" s="269"/>
      <c r="S36" s="269"/>
      <c r="T36" s="269"/>
    </row>
  </sheetData>
  <mergeCells count="14">
    <mergeCell ref="V2:V3"/>
    <mergeCell ref="A1:T1"/>
    <mergeCell ref="A2:T2"/>
    <mergeCell ref="A3:T3"/>
    <mergeCell ref="A4:T4"/>
    <mergeCell ref="A33:T35"/>
    <mergeCell ref="A36:T36"/>
    <mergeCell ref="A5:T5"/>
    <mergeCell ref="A6:A7"/>
    <mergeCell ref="B6:D6"/>
    <mergeCell ref="F6:H6"/>
    <mergeCell ref="J6:L6"/>
    <mergeCell ref="N6:P6"/>
    <mergeCell ref="R6:T6"/>
  </mergeCells>
  <hyperlinks>
    <hyperlink ref="V2" location="INDICE!A1" display="INDICE" xr:uid="{00000000-0004-0000-4400-000000000000}"/>
  </hyperlinks>
  <printOptions horizontalCentered="1"/>
  <pageMargins left="0.70866141732283472" right="0.70866141732283472" top="0.74803149606299213" bottom="0.74803149606299213" header="0.31496062992125984" footer="0.31496062992125984"/>
  <pageSetup scale="94" orientation="landscape" verticalDpi="3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X37"/>
  <sheetViews>
    <sheetView showGridLines="0" zoomScaleNormal="100" workbookViewId="0">
      <selection activeCell="O14" sqref="O14"/>
    </sheetView>
  </sheetViews>
  <sheetFormatPr baseColWidth="10" defaultColWidth="23.42578125" defaultRowHeight="15" customHeight="1" x14ac:dyDescent="0.2"/>
  <cols>
    <col min="1" max="1" width="18.5703125" style="116" customWidth="1"/>
    <col min="2" max="4" width="7.140625" style="96" customWidth="1"/>
    <col min="5" max="5" width="1.42578125" style="96" customWidth="1"/>
    <col min="6" max="6" width="6.42578125" style="96" customWidth="1"/>
    <col min="7" max="7" width="7.42578125" style="96" bestFit="1" customWidth="1"/>
    <col min="8" max="8" width="6.7109375" style="96" bestFit="1" customWidth="1"/>
    <col min="9" max="9" width="1.28515625" style="96" customWidth="1"/>
    <col min="10" max="10" width="6.42578125" style="96" customWidth="1"/>
    <col min="11" max="11" width="7.42578125" style="96" bestFit="1" customWidth="1"/>
    <col min="12" max="12" width="6.7109375" style="96" bestFit="1" customWidth="1"/>
    <col min="13" max="13" width="1.28515625" style="96" customWidth="1"/>
    <col min="14" max="14" width="6.42578125" style="96" customWidth="1"/>
    <col min="15" max="15" width="7.42578125" style="96" bestFit="1" customWidth="1"/>
    <col min="16" max="16" width="6.7109375" style="96" bestFit="1" customWidth="1"/>
    <col min="17" max="17" width="1.28515625" style="96" customWidth="1"/>
    <col min="18" max="18" width="6.42578125" style="96" customWidth="1"/>
    <col min="19" max="19" width="7.42578125" style="96" bestFit="1" customWidth="1"/>
    <col min="20" max="20" width="6.7109375" style="96" bestFit="1" customWidth="1"/>
    <col min="21" max="108" width="10.7109375" style="6" customWidth="1"/>
    <col min="109" max="16384" width="23.42578125" style="6"/>
  </cols>
  <sheetData>
    <row r="1" spans="1:24" ht="15" customHeight="1" x14ac:dyDescent="0.25">
      <c r="A1" s="284" t="s">
        <v>371</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17"/>
    </row>
    <row r="2" spans="1:24" ht="15" customHeight="1" x14ac:dyDescent="0.25">
      <c r="A2" s="285" t="s">
        <v>398</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17"/>
      <c r="V2" s="256" t="s">
        <v>47</v>
      </c>
    </row>
    <row r="3" spans="1:24" ht="15" customHeight="1" x14ac:dyDescent="0.25">
      <c r="A3" s="285" t="s">
        <v>320</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17"/>
      <c r="V3" s="256"/>
    </row>
    <row r="4" spans="1:24" ht="15" customHeight="1" x14ac:dyDescent="0.25">
      <c r="A4" s="285" t="s">
        <v>180</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row>
    <row r="5" spans="1:24" ht="15" customHeight="1" x14ac:dyDescent="0.25">
      <c r="A5" s="284" t="s">
        <v>403</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row>
    <row r="6" spans="1:24" ht="15" customHeight="1" x14ac:dyDescent="0.2">
      <c r="A6" s="286" t="s">
        <v>243</v>
      </c>
      <c r="B6" s="281" t="s">
        <v>89</v>
      </c>
      <c r="C6" s="281"/>
      <c r="D6" s="281"/>
      <c r="E6" s="103"/>
      <c r="F6" s="281" t="s">
        <v>182</v>
      </c>
      <c r="G6" s="281"/>
      <c r="H6" s="281"/>
      <c r="I6" s="103"/>
      <c r="J6" s="281" t="s">
        <v>183</v>
      </c>
      <c r="K6" s="281"/>
      <c r="L6" s="281"/>
      <c r="M6" s="103"/>
      <c r="N6" s="281" t="s">
        <v>381</v>
      </c>
      <c r="O6" s="281"/>
      <c r="P6" s="281"/>
      <c r="Q6" s="103"/>
      <c r="R6" s="281" t="s">
        <v>382</v>
      </c>
      <c r="S6" s="281"/>
      <c r="T6" s="281"/>
    </row>
    <row r="7" spans="1:24" ht="15" customHeight="1"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row>
    <row r="8" spans="1:24" ht="15" customHeight="1" x14ac:dyDescent="0.2">
      <c r="B8" s="117"/>
      <c r="C8" s="117"/>
      <c r="D8" s="117"/>
      <c r="E8" s="117"/>
      <c r="F8" s="117"/>
      <c r="G8" s="117"/>
      <c r="H8" s="117"/>
      <c r="I8" s="117"/>
      <c r="J8" s="117"/>
      <c r="K8" s="117"/>
      <c r="L8" s="117"/>
      <c r="M8" s="117"/>
      <c r="N8" s="117"/>
      <c r="O8" s="117"/>
      <c r="P8" s="117"/>
      <c r="Q8" s="117"/>
      <c r="R8" s="117"/>
      <c r="S8" s="117"/>
      <c r="T8" s="117"/>
    </row>
    <row r="9" spans="1:24" ht="15" customHeight="1" x14ac:dyDescent="0.2">
      <c r="A9" s="118" t="s">
        <v>89</v>
      </c>
      <c r="B9" s="214">
        <v>8.6362743171546477</v>
      </c>
      <c r="C9" s="214">
        <v>9.5354634035803318</v>
      </c>
      <c r="D9" s="214">
        <v>7.9479618386816995</v>
      </c>
      <c r="E9" s="214"/>
      <c r="F9" s="214">
        <v>9.2389006342494717</v>
      </c>
      <c r="G9" s="214">
        <v>8.2695984703632881</v>
      </c>
      <c r="H9" s="214">
        <v>10.007581501137224</v>
      </c>
      <c r="I9" s="214"/>
      <c r="J9" s="214">
        <v>8.7488500459981609</v>
      </c>
      <c r="K9" s="214">
        <v>10.712501249125612</v>
      </c>
      <c r="L9" s="214">
        <v>7.074064604108071</v>
      </c>
      <c r="M9" s="214"/>
      <c r="N9" s="214">
        <v>8.4034695980762635</v>
      </c>
      <c r="O9" s="214">
        <v>8.6174829510229376</v>
      </c>
      <c r="P9" s="214">
        <v>8.2512858192505512</v>
      </c>
      <c r="Q9" s="214"/>
      <c r="R9" s="214">
        <v>8.7455830388692579</v>
      </c>
      <c r="S9" s="214">
        <v>8.6805555555555554</v>
      </c>
      <c r="T9" s="214">
        <v>3.4360189573459716</v>
      </c>
    </row>
    <row r="10" spans="1:24" ht="15" customHeight="1" x14ac:dyDescent="0.2">
      <c r="A10" s="94"/>
      <c r="B10" s="215" t="s">
        <v>84</v>
      </c>
      <c r="C10" s="215" t="s">
        <v>84</v>
      </c>
      <c r="D10" s="215" t="s">
        <v>84</v>
      </c>
      <c r="E10" s="216"/>
      <c r="F10" s="216" t="s">
        <v>84</v>
      </c>
      <c r="G10" s="216" t="s">
        <v>84</v>
      </c>
      <c r="H10" s="216" t="s">
        <v>84</v>
      </c>
      <c r="I10" s="216"/>
      <c r="J10" s="216" t="s">
        <v>84</v>
      </c>
      <c r="K10" s="216" t="s">
        <v>84</v>
      </c>
      <c r="L10" s="216" t="s">
        <v>84</v>
      </c>
      <c r="M10" s="216"/>
      <c r="N10" s="216" t="s">
        <v>84</v>
      </c>
      <c r="O10" s="216" t="s">
        <v>84</v>
      </c>
      <c r="P10" s="216" t="s">
        <v>84</v>
      </c>
      <c r="Q10" s="216"/>
      <c r="R10" s="216" t="s">
        <v>84</v>
      </c>
      <c r="S10" s="216" t="s">
        <v>84</v>
      </c>
      <c r="T10" s="216" t="s">
        <v>84</v>
      </c>
    </row>
    <row r="11" spans="1:24" ht="15" customHeight="1" x14ac:dyDescent="0.2">
      <c r="A11" s="95" t="s">
        <v>246</v>
      </c>
      <c r="B11" s="215">
        <v>10.980917308336123</v>
      </c>
      <c r="C11" s="215">
        <v>10.014947683109119</v>
      </c>
      <c r="D11" s="215">
        <v>11.76470588235294</v>
      </c>
      <c r="E11" s="216"/>
      <c r="F11" s="216">
        <v>-12.658227848101266</v>
      </c>
      <c r="G11" s="216">
        <v>-77.777777777777786</v>
      </c>
      <c r="H11" s="216">
        <v>13.274336283185843</v>
      </c>
      <c r="I11" s="216"/>
      <c r="J11" s="216">
        <v>15.330339961513792</v>
      </c>
      <c r="K11" s="216">
        <v>20.364741641337385</v>
      </c>
      <c r="L11" s="216">
        <v>11.653718091009988</v>
      </c>
      <c r="M11" s="216"/>
      <c r="N11" s="216">
        <v>8.5826771653543314</v>
      </c>
      <c r="O11" s="216">
        <v>5.5118110236220472</v>
      </c>
      <c r="P11" s="216">
        <v>11.653543307086615</v>
      </c>
      <c r="Q11" s="216"/>
      <c r="R11" s="216" t="s">
        <v>92</v>
      </c>
      <c r="S11" s="216" t="s">
        <v>92</v>
      </c>
      <c r="T11" s="216" t="s">
        <v>92</v>
      </c>
      <c r="V11" s="234"/>
      <c r="W11" s="234"/>
      <c r="X11" s="234"/>
    </row>
    <row r="12" spans="1:24" ht="15" customHeight="1" x14ac:dyDescent="0.2">
      <c r="A12" s="95" t="s">
        <v>247</v>
      </c>
      <c r="B12" s="215">
        <v>2.2388059701492535</v>
      </c>
      <c r="C12" s="215">
        <v>3.0303030303030303</v>
      </c>
      <c r="D12" s="215">
        <v>1.7524644030668126</v>
      </c>
      <c r="E12" s="216"/>
      <c r="F12" s="216">
        <v>25.675675675675674</v>
      </c>
      <c r="G12" s="216">
        <v>5</v>
      </c>
      <c r="H12" s="216">
        <v>33.333333333333329</v>
      </c>
      <c r="I12" s="216"/>
      <c r="J12" s="216">
        <v>-0.94979647218453189</v>
      </c>
      <c r="K12" s="216">
        <v>6.7092651757188495</v>
      </c>
      <c r="L12" s="216">
        <v>-6.6037735849056602</v>
      </c>
      <c r="M12" s="216"/>
      <c r="N12" s="216">
        <v>3.1674208144796379</v>
      </c>
      <c r="O12" s="216">
        <v>-2.1929824561403506</v>
      </c>
      <c r="P12" s="216">
        <v>5.9770114942528734</v>
      </c>
      <c r="Q12" s="216"/>
      <c r="R12" s="216" t="s">
        <v>92</v>
      </c>
      <c r="S12" s="216" t="s">
        <v>92</v>
      </c>
      <c r="T12" s="216" t="s">
        <v>92</v>
      </c>
      <c r="V12" s="234"/>
      <c r="W12" s="234"/>
      <c r="X12" s="234"/>
    </row>
    <row r="13" spans="1:24" ht="15" customHeight="1" x14ac:dyDescent="0.2">
      <c r="A13" s="95" t="s">
        <v>248</v>
      </c>
      <c r="B13" s="215">
        <v>2.3834745762711864</v>
      </c>
      <c r="C13" s="215">
        <v>3.6529680365296802</v>
      </c>
      <c r="D13" s="215">
        <v>1.7059301380991063</v>
      </c>
      <c r="E13" s="216"/>
      <c r="F13" s="216">
        <v>4.6204620462046204</v>
      </c>
      <c r="G13" s="216">
        <v>0</v>
      </c>
      <c r="H13" s="216">
        <v>6.5420560747663545</v>
      </c>
      <c r="I13" s="216"/>
      <c r="J13" s="216">
        <v>0</v>
      </c>
      <c r="K13" s="216">
        <v>0.5891016200294551</v>
      </c>
      <c r="L13" s="216">
        <v>-0.36036036036036034</v>
      </c>
      <c r="M13" s="216"/>
      <c r="N13" s="216">
        <v>4.513064133016627</v>
      </c>
      <c r="O13" s="216">
        <v>8.0586080586080584</v>
      </c>
      <c r="P13" s="216">
        <v>2.8119507908611596</v>
      </c>
      <c r="Q13" s="216"/>
      <c r="R13" s="216" t="s">
        <v>92</v>
      </c>
      <c r="S13" s="216" t="s">
        <v>92</v>
      </c>
      <c r="T13" s="216" t="s">
        <v>92</v>
      </c>
      <c r="V13" s="234"/>
      <c r="W13" s="234"/>
      <c r="X13" s="234"/>
    </row>
    <row r="14" spans="1:24" ht="15" customHeight="1" x14ac:dyDescent="0.2">
      <c r="A14" s="95" t="s">
        <v>249</v>
      </c>
      <c r="B14" s="215">
        <v>18.639053254437872</v>
      </c>
      <c r="C14" s="215">
        <v>1.7647058823529411</v>
      </c>
      <c r="D14" s="215">
        <v>24.308300395256918</v>
      </c>
      <c r="E14" s="216"/>
      <c r="F14" s="216">
        <v>42.718446601941743</v>
      </c>
      <c r="G14" s="216">
        <v>0</v>
      </c>
      <c r="H14" s="216">
        <v>47.311827956989248</v>
      </c>
      <c r="I14" s="216"/>
      <c r="J14" s="216">
        <v>18.591549295774648</v>
      </c>
      <c r="K14" s="216">
        <v>2.9702970297029703</v>
      </c>
      <c r="L14" s="216">
        <v>24.803149606299215</v>
      </c>
      <c r="M14" s="216"/>
      <c r="N14" s="216">
        <v>7.3394495412844041</v>
      </c>
      <c r="O14" s="216">
        <v>0</v>
      </c>
      <c r="P14" s="216">
        <v>10.062893081761008</v>
      </c>
      <c r="Q14" s="216"/>
      <c r="R14" s="216" t="s">
        <v>92</v>
      </c>
      <c r="S14" s="216" t="s">
        <v>92</v>
      </c>
      <c r="T14" s="216" t="s">
        <v>92</v>
      </c>
      <c r="V14" s="234"/>
      <c r="W14" s="234"/>
      <c r="X14" s="234"/>
    </row>
    <row r="15" spans="1:24" ht="15" customHeight="1" x14ac:dyDescent="0.2">
      <c r="A15" s="95" t="s">
        <v>250</v>
      </c>
      <c r="B15" s="215">
        <v>0</v>
      </c>
      <c r="C15" s="215">
        <v>0</v>
      </c>
      <c r="D15" s="215">
        <v>0</v>
      </c>
      <c r="E15" s="215"/>
      <c r="F15" s="215">
        <v>0</v>
      </c>
      <c r="G15" s="215">
        <v>0</v>
      </c>
      <c r="H15" s="216">
        <v>0</v>
      </c>
      <c r="I15" s="215"/>
      <c r="J15" s="216">
        <v>0</v>
      </c>
      <c r="K15" s="216">
        <v>0</v>
      </c>
      <c r="L15" s="216">
        <v>0</v>
      </c>
      <c r="M15" s="216"/>
      <c r="N15" s="216">
        <v>0</v>
      </c>
      <c r="O15" s="216">
        <v>0</v>
      </c>
      <c r="P15" s="216">
        <v>0</v>
      </c>
      <c r="Q15" s="216"/>
      <c r="R15" s="216" t="s">
        <v>92</v>
      </c>
      <c r="S15" s="216" t="s">
        <v>92</v>
      </c>
      <c r="T15" s="216" t="s">
        <v>92</v>
      </c>
      <c r="V15" s="234"/>
      <c r="W15" s="234"/>
      <c r="X15" s="234"/>
    </row>
    <row r="16" spans="1:24" ht="15" customHeight="1" x14ac:dyDescent="0.2">
      <c r="A16" s="95" t="s">
        <v>251</v>
      </c>
      <c r="B16" s="215">
        <v>6.2553556126820915</v>
      </c>
      <c r="C16" s="215">
        <v>7.719928186714542</v>
      </c>
      <c r="D16" s="215">
        <v>4.918032786885246</v>
      </c>
      <c r="E16" s="215"/>
      <c r="F16" s="215">
        <v>14.285714285714285</v>
      </c>
      <c r="G16" s="215">
        <v>15.789473684210526</v>
      </c>
      <c r="H16" s="216">
        <v>13.043478260869565</v>
      </c>
      <c r="I16" s="215"/>
      <c r="J16" s="215">
        <v>7.5506445672191527</v>
      </c>
      <c r="K16" s="215">
        <v>7.2131147540983616</v>
      </c>
      <c r="L16" s="216">
        <v>7.9831932773109235</v>
      </c>
      <c r="M16" s="215"/>
      <c r="N16" s="215">
        <v>4.4673539518900345</v>
      </c>
      <c r="O16" s="215">
        <v>7.7253218884120178</v>
      </c>
      <c r="P16" s="216">
        <v>2.2922636103151861</v>
      </c>
      <c r="Q16" s="215"/>
      <c r="R16" s="216" t="s">
        <v>92</v>
      </c>
      <c r="S16" s="216" t="s">
        <v>92</v>
      </c>
      <c r="T16" s="216" t="s">
        <v>92</v>
      </c>
      <c r="V16" s="234"/>
      <c r="W16" s="234"/>
      <c r="X16" s="234"/>
    </row>
    <row r="17" spans="1:24" ht="15" customHeight="1" x14ac:dyDescent="0.2">
      <c r="A17" s="95" t="s">
        <v>253</v>
      </c>
      <c r="B17" s="215">
        <v>4.7368421052631584</v>
      </c>
      <c r="C17" s="215">
        <v>4.7418335089567965</v>
      </c>
      <c r="D17" s="215">
        <v>0</v>
      </c>
      <c r="E17" s="215"/>
      <c r="F17" s="215">
        <v>9.8310291858678962</v>
      </c>
      <c r="G17" s="215">
        <v>9.8310291858678962</v>
      </c>
      <c r="H17" s="216" t="s">
        <v>84</v>
      </c>
      <c r="I17" s="215"/>
      <c r="J17" s="215">
        <v>4.4665012406947886</v>
      </c>
      <c r="K17" s="215">
        <v>4.4720496894409942</v>
      </c>
      <c r="L17" s="216">
        <v>0</v>
      </c>
      <c r="M17" s="215"/>
      <c r="N17" s="215">
        <v>-2.2573363431151243</v>
      </c>
      <c r="O17" s="215">
        <v>-2.2624434389140271</v>
      </c>
      <c r="P17" s="216">
        <v>0</v>
      </c>
      <c r="Q17" s="215"/>
      <c r="R17" s="216" t="s">
        <v>92</v>
      </c>
      <c r="S17" s="216" t="s">
        <v>92</v>
      </c>
      <c r="T17" s="216" t="s">
        <v>92</v>
      </c>
      <c r="V17" s="234"/>
      <c r="W17" s="234"/>
      <c r="X17" s="234"/>
    </row>
    <row r="18" spans="1:24" ht="15" customHeight="1" x14ac:dyDescent="0.2">
      <c r="A18" s="95" t="s">
        <v>254</v>
      </c>
      <c r="B18" s="215">
        <v>12.735579668760707</v>
      </c>
      <c r="C18" s="215">
        <v>15.241057542768274</v>
      </c>
      <c r="D18" s="215">
        <v>11.281588447653428</v>
      </c>
      <c r="E18" s="216"/>
      <c r="F18" s="216">
        <v>18.421052631578945</v>
      </c>
      <c r="G18" s="216">
        <v>26.666666666666668</v>
      </c>
      <c r="H18" s="216">
        <v>15.476190476190476</v>
      </c>
      <c r="I18" s="216"/>
      <c r="J18" s="216">
        <v>18.235294117647058</v>
      </c>
      <c r="K18" s="216">
        <v>19.93006993006993</v>
      </c>
      <c r="L18" s="216">
        <v>17.00507614213198</v>
      </c>
      <c r="M18" s="216"/>
      <c r="N18" s="216">
        <v>10.583446404341927</v>
      </c>
      <c r="O18" s="216">
        <v>12.595419847328243</v>
      </c>
      <c r="P18" s="216">
        <v>9.4736842105263168</v>
      </c>
      <c r="Q18" s="216"/>
      <c r="R18" s="216">
        <v>0</v>
      </c>
      <c r="S18" s="216">
        <v>0</v>
      </c>
      <c r="T18" s="216">
        <v>0</v>
      </c>
      <c r="V18" s="234"/>
      <c r="W18" s="234"/>
      <c r="X18" s="234"/>
    </row>
    <row r="19" spans="1:24" ht="15" customHeight="1" x14ac:dyDescent="0.2">
      <c r="A19" s="95" t="s">
        <v>255</v>
      </c>
      <c r="B19" s="215">
        <v>9.7780037281816643</v>
      </c>
      <c r="C19" s="215">
        <v>6.3659359190556488</v>
      </c>
      <c r="D19" s="215">
        <v>12.071408330971947</v>
      </c>
      <c r="E19" s="215"/>
      <c r="F19" s="215">
        <v>9.1024020227560047</v>
      </c>
      <c r="G19" s="215">
        <v>7.7702702702702702</v>
      </c>
      <c r="H19" s="216">
        <v>9.8989898989898997</v>
      </c>
      <c r="I19" s="215"/>
      <c r="J19" s="215">
        <v>10.408921933085502</v>
      </c>
      <c r="K19" s="215">
        <v>11.444652908067541</v>
      </c>
      <c r="L19" s="216">
        <v>9.5940959409594093</v>
      </c>
      <c r="M19" s="215"/>
      <c r="N19" s="215">
        <v>9.4087021197471188</v>
      </c>
      <c r="O19" s="215">
        <v>0.59405940594059403</v>
      </c>
      <c r="P19" s="216">
        <v>14.711137581893984</v>
      </c>
      <c r="Q19" s="215"/>
      <c r="R19" s="216" t="s">
        <v>92</v>
      </c>
      <c r="S19" s="216" t="s">
        <v>92</v>
      </c>
      <c r="T19" s="216" t="s">
        <v>92</v>
      </c>
      <c r="V19" s="234"/>
      <c r="W19" s="234"/>
      <c r="X19" s="234"/>
    </row>
    <row r="20" spans="1:24" ht="15" customHeight="1" x14ac:dyDescent="0.2">
      <c r="A20" s="95" t="s">
        <v>256</v>
      </c>
      <c r="B20" s="215">
        <v>6.0505134610047184</v>
      </c>
      <c r="C20" s="215">
        <v>9.6277278562259294</v>
      </c>
      <c r="D20" s="215">
        <v>3.3251833740831294</v>
      </c>
      <c r="E20" s="215"/>
      <c r="F20" s="215">
        <v>10.175438596491228</v>
      </c>
      <c r="G20" s="215">
        <v>8.9552238805970141</v>
      </c>
      <c r="H20" s="216">
        <v>10.550458715596331</v>
      </c>
      <c r="I20" s="215"/>
      <c r="J20" s="215">
        <v>6.2078272604588394</v>
      </c>
      <c r="K20" s="215">
        <v>11.292719167904904</v>
      </c>
      <c r="L20" s="216">
        <v>1.9777503090234856</v>
      </c>
      <c r="M20" s="215"/>
      <c r="N20" s="215">
        <v>5.2832244008714602</v>
      </c>
      <c r="O20" s="215">
        <v>8.3129584352078236</v>
      </c>
      <c r="P20" s="216">
        <v>2.8487229862475441</v>
      </c>
      <c r="Q20" s="215"/>
      <c r="R20" s="216" t="s">
        <v>92</v>
      </c>
      <c r="S20" s="216" t="s">
        <v>92</v>
      </c>
      <c r="T20" s="216" t="s">
        <v>92</v>
      </c>
      <c r="V20" s="234"/>
      <c r="W20" s="234"/>
      <c r="X20" s="234"/>
    </row>
    <row r="21" spans="1:24" ht="15" customHeight="1" x14ac:dyDescent="0.2">
      <c r="A21" s="95" t="s">
        <v>258</v>
      </c>
      <c r="B21" s="215">
        <v>13.161559888579388</v>
      </c>
      <c r="C21" s="215">
        <v>13.364055299539171</v>
      </c>
      <c r="D21" s="215">
        <v>12.993630573248408</v>
      </c>
      <c r="E21" s="215"/>
      <c r="F21" s="215">
        <v>15.18987341772152</v>
      </c>
      <c r="G21" s="215">
        <v>27.27272727272727</v>
      </c>
      <c r="H21" s="216">
        <v>10.526315789473683</v>
      </c>
      <c r="I21" s="215"/>
      <c r="J21" s="215">
        <v>19.592476489028211</v>
      </c>
      <c r="K21" s="215">
        <v>19.485294117647058</v>
      </c>
      <c r="L21" s="216">
        <v>19.672131147540984</v>
      </c>
      <c r="M21" s="215"/>
      <c r="N21" s="215">
        <v>7.2322670375521563</v>
      </c>
      <c r="O21" s="215">
        <v>7.8431372549019605</v>
      </c>
      <c r="P21" s="216">
        <v>6.6298342541436464</v>
      </c>
      <c r="Q21" s="215"/>
      <c r="R21" s="216" t="s">
        <v>92</v>
      </c>
      <c r="S21" s="216" t="s">
        <v>92</v>
      </c>
      <c r="T21" s="216" t="s">
        <v>92</v>
      </c>
      <c r="V21" s="234"/>
      <c r="W21" s="234"/>
      <c r="X21" s="234"/>
    </row>
    <row r="22" spans="1:24" ht="15" customHeight="1" x14ac:dyDescent="0.2">
      <c r="A22" s="95" t="s">
        <v>260</v>
      </c>
      <c r="B22" s="215">
        <v>2.9739776951672861</v>
      </c>
      <c r="C22" s="215">
        <v>6.2231759656652361</v>
      </c>
      <c r="D22" s="215">
        <v>0.49180327868852464</v>
      </c>
      <c r="E22" s="215"/>
      <c r="F22" s="215">
        <v>0</v>
      </c>
      <c r="G22" s="215">
        <v>0</v>
      </c>
      <c r="H22" s="216">
        <v>0</v>
      </c>
      <c r="I22" s="215"/>
      <c r="J22" s="215">
        <v>3.2136105860113422</v>
      </c>
      <c r="K22" s="215">
        <v>5.7377049180327866</v>
      </c>
      <c r="L22" s="216">
        <v>1.0526315789473684</v>
      </c>
      <c r="M22" s="215"/>
      <c r="N22" s="215">
        <v>2.7422303473491771</v>
      </c>
      <c r="O22" s="215">
        <v>6.756756756756757</v>
      </c>
      <c r="P22" s="216">
        <v>0</v>
      </c>
      <c r="Q22" s="215"/>
      <c r="R22" s="216" t="s">
        <v>92</v>
      </c>
      <c r="S22" s="216" t="s">
        <v>92</v>
      </c>
      <c r="T22" s="216" t="s">
        <v>92</v>
      </c>
      <c r="V22" s="234"/>
      <c r="W22" s="234"/>
      <c r="X22" s="234"/>
    </row>
    <row r="23" spans="1:24" ht="15" customHeight="1" x14ac:dyDescent="0.2">
      <c r="A23" s="95" t="s">
        <v>262</v>
      </c>
      <c r="B23" s="215">
        <v>-2.1014492753623188</v>
      </c>
      <c r="C23" s="215">
        <v>6.6213921901528012</v>
      </c>
      <c r="D23" s="215">
        <v>-8.596713021491782</v>
      </c>
      <c r="E23" s="215"/>
      <c r="F23" s="215">
        <v>-103.36134453781514</v>
      </c>
      <c r="G23" s="215">
        <v>-85.714285714285708</v>
      </c>
      <c r="H23" s="216">
        <v>-115.71428571428572</v>
      </c>
      <c r="I23" s="215"/>
      <c r="J23" s="215">
        <v>1.782178217821782</v>
      </c>
      <c r="K23" s="215">
        <v>12.295081967213115</v>
      </c>
      <c r="L23" s="216">
        <v>-8.0459770114942533</v>
      </c>
      <c r="M23" s="215"/>
      <c r="N23" s="215">
        <v>11.243386243386242</v>
      </c>
      <c r="O23" s="215">
        <v>17.22972972972973</v>
      </c>
      <c r="P23" s="216">
        <v>7.3913043478260869</v>
      </c>
      <c r="Q23" s="215"/>
      <c r="R23" s="216" t="s">
        <v>92</v>
      </c>
      <c r="S23" s="216" t="s">
        <v>92</v>
      </c>
      <c r="T23" s="216" t="s">
        <v>92</v>
      </c>
      <c r="V23" s="234"/>
      <c r="W23" s="234"/>
      <c r="X23" s="234"/>
    </row>
    <row r="24" spans="1:24" ht="15" customHeight="1" x14ac:dyDescent="0.2">
      <c r="A24" s="95" t="s">
        <v>263</v>
      </c>
      <c r="B24" s="215">
        <v>9.3039772727272716</v>
      </c>
      <c r="C24" s="215">
        <v>11.46384479717813</v>
      </c>
      <c r="D24" s="215">
        <v>7.8478002378121285</v>
      </c>
      <c r="E24" s="215"/>
      <c r="F24" s="215">
        <v>17.777777777777779</v>
      </c>
      <c r="G24" s="215">
        <v>23.076923076923077</v>
      </c>
      <c r="H24" s="216">
        <v>15.625</v>
      </c>
      <c r="I24" s="215"/>
      <c r="J24" s="215">
        <v>9.0909090909090917</v>
      </c>
      <c r="K24" s="215">
        <v>10.24390243902439</v>
      </c>
      <c r="L24" s="216">
        <v>8.3056478405315612</v>
      </c>
      <c r="M24" s="215"/>
      <c r="N24" s="215">
        <v>9.7938144329896915</v>
      </c>
      <c r="O24" s="215">
        <v>12.974683544303797</v>
      </c>
      <c r="P24" s="216">
        <v>7.608695652173914</v>
      </c>
      <c r="Q24" s="215"/>
      <c r="R24" s="215">
        <v>1.2345679012345678</v>
      </c>
      <c r="S24" s="215">
        <v>0</v>
      </c>
      <c r="T24" s="216">
        <v>2.083333333333333</v>
      </c>
      <c r="V24" s="234"/>
      <c r="W24" s="234"/>
      <c r="X24" s="234"/>
    </row>
    <row r="25" spans="1:24" ht="15" customHeight="1" x14ac:dyDescent="0.2">
      <c r="A25" s="95" t="s">
        <v>264</v>
      </c>
      <c r="B25" s="215">
        <v>11.468116658428078</v>
      </c>
      <c r="C25" s="215">
        <v>14.634146341463413</v>
      </c>
      <c r="D25" s="215">
        <v>9.8039215686274517</v>
      </c>
      <c r="E25" s="215"/>
      <c r="F25" s="215">
        <v>9.8130841121495322</v>
      </c>
      <c r="G25" s="215">
        <v>13.559322033898304</v>
      </c>
      <c r="H25" s="216">
        <v>8.3870967741935498</v>
      </c>
      <c r="I25" s="215"/>
      <c r="J25" s="215">
        <v>3.8260869565217388</v>
      </c>
      <c r="K25" s="215">
        <v>7.3469387755102051</v>
      </c>
      <c r="L25" s="216">
        <v>1.2121212121212122</v>
      </c>
      <c r="M25" s="215"/>
      <c r="N25" s="215">
        <v>13.093525179856117</v>
      </c>
      <c r="O25" s="215">
        <v>17.95774647887324</v>
      </c>
      <c r="P25" s="216">
        <v>9.7323600973236015</v>
      </c>
      <c r="Q25" s="215"/>
      <c r="R25" s="215">
        <v>18.181818181818183</v>
      </c>
      <c r="S25" s="215">
        <v>22.935779816513762</v>
      </c>
      <c r="T25" s="216">
        <v>16.97674418604651</v>
      </c>
      <c r="V25" s="234"/>
      <c r="W25" s="234"/>
      <c r="X25" s="234"/>
    </row>
    <row r="26" spans="1:24" ht="15" customHeight="1" x14ac:dyDescent="0.2">
      <c r="A26" s="95" t="s">
        <v>265</v>
      </c>
      <c r="B26" s="215">
        <v>12.847514743049704</v>
      </c>
      <c r="C26" s="215">
        <v>11.146496815286625</v>
      </c>
      <c r="D26" s="215">
        <v>13.966480446927374</v>
      </c>
      <c r="E26" s="215"/>
      <c r="F26" s="215">
        <v>21.259842519685041</v>
      </c>
      <c r="G26" s="215">
        <v>12.5</v>
      </c>
      <c r="H26" s="216">
        <v>32.727272727272727</v>
      </c>
      <c r="I26" s="215"/>
      <c r="J26" s="215">
        <v>17.223910840932117</v>
      </c>
      <c r="K26" s="215">
        <v>14.125560538116591</v>
      </c>
      <c r="L26" s="216">
        <v>19.778188539741219</v>
      </c>
      <c r="M26" s="215"/>
      <c r="N26" s="215">
        <v>10.295519542421355</v>
      </c>
      <c r="O26" s="215">
        <v>8.9673913043478262</v>
      </c>
      <c r="P26" s="216">
        <v>11.013215859030836</v>
      </c>
      <c r="Q26" s="215"/>
      <c r="R26" s="215">
        <v>0</v>
      </c>
      <c r="S26" s="215">
        <v>0</v>
      </c>
      <c r="T26" s="216">
        <v>0</v>
      </c>
      <c r="V26" s="234"/>
      <c r="W26" s="234"/>
      <c r="X26" s="234"/>
    </row>
    <row r="27" spans="1:24" ht="15" customHeight="1" x14ac:dyDescent="0.2">
      <c r="A27" s="95" t="s">
        <v>266</v>
      </c>
      <c r="B27" s="215">
        <v>7.4109720885466803</v>
      </c>
      <c r="C27" s="215">
        <v>9.5890410958904102</v>
      </c>
      <c r="D27" s="215">
        <v>5.3030303030303028</v>
      </c>
      <c r="E27" s="215"/>
      <c r="F27" s="215">
        <v>0</v>
      </c>
      <c r="G27" s="215">
        <v>0</v>
      </c>
      <c r="H27" s="216">
        <v>0</v>
      </c>
      <c r="I27" s="215"/>
      <c r="J27" s="215">
        <v>10.940919037199125</v>
      </c>
      <c r="K27" s="215">
        <v>12.449799196787147</v>
      </c>
      <c r="L27" s="216">
        <v>9.1346153846153832</v>
      </c>
      <c r="M27" s="215"/>
      <c r="N27" s="215">
        <v>4.7957371225577266</v>
      </c>
      <c r="O27" s="215">
        <v>6.9498069498069501</v>
      </c>
      <c r="P27" s="216">
        <v>2.9605263157894735</v>
      </c>
      <c r="Q27" s="215"/>
      <c r="R27" s="216" t="s">
        <v>92</v>
      </c>
      <c r="S27" s="216" t="s">
        <v>92</v>
      </c>
      <c r="T27" s="216" t="s">
        <v>92</v>
      </c>
      <c r="V27" s="234"/>
      <c r="W27" s="234"/>
      <c r="X27" s="234"/>
    </row>
    <row r="28" spans="1:24" ht="15" customHeight="1" x14ac:dyDescent="0.2">
      <c r="A28" s="95" t="s">
        <v>268</v>
      </c>
      <c r="B28" s="215">
        <v>11.214953271028037</v>
      </c>
      <c r="C28" s="215">
        <v>12.933025404157044</v>
      </c>
      <c r="D28" s="215">
        <v>9.8113207547169825</v>
      </c>
      <c r="E28" s="215"/>
      <c r="F28" s="215">
        <v>20.72072072072072</v>
      </c>
      <c r="G28" s="215">
        <v>20.512820512820511</v>
      </c>
      <c r="H28" s="216">
        <v>20.833333333333336</v>
      </c>
      <c r="I28" s="215"/>
      <c r="J28" s="215">
        <v>11.494252873563218</v>
      </c>
      <c r="K28" s="215">
        <v>12.72264631043257</v>
      </c>
      <c r="L28" s="216">
        <v>10.256410256410255</v>
      </c>
      <c r="M28" s="215"/>
      <c r="N28" s="215">
        <v>9.9806201550387588</v>
      </c>
      <c r="O28" s="215">
        <v>12.442396313364055</v>
      </c>
      <c r="P28" s="216">
        <v>8.1939799331103682</v>
      </c>
      <c r="Q28" s="215"/>
      <c r="R28" s="216" t="s">
        <v>92</v>
      </c>
      <c r="S28" s="216" t="s">
        <v>92</v>
      </c>
      <c r="T28" s="216" t="s">
        <v>92</v>
      </c>
      <c r="V28" s="234"/>
      <c r="W28" s="234"/>
      <c r="X28" s="234"/>
    </row>
    <row r="29" spans="1:24" ht="15" customHeight="1" x14ac:dyDescent="0.2">
      <c r="A29" s="95" t="s">
        <v>269</v>
      </c>
      <c r="B29" s="215">
        <v>0</v>
      </c>
      <c r="C29" s="215">
        <v>0</v>
      </c>
      <c r="D29" s="215">
        <v>0</v>
      </c>
      <c r="E29" s="215"/>
      <c r="F29" s="215">
        <v>0</v>
      </c>
      <c r="G29" s="215">
        <v>0</v>
      </c>
      <c r="H29" s="216">
        <v>0</v>
      </c>
      <c r="I29" s="215"/>
      <c r="J29" s="215">
        <v>0</v>
      </c>
      <c r="K29" s="215">
        <v>0</v>
      </c>
      <c r="L29" s="216">
        <v>0</v>
      </c>
      <c r="M29" s="215"/>
      <c r="N29" s="215">
        <v>0</v>
      </c>
      <c r="O29" s="215">
        <v>0</v>
      </c>
      <c r="P29" s="216">
        <v>0</v>
      </c>
      <c r="Q29" s="215"/>
      <c r="R29" s="216" t="s">
        <v>92</v>
      </c>
      <c r="S29" s="216" t="s">
        <v>92</v>
      </c>
      <c r="T29" s="216" t="s">
        <v>92</v>
      </c>
      <c r="V29" s="234"/>
      <c r="W29" s="234"/>
      <c r="X29" s="234"/>
    </row>
    <row r="30" spans="1:24" ht="15" customHeight="1" x14ac:dyDescent="0.2">
      <c r="A30" s="95" t="s">
        <v>270</v>
      </c>
      <c r="B30" s="215">
        <v>9.3598708983324368</v>
      </c>
      <c r="C30" s="215">
        <v>11.533532678342588</v>
      </c>
      <c r="D30" s="215">
        <v>7.787391841779975</v>
      </c>
      <c r="E30" s="215"/>
      <c r="F30" s="215">
        <v>14.833333333333334</v>
      </c>
      <c r="G30" s="215">
        <v>21.176470588235293</v>
      </c>
      <c r="H30" s="216">
        <v>10.144927536231885</v>
      </c>
      <c r="I30" s="215"/>
      <c r="J30" s="215">
        <v>7.9898002549936242</v>
      </c>
      <c r="K30" s="215">
        <v>10.408163265306122</v>
      </c>
      <c r="L30" s="216">
        <v>6.263656227239621</v>
      </c>
      <c r="M30" s="215"/>
      <c r="N30" s="215">
        <v>9.6342902084152584</v>
      </c>
      <c r="O30" s="215">
        <v>10.545790934320074</v>
      </c>
      <c r="P30" s="216">
        <v>8.9603283173734614</v>
      </c>
      <c r="Q30" s="215"/>
      <c r="R30" s="215">
        <v>0</v>
      </c>
      <c r="S30" s="215">
        <v>0</v>
      </c>
      <c r="T30" s="216">
        <v>0</v>
      </c>
      <c r="V30" s="234"/>
      <c r="W30" s="234"/>
      <c r="X30" s="234"/>
    </row>
    <row r="31" spans="1:24" ht="15" customHeight="1" x14ac:dyDescent="0.2">
      <c r="A31" s="95" t="s">
        <v>271</v>
      </c>
      <c r="B31" s="215">
        <v>10.353168843734881</v>
      </c>
      <c r="C31" s="215">
        <v>13.355167394468703</v>
      </c>
      <c r="D31" s="215">
        <v>7.9640891977990149</v>
      </c>
      <c r="E31" s="215"/>
      <c r="F31" s="215">
        <v>14.90566037735849</v>
      </c>
      <c r="G31" s="215">
        <v>16.872427983539097</v>
      </c>
      <c r="H31" s="216">
        <v>13.240418118466899</v>
      </c>
      <c r="I31" s="215"/>
      <c r="J31" s="215">
        <v>7.7805665112943707</v>
      </c>
      <c r="K31" s="215">
        <v>11.179173047473201</v>
      </c>
      <c r="L31" s="216">
        <v>4.7875927174645989</v>
      </c>
      <c r="M31" s="215"/>
      <c r="N31" s="215">
        <v>12.005551700208189</v>
      </c>
      <c r="O31" s="215">
        <v>15.012510425354462</v>
      </c>
      <c r="P31" s="216">
        <v>9.8633392751039821</v>
      </c>
      <c r="Q31" s="215"/>
      <c r="R31" s="216" t="s">
        <v>92</v>
      </c>
      <c r="S31" s="216" t="s">
        <v>92</v>
      </c>
      <c r="T31" s="216" t="s">
        <v>92</v>
      </c>
      <c r="V31" s="234"/>
      <c r="W31" s="234"/>
      <c r="X31" s="234"/>
    </row>
    <row r="32" spans="1:24" ht="15" customHeight="1" thickBot="1" x14ac:dyDescent="0.25">
      <c r="A32" s="98" t="s">
        <v>272</v>
      </c>
      <c r="B32" s="219">
        <v>15.303682448589193</v>
      </c>
      <c r="C32" s="219">
        <v>18.238993710691823</v>
      </c>
      <c r="D32" s="219">
        <v>13.503086419753085</v>
      </c>
      <c r="E32" s="219"/>
      <c r="F32" s="219">
        <v>18.571428571428573</v>
      </c>
      <c r="G32" s="219">
        <v>19.512195121951219</v>
      </c>
      <c r="H32" s="218">
        <v>18.181818181818183</v>
      </c>
      <c r="I32" s="219"/>
      <c r="J32" s="219">
        <v>16.046213093709884</v>
      </c>
      <c r="K32" s="219">
        <v>21.495327102803738</v>
      </c>
      <c r="L32" s="218">
        <v>12.22707423580786</v>
      </c>
      <c r="M32" s="219"/>
      <c r="N32" s="219">
        <v>13.856589147286821</v>
      </c>
      <c r="O32" s="219">
        <v>15.306122448979592</v>
      </c>
      <c r="P32" s="218">
        <v>12.968750000000002</v>
      </c>
      <c r="Q32" s="219"/>
      <c r="R32" s="218" t="s">
        <v>92</v>
      </c>
      <c r="S32" s="218" t="s">
        <v>92</v>
      </c>
      <c r="T32" s="218" t="s">
        <v>92</v>
      </c>
      <c r="V32" s="234"/>
      <c r="W32" s="234"/>
      <c r="X32" s="234"/>
    </row>
    <row r="33" spans="1:20" ht="15" customHeight="1" x14ac:dyDescent="0.2">
      <c r="A33" s="300" t="s">
        <v>399</v>
      </c>
      <c r="B33" s="300"/>
      <c r="C33" s="300"/>
      <c r="D33" s="300"/>
      <c r="E33" s="300"/>
      <c r="F33" s="300"/>
      <c r="G33" s="300"/>
      <c r="H33" s="300"/>
      <c r="I33" s="300"/>
      <c r="J33" s="300"/>
      <c r="K33" s="300"/>
      <c r="L33" s="300"/>
      <c r="M33" s="300"/>
      <c r="N33" s="300"/>
      <c r="O33" s="300"/>
      <c r="P33" s="300"/>
      <c r="Q33" s="300"/>
      <c r="R33" s="300"/>
      <c r="S33" s="300"/>
      <c r="T33" s="300"/>
    </row>
    <row r="34" spans="1:20" ht="15" customHeight="1" x14ac:dyDescent="0.2">
      <c r="A34" s="301"/>
      <c r="B34" s="301"/>
      <c r="C34" s="301"/>
      <c r="D34" s="301"/>
      <c r="E34" s="301"/>
      <c r="F34" s="301"/>
      <c r="G34" s="301"/>
      <c r="H34" s="301"/>
      <c r="I34" s="301"/>
      <c r="J34" s="301"/>
      <c r="K34" s="301"/>
      <c r="L34" s="301"/>
      <c r="M34" s="301"/>
      <c r="N34" s="301"/>
      <c r="O34" s="301"/>
      <c r="P34" s="301"/>
      <c r="Q34" s="301"/>
      <c r="R34" s="301"/>
      <c r="S34" s="301"/>
      <c r="T34" s="301"/>
    </row>
    <row r="35" spans="1:20" ht="15" customHeight="1" x14ac:dyDescent="0.2">
      <c r="A35" s="301"/>
      <c r="B35" s="301"/>
      <c r="C35" s="301"/>
      <c r="D35" s="301"/>
      <c r="E35" s="301"/>
      <c r="F35" s="301"/>
      <c r="G35" s="301"/>
      <c r="H35" s="301"/>
      <c r="I35" s="301"/>
      <c r="J35" s="301"/>
      <c r="K35" s="301"/>
      <c r="L35" s="301"/>
      <c r="M35" s="301"/>
      <c r="N35" s="301"/>
      <c r="O35" s="301"/>
      <c r="P35" s="301"/>
      <c r="Q35" s="301"/>
      <c r="R35" s="301"/>
      <c r="S35" s="301"/>
      <c r="T35" s="301"/>
    </row>
    <row r="36" spans="1:20" ht="15" customHeight="1" x14ac:dyDescent="0.2">
      <c r="A36" s="301"/>
      <c r="B36" s="301"/>
      <c r="C36" s="301"/>
      <c r="D36" s="301"/>
      <c r="E36" s="301"/>
      <c r="F36" s="301"/>
      <c r="G36" s="301"/>
      <c r="H36" s="301"/>
      <c r="I36" s="301"/>
      <c r="J36" s="301"/>
      <c r="K36" s="301"/>
      <c r="L36" s="301"/>
      <c r="M36" s="301"/>
      <c r="N36" s="301"/>
      <c r="O36" s="301"/>
      <c r="P36" s="301"/>
      <c r="Q36" s="301"/>
      <c r="R36" s="301"/>
      <c r="S36" s="301"/>
      <c r="T36" s="301"/>
    </row>
    <row r="37" spans="1:20" ht="15" customHeight="1" x14ac:dyDescent="0.2">
      <c r="A37" s="116" t="s">
        <v>106</v>
      </c>
    </row>
  </sheetData>
  <mergeCells count="13">
    <mergeCell ref="V2:V3"/>
    <mergeCell ref="A1:T1"/>
    <mergeCell ref="A2:T2"/>
    <mergeCell ref="A3:T3"/>
    <mergeCell ref="A4:T4"/>
    <mergeCell ref="A33:T36"/>
    <mergeCell ref="A5:T5"/>
    <mergeCell ref="A6:A7"/>
    <mergeCell ref="B6:D6"/>
    <mergeCell ref="F6:H6"/>
    <mergeCell ref="J6:L6"/>
    <mergeCell ref="N6:P6"/>
    <mergeCell ref="R6:T6"/>
  </mergeCells>
  <hyperlinks>
    <hyperlink ref="V2" location="INDICE!A1" display="INDICE" xr:uid="{00000000-0004-0000-4500-000000000000}"/>
  </hyperlinks>
  <printOptions horizontalCentered="1"/>
  <pageMargins left="0.70866141732283472" right="0.70866141732283472" top="0.74803149606299213" bottom="0.74803149606299213" header="0.31496062992125984" footer="0.31496062992125984"/>
  <pageSetup scale="94" orientation="landscape" verticalDpi="3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X36"/>
  <sheetViews>
    <sheetView showGridLines="0" workbookViewId="0">
      <selection activeCell="O14" sqref="O14"/>
    </sheetView>
  </sheetViews>
  <sheetFormatPr baseColWidth="10" defaultColWidth="23.42578125" defaultRowHeight="15" customHeight="1" x14ac:dyDescent="0.2"/>
  <cols>
    <col min="1" max="1" width="18.5703125" style="116" customWidth="1"/>
    <col min="2" max="4" width="7.140625" style="96" customWidth="1"/>
    <col min="5" max="5" width="1.42578125" style="96" customWidth="1"/>
    <col min="6" max="6" width="6.42578125" style="96" customWidth="1"/>
    <col min="7" max="7" width="7.42578125" style="96" bestFit="1" customWidth="1"/>
    <col min="8" max="8" width="6.7109375" style="96" bestFit="1" customWidth="1"/>
    <col min="9" max="9" width="1.28515625" style="96" customWidth="1"/>
    <col min="10" max="10" width="6.42578125" style="96" customWidth="1"/>
    <col min="11" max="11" width="7.42578125" style="96" bestFit="1" customWidth="1"/>
    <col min="12" max="12" width="6.7109375" style="96" bestFit="1" customWidth="1"/>
    <col min="13" max="13" width="1.28515625" style="96" customWidth="1"/>
    <col min="14" max="14" width="6.42578125" style="96" customWidth="1"/>
    <col min="15" max="15" width="7.42578125" style="96" bestFit="1" customWidth="1"/>
    <col min="16" max="16" width="6.7109375" style="96" bestFit="1" customWidth="1"/>
    <col min="17" max="17" width="1.28515625" style="96" customWidth="1"/>
    <col min="18" max="18" width="6.42578125" style="96" customWidth="1"/>
    <col min="19" max="19" width="7.42578125" style="96" bestFit="1" customWidth="1"/>
    <col min="20" max="20" width="6.7109375" style="96" bestFit="1" customWidth="1"/>
    <col min="21" max="108" width="10.7109375" style="6" customWidth="1"/>
    <col min="109" max="16384" width="23.42578125" style="6"/>
  </cols>
  <sheetData>
    <row r="1" spans="1:24" ht="15" customHeight="1" x14ac:dyDescent="0.25">
      <c r="A1" s="284" t="s">
        <v>376</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17"/>
    </row>
    <row r="2" spans="1:24" ht="15" customHeight="1" x14ac:dyDescent="0.25">
      <c r="A2" s="285" t="s">
        <v>400</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17"/>
      <c r="V2" s="256" t="s">
        <v>47</v>
      </c>
    </row>
    <row r="3" spans="1:24" ht="15" customHeight="1" x14ac:dyDescent="0.25">
      <c r="A3" s="285" t="s">
        <v>320</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17"/>
      <c r="V3" s="256"/>
    </row>
    <row r="4" spans="1:24" ht="15" customHeight="1" x14ac:dyDescent="0.25">
      <c r="A4" s="285" t="s">
        <v>180</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row>
    <row r="5" spans="1:24" ht="15" customHeight="1" x14ac:dyDescent="0.25">
      <c r="A5" s="284" t="s">
        <v>401</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row>
    <row r="6" spans="1:24" ht="15" customHeight="1" x14ac:dyDescent="0.2">
      <c r="A6" s="286" t="s">
        <v>243</v>
      </c>
      <c r="B6" s="281" t="s">
        <v>89</v>
      </c>
      <c r="C6" s="281"/>
      <c r="D6" s="281"/>
      <c r="E6" s="103"/>
      <c r="F6" s="281" t="s">
        <v>182</v>
      </c>
      <c r="G6" s="281"/>
      <c r="H6" s="281"/>
      <c r="I6" s="103"/>
      <c r="J6" s="281" t="s">
        <v>183</v>
      </c>
      <c r="K6" s="281"/>
      <c r="L6" s="281"/>
      <c r="M6" s="103"/>
      <c r="N6" s="281" t="s">
        <v>381</v>
      </c>
      <c r="O6" s="281"/>
      <c r="P6" s="281"/>
      <c r="Q6" s="103"/>
      <c r="R6" s="281" t="s">
        <v>382</v>
      </c>
      <c r="S6" s="281"/>
      <c r="T6" s="281"/>
    </row>
    <row r="7" spans="1:24" ht="15" customHeight="1"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row>
    <row r="8" spans="1:24" ht="15" customHeight="1" x14ac:dyDescent="0.2">
      <c r="B8" s="117"/>
      <c r="C8" s="117"/>
      <c r="D8" s="117"/>
      <c r="E8" s="117"/>
      <c r="F8" s="117"/>
      <c r="G8" s="117"/>
      <c r="H8" s="117"/>
      <c r="I8" s="117"/>
      <c r="J8" s="117"/>
      <c r="K8" s="117"/>
      <c r="L8" s="117"/>
      <c r="M8" s="117"/>
      <c r="N8" s="117"/>
      <c r="O8" s="117"/>
      <c r="P8" s="117"/>
      <c r="Q8" s="117"/>
      <c r="R8" s="117"/>
      <c r="S8" s="117"/>
      <c r="T8" s="117"/>
    </row>
    <row r="9" spans="1:24" ht="15" customHeight="1" x14ac:dyDescent="0.2">
      <c r="A9" s="118" t="s">
        <v>89</v>
      </c>
      <c r="B9" s="209">
        <v>2693</v>
      </c>
      <c r="C9" s="209">
        <v>1278</v>
      </c>
      <c r="D9" s="209">
        <v>1415</v>
      </c>
      <c r="E9" s="209"/>
      <c r="F9" s="209">
        <v>187</v>
      </c>
      <c r="G9" s="209">
        <v>40</v>
      </c>
      <c r="H9" s="209">
        <v>147</v>
      </c>
      <c r="I9" s="209"/>
      <c r="J9" s="209">
        <v>1170</v>
      </c>
      <c r="K9" s="209">
        <v>589</v>
      </c>
      <c r="L9" s="209">
        <v>581</v>
      </c>
      <c r="M9" s="209"/>
      <c r="N9" s="209">
        <v>1194</v>
      </c>
      <c r="O9" s="209">
        <v>612</v>
      </c>
      <c r="P9" s="209">
        <v>582</v>
      </c>
      <c r="Q9" s="209"/>
      <c r="R9" s="209">
        <v>142</v>
      </c>
      <c r="S9" s="209">
        <v>37</v>
      </c>
      <c r="T9" s="209">
        <v>105</v>
      </c>
    </row>
    <row r="10" spans="1:24" ht="15" customHeight="1" x14ac:dyDescent="0.2">
      <c r="A10" s="94"/>
      <c r="B10" s="210"/>
      <c r="C10" s="210"/>
      <c r="D10" s="210"/>
      <c r="E10" s="211"/>
      <c r="F10" s="211"/>
      <c r="G10" s="211"/>
      <c r="H10" s="211"/>
      <c r="I10" s="211"/>
      <c r="J10" s="211"/>
      <c r="K10" s="211"/>
      <c r="L10" s="211"/>
      <c r="M10" s="211"/>
      <c r="N10" s="211"/>
      <c r="O10" s="211"/>
      <c r="P10" s="211"/>
      <c r="Q10" s="211"/>
      <c r="R10" s="211"/>
      <c r="S10" s="211"/>
      <c r="T10" s="211"/>
    </row>
    <row r="11" spans="1:24" ht="15" customHeight="1" x14ac:dyDescent="0.2">
      <c r="A11" s="95" t="s">
        <v>246</v>
      </c>
      <c r="B11" s="210">
        <v>265</v>
      </c>
      <c r="C11" s="210">
        <v>93</v>
      </c>
      <c r="D11" s="210">
        <v>172</v>
      </c>
      <c r="E11" s="211"/>
      <c r="F11" s="211">
        <v>9</v>
      </c>
      <c r="G11" s="211">
        <v>0</v>
      </c>
      <c r="H11" s="211">
        <v>9</v>
      </c>
      <c r="I11" s="211"/>
      <c r="J11" s="211">
        <v>122</v>
      </c>
      <c r="K11" s="211">
        <v>45</v>
      </c>
      <c r="L11" s="211">
        <v>77</v>
      </c>
      <c r="M11" s="211"/>
      <c r="N11" s="211">
        <v>134</v>
      </c>
      <c r="O11" s="211">
        <v>48</v>
      </c>
      <c r="P11" s="211">
        <v>86</v>
      </c>
      <c r="Q11" s="211"/>
      <c r="R11" s="234" t="s">
        <v>92</v>
      </c>
      <c r="S11" s="234" t="s">
        <v>92</v>
      </c>
      <c r="T11" s="234" t="s">
        <v>92</v>
      </c>
      <c r="V11" s="234"/>
      <c r="W11" s="234"/>
      <c r="X11" s="234"/>
    </row>
    <row r="12" spans="1:24" ht="15" customHeight="1" x14ac:dyDescent="0.2">
      <c r="A12" s="95" t="s">
        <v>247</v>
      </c>
      <c r="B12" s="210">
        <v>84</v>
      </c>
      <c r="C12" s="210">
        <v>36</v>
      </c>
      <c r="D12" s="210">
        <v>48</v>
      </c>
      <c r="E12" s="211"/>
      <c r="F12" s="211">
        <v>4</v>
      </c>
      <c r="G12" s="211">
        <v>2</v>
      </c>
      <c r="H12" s="211">
        <v>2</v>
      </c>
      <c r="I12" s="211"/>
      <c r="J12" s="211">
        <v>57</v>
      </c>
      <c r="K12" s="211">
        <v>27</v>
      </c>
      <c r="L12" s="211">
        <v>30</v>
      </c>
      <c r="M12" s="211"/>
      <c r="N12" s="211">
        <v>23</v>
      </c>
      <c r="O12" s="211">
        <v>7</v>
      </c>
      <c r="P12" s="211">
        <v>16</v>
      </c>
      <c r="Q12" s="211"/>
      <c r="R12" s="234" t="s">
        <v>92</v>
      </c>
      <c r="S12" s="234" t="s">
        <v>92</v>
      </c>
      <c r="T12" s="234" t="s">
        <v>92</v>
      </c>
      <c r="V12" s="234"/>
      <c r="W12" s="234"/>
      <c r="X12" s="234"/>
    </row>
    <row r="13" spans="1:24" ht="15" customHeight="1" x14ac:dyDescent="0.2">
      <c r="A13" s="95" t="s">
        <v>248</v>
      </c>
      <c r="B13" s="210">
        <v>-89</v>
      </c>
      <c r="C13" s="210">
        <v>-31</v>
      </c>
      <c r="D13" s="210">
        <v>-58</v>
      </c>
      <c r="E13" s="211"/>
      <c r="F13" s="211">
        <v>2</v>
      </c>
      <c r="G13" s="211">
        <v>1</v>
      </c>
      <c r="H13" s="211">
        <v>1</v>
      </c>
      <c r="I13" s="211"/>
      <c r="J13" s="211">
        <v>-36</v>
      </c>
      <c r="K13" s="211">
        <v>-19</v>
      </c>
      <c r="L13" s="211">
        <v>-17</v>
      </c>
      <c r="M13" s="211"/>
      <c r="N13" s="211">
        <v>-55</v>
      </c>
      <c r="O13" s="211">
        <v>-13</v>
      </c>
      <c r="P13" s="211">
        <v>-42</v>
      </c>
      <c r="Q13" s="211"/>
      <c r="R13" s="211">
        <v>0</v>
      </c>
      <c r="S13" s="211">
        <v>0</v>
      </c>
      <c r="T13" s="211">
        <v>0</v>
      </c>
      <c r="V13" s="234"/>
      <c r="W13" s="234"/>
      <c r="X13" s="234"/>
    </row>
    <row r="14" spans="1:24" ht="15" customHeight="1" x14ac:dyDescent="0.2">
      <c r="A14" s="95" t="s">
        <v>249</v>
      </c>
      <c r="B14" s="210">
        <v>-118</v>
      </c>
      <c r="C14" s="210">
        <v>-17</v>
      </c>
      <c r="D14" s="210">
        <v>-101</v>
      </c>
      <c r="E14" s="211"/>
      <c r="F14" s="211">
        <v>-45</v>
      </c>
      <c r="G14" s="211">
        <v>-2</v>
      </c>
      <c r="H14" s="211">
        <v>-43</v>
      </c>
      <c r="I14" s="211"/>
      <c r="J14" s="211">
        <v>-97</v>
      </c>
      <c r="K14" s="211">
        <v>-20</v>
      </c>
      <c r="L14" s="211">
        <v>-77</v>
      </c>
      <c r="M14" s="211"/>
      <c r="N14" s="211">
        <v>24</v>
      </c>
      <c r="O14" s="211">
        <v>5</v>
      </c>
      <c r="P14" s="211">
        <v>19</v>
      </c>
      <c r="Q14" s="211"/>
      <c r="R14" s="234" t="s">
        <v>92</v>
      </c>
      <c r="S14" s="234" t="s">
        <v>92</v>
      </c>
      <c r="T14" s="234" t="s">
        <v>92</v>
      </c>
      <c r="V14" s="234"/>
      <c r="W14" s="234"/>
      <c r="X14" s="234"/>
    </row>
    <row r="15" spans="1:24" ht="15" customHeight="1" x14ac:dyDescent="0.2">
      <c r="A15" s="95" t="s">
        <v>250</v>
      </c>
      <c r="B15" s="210">
        <v>31</v>
      </c>
      <c r="C15" s="210">
        <v>15</v>
      </c>
      <c r="D15" s="210">
        <v>16</v>
      </c>
      <c r="E15" s="210"/>
      <c r="F15" s="210">
        <v>6</v>
      </c>
      <c r="G15" s="210">
        <v>0</v>
      </c>
      <c r="H15" s="211">
        <v>6</v>
      </c>
      <c r="I15" s="210"/>
      <c r="J15" s="211">
        <v>8</v>
      </c>
      <c r="K15" s="211">
        <v>4</v>
      </c>
      <c r="L15" s="211">
        <v>4</v>
      </c>
      <c r="M15" s="211"/>
      <c r="N15" s="211">
        <v>17</v>
      </c>
      <c r="O15" s="211">
        <v>11</v>
      </c>
      <c r="P15" s="211">
        <v>6</v>
      </c>
      <c r="Q15" s="211"/>
      <c r="R15" s="234" t="s">
        <v>92</v>
      </c>
      <c r="S15" s="234" t="s">
        <v>92</v>
      </c>
      <c r="T15" s="234" t="s">
        <v>92</v>
      </c>
      <c r="V15" s="234"/>
      <c r="W15" s="234"/>
      <c r="X15" s="234"/>
    </row>
    <row r="16" spans="1:24" ht="15" customHeight="1" x14ac:dyDescent="0.2">
      <c r="A16" s="95" t="s">
        <v>251</v>
      </c>
      <c r="B16" s="210">
        <v>-62</v>
      </c>
      <c r="C16" s="210">
        <v>-32</v>
      </c>
      <c r="D16" s="210">
        <v>-30</v>
      </c>
      <c r="E16" s="210"/>
      <c r="F16" s="210">
        <v>-6</v>
      </c>
      <c r="G16" s="210">
        <v>5</v>
      </c>
      <c r="H16" s="211">
        <v>-11</v>
      </c>
      <c r="I16" s="210"/>
      <c r="J16" s="210">
        <v>-35</v>
      </c>
      <c r="K16" s="210">
        <v>-33</v>
      </c>
      <c r="L16" s="211">
        <v>-2</v>
      </c>
      <c r="M16" s="210"/>
      <c r="N16" s="210">
        <v>-21</v>
      </c>
      <c r="O16" s="210">
        <v>-4</v>
      </c>
      <c r="P16" s="211">
        <v>-17</v>
      </c>
      <c r="Q16" s="210"/>
      <c r="R16" s="234" t="s">
        <v>92</v>
      </c>
      <c r="S16" s="234" t="s">
        <v>92</v>
      </c>
      <c r="T16" s="234" t="s">
        <v>92</v>
      </c>
      <c r="V16" s="234"/>
      <c r="W16" s="234"/>
      <c r="X16" s="234"/>
    </row>
    <row r="17" spans="1:24" ht="15" customHeight="1" x14ac:dyDescent="0.2">
      <c r="A17" s="95" t="s">
        <v>253</v>
      </c>
      <c r="B17" s="210">
        <v>85</v>
      </c>
      <c r="C17" s="210">
        <v>86</v>
      </c>
      <c r="D17" s="210">
        <v>-1</v>
      </c>
      <c r="E17" s="210"/>
      <c r="F17" s="210">
        <v>1</v>
      </c>
      <c r="G17" s="210">
        <v>1</v>
      </c>
      <c r="H17" s="211">
        <v>0</v>
      </c>
      <c r="I17" s="210"/>
      <c r="J17" s="210">
        <v>30</v>
      </c>
      <c r="K17" s="210">
        <v>31</v>
      </c>
      <c r="L17" s="211">
        <v>-1</v>
      </c>
      <c r="M17" s="210"/>
      <c r="N17" s="210">
        <v>54</v>
      </c>
      <c r="O17" s="210">
        <v>54</v>
      </c>
      <c r="P17" s="211">
        <v>0</v>
      </c>
      <c r="Q17" s="210"/>
      <c r="R17" s="234" t="s">
        <v>92</v>
      </c>
      <c r="S17" s="234" t="s">
        <v>92</v>
      </c>
      <c r="T17" s="234" t="s">
        <v>92</v>
      </c>
      <c r="V17" s="234"/>
      <c r="W17" s="234"/>
      <c r="X17" s="234"/>
    </row>
    <row r="18" spans="1:24" ht="15" customHeight="1" x14ac:dyDescent="0.2">
      <c r="A18" s="95" t="s">
        <v>254</v>
      </c>
      <c r="B18" s="210">
        <v>243</v>
      </c>
      <c r="C18" s="210">
        <v>90</v>
      </c>
      <c r="D18" s="210">
        <v>153</v>
      </c>
      <c r="E18" s="211"/>
      <c r="F18" s="211">
        <v>18</v>
      </c>
      <c r="G18" s="211">
        <v>4</v>
      </c>
      <c r="H18" s="211">
        <v>14</v>
      </c>
      <c r="I18" s="211"/>
      <c r="J18" s="211">
        <v>84</v>
      </c>
      <c r="K18" s="211">
        <v>36</v>
      </c>
      <c r="L18" s="211">
        <v>48</v>
      </c>
      <c r="M18" s="211"/>
      <c r="N18" s="211">
        <v>103</v>
      </c>
      <c r="O18" s="211">
        <v>37</v>
      </c>
      <c r="P18" s="211">
        <v>66</v>
      </c>
      <c r="Q18" s="211"/>
      <c r="R18" s="211">
        <v>38</v>
      </c>
      <c r="S18" s="211">
        <v>13</v>
      </c>
      <c r="T18" s="211">
        <v>25</v>
      </c>
      <c r="V18" s="234"/>
      <c r="W18" s="234"/>
      <c r="X18" s="234"/>
    </row>
    <row r="19" spans="1:24" ht="15" customHeight="1" x14ac:dyDescent="0.2">
      <c r="A19" s="95" t="s">
        <v>255</v>
      </c>
      <c r="B19" s="210">
        <v>236</v>
      </c>
      <c r="C19" s="210">
        <v>62</v>
      </c>
      <c r="D19" s="210">
        <v>174</v>
      </c>
      <c r="E19" s="210"/>
      <c r="F19" s="210">
        <v>50</v>
      </c>
      <c r="G19" s="210">
        <v>1</v>
      </c>
      <c r="H19" s="211">
        <v>49</v>
      </c>
      <c r="I19" s="210"/>
      <c r="J19" s="210">
        <v>92</v>
      </c>
      <c r="K19" s="210">
        <v>36</v>
      </c>
      <c r="L19" s="211">
        <v>56</v>
      </c>
      <c r="M19" s="210"/>
      <c r="N19" s="210">
        <v>94</v>
      </c>
      <c r="O19" s="210">
        <v>25</v>
      </c>
      <c r="P19" s="211">
        <v>69</v>
      </c>
      <c r="Q19" s="210"/>
      <c r="R19" s="234" t="s">
        <v>92</v>
      </c>
      <c r="S19" s="234" t="s">
        <v>92</v>
      </c>
      <c r="T19" s="234" t="s">
        <v>92</v>
      </c>
      <c r="V19" s="234"/>
      <c r="W19" s="234"/>
      <c r="X19" s="234"/>
    </row>
    <row r="20" spans="1:24" ht="15" customHeight="1" x14ac:dyDescent="0.2">
      <c r="A20" s="95" t="s">
        <v>256</v>
      </c>
      <c r="B20" s="210">
        <v>284</v>
      </c>
      <c r="C20" s="210">
        <v>155</v>
      </c>
      <c r="D20" s="210">
        <v>129</v>
      </c>
      <c r="E20" s="210"/>
      <c r="F20" s="210">
        <v>19</v>
      </c>
      <c r="G20" s="210">
        <v>6</v>
      </c>
      <c r="H20" s="211">
        <v>13</v>
      </c>
      <c r="I20" s="210"/>
      <c r="J20" s="210">
        <v>125</v>
      </c>
      <c r="K20" s="210">
        <v>78</v>
      </c>
      <c r="L20" s="211">
        <v>47</v>
      </c>
      <c r="M20" s="210"/>
      <c r="N20" s="210">
        <v>140</v>
      </c>
      <c r="O20" s="210">
        <v>71</v>
      </c>
      <c r="P20" s="211">
        <v>69</v>
      </c>
      <c r="Q20" s="210"/>
      <c r="R20" s="234" t="s">
        <v>92</v>
      </c>
      <c r="S20" s="234" t="s">
        <v>92</v>
      </c>
      <c r="T20" s="234" t="s">
        <v>92</v>
      </c>
      <c r="V20" s="234"/>
      <c r="W20" s="234"/>
      <c r="X20" s="234"/>
    </row>
    <row r="21" spans="1:24" ht="15" customHeight="1" x14ac:dyDescent="0.2">
      <c r="A21" s="95" t="s">
        <v>258</v>
      </c>
      <c r="B21" s="210">
        <v>124</v>
      </c>
      <c r="C21" s="210">
        <v>60</v>
      </c>
      <c r="D21" s="210">
        <v>64</v>
      </c>
      <c r="E21" s="210"/>
      <c r="F21" s="210">
        <v>1</v>
      </c>
      <c r="G21" s="210">
        <v>1</v>
      </c>
      <c r="H21" s="211">
        <v>0</v>
      </c>
      <c r="I21" s="210"/>
      <c r="J21" s="210">
        <v>91</v>
      </c>
      <c r="K21" s="210">
        <v>55</v>
      </c>
      <c r="L21" s="211">
        <v>36</v>
      </c>
      <c r="M21" s="210"/>
      <c r="N21" s="210">
        <v>32</v>
      </c>
      <c r="O21" s="210">
        <v>4</v>
      </c>
      <c r="P21" s="211">
        <v>28</v>
      </c>
      <c r="Q21" s="210"/>
      <c r="R21" s="234" t="s">
        <v>92</v>
      </c>
      <c r="S21" s="234" t="s">
        <v>92</v>
      </c>
      <c r="T21" s="234" t="s">
        <v>92</v>
      </c>
      <c r="V21" s="234"/>
      <c r="W21" s="234"/>
      <c r="X21" s="234"/>
    </row>
    <row r="22" spans="1:24" ht="15" customHeight="1" x14ac:dyDescent="0.2">
      <c r="A22" s="95" t="s">
        <v>260</v>
      </c>
      <c r="B22" s="210">
        <v>124</v>
      </c>
      <c r="C22" s="210">
        <v>60</v>
      </c>
      <c r="D22" s="210">
        <v>64</v>
      </c>
      <c r="E22" s="210"/>
      <c r="F22" s="210">
        <v>0</v>
      </c>
      <c r="G22" s="210">
        <v>0</v>
      </c>
      <c r="H22" s="211">
        <v>0</v>
      </c>
      <c r="I22" s="210"/>
      <c r="J22" s="210">
        <v>78</v>
      </c>
      <c r="K22" s="210">
        <v>39</v>
      </c>
      <c r="L22" s="211">
        <v>39</v>
      </c>
      <c r="M22" s="210"/>
      <c r="N22" s="210">
        <v>46</v>
      </c>
      <c r="O22" s="210">
        <v>21</v>
      </c>
      <c r="P22" s="211">
        <v>25</v>
      </c>
      <c r="Q22" s="210"/>
      <c r="R22" s="234" t="s">
        <v>92</v>
      </c>
      <c r="S22" s="234" t="s">
        <v>92</v>
      </c>
      <c r="T22" s="234" t="s">
        <v>92</v>
      </c>
      <c r="V22" s="234"/>
      <c r="W22" s="234"/>
      <c r="X22" s="234"/>
    </row>
    <row r="23" spans="1:24" ht="15" customHeight="1" x14ac:dyDescent="0.2">
      <c r="A23" s="95" t="s">
        <v>262</v>
      </c>
      <c r="B23" s="210">
        <v>251</v>
      </c>
      <c r="C23" s="210">
        <v>86</v>
      </c>
      <c r="D23" s="210">
        <v>165</v>
      </c>
      <c r="E23" s="210"/>
      <c r="F23" s="210">
        <v>129</v>
      </c>
      <c r="G23" s="210">
        <v>38</v>
      </c>
      <c r="H23" s="211">
        <v>91</v>
      </c>
      <c r="I23" s="210"/>
      <c r="J23" s="210">
        <v>86</v>
      </c>
      <c r="K23" s="210">
        <v>40</v>
      </c>
      <c r="L23" s="211">
        <v>46</v>
      </c>
      <c r="M23" s="210"/>
      <c r="N23" s="210">
        <v>36</v>
      </c>
      <c r="O23" s="210">
        <v>8</v>
      </c>
      <c r="P23" s="211">
        <v>28</v>
      </c>
      <c r="Q23" s="210"/>
      <c r="R23" s="234" t="s">
        <v>92</v>
      </c>
      <c r="S23" s="234" t="s">
        <v>92</v>
      </c>
      <c r="T23" s="234" t="s">
        <v>92</v>
      </c>
      <c r="V23" s="234"/>
      <c r="W23" s="234"/>
      <c r="X23" s="234"/>
    </row>
    <row r="24" spans="1:24" ht="15" customHeight="1" x14ac:dyDescent="0.2">
      <c r="A24" s="95" t="s">
        <v>263</v>
      </c>
      <c r="B24" s="210">
        <v>114</v>
      </c>
      <c r="C24" s="210">
        <v>59</v>
      </c>
      <c r="D24" s="210">
        <v>55</v>
      </c>
      <c r="E24" s="210"/>
      <c r="F24" s="210">
        <v>-1</v>
      </c>
      <c r="G24" s="210">
        <v>0</v>
      </c>
      <c r="H24" s="211">
        <v>-1</v>
      </c>
      <c r="I24" s="210"/>
      <c r="J24" s="210">
        <v>58</v>
      </c>
      <c r="K24" s="210">
        <v>32</v>
      </c>
      <c r="L24" s="211">
        <v>26</v>
      </c>
      <c r="M24" s="210"/>
      <c r="N24" s="210">
        <v>57</v>
      </c>
      <c r="O24" s="210">
        <v>27</v>
      </c>
      <c r="P24" s="211">
        <v>30</v>
      </c>
      <c r="Q24" s="210"/>
      <c r="R24" s="239">
        <v>0</v>
      </c>
      <c r="S24" s="239">
        <v>0</v>
      </c>
      <c r="T24" s="239">
        <v>0</v>
      </c>
      <c r="V24" s="234"/>
      <c r="W24" s="234"/>
      <c r="X24" s="234"/>
    </row>
    <row r="25" spans="1:24" ht="15" customHeight="1" x14ac:dyDescent="0.2">
      <c r="A25" s="95" t="s">
        <v>264</v>
      </c>
      <c r="B25" s="210">
        <v>317</v>
      </c>
      <c r="C25" s="210">
        <v>130</v>
      </c>
      <c r="D25" s="210">
        <v>187</v>
      </c>
      <c r="E25" s="210"/>
      <c r="F25" s="210">
        <v>18</v>
      </c>
      <c r="G25" s="210">
        <v>9</v>
      </c>
      <c r="H25" s="211">
        <v>9</v>
      </c>
      <c r="I25" s="210"/>
      <c r="J25" s="210">
        <v>129</v>
      </c>
      <c r="K25" s="210">
        <v>65</v>
      </c>
      <c r="L25" s="211">
        <v>64</v>
      </c>
      <c r="M25" s="210"/>
      <c r="N25" s="210">
        <v>69</v>
      </c>
      <c r="O25" s="210">
        <v>33</v>
      </c>
      <c r="P25" s="211">
        <v>36</v>
      </c>
      <c r="Q25" s="210"/>
      <c r="R25" s="210">
        <v>101</v>
      </c>
      <c r="S25" s="210">
        <v>23</v>
      </c>
      <c r="T25" s="211">
        <v>78</v>
      </c>
      <c r="V25" s="234"/>
      <c r="W25" s="234"/>
      <c r="X25" s="234"/>
    </row>
    <row r="26" spans="1:24" ht="15" customHeight="1" x14ac:dyDescent="0.2">
      <c r="A26" s="95" t="s">
        <v>265</v>
      </c>
      <c r="B26" s="210">
        <v>35</v>
      </c>
      <c r="C26" s="210">
        <v>17</v>
      </c>
      <c r="D26" s="210">
        <v>18</v>
      </c>
      <c r="E26" s="210"/>
      <c r="F26" s="210">
        <v>-7</v>
      </c>
      <c r="G26" s="210">
        <v>-5</v>
      </c>
      <c r="H26" s="211">
        <v>-2</v>
      </c>
      <c r="I26" s="210"/>
      <c r="J26" s="210">
        <v>37</v>
      </c>
      <c r="K26" s="210">
        <v>23</v>
      </c>
      <c r="L26" s="211">
        <v>14</v>
      </c>
      <c r="M26" s="210"/>
      <c r="N26" s="210">
        <v>13</v>
      </c>
      <c r="O26" s="210">
        <v>1</v>
      </c>
      <c r="P26" s="211">
        <v>12</v>
      </c>
      <c r="Q26" s="210"/>
      <c r="R26" s="210">
        <v>-8</v>
      </c>
      <c r="S26" s="210">
        <v>-2</v>
      </c>
      <c r="T26" s="211">
        <v>-6</v>
      </c>
      <c r="V26" s="234"/>
      <c r="W26" s="234"/>
      <c r="X26" s="234"/>
    </row>
    <row r="27" spans="1:24" ht="15" customHeight="1" x14ac:dyDescent="0.2">
      <c r="A27" s="95" t="s">
        <v>266</v>
      </c>
      <c r="B27" s="210">
        <v>2</v>
      </c>
      <c r="C27" s="210">
        <v>-13</v>
      </c>
      <c r="D27" s="210">
        <v>15</v>
      </c>
      <c r="E27" s="210"/>
      <c r="F27" s="210">
        <v>0</v>
      </c>
      <c r="G27" s="210">
        <v>0</v>
      </c>
      <c r="H27" s="211">
        <v>0</v>
      </c>
      <c r="I27" s="210"/>
      <c r="J27" s="210">
        <v>-5</v>
      </c>
      <c r="K27" s="210">
        <v>-11</v>
      </c>
      <c r="L27" s="211">
        <v>6</v>
      </c>
      <c r="M27" s="210"/>
      <c r="N27" s="210">
        <v>7</v>
      </c>
      <c r="O27" s="210">
        <v>-2</v>
      </c>
      <c r="P27" s="211">
        <v>9</v>
      </c>
      <c r="Q27" s="210"/>
      <c r="R27" s="234" t="s">
        <v>92</v>
      </c>
      <c r="S27" s="234" t="s">
        <v>92</v>
      </c>
      <c r="T27" s="234" t="s">
        <v>92</v>
      </c>
      <c r="V27" s="234"/>
      <c r="W27" s="234"/>
      <c r="X27" s="234"/>
    </row>
    <row r="28" spans="1:24" ht="15" customHeight="1" x14ac:dyDescent="0.2">
      <c r="A28" s="95" t="s">
        <v>268</v>
      </c>
      <c r="B28" s="210">
        <v>105</v>
      </c>
      <c r="C28" s="210">
        <v>46</v>
      </c>
      <c r="D28" s="210">
        <v>59</v>
      </c>
      <c r="E28" s="210"/>
      <c r="F28" s="210">
        <v>8</v>
      </c>
      <c r="G28" s="210">
        <v>1</v>
      </c>
      <c r="H28" s="211">
        <v>7</v>
      </c>
      <c r="I28" s="210"/>
      <c r="J28" s="210">
        <v>54</v>
      </c>
      <c r="K28" s="210">
        <v>22</v>
      </c>
      <c r="L28" s="211">
        <v>32</v>
      </c>
      <c r="M28" s="210"/>
      <c r="N28" s="210">
        <v>43</v>
      </c>
      <c r="O28" s="210">
        <v>23</v>
      </c>
      <c r="P28" s="211">
        <v>20</v>
      </c>
      <c r="Q28" s="210"/>
      <c r="R28" s="234" t="s">
        <v>92</v>
      </c>
      <c r="S28" s="234" t="s">
        <v>92</v>
      </c>
      <c r="T28" s="234" t="s">
        <v>92</v>
      </c>
      <c r="V28" s="234"/>
      <c r="W28" s="234"/>
      <c r="X28" s="234"/>
    </row>
    <row r="29" spans="1:24" ht="15" customHeight="1" x14ac:dyDescent="0.2">
      <c r="A29" s="95" t="s">
        <v>269</v>
      </c>
      <c r="B29" s="210">
        <v>139</v>
      </c>
      <c r="C29" s="210">
        <v>80</v>
      </c>
      <c r="D29" s="210">
        <v>59</v>
      </c>
      <c r="E29" s="210"/>
      <c r="F29" s="210">
        <v>12</v>
      </c>
      <c r="G29" s="210">
        <v>6</v>
      </c>
      <c r="H29" s="211">
        <v>6</v>
      </c>
      <c r="I29" s="210"/>
      <c r="J29" s="210">
        <v>56</v>
      </c>
      <c r="K29" s="210">
        <v>26</v>
      </c>
      <c r="L29" s="211">
        <v>30</v>
      </c>
      <c r="M29" s="210"/>
      <c r="N29" s="210">
        <v>71</v>
      </c>
      <c r="O29" s="210">
        <v>48</v>
      </c>
      <c r="P29" s="211">
        <v>23</v>
      </c>
      <c r="Q29" s="210"/>
      <c r="R29" s="234" t="s">
        <v>92</v>
      </c>
      <c r="S29" s="234" t="s">
        <v>92</v>
      </c>
      <c r="T29" s="234" t="s">
        <v>92</v>
      </c>
      <c r="V29" s="234"/>
      <c r="W29" s="234"/>
      <c r="X29" s="234"/>
    </row>
    <row r="30" spans="1:24" ht="15" customHeight="1" x14ac:dyDescent="0.2">
      <c r="A30" s="95" t="s">
        <v>270</v>
      </c>
      <c r="B30" s="210">
        <v>26</v>
      </c>
      <c r="C30" s="210">
        <v>71</v>
      </c>
      <c r="D30" s="210">
        <v>-45</v>
      </c>
      <c r="E30" s="210"/>
      <c r="F30" s="210">
        <v>10</v>
      </c>
      <c r="G30" s="210">
        <v>13</v>
      </c>
      <c r="H30" s="211">
        <v>-3</v>
      </c>
      <c r="I30" s="210"/>
      <c r="J30" s="210">
        <v>26</v>
      </c>
      <c r="K30" s="210">
        <v>12</v>
      </c>
      <c r="L30" s="211">
        <v>14</v>
      </c>
      <c r="M30" s="210"/>
      <c r="N30" s="210">
        <v>-21</v>
      </c>
      <c r="O30" s="210">
        <v>43</v>
      </c>
      <c r="P30" s="211">
        <v>-64</v>
      </c>
      <c r="Q30" s="210"/>
      <c r="R30" s="210">
        <v>11</v>
      </c>
      <c r="S30" s="210">
        <v>3</v>
      </c>
      <c r="T30" s="211">
        <v>8</v>
      </c>
      <c r="V30" s="234"/>
      <c r="W30" s="234"/>
      <c r="X30" s="234"/>
    </row>
    <row r="31" spans="1:24" ht="15" customHeight="1" x14ac:dyDescent="0.2">
      <c r="A31" s="95" t="s">
        <v>271</v>
      </c>
      <c r="B31" s="210">
        <v>168</v>
      </c>
      <c r="C31" s="210">
        <v>56</v>
      </c>
      <c r="D31" s="210">
        <v>112</v>
      </c>
      <c r="E31" s="210"/>
      <c r="F31" s="210">
        <v>-74</v>
      </c>
      <c r="G31" s="210">
        <v>-55</v>
      </c>
      <c r="H31" s="211">
        <v>-19</v>
      </c>
      <c r="I31" s="210"/>
      <c r="J31" s="210">
        <v>61</v>
      </c>
      <c r="K31" s="210">
        <v>23</v>
      </c>
      <c r="L31" s="211">
        <v>38</v>
      </c>
      <c r="M31" s="210"/>
      <c r="N31" s="210">
        <v>181</v>
      </c>
      <c r="O31" s="210">
        <v>88</v>
      </c>
      <c r="P31" s="211">
        <v>93</v>
      </c>
      <c r="Q31" s="210"/>
      <c r="R31" s="211" t="s">
        <v>92</v>
      </c>
      <c r="S31" s="211" t="s">
        <v>92</v>
      </c>
      <c r="T31" s="211" t="s">
        <v>92</v>
      </c>
      <c r="V31" s="234"/>
      <c r="W31" s="234"/>
      <c r="X31" s="234"/>
    </row>
    <row r="32" spans="1:24" ht="15" customHeight="1" thickBot="1" x14ac:dyDescent="0.25">
      <c r="A32" s="98" t="s">
        <v>272</v>
      </c>
      <c r="B32" s="212">
        <v>329</v>
      </c>
      <c r="C32" s="212">
        <v>169</v>
      </c>
      <c r="D32" s="212">
        <v>160</v>
      </c>
      <c r="E32" s="212"/>
      <c r="F32" s="212">
        <v>33</v>
      </c>
      <c r="G32" s="212">
        <v>14</v>
      </c>
      <c r="H32" s="213">
        <v>19</v>
      </c>
      <c r="I32" s="212"/>
      <c r="J32" s="212">
        <v>149</v>
      </c>
      <c r="K32" s="212">
        <v>78</v>
      </c>
      <c r="L32" s="213">
        <v>71</v>
      </c>
      <c r="M32" s="212"/>
      <c r="N32" s="212">
        <v>147</v>
      </c>
      <c r="O32" s="212">
        <v>77</v>
      </c>
      <c r="P32" s="213">
        <v>70</v>
      </c>
      <c r="Q32" s="212"/>
      <c r="R32" s="213" t="s">
        <v>92</v>
      </c>
      <c r="S32" s="213" t="s">
        <v>92</v>
      </c>
      <c r="T32" s="213" t="s">
        <v>92</v>
      </c>
      <c r="V32" s="234"/>
      <c r="W32" s="234"/>
      <c r="X32" s="234"/>
    </row>
    <row r="33" spans="1:20" ht="15" customHeight="1" x14ac:dyDescent="0.2">
      <c r="A33" s="300" t="s">
        <v>397</v>
      </c>
      <c r="B33" s="300"/>
      <c r="C33" s="300"/>
      <c r="D33" s="300"/>
      <c r="E33" s="300"/>
      <c r="F33" s="300"/>
      <c r="G33" s="300"/>
      <c r="H33" s="300"/>
      <c r="I33" s="300"/>
      <c r="J33" s="300"/>
      <c r="K33" s="300"/>
      <c r="L33" s="300"/>
      <c r="M33" s="300"/>
      <c r="N33" s="300"/>
      <c r="O33" s="300"/>
      <c r="P33" s="300"/>
      <c r="Q33" s="300"/>
      <c r="R33" s="300"/>
      <c r="S33" s="300"/>
      <c r="T33" s="300"/>
    </row>
    <row r="34" spans="1:20" ht="15" customHeight="1" x14ac:dyDescent="0.2">
      <c r="A34" s="301"/>
      <c r="B34" s="301"/>
      <c r="C34" s="301"/>
      <c r="D34" s="301"/>
      <c r="E34" s="301"/>
      <c r="F34" s="301"/>
      <c r="G34" s="301"/>
      <c r="H34" s="301"/>
      <c r="I34" s="301"/>
      <c r="J34" s="301"/>
      <c r="K34" s="301"/>
      <c r="L34" s="301"/>
      <c r="M34" s="301"/>
      <c r="N34" s="301"/>
      <c r="O34" s="301"/>
      <c r="P34" s="301"/>
      <c r="Q34" s="301"/>
      <c r="R34" s="301"/>
      <c r="S34" s="301"/>
      <c r="T34" s="301"/>
    </row>
    <row r="35" spans="1:20" ht="15" customHeight="1" x14ac:dyDescent="0.2">
      <c r="A35" s="301"/>
      <c r="B35" s="301"/>
      <c r="C35" s="301"/>
      <c r="D35" s="301"/>
      <c r="E35" s="301"/>
      <c r="F35" s="301"/>
      <c r="G35" s="301"/>
      <c r="H35" s="301"/>
      <c r="I35" s="301"/>
      <c r="J35" s="301"/>
      <c r="K35" s="301"/>
      <c r="L35" s="301"/>
      <c r="M35" s="301"/>
      <c r="N35" s="301"/>
      <c r="O35" s="301"/>
      <c r="P35" s="301"/>
      <c r="Q35" s="301"/>
      <c r="R35" s="301"/>
      <c r="S35" s="301"/>
      <c r="T35" s="301"/>
    </row>
    <row r="36" spans="1:20" ht="15" customHeight="1" x14ac:dyDescent="0.2">
      <c r="A36" s="269" t="s">
        <v>275</v>
      </c>
      <c r="B36" s="269"/>
      <c r="C36" s="269"/>
      <c r="D36" s="269"/>
      <c r="E36" s="269"/>
      <c r="F36" s="269"/>
      <c r="G36" s="269"/>
      <c r="H36" s="269"/>
      <c r="I36" s="269"/>
      <c r="J36" s="269"/>
      <c r="K36" s="269"/>
      <c r="L36" s="269"/>
      <c r="M36" s="269"/>
      <c r="N36" s="269"/>
      <c r="O36" s="269"/>
      <c r="P36" s="269"/>
      <c r="Q36" s="269"/>
      <c r="R36" s="269"/>
      <c r="S36" s="269"/>
      <c r="T36" s="269"/>
    </row>
  </sheetData>
  <mergeCells count="14">
    <mergeCell ref="V2:V3"/>
    <mergeCell ref="A1:T1"/>
    <mergeCell ref="A2:T2"/>
    <mergeCell ref="A3:T3"/>
    <mergeCell ref="A4:T4"/>
    <mergeCell ref="A33:T35"/>
    <mergeCell ref="A36:T36"/>
    <mergeCell ref="A5:T5"/>
    <mergeCell ref="A6:A7"/>
    <mergeCell ref="B6:D6"/>
    <mergeCell ref="F6:H6"/>
    <mergeCell ref="J6:L6"/>
    <mergeCell ref="N6:P6"/>
    <mergeCell ref="R6:T6"/>
  </mergeCells>
  <hyperlinks>
    <hyperlink ref="V2" location="INDICE!A1" display="INDICE" xr:uid="{00000000-0004-0000-4600-000000000000}"/>
  </hyperlinks>
  <printOptions horizontalCentered="1"/>
  <pageMargins left="0.70866141732283472" right="0.70866141732283472" top="0.74803149606299213" bottom="0.74803149606299213" header="0.31496062992125984" footer="0.31496062992125984"/>
  <pageSetup scale="94" orientation="landscape"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X116"/>
  <sheetViews>
    <sheetView showGridLines="0" workbookViewId="0">
      <selection activeCell="V2" sqref="V2:V3"/>
    </sheetView>
  </sheetViews>
  <sheetFormatPr baseColWidth="10" defaultColWidth="23.42578125" defaultRowHeight="15" customHeight="1" x14ac:dyDescent="0.2"/>
  <cols>
    <col min="1" max="1" width="18.5703125" style="116" customWidth="1"/>
    <col min="2" max="4" width="7.140625" style="96" customWidth="1"/>
    <col min="5" max="5" width="1.42578125" style="96" customWidth="1"/>
    <col min="6" max="6" width="6.42578125" style="96" customWidth="1"/>
    <col min="7" max="7" width="7.42578125" style="96" bestFit="1" customWidth="1"/>
    <col min="8" max="8" width="6.7109375" style="96" bestFit="1" customWidth="1"/>
    <col min="9" max="9" width="1.28515625" style="96" customWidth="1"/>
    <col min="10" max="10" width="6.42578125" style="96" customWidth="1"/>
    <col min="11" max="11" width="7.42578125" style="96" bestFit="1" customWidth="1"/>
    <col min="12" max="12" width="6.7109375" style="96" bestFit="1" customWidth="1"/>
    <col min="13" max="13" width="1.28515625" style="96" customWidth="1"/>
    <col min="14" max="14" width="6.42578125" style="96" customWidth="1"/>
    <col min="15" max="15" width="7.42578125" style="96" bestFit="1" customWidth="1"/>
    <col min="16" max="16" width="6.7109375" style="96" bestFit="1" customWidth="1"/>
    <col min="17" max="17" width="1.28515625" style="96" customWidth="1"/>
    <col min="18" max="18" width="6.42578125" style="96" customWidth="1"/>
    <col min="19" max="19" width="7.42578125" style="96" bestFit="1" customWidth="1"/>
    <col min="20" max="20" width="6.7109375" style="96" bestFit="1" customWidth="1"/>
    <col min="21" max="108" width="10.7109375" style="6" customWidth="1"/>
    <col min="109" max="16384" width="23.42578125" style="6"/>
  </cols>
  <sheetData>
    <row r="1" spans="1:24" ht="15" customHeight="1" x14ac:dyDescent="0.25">
      <c r="A1" s="284" t="s">
        <v>379</v>
      </c>
      <c r="B1" s="284" t="s">
        <v>84</v>
      </c>
      <c r="C1" s="284" t="s">
        <v>84</v>
      </c>
      <c r="D1" s="284" t="s">
        <v>84</v>
      </c>
      <c r="E1" s="284" t="s">
        <v>84</v>
      </c>
      <c r="F1" s="284" t="s">
        <v>84</v>
      </c>
      <c r="G1" s="284" t="s">
        <v>84</v>
      </c>
      <c r="H1" s="284" t="s">
        <v>84</v>
      </c>
      <c r="I1" s="284" t="s">
        <v>84</v>
      </c>
      <c r="J1" s="284" t="s">
        <v>84</v>
      </c>
      <c r="K1" s="284" t="s">
        <v>84</v>
      </c>
      <c r="L1" s="284" t="s">
        <v>84</v>
      </c>
      <c r="M1" s="284" t="s">
        <v>84</v>
      </c>
      <c r="N1" s="284" t="s">
        <v>84</v>
      </c>
      <c r="O1" s="284" t="s">
        <v>84</v>
      </c>
      <c r="P1" s="284" t="s">
        <v>84</v>
      </c>
      <c r="Q1" s="284" t="s">
        <v>84</v>
      </c>
      <c r="R1" s="284" t="s">
        <v>84</v>
      </c>
      <c r="S1" s="284" t="s">
        <v>84</v>
      </c>
      <c r="T1" s="284" t="s">
        <v>84</v>
      </c>
      <c r="U1" s="17"/>
    </row>
    <row r="2" spans="1:24" ht="15" customHeight="1" x14ac:dyDescent="0.25">
      <c r="A2" s="285" t="s">
        <v>398</v>
      </c>
      <c r="B2" s="285" t="s">
        <v>84</v>
      </c>
      <c r="C2" s="285" t="s">
        <v>84</v>
      </c>
      <c r="D2" s="285" t="s">
        <v>84</v>
      </c>
      <c r="E2" s="285" t="s">
        <v>84</v>
      </c>
      <c r="F2" s="285" t="s">
        <v>84</v>
      </c>
      <c r="G2" s="285" t="s">
        <v>84</v>
      </c>
      <c r="H2" s="285" t="s">
        <v>84</v>
      </c>
      <c r="I2" s="285" t="s">
        <v>84</v>
      </c>
      <c r="J2" s="285" t="s">
        <v>84</v>
      </c>
      <c r="K2" s="285" t="s">
        <v>84</v>
      </c>
      <c r="L2" s="285" t="s">
        <v>84</v>
      </c>
      <c r="M2" s="285" t="s">
        <v>84</v>
      </c>
      <c r="N2" s="285" t="s">
        <v>84</v>
      </c>
      <c r="O2" s="285" t="s">
        <v>84</v>
      </c>
      <c r="P2" s="285" t="s">
        <v>84</v>
      </c>
      <c r="Q2" s="285" t="s">
        <v>84</v>
      </c>
      <c r="R2" s="285" t="s">
        <v>84</v>
      </c>
      <c r="S2" s="285" t="s">
        <v>84</v>
      </c>
      <c r="T2" s="285" t="s">
        <v>84</v>
      </c>
      <c r="U2" s="17"/>
      <c r="V2" s="256" t="s">
        <v>47</v>
      </c>
    </row>
    <row r="3" spans="1:24" ht="15" customHeight="1" x14ac:dyDescent="0.25">
      <c r="A3" s="285" t="s">
        <v>320</v>
      </c>
      <c r="B3" s="285" t="s">
        <v>84</v>
      </c>
      <c r="C3" s="285" t="s">
        <v>84</v>
      </c>
      <c r="D3" s="285" t="s">
        <v>84</v>
      </c>
      <c r="E3" s="285" t="s">
        <v>84</v>
      </c>
      <c r="F3" s="285" t="s">
        <v>84</v>
      </c>
      <c r="G3" s="285" t="s">
        <v>84</v>
      </c>
      <c r="H3" s="285" t="s">
        <v>84</v>
      </c>
      <c r="I3" s="285" t="s">
        <v>84</v>
      </c>
      <c r="J3" s="285" t="s">
        <v>84</v>
      </c>
      <c r="K3" s="285" t="s">
        <v>84</v>
      </c>
      <c r="L3" s="285" t="s">
        <v>84</v>
      </c>
      <c r="M3" s="285" t="s">
        <v>84</v>
      </c>
      <c r="N3" s="285" t="s">
        <v>84</v>
      </c>
      <c r="O3" s="285" t="s">
        <v>84</v>
      </c>
      <c r="P3" s="285" t="s">
        <v>84</v>
      </c>
      <c r="Q3" s="285" t="s">
        <v>84</v>
      </c>
      <c r="R3" s="285" t="s">
        <v>84</v>
      </c>
      <c r="S3" s="285" t="s">
        <v>84</v>
      </c>
      <c r="T3" s="285" t="s">
        <v>84</v>
      </c>
      <c r="U3" s="17"/>
      <c r="V3" s="256"/>
    </row>
    <row r="4" spans="1:24" ht="15" customHeight="1" x14ac:dyDescent="0.25">
      <c r="A4" s="285" t="s">
        <v>180</v>
      </c>
      <c r="B4" s="285" t="s">
        <v>84</v>
      </c>
      <c r="C4" s="285" t="s">
        <v>84</v>
      </c>
      <c r="D4" s="285" t="s">
        <v>84</v>
      </c>
      <c r="E4" s="285" t="s">
        <v>84</v>
      </c>
      <c r="F4" s="285" t="s">
        <v>84</v>
      </c>
      <c r="G4" s="285" t="s">
        <v>84</v>
      </c>
      <c r="H4" s="285" t="s">
        <v>84</v>
      </c>
      <c r="I4" s="285" t="s">
        <v>84</v>
      </c>
      <c r="J4" s="285" t="s">
        <v>84</v>
      </c>
      <c r="K4" s="285" t="s">
        <v>84</v>
      </c>
      <c r="L4" s="285" t="s">
        <v>84</v>
      </c>
      <c r="M4" s="285" t="s">
        <v>84</v>
      </c>
      <c r="N4" s="285" t="s">
        <v>84</v>
      </c>
      <c r="O4" s="285" t="s">
        <v>84</v>
      </c>
      <c r="P4" s="285" t="s">
        <v>84</v>
      </c>
      <c r="Q4" s="285" t="s">
        <v>84</v>
      </c>
      <c r="R4" s="285" t="s">
        <v>84</v>
      </c>
      <c r="S4" s="285" t="s">
        <v>84</v>
      </c>
      <c r="T4" s="285" t="s">
        <v>84</v>
      </c>
    </row>
    <row r="5" spans="1:24" ht="15" customHeight="1" x14ac:dyDescent="0.25">
      <c r="A5" s="284" t="s">
        <v>402</v>
      </c>
      <c r="B5" s="284" t="s">
        <v>84</v>
      </c>
      <c r="C5" s="284" t="s">
        <v>84</v>
      </c>
      <c r="D5" s="284" t="s">
        <v>84</v>
      </c>
      <c r="E5" s="284" t="s">
        <v>84</v>
      </c>
      <c r="F5" s="284" t="s">
        <v>84</v>
      </c>
      <c r="G5" s="284" t="s">
        <v>84</v>
      </c>
      <c r="H5" s="284" t="s">
        <v>84</v>
      </c>
      <c r="I5" s="284" t="s">
        <v>84</v>
      </c>
      <c r="J5" s="284" t="s">
        <v>84</v>
      </c>
      <c r="K5" s="284" t="s">
        <v>84</v>
      </c>
      <c r="L5" s="284" t="s">
        <v>84</v>
      </c>
      <c r="M5" s="284" t="s">
        <v>84</v>
      </c>
      <c r="N5" s="284" t="s">
        <v>84</v>
      </c>
      <c r="O5" s="284" t="s">
        <v>84</v>
      </c>
      <c r="P5" s="284" t="s">
        <v>84</v>
      </c>
      <c r="Q5" s="284" t="s">
        <v>84</v>
      </c>
      <c r="R5" s="284" t="s">
        <v>84</v>
      </c>
      <c r="S5" s="284" t="s">
        <v>84</v>
      </c>
      <c r="T5" s="284" t="s">
        <v>84</v>
      </c>
    </row>
    <row r="6" spans="1:24" ht="15" customHeight="1" x14ac:dyDescent="0.2">
      <c r="A6" s="286" t="s">
        <v>243</v>
      </c>
      <c r="B6" s="281" t="s">
        <v>89</v>
      </c>
      <c r="C6" s="281"/>
      <c r="D6" s="281"/>
      <c r="E6" s="103"/>
      <c r="F6" s="281" t="s">
        <v>182</v>
      </c>
      <c r="G6" s="281"/>
      <c r="H6" s="281"/>
      <c r="I6" s="103"/>
      <c r="J6" s="281" t="s">
        <v>183</v>
      </c>
      <c r="K6" s="281"/>
      <c r="L6" s="281"/>
      <c r="M6" s="103"/>
      <c r="N6" s="281" t="s">
        <v>381</v>
      </c>
      <c r="O6" s="281"/>
      <c r="P6" s="281"/>
      <c r="Q6" s="103"/>
      <c r="R6" s="281" t="s">
        <v>382</v>
      </c>
      <c r="S6" s="281"/>
      <c r="T6" s="281"/>
    </row>
    <row r="7" spans="1:24" ht="15" customHeight="1" x14ac:dyDescent="0.2">
      <c r="A7" s="286"/>
      <c r="B7" s="104" t="s">
        <v>89</v>
      </c>
      <c r="C7" s="104" t="s">
        <v>405</v>
      </c>
      <c r="D7" s="104" t="s">
        <v>406</v>
      </c>
      <c r="E7" s="105"/>
      <c r="F7" s="104" t="s">
        <v>89</v>
      </c>
      <c r="G7" s="104" t="s">
        <v>405</v>
      </c>
      <c r="H7" s="104" t="s">
        <v>406</v>
      </c>
      <c r="I7" s="105"/>
      <c r="J7" s="104" t="s">
        <v>89</v>
      </c>
      <c r="K7" s="104" t="s">
        <v>405</v>
      </c>
      <c r="L7" s="104" t="s">
        <v>406</v>
      </c>
      <c r="M7" s="105"/>
      <c r="N7" s="104" t="s">
        <v>89</v>
      </c>
      <c r="O7" s="104" t="s">
        <v>405</v>
      </c>
      <c r="P7" s="104" t="s">
        <v>406</v>
      </c>
      <c r="Q7" s="105"/>
      <c r="R7" s="104" t="s">
        <v>89</v>
      </c>
      <c r="S7" s="104" t="s">
        <v>405</v>
      </c>
      <c r="T7" s="104" t="s">
        <v>406</v>
      </c>
    </row>
    <row r="8" spans="1:24" ht="15" customHeight="1" x14ac:dyDescent="0.2">
      <c r="B8" s="117"/>
      <c r="C8" s="117"/>
      <c r="D8" s="117"/>
      <c r="E8" s="117"/>
      <c r="F8" s="117"/>
      <c r="G8" s="117"/>
      <c r="H8" s="117"/>
      <c r="I8" s="117"/>
      <c r="J8" s="117"/>
      <c r="K8" s="117"/>
      <c r="L8" s="117"/>
      <c r="M8" s="117"/>
      <c r="N8" s="117"/>
      <c r="O8" s="117"/>
      <c r="P8" s="117"/>
      <c r="Q8" s="117"/>
      <c r="R8" s="117"/>
      <c r="S8" s="117"/>
      <c r="T8" s="117"/>
    </row>
    <row r="9" spans="1:24" ht="15" customHeight="1" x14ac:dyDescent="0.2">
      <c r="A9" s="118" t="s">
        <v>89</v>
      </c>
      <c r="B9" s="214">
        <v>5.8845380648544703</v>
      </c>
      <c r="C9" s="214">
        <v>6.5985130111524164</v>
      </c>
      <c r="D9" s="214">
        <v>5.360660706167601</v>
      </c>
      <c r="E9" s="214"/>
      <c r="F9" s="214">
        <v>4.4545021438780372</v>
      </c>
      <c r="G9" s="214">
        <v>2.1540118470651586</v>
      </c>
      <c r="H9" s="214">
        <v>6.279367791542076</v>
      </c>
      <c r="I9" s="214"/>
      <c r="J9" s="214">
        <v>5.904617713853141</v>
      </c>
      <c r="K9" s="214">
        <v>6.5263157894736841</v>
      </c>
      <c r="L9" s="214">
        <v>5.384615384615385</v>
      </c>
      <c r="M9" s="214"/>
      <c r="N9" s="214">
        <v>5.7678373025457708</v>
      </c>
      <c r="O9" s="214">
        <v>7.4298895228845456</v>
      </c>
      <c r="P9" s="214">
        <v>4.6694480102695763</v>
      </c>
      <c r="Q9" s="214"/>
      <c r="R9" s="214">
        <v>13.523809523809524</v>
      </c>
      <c r="S9" s="214">
        <v>14.859437751004014</v>
      </c>
      <c r="T9" s="214">
        <v>13.108614232209737</v>
      </c>
    </row>
    <row r="10" spans="1:24" ht="15" customHeight="1" x14ac:dyDescent="0.2">
      <c r="A10" s="94"/>
      <c r="B10" s="215" t="s">
        <v>84</v>
      </c>
      <c r="C10" s="215" t="s">
        <v>84</v>
      </c>
      <c r="D10" s="215" t="s">
        <v>84</v>
      </c>
      <c r="E10" s="216"/>
      <c r="F10" s="216" t="s">
        <v>84</v>
      </c>
      <c r="G10" s="216" t="s">
        <v>84</v>
      </c>
      <c r="H10" s="216" t="s">
        <v>84</v>
      </c>
      <c r="I10" s="216"/>
      <c r="J10" s="216" t="s">
        <v>84</v>
      </c>
      <c r="K10" s="216" t="s">
        <v>84</v>
      </c>
      <c r="L10" s="216" t="s">
        <v>84</v>
      </c>
      <c r="M10" s="216"/>
      <c r="N10" s="216" t="s">
        <v>84</v>
      </c>
      <c r="O10" s="216" t="s">
        <v>84</v>
      </c>
      <c r="P10" s="216" t="s">
        <v>84</v>
      </c>
      <c r="Q10" s="216"/>
      <c r="R10" s="216" t="s">
        <v>84</v>
      </c>
      <c r="S10" s="216" t="s">
        <v>84</v>
      </c>
      <c r="T10" s="216" t="s">
        <v>84</v>
      </c>
    </row>
    <row r="11" spans="1:24" ht="15" customHeight="1" x14ac:dyDescent="0.2">
      <c r="A11" s="95" t="s">
        <v>246</v>
      </c>
      <c r="B11" s="215">
        <v>10.0798782807151</v>
      </c>
      <c r="C11" s="215">
        <v>9.1806515301085891</v>
      </c>
      <c r="D11" s="215">
        <v>10.643564356435643</v>
      </c>
      <c r="E11" s="216"/>
      <c r="F11" s="216">
        <v>5.1428571428571423</v>
      </c>
      <c r="G11" s="216">
        <v>0</v>
      </c>
      <c r="H11" s="216">
        <v>9</v>
      </c>
      <c r="I11" s="216"/>
      <c r="J11" s="216">
        <v>8.9705882352941178</v>
      </c>
      <c r="K11" s="216">
        <v>8.1521739130434785</v>
      </c>
      <c r="L11" s="216">
        <v>9.5297029702970306</v>
      </c>
      <c r="M11" s="216"/>
      <c r="N11" s="216">
        <v>12.248628884826324</v>
      </c>
      <c r="O11" s="216">
        <v>12.435233160621761</v>
      </c>
      <c r="P11" s="216">
        <v>12.146892655367232</v>
      </c>
      <c r="Q11" s="216"/>
      <c r="R11" s="216" t="s">
        <v>92</v>
      </c>
      <c r="S11" s="216" t="s">
        <v>92</v>
      </c>
      <c r="T11" s="216" t="s">
        <v>92</v>
      </c>
      <c r="V11" s="234"/>
      <c r="W11" s="234"/>
      <c r="X11" s="234"/>
    </row>
    <row r="12" spans="1:24" ht="15" customHeight="1" x14ac:dyDescent="0.2">
      <c r="A12" s="95" t="s">
        <v>247</v>
      </c>
      <c r="B12" s="215">
        <v>5.7181756296800543</v>
      </c>
      <c r="C12" s="215">
        <v>6.1328790459965932</v>
      </c>
      <c r="D12" s="215">
        <v>5.4421768707482991</v>
      </c>
      <c r="E12" s="216"/>
      <c r="F12" s="216">
        <v>8.5106382978723403</v>
      </c>
      <c r="G12" s="216">
        <v>12.5</v>
      </c>
      <c r="H12" s="216">
        <v>6.4516129032258061</v>
      </c>
      <c r="I12" s="216"/>
      <c r="J12" s="216">
        <v>7.0370370370370372</v>
      </c>
      <c r="K12" s="216">
        <v>7.9646017699115044</v>
      </c>
      <c r="L12" s="216">
        <v>6.369426751592357</v>
      </c>
      <c r="M12" s="216"/>
      <c r="N12" s="216">
        <v>3.7581699346405228</v>
      </c>
      <c r="O12" s="216">
        <v>3.0172413793103448</v>
      </c>
      <c r="P12" s="216">
        <v>4.2105263157894735</v>
      </c>
      <c r="Q12" s="216"/>
      <c r="R12" s="216" t="s">
        <v>92</v>
      </c>
      <c r="S12" s="216" t="s">
        <v>92</v>
      </c>
      <c r="T12" s="216" t="s">
        <v>92</v>
      </c>
      <c r="V12" s="234"/>
      <c r="W12" s="234"/>
      <c r="X12" s="234"/>
    </row>
    <row r="13" spans="1:24" ht="15" customHeight="1" x14ac:dyDescent="0.2">
      <c r="A13" s="95" t="s">
        <v>248</v>
      </c>
      <c r="B13" s="215">
        <v>-2.3950484391819162</v>
      </c>
      <c r="C13" s="215">
        <v>-2.2627737226277373</v>
      </c>
      <c r="D13" s="215">
        <v>-2.4722932651321399</v>
      </c>
      <c r="E13" s="216"/>
      <c r="F13" s="216">
        <v>0.73260073260073255</v>
      </c>
      <c r="G13" s="216">
        <v>1.3513513513513513</v>
      </c>
      <c r="H13" s="216">
        <v>0.50251256281407031</v>
      </c>
      <c r="I13" s="216"/>
      <c r="J13" s="216">
        <v>-1.957585644371941</v>
      </c>
      <c r="K13" s="216">
        <v>-2.5265957446808507</v>
      </c>
      <c r="L13" s="216">
        <v>-1.5639374425023</v>
      </c>
      <c r="M13" s="216"/>
      <c r="N13" s="216">
        <v>-3.5667963683527883</v>
      </c>
      <c r="O13" s="216">
        <v>-2.3897058823529411</v>
      </c>
      <c r="P13" s="216">
        <v>-4.2084168336673349</v>
      </c>
      <c r="Q13" s="216"/>
      <c r="R13" s="216">
        <v>0</v>
      </c>
      <c r="S13" s="216">
        <v>0</v>
      </c>
      <c r="T13" s="216">
        <v>0</v>
      </c>
      <c r="V13" s="234"/>
      <c r="W13" s="234"/>
      <c r="X13" s="234"/>
    </row>
    <row r="14" spans="1:24" ht="15" customHeight="1" x14ac:dyDescent="0.2">
      <c r="A14" s="95" t="s">
        <v>249</v>
      </c>
      <c r="B14" s="215">
        <v>-21.454545454545453</v>
      </c>
      <c r="C14" s="215">
        <v>-10.179640718562874</v>
      </c>
      <c r="D14" s="215">
        <v>-26.370757180156655</v>
      </c>
      <c r="E14" s="216"/>
      <c r="F14" s="216">
        <v>-76.271186440677965</v>
      </c>
      <c r="G14" s="216">
        <v>-20</v>
      </c>
      <c r="H14" s="216">
        <v>-87.755102040816325</v>
      </c>
      <c r="I14" s="216"/>
      <c r="J14" s="216">
        <v>-33.564013840830448</v>
      </c>
      <c r="K14" s="216">
        <v>-20.408163265306122</v>
      </c>
      <c r="L14" s="216">
        <v>-40.31413612565445</v>
      </c>
      <c r="M14" s="216"/>
      <c r="N14" s="216">
        <v>11.881188118811881</v>
      </c>
      <c r="O14" s="216">
        <v>8.4745762711864394</v>
      </c>
      <c r="P14" s="216">
        <v>13.286713286713287</v>
      </c>
      <c r="Q14" s="216"/>
      <c r="R14" s="216" t="s">
        <v>92</v>
      </c>
      <c r="S14" s="216" t="s">
        <v>92</v>
      </c>
      <c r="T14" s="216" t="s">
        <v>92</v>
      </c>
      <c r="V14" s="234"/>
      <c r="W14" s="234"/>
      <c r="X14" s="234"/>
    </row>
    <row r="15" spans="1:24" ht="15" customHeight="1" x14ac:dyDescent="0.2">
      <c r="A15" s="95" t="s">
        <v>250</v>
      </c>
      <c r="B15" s="215">
        <v>18.023255813953487</v>
      </c>
      <c r="C15" s="215">
        <v>29.411764705882355</v>
      </c>
      <c r="D15" s="215">
        <v>13.223140495867769</v>
      </c>
      <c r="E15" s="215"/>
      <c r="F15" s="215">
        <v>42.857142857142854</v>
      </c>
      <c r="G15" s="215">
        <v>0</v>
      </c>
      <c r="H15" s="216">
        <v>66.666666666666657</v>
      </c>
      <c r="I15" s="215"/>
      <c r="J15" s="216">
        <v>11.111111111111111</v>
      </c>
      <c r="K15" s="216">
        <v>22.222222222222221</v>
      </c>
      <c r="L15" s="216">
        <v>7.4074074074074066</v>
      </c>
      <c r="M15" s="216"/>
      <c r="N15" s="216">
        <v>19.767441860465116</v>
      </c>
      <c r="O15" s="216">
        <v>39.285714285714285</v>
      </c>
      <c r="P15" s="216">
        <v>10.344827586206897</v>
      </c>
      <c r="Q15" s="216"/>
      <c r="R15" s="216" t="s">
        <v>92</v>
      </c>
      <c r="S15" s="216" t="s">
        <v>92</v>
      </c>
      <c r="T15" s="216" t="s">
        <v>92</v>
      </c>
      <c r="V15" s="234"/>
      <c r="W15" s="234"/>
      <c r="X15" s="234"/>
    </row>
    <row r="16" spans="1:24" ht="15" customHeight="1" x14ac:dyDescent="0.2">
      <c r="A16" s="95" t="s">
        <v>251</v>
      </c>
      <c r="B16" s="215">
        <v>-5.3127677806341049</v>
      </c>
      <c r="C16" s="215">
        <v>-5.7450628366247756</v>
      </c>
      <c r="D16" s="215">
        <v>-4.918032786885246</v>
      </c>
      <c r="E16" s="215"/>
      <c r="F16" s="215">
        <v>-14.285714285714285</v>
      </c>
      <c r="G16" s="215">
        <v>26.315789473684209</v>
      </c>
      <c r="H16" s="216">
        <v>-47.826086956521742</v>
      </c>
      <c r="I16" s="215"/>
      <c r="J16" s="215">
        <v>-6.4456721915285451</v>
      </c>
      <c r="K16" s="215">
        <v>-10.819672131147541</v>
      </c>
      <c r="L16" s="216">
        <v>-0.84033613445378152</v>
      </c>
      <c r="M16" s="215"/>
      <c r="N16" s="215">
        <v>-3.608247422680412</v>
      </c>
      <c r="O16" s="215">
        <v>-1.7167381974248928</v>
      </c>
      <c r="P16" s="216">
        <v>-4.8710601719197708</v>
      </c>
      <c r="Q16" s="215"/>
      <c r="R16" s="216" t="s">
        <v>92</v>
      </c>
      <c r="S16" s="216" t="s">
        <v>92</v>
      </c>
      <c r="T16" s="216" t="s">
        <v>92</v>
      </c>
      <c r="V16" s="234"/>
      <c r="W16" s="234"/>
      <c r="X16" s="234"/>
    </row>
    <row r="17" spans="1:24" ht="15" customHeight="1" x14ac:dyDescent="0.2">
      <c r="A17" s="95" t="s">
        <v>253</v>
      </c>
      <c r="B17" s="215">
        <v>4.6961325966850831</v>
      </c>
      <c r="C17" s="215">
        <v>4.7592695074709468</v>
      </c>
      <c r="D17" s="215">
        <v>-33.333333333333329</v>
      </c>
      <c r="E17" s="215"/>
      <c r="F17" s="215">
        <v>0.17035775127768313</v>
      </c>
      <c r="G17" s="215">
        <v>0.17064846416382254</v>
      </c>
      <c r="H17" s="216">
        <v>0</v>
      </c>
      <c r="I17" s="215"/>
      <c r="J17" s="215">
        <v>3.8961038961038961</v>
      </c>
      <c r="K17" s="215">
        <v>4.031209362808843</v>
      </c>
      <c r="L17" s="216">
        <v>-100</v>
      </c>
      <c r="M17" s="215"/>
      <c r="N17" s="215">
        <v>11.920529801324504</v>
      </c>
      <c r="O17" s="215">
        <v>11.946902654867257</v>
      </c>
      <c r="P17" s="216">
        <v>0</v>
      </c>
      <c r="Q17" s="215"/>
      <c r="R17" s="216" t="s">
        <v>92</v>
      </c>
      <c r="S17" s="216" t="s">
        <v>92</v>
      </c>
      <c r="T17" s="216" t="s">
        <v>92</v>
      </c>
      <c r="V17" s="234"/>
      <c r="W17" s="234"/>
      <c r="X17" s="234"/>
    </row>
    <row r="18" spans="1:24" ht="15" customHeight="1" x14ac:dyDescent="0.2">
      <c r="A18" s="95" t="s">
        <v>254</v>
      </c>
      <c r="B18" s="215">
        <v>15.748541801685029</v>
      </c>
      <c r="C18" s="215">
        <v>15.6794425087108</v>
      </c>
      <c r="D18" s="215">
        <v>15.789473684210526</v>
      </c>
      <c r="E18" s="216"/>
      <c r="F18" s="216">
        <v>18.556701030927837</v>
      </c>
      <c r="G18" s="216">
        <v>15.384615384615385</v>
      </c>
      <c r="H18" s="216">
        <v>19.718309859154928</v>
      </c>
      <c r="I18" s="216"/>
      <c r="J18" s="216">
        <v>14.189189189189189</v>
      </c>
      <c r="K18" s="216">
        <v>14.117647058823529</v>
      </c>
      <c r="L18" s="216">
        <v>14.243323442136498</v>
      </c>
      <c r="M18" s="216"/>
      <c r="N18" s="216">
        <v>15.169366715758468</v>
      </c>
      <c r="O18" s="216">
        <v>15.289256198347106</v>
      </c>
      <c r="P18" s="216">
        <v>15.102974828375288</v>
      </c>
      <c r="Q18" s="216"/>
      <c r="R18" s="216">
        <v>21.714285714285715</v>
      </c>
      <c r="S18" s="216">
        <v>25.490196078431371</v>
      </c>
      <c r="T18" s="216">
        <v>20.161290322580644</v>
      </c>
      <c r="V18" s="234"/>
      <c r="W18" s="234"/>
      <c r="X18" s="234"/>
    </row>
    <row r="19" spans="1:24" ht="15" customHeight="1" x14ac:dyDescent="0.2">
      <c r="A19" s="95" t="s">
        <v>255</v>
      </c>
      <c r="B19" s="215">
        <v>4.8084759576202121</v>
      </c>
      <c r="C19" s="215">
        <v>3.3495407887628308</v>
      </c>
      <c r="D19" s="215">
        <v>5.6918547595682041</v>
      </c>
      <c r="E19" s="215"/>
      <c r="F19" s="215">
        <v>7.6452599388379197</v>
      </c>
      <c r="G19" s="215">
        <v>0.4784688995215311</v>
      </c>
      <c r="H19" s="216">
        <v>11.011235955056179</v>
      </c>
      <c r="I19" s="215"/>
      <c r="J19" s="215">
        <v>4.7349459598558932</v>
      </c>
      <c r="K19" s="215">
        <v>4.3425814234016888</v>
      </c>
      <c r="L19" s="216">
        <v>5.0269299820466786</v>
      </c>
      <c r="M19" s="215"/>
      <c r="N19" s="215">
        <v>4.067503245348334</v>
      </c>
      <c r="O19" s="215">
        <v>3.0750307503075032</v>
      </c>
      <c r="P19" s="216">
        <v>4.6061415220293718</v>
      </c>
      <c r="Q19" s="215"/>
      <c r="R19" s="216" t="s">
        <v>92</v>
      </c>
      <c r="S19" s="216" t="s">
        <v>92</v>
      </c>
      <c r="T19" s="216" t="s">
        <v>92</v>
      </c>
      <c r="V19" s="234"/>
      <c r="W19" s="234"/>
      <c r="X19" s="234"/>
    </row>
    <row r="20" spans="1:24" ht="15" customHeight="1" x14ac:dyDescent="0.2">
      <c r="A20" s="95" t="s">
        <v>256</v>
      </c>
      <c r="B20" s="215">
        <v>9.8920236851271337</v>
      </c>
      <c r="C20" s="215">
        <v>13.396715643906656</v>
      </c>
      <c r="D20" s="215">
        <v>7.5262543757292883</v>
      </c>
      <c r="E20" s="215"/>
      <c r="F20" s="215">
        <v>8.7155963302752291</v>
      </c>
      <c r="G20" s="215">
        <v>10.344827586206897</v>
      </c>
      <c r="H20" s="216">
        <v>8.125</v>
      </c>
      <c r="I20" s="215"/>
      <c r="J20" s="215">
        <v>10.822510822510822</v>
      </c>
      <c r="K20" s="215">
        <v>16.182572614107883</v>
      </c>
      <c r="L20" s="216">
        <v>6.9836552748885588</v>
      </c>
      <c r="M20" s="215"/>
      <c r="N20" s="215">
        <v>9.3457943925233646</v>
      </c>
      <c r="O20" s="215">
        <v>11.507293354943274</v>
      </c>
      <c r="P20" s="216">
        <v>7.8320090805902378</v>
      </c>
      <c r="Q20" s="215"/>
      <c r="R20" s="216" t="s">
        <v>92</v>
      </c>
      <c r="S20" s="216" t="s">
        <v>92</v>
      </c>
      <c r="T20" s="216" t="s">
        <v>92</v>
      </c>
      <c r="V20" s="234"/>
      <c r="W20" s="234"/>
      <c r="X20" s="234"/>
    </row>
    <row r="21" spans="1:24" ht="15" customHeight="1" x14ac:dyDescent="0.2">
      <c r="A21" s="95" t="s">
        <v>258</v>
      </c>
      <c r="B21" s="215">
        <v>10.299003322259136</v>
      </c>
      <c r="C21" s="215">
        <v>12.396694214876034</v>
      </c>
      <c r="D21" s="215">
        <v>8.8888888888888893</v>
      </c>
      <c r="E21" s="215"/>
      <c r="F21" s="215">
        <v>1.6949152542372881</v>
      </c>
      <c r="G21" s="215">
        <v>7.6923076923076925</v>
      </c>
      <c r="H21" s="216">
        <v>0</v>
      </c>
      <c r="I21" s="215"/>
      <c r="J21" s="215">
        <v>17.46641074856046</v>
      </c>
      <c r="K21" s="215">
        <v>24.774774774774773</v>
      </c>
      <c r="L21" s="216">
        <v>12.040133779264215</v>
      </c>
      <c r="M21" s="215"/>
      <c r="N21" s="215">
        <v>5.1282051282051277</v>
      </c>
      <c r="O21" s="215">
        <v>1.6064257028112447</v>
      </c>
      <c r="P21" s="216">
        <v>7.4666666666666677</v>
      </c>
      <c r="Q21" s="215"/>
      <c r="R21" s="216" t="s">
        <v>92</v>
      </c>
      <c r="S21" s="216" t="s">
        <v>92</v>
      </c>
      <c r="T21" s="216" t="s">
        <v>92</v>
      </c>
      <c r="V21" s="234"/>
      <c r="W21" s="234"/>
      <c r="X21" s="234"/>
    </row>
    <row r="22" spans="1:24" ht="15" customHeight="1" x14ac:dyDescent="0.2">
      <c r="A22" s="95" t="s">
        <v>260</v>
      </c>
      <c r="B22" s="215">
        <v>10.147299509001636</v>
      </c>
      <c r="C22" s="215">
        <v>11.47227533460803</v>
      </c>
      <c r="D22" s="215">
        <v>9.1559370529327602</v>
      </c>
      <c r="E22" s="215"/>
      <c r="F22" s="215">
        <v>0</v>
      </c>
      <c r="G22" s="215">
        <v>0</v>
      </c>
      <c r="H22" s="216">
        <v>0</v>
      </c>
      <c r="I22" s="215"/>
      <c r="J22" s="215">
        <v>12.703583061889251</v>
      </c>
      <c r="K22" s="215">
        <v>13.494809688581316</v>
      </c>
      <c r="L22" s="216">
        <v>12</v>
      </c>
      <c r="M22" s="215"/>
      <c r="N22" s="215">
        <v>7.8632478632478628</v>
      </c>
      <c r="O22" s="215">
        <v>9.3333333333333339</v>
      </c>
      <c r="P22" s="216">
        <v>6.9444444444444446</v>
      </c>
      <c r="Q22" s="215"/>
      <c r="R22" s="216" t="s">
        <v>92</v>
      </c>
      <c r="S22" s="216" t="s">
        <v>92</v>
      </c>
      <c r="T22" s="216" t="s">
        <v>92</v>
      </c>
      <c r="V22" s="234"/>
      <c r="W22" s="234"/>
      <c r="X22" s="234"/>
    </row>
    <row r="23" spans="1:24" ht="15" customHeight="1" x14ac:dyDescent="0.2">
      <c r="A23" s="95" t="s">
        <v>262</v>
      </c>
      <c r="B23" s="215">
        <v>17.051630434782609</v>
      </c>
      <c r="C23" s="215">
        <v>14.625850340136054</v>
      </c>
      <c r="D23" s="215">
        <v>18.665158371040725</v>
      </c>
      <c r="E23" s="215"/>
      <c r="F23" s="215">
        <v>54.893617021276597</v>
      </c>
      <c r="G23" s="215">
        <v>45.238095238095241</v>
      </c>
      <c r="H23" s="216">
        <v>60.264900662251655</v>
      </c>
      <c r="I23" s="215"/>
      <c r="J23" s="215">
        <v>16.165413533834585</v>
      </c>
      <c r="K23" s="215">
        <v>16.806722689075631</v>
      </c>
      <c r="L23" s="216">
        <v>15.646258503401361</v>
      </c>
      <c r="M23" s="215"/>
      <c r="N23" s="215">
        <v>5.1063829787234036</v>
      </c>
      <c r="O23" s="215">
        <v>3.007518796992481</v>
      </c>
      <c r="P23" s="216">
        <v>6.3781321184510258</v>
      </c>
      <c r="Q23" s="215"/>
      <c r="R23" s="216" t="s">
        <v>92</v>
      </c>
      <c r="S23" s="216" t="s">
        <v>92</v>
      </c>
      <c r="T23" s="216" t="s">
        <v>92</v>
      </c>
      <c r="V23" s="234"/>
      <c r="W23" s="234"/>
      <c r="X23" s="234"/>
    </row>
    <row r="24" spans="1:24" ht="15" customHeight="1" x14ac:dyDescent="0.2">
      <c r="A24" s="95" t="s">
        <v>263</v>
      </c>
      <c r="B24" s="215">
        <v>9.2758340113913746</v>
      </c>
      <c r="C24" s="215">
        <v>12.606837606837606</v>
      </c>
      <c r="D24" s="215">
        <v>7.227332457293036</v>
      </c>
      <c r="E24" s="215"/>
      <c r="F24" s="215">
        <v>-2.7027027027027026</v>
      </c>
      <c r="G24" s="215">
        <v>0</v>
      </c>
      <c r="H24" s="216">
        <v>-3.7037037037037033</v>
      </c>
      <c r="I24" s="215"/>
      <c r="J24" s="215">
        <v>12.803532008830022</v>
      </c>
      <c r="K24" s="215">
        <v>18.604651162790699</v>
      </c>
      <c r="L24" s="216">
        <v>9.252669039145907</v>
      </c>
      <c r="M24" s="215"/>
      <c r="N24" s="215">
        <v>8.6494688922610017</v>
      </c>
      <c r="O24" s="215">
        <v>10.671936758893279</v>
      </c>
      <c r="P24" s="216">
        <v>7.389162561576355</v>
      </c>
      <c r="Q24" s="215"/>
      <c r="R24" s="215">
        <v>0</v>
      </c>
      <c r="S24" s="215">
        <v>0</v>
      </c>
      <c r="T24" s="216">
        <v>0</v>
      </c>
      <c r="V24" s="234"/>
      <c r="W24" s="234"/>
      <c r="X24" s="234"/>
    </row>
    <row r="25" spans="1:24" ht="15" customHeight="1" x14ac:dyDescent="0.2">
      <c r="A25" s="95" t="s">
        <v>264</v>
      </c>
      <c r="B25" s="215">
        <v>18.669022379269727</v>
      </c>
      <c r="C25" s="215">
        <v>23.722627737226276</v>
      </c>
      <c r="D25" s="215">
        <v>16.260869565217391</v>
      </c>
      <c r="E25" s="215"/>
      <c r="F25" s="215">
        <v>10.227272727272728</v>
      </c>
      <c r="G25" s="215">
        <v>20</v>
      </c>
      <c r="H25" s="216">
        <v>6.8702290076335881</v>
      </c>
      <c r="I25" s="215"/>
      <c r="J25" s="215">
        <v>25</v>
      </c>
      <c r="K25" s="215">
        <v>32.178217821782177</v>
      </c>
      <c r="L25" s="216">
        <v>20.382165605095544</v>
      </c>
      <c r="M25" s="215"/>
      <c r="N25" s="215">
        <v>12.212389380530974</v>
      </c>
      <c r="O25" s="215">
        <v>15.207373271889402</v>
      </c>
      <c r="P25" s="216">
        <v>10.344827586206897</v>
      </c>
      <c r="Q25" s="215"/>
      <c r="R25" s="215">
        <v>22.90249433106576</v>
      </c>
      <c r="S25" s="215">
        <v>27.380952380952383</v>
      </c>
      <c r="T25" s="216">
        <v>21.84873949579832</v>
      </c>
      <c r="V25" s="234"/>
      <c r="W25" s="234"/>
      <c r="X25" s="234"/>
    </row>
    <row r="26" spans="1:24" ht="15" customHeight="1" x14ac:dyDescent="0.2">
      <c r="A26" s="95" t="s">
        <v>265</v>
      </c>
      <c r="B26" s="215">
        <v>1.6424213984045051</v>
      </c>
      <c r="C26" s="215">
        <v>1.8888888888888888</v>
      </c>
      <c r="D26" s="215">
        <v>1.4622258326563771</v>
      </c>
      <c r="E26" s="215"/>
      <c r="F26" s="215">
        <v>-5</v>
      </c>
      <c r="G26" s="215">
        <v>-4.7619047619047619</v>
      </c>
      <c r="H26" s="216">
        <v>-5.7142857142857144</v>
      </c>
      <c r="I26" s="215"/>
      <c r="J26" s="215">
        <v>4.2824074074074074</v>
      </c>
      <c r="K26" s="215">
        <v>5.5690072639225177</v>
      </c>
      <c r="L26" s="216">
        <v>3.1042128603104215</v>
      </c>
      <c r="M26" s="215"/>
      <c r="N26" s="215">
        <v>1.4192139737991267</v>
      </c>
      <c r="O26" s="215">
        <v>0.30674846625766872</v>
      </c>
      <c r="P26" s="216">
        <v>2.0338983050847457</v>
      </c>
      <c r="Q26" s="215"/>
      <c r="R26" s="215">
        <v>-3.7914691943127963</v>
      </c>
      <c r="S26" s="215">
        <v>-3.5714285714285712</v>
      </c>
      <c r="T26" s="216">
        <v>-3.870967741935484</v>
      </c>
      <c r="V26" s="234"/>
      <c r="W26" s="234"/>
      <c r="X26" s="234"/>
    </row>
    <row r="27" spans="1:24" ht="15" customHeight="1" x14ac:dyDescent="0.2">
      <c r="A27" s="95" t="s">
        <v>266</v>
      </c>
      <c r="B27" s="215">
        <v>0.23980815347721821</v>
      </c>
      <c r="C27" s="215">
        <v>-3.3163265306122449</v>
      </c>
      <c r="D27" s="215">
        <v>3.3936651583710407</v>
      </c>
      <c r="E27" s="215"/>
      <c r="F27" s="215">
        <v>0</v>
      </c>
      <c r="G27" s="215">
        <v>0</v>
      </c>
      <c r="H27" s="216">
        <v>0</v>
      </c>
      <c r="I27" s="215"/>
      <c r="J27" s="215">
        <v>-1.3812154696132597</v>
      </c>
      <c r="K27" s="215">
        <v>-5.7894736842105265</v>
      </c>
      <c r="L27" s="216">
        <v>3.4883720930232558</v>
      </c>
      <c r="M27" s="215"/>
      <c r="N27" s="215">
        <v>1.5350877192982455</v>
      </c>
      <c r="O27" s="215">
        <v>-1</v>
      </c>
      <c r="P27" s="216">
        <v>3.515625</v>
      </c>
      <c r="Q27" s="215"/>
      <c r="R27" s="216" t="s">
        <v>92</v>
      </c>
      <c r="S27" s="216" t="s">
        <v>92</v>
      </c>
      <c r="T27" s="216" t="s">
        <v>92</v>
      </c>
      <c r="V27" s="234"/>
      <c r="W27" s="234"/>
      <c r="X27" s="234"/>
    </row>
    <row r="28" spans="1:24" ht="15" customHeight="1" x14ac:dyDescent="0.2">
      <c r="A28" s="95" t="s">
        <v>268</v>
      </c>
      <c r="B28" s="215">
        <v>6.3868613138686134</v>
      </c>
      <c r="C28" s="215">
        <v>6.3013698630136989</v>
      </c>
      <c r="D28" s="215">
        <v>6.4551422319474829</v>
      </c>
      <c r="E28" s="215"/>
      <c r="F28" s="215">
        <v>9.7560975609756095</v>
      </c>
      <c r="G28" s="215">
        <v>3.3333333333333335</v>
      </c>
      <c r="H28" s="216">
        <v>13.461538461538462</v>
      </c>
      <c r="I28" s="215"/>
      <c r="J28" s="215">
        <v>7.7809798270893378</v>
      </c>
      <c r="K28" s="215">
        <v>6.395348837209303</v>
      </c>
      <c r="L28" s="216">
        <v>9.1428571428571423</v>
      </c>
      <c r="M28" s="215"/>
      <c r="N28" s="215">
        <v>4.9539170506912447</v>
      </c>
      <c r="O28" s="215">
        <v>6.4606741573033712</v>
      </c>
      <c r="P28" s="216">
        <v>3.90625</v>
      </c>
      <c r="Q28" s="215"/>
      <c r="R28" s="216" t="s">
        <v>92</v>
      </c>
      <c r="S28" s="216" t="s">
        <v>92</v>
      </c>
      <c r="T28" s="216" t="s">
        <v>92</v>
      </c>
      <c r="V28" s="234"/>
      <c r="W28" s="234"/>
      <c r="X28" s="234"/>
    </row>
    <row r="29" spans="1:24" ht="15" customHeight="1" x14ac:dyDescent="0.2">
      <c r="A29" s="95" t="s">
        <v>269</v>
      </c>
      <c r="B29" s="215">
        <v>19.44055944055944</v>
      </c>
      <c r="C29" s="215">
        <v>25.559105431309902</v>
      </c>
      <c r="D29" s="215">
        <v>14.676616915422885</v>
      </c>
      <c r="E29" s="215"/>
      <c r="F29" s="215">
        <v>25</v>
      </c>
      <c r="G29" s="215">
        <v>37.5</v>
      </c>
      <c r="H29" s="216">
        <v>18.75</v>
      </c>
      <c r="I29" s="215"/>
      <c r="J29" s="215">
        <v>19.112627986348123</v>
      </c>
      <c r="K29" s="215">
        <v>20.3125</v>
      </c>
      <c r="L29" s="216">
        <v>18.181818181818183</v>
      </c>
      <c r="M29" s="215"/>
      <c r="N29" s="215">
        <v>18.983957219251337</v>
      </c>
      <c r="O29" s="215">
        <v>28.402366863905325</v>
      </c>
      <c r="P29" s="216">
        <v>11.219512195121952</v>
      </c>
      <c r="Q29" s="215"/>
      <c r="R29" s="216" t="s">
        <v>92</v>
      </c>
      <c r="S29" s="216" t="s">
        <v>92</v>
      </c>
      <c r="T29" s="216" t="s">
        <v>92</v>
      </c>
      <c r="V29" s="234"/>
      <c r="W29" s="234"/>
      <c r="X29" s="234"/>
    </row>
    <row r="30" spans="1:24" ht="15" customHeight="1" x14ac:dyDescent="0.2">
      <c r="A30" s="95" t="s">
        <v>270</v>
      </c>
      <c r="B30" s="215">
        <v>0.46965317919075145</v>
      </c>
      <c r="C30" s="215">
        <v>3.0419880034275923</v>
      </c>
      <c r="D30" s="215">
        <v>-1.4053716427232978</v>
      </c>
      <c r="E30" s="215"/>
      <c r="F30" s="215">
        <v>1.8115942028985508</v>
      </c>
      <c r="G30" s="215">
        <v>5.6277056277056277</v>
      </c>
      <c r="H30" s="216">
        <v>-0.93457943925233633</v>
      </c>
      <c r="I30" s="215"/>
      <c r="J30" s="215">
        <v>1.086048454469507</v>
      </c>
      <c r="K30" s="215">
        <v>1.1822660098522169</v>
      </c>
      <c r="L30" s="216">
        <v>1.015228426395939</v>
      </c>
      <c r="M30" s="215"/>
      <c r="N30" s="215">
        <v>-0.83698684734954176</v>
      </c>
      <c r="O30" s="215">
        <v>4.0451552210724362</v>
      </c>
      <c r="P30" s="216">
        <v>-4.4260027662517292</v>
      </c>
      <c r="Q30" s="215"/>
      <c r="R30" s="215">
        <v>13.580246913580247</v>
      </c>
      <c r="S30" s="215">
        <v>12</v>
      </c>
      <c r="T30" s="216">
        <v>14.285714285714285</v>
      </c>
      <c r="V30" s="234"/>
      <c r="W30" s="234"/>
      <c r="X30" s="234"/>
    </row>
    <row r="31" spans="1:24" ht="15" customHeight="1" x14ac:dyDescent="0.2">
      <c r="A31" s="95" t="s">
        <v>271</v>
      </c>
      <c r="B31" s="215">
        <v>3.0501089324618738</v>
      </c>
      <c r="C31" s="215">
        <v>2.4347826086956523</v>
      </c>
      <c r="D31" s="215">
        <v>3.4912718204488775</v>
      </c>
      <c r="E31" s="215"/>
      <c r="F31" s="215">
        <v>-16.856492027334852</v>
      </c>
      <c r="G31" s="215">
        <v>-31.428571428571427</v>
      </c>
      <c r="H31" s="216">
        <v>-7.1969696969696972</v>
      </c>
      <c r="I31" s="215"/>
      <c r="J31" s="215">
        <v>2.3772408417770849</v>
      </c>
      <c r="K31" s="215">
        <v>2.0193151887620719</v>
      </c>
      <c r="L31" s="216">
        <v>2.662929222144359</v>
      </c>
      <c r="M31" s="215"/>
      <c r="N31" s="215">
        <v>7.2313224131042757</v>
      </c>
      <c r="O31" s="215">
        <v>8.9249492900608516</v>
      </c>
      <c r="P31" s="216">
        <v>6.1305207646671063</v>
      </c>
      <c r="Q31" s="215"/>
      <c r="R31" s="216" t="s">
        <v>92</v>
      </c>
      <c r="S31" s="216" t="s">
        <v>92</v>
      </c>
      <c r="T31" s="216" t="s">
        <v>92</v>
      </c>
      <c r="V31" s="234"/>
      <c r="W31" s="234"/>
      <c r="X31" s="234"/>
    </row>
    <row r="32" spans="1:24" ht="15" customHeight="1" thickBot="1" x14ac:dyDescent="0.25">
      <c r="A32" s="98" t="s">
        <v>272</v>
      </c>
      <c r="B32" s="219">
        <v>18.951612903225808</v>
      </c>
      <c r="C32" s="219">
        <v>25.840978593272173</v>
      </c>
      <c r="D32" s="219">
        <v>14.78743068391867</v>
      </c>
      <c r="E32" s="219"/>
      <c r="F32" s="219">
        <v>14.666666666666666</v>
      </c>
      <c r="G32" s="219">
        <v>23.728813559322035</v>
      </c>
      <c r="H32" s="218">
        <v>11.445783132530121</v>
      </c>
      <c r="I32" s="219"/>
      <c r="J32" s="219">
        <v>23.538704581358612</v>
      </c>
      <c r="K32" s="219">
        <v>28.467153284671532</v>
      </c>
      <c r="L32" s="218">
        <v>19.777158774373259</v>
      </c>
      <c r="M32" s="219"/>
      <c r="N32" s="219">
        <v>16.742596810933939</v>
      </c>
      <c r="O32" s="219">
        <v>23.987538940809969</v>
      </c>
      <c r="P32" s="218">
        <v>12.567324955116696</v>
      </c>
      <c r="Q32" s="219"/>
      <c r="R32" s="218" t="s">
        <v>92</v>
      </c>
      <c r="S32" s="218" t="s">
        <v>92</v>
      </c>
      <c r="T32" s="218" t="s">
        <v>92</v>
      </c>
      <c r="V32" s="234"/>
      <c r="W32" s="234"/>
      <c r="X32" s="234"/>
    </row>
    <row r="33" spans="1:20" ht="15" customHeight="1" x14ac:dyDescent="0.2">
      <c r="A33" s="300" t="s">
        <v>399</v>
      </c>
      <c r="B33" s="300"/>
      <c r="C33" s="300"/>
      <c r="D33" s="300"/>
      <c r="E33" s="300"/>
      <c r="F33" s="300"/>
      <c r="G33" s="300"/>
      <c r="H33" s="300"/>
      <c r="I33" s="300"/>
      <c r="J33" s="300"/>
      <c r="K33" s="300"/>
      <c r="L33" s="300"/>
      <c r="M33" s="300"/>
      <c r="N33" s="300"/>
      <c r="O33" s="300"/>
      <c r="P33" s="300"/>
      <c r="Q33" s="300"/>
      <c r="R33" s="300"/>
      <c r="S33" s="300"/>
      <c r="T33" s="300"/>
    </row>
    <row r="34" spans="1:20" ht="15" customHeight="1" x14ac:dyDescent="0.2">
      <c r="A34" s="301"/>
      <c r="B34" s="301"/>
      <c r="C34" s="301"/>
      <c r="D34" s="301"/>
      <c r="E34" s="301"/>
      <c r="F34" s="301"/>
      <c r="G34" s="301"/>
      <c r="H34" s="301"/>
      <c r="I34" s="301"/>
      <c r="J34" s="301"/>
      <c r="K34" s="301"/>
      <c r="L34" s="301"/>
      <c r="M34" s="301"/>
      <c r="N34" s="301"/>
      <c r="O34" s="301"/>
      <c r="P34" s="301"/>
      <c r="Q34" s="301"/>
      <c r="R34" s="301"/>
      <c r="S34" s="301"/>
      <c r="T34" s="301"/>
    </row>
    <row r="35" spans="1:20" ht="15" customHeight="1" x14ac:dyDescent="0.2">
      <c r="A35" s="301"/>
      <c r="B35" s="301"/>
      <c r="C35" s="301"/>
      <c r="D35" s="301"/>
      <c r="E35" s="301"/>
      <c r="F35" s="301"/>
      <c r="G35" s="301"/>
      <c r="H35" s="301"/>
      <c r="I35" s="301"/>
      <c r="J35" s="301"/>
      <c r="K35" s="301"/>
      <c r="L35" s="301"/>
      <c r="M35" s="301"/>
      <c r="N35" s="301"/>
      <c r="O35" s="301"/>
      <c r="P35" s="301"/>
      <c r="Q35" s="301"/>
      <c r="R35" s="301"/>
      <c r="S35" s="301"/>
      <c r="T35" s="301"/>
    </row>
    <row r="36" spans="1:20" ht="15" customHeight="1" x14ac:dyDescent="0.2">
      <c r="A36" s="301"/>
      <c r="B36" s="301"/>
      <c r="C36" s="301"/>
      <c r="D36" s="301"/>
      <c r="E36" s="301"/>
      <c r="F36" s="301"/>
      <c r="G36" s="301"/>
      <c r="H36" s="301"/>
      <c r="I36" s="301"/>
      <c r="J36" s="301"/>
      <c r="K36" s="301"/>
      <c r="L36" s="301"/>
      <c r="M36" s="301"/>
      <c r="N36" s="301"/>
      <c r="O36" s="301"/>
      <c r="P36" s="301"/>
      <c r="Q36" s="301"/>
      <c r="R36" s="301"/>
      <c r="S36" s="301"/>
      <c r="T36" s="301"/>
    </row>
    <row r="37" spans="1:20" ht="15" customHeight="1" x14ac:dyDescent="0.2">
      <c r="A37" s="116" t="s">
        <v>106</v>
      </c>
    </row>
    <row r="48" spans="1:20" ht="15" customHeight="1" x14ac:dyDescent="0.2">
      <c r="A48" s="116" t="s">
        <v>292</v>
      </c>
      <c r="B48" s="96" t="s">
        <v>89</v>
      </c>
      <c r="F48" s="96" t="s">
        <v>328</v>
      </c>
      <c r="J48" s="96" t="s">
        <v>329</v>
      </c>
      <c r="N48" s="96" t="s">
        <v>330</v>
      </c>
      <c r="R48" s="96" t="s">
        <v>331</v>
      </c>
    </row>
    <row r="49" spans="1:20" ht="15" customHeight="1" x14ac:dyDescent="0.2">
      <c r="B49" s="96" t="s">
        <v>89</v>
      </c>
      <c r="C49" s="96" t="s">
        <v>288</v>
      </c>
      <c r="D49" s="96" t="s">
        <v>289</v>
      </c>
      <c r="F49" s="96" t="s">
        <v>89</v>
      </c>
      <c r="G49" s="96" t="s">
        <v>288</v>
      </c>
      <c r="H49" s="96" t="s">
        <v>289</v>
      </c>
      <c r="J49" s="96" t="s">
        <v>89</v>
      </c>
      <c r="K49" s="96" t="s">
        <v>288</v>
      </c>
      <c r="L49" s="96" t="s">
        <v>289</v>
      </c>
      <c r="N49" s="96" t="s">
        <v>89</v>
      </c>
      <c r="O49" s="96" t="s">
        <v>288</v>
      </c>
      <c r="P49" s="96" t="s">
        <v>289</v>
      </c>
      <c r="R49" s="96" t="s">
        <v>89</v>
      </c>
      <c r="S49" s="96" t="s">
        <v>288</v>
      </c>
      <c r="T49" s="96" t="s">
        <v>289</v>
      </c>
    </row>
    <row r="51" spans="1:20" ht="15" customHeight="1" x14ac:dyDescent="0.2">
      <c r="A51" s="116" t="s">
        <v>89</v>
      </c>
      <c r="B51" s="96">
        <v>45764</v>
      </c>
      <c r="C51" s="96">
        <v>19368</v>
      </c>
      <c r="D51" s="96">
        <v>26396</v>
      </c>
      <c r="F51" s="96">
        <v>4198</v>
      </c>
      <c r="G51" s="96">
        <v>1857</v>
      </c>
      <c r="H51" s="96">
        <v>2341</v>
      </c>
      <c r="J51" s="96">
        <v>19815</v>
      </c>
      <c r="K51" s="96">
        <v>9025</v>
      </c>
      <c r="L51" s="96">
        <v>10790</v>
      </c>
      <c r="N51" s="96">
        <v>20701</v>
      </c>
      <c r="O51" s="96">
        <v>8237</v>
      </c>
      <c r="P51" s="96">
        <v>12464</v>
      </c>
      <c r="R51" s="96">
        <v>1050</v>
      </c>
      <c r="S51" s="96">
        <v>249</v>
      </c>
      <c r="T51" s="96">
        <v>801</v>
      </c>
    </row>
    <row r="53" spans="1:20" ht="15" customHeight="1" x14ac:dyDescent="0.2">
      <c r="A53" s="116" t="s">
        <v>246</v>
      </c>
      <c r="B53" s="96">
        <v>2629</v>
      </c>
      <c r="C53" s="96">
        <v>1013</v>
      </c>
      <c r="D53" s="96">
        <v>1616</v>
      </c>
      <c r="F53" s="96">
        <v>175</v>
      </c>
      <c r="G53" s="96">
        <v>75</v>
      </c>
      <c r="H53" s="96">
        <v>100</v>
      </c>
      <c r="J53" s="96">
        <v>1360</v>
      </c>
      <c r="K53" s="96">
        <v>552</v>
      </c>
      <c r="L53" s="96">
        <v>808</v>
      </c>
      <c r="N53" s="96">
        <v>1094</v>
      </c>
      <c r="O53" s="96">
        <v>386</v>
      </c>
      <c r="P53" s="96">
        <v>708</v>
      </c>
      <c r="R53" s="96">
        <v>0</v>
      </c>
      <c r="S53" s="96">
        <v>0</v>
      </c>
      <c r="T53" s="96">
        <v>0</v>
      </c>
    </row>
    <row r="54" spans="1:20" ht="15" customHeight="1" x14ac:dyDescent="0.2">
      <c r="A54" s="116" t="s">
        <v>247</v>
      </c>
      <c r="B54" s="96">
        <v>1469</v>
      </c>
      <c r="C54" s="96">
        <v>587</v>
      </c>
      <c r="D54" s="96">
        <v>882</v>
      </c>
      <c r="F54" s="96">
        <v>47</v>
      </c>
      <c r="G54" s="96">
        <v>16</v>
      </c>
      <c r="H54" s="96">
        <v>31</v>
      </c>
      <c r="J54" s="96">
        <v>810</v>
      </c>
      <c r="K54" s="96">
        <v>339</v>
      </c>
      <c r="L54" s="96">
        <v>471</v>
      </c>
      <c r="N54" s="96">
        <v>612</v>
      </c>
      <c r="O54" s="96">
        <v>232</v>
      </c>
      <c r="P54" s="96">
        <v>380</v>
      </c>
      <c r="R54" s="96">
        <v>0</v>
      </c>
      <c r="S54" s="96">
        <v>0</v>
      </c>
      <c r="T54" s="96">
        <v>0</v>
      </c>
    </row>
    <row r="55" spans="1:20" ht="15" customHeight="1" x14ac:dyDescent="0.2">
      <c r="A55" s="116" t="s">
        <v>248</v>
      </c>
      <c r="B55" s="96">
        <v>3716</v>
      </c>
      <c r="C55" s="96">
        <v>1370</v>
      </c>
      <c r="D55" s="96">
        <v>2346</v>
      </c>
      <c r="F55" s="96">
        <v>273</v>
      </c>
      <c r="G55" s="96">
        <v>74</v>
      </c>
      <c r="H55" s="96">
        <v>199</v>
      </c>
      <c r="J55" s="96">
        <v>1839</v>
      </c>
      <c r="K55" s="96">
        <v>752</v>
      </c>
      <c r="L55" s="96">
        <v>1087</v>
      </c>
      <c r="N55" s="96">
        <v>1542</v>
      </c>
      <c r="O55" s="96">
        <v>544</v>
      </c>
      <c r="P55" s="96">
        <v>998</v>
      </c>
      <c r="R55" s="96">
        <v>62</v>
      </c>
      <c r="S55" s="96">
        <v>0</v>
      </c>
      <c r="T55" s="96">
        <v>62</v>
      </c>
    </row>
    <row r="56" spans="1:20" ht="15" customHeight="1" x14ac:dyDescent="0.2">
      <c r="A56" s="116" t="s">
        <v>249</v>
      </c>
      <c r="B56" s="96">
        <v>550</v>
      </c>
      <c r="C56" s="96">
        <v>167</v>
      </c>
      <c r="D56" s="96">
        <v>383</v>
      </c>
      <c r="F56" s="96">
        <v>59</v>
      </c>
      <c r="G56" s="96">
        <v>10</v>
      </c>
      <c r="H56" s="96">
        <v>49</v>
      </c>
      <c r="J56" s="96">
        <v>289</v>
      </c>
      <c r="K56" s="96">
        <v>98</v>
      </c>
      <c r="L56" s="96">
        <v>191</v>
      </c>
      <c r="N56" s="96">
        <v>202</v>
      </c>
      <c r="O56" s="96">
        <v>59</v>
      </c>
      <c r="P56" s="96">
        <v>143</v>
      </c>
      <c r="R56" s="96">
        <v>0</v>
      </c>
      <c r="S56" s="96">
        <v>0</v>
      </c>
      <c r="T56" s="96">
        <v>0</v>
      </c>
    </row>
    <row r="57" spans="1:20" ht="15" customHeight="1" x14ac:dyDescent="0.2">
      <c r="A57" s="116" t="s">
        <v>250</v>
      </c>
      <c r="B57" s="96">
        <v>172</v>
      </c>
      <c r="C57" s="96">
        <v>51</v>
      </c>
      <c r="D57" s="96">
        <v>121</v>
      </c>
      <c r="F57" s="96">
        <v>14</v>
      </c>
      <c r="G57" s="96">
        <v>5</v>
      </c>
      <c r="H57" s="96">
        <v>9</v>
      </c>
      <c r="J57" s="96">
        <v>72</v>
      </c>
      <c r="K57" s="96">
        <v>18</v>
      </c>
      <c r="L57" s="96">
        <v>54</v>
      </c>
      <c r="N57" s="96">
        <v>86</v>
      </c>
      <c r="O57" s="96">
        <v>28</v>
      </c>
      <c r="P57" s="96">
        <v>58</v>
      </c>
      <c r="R57" s="96">
        <v>0</v>
      </c>
      <c r="S57" s="96">
        <v>0</v>
      </c>
      <c r="T57" s="96">
        <v>0</v>
      </c>
    </row>
    <row r="58" spans="1:20" ht="15" customHeight="1" x14ac:dyDescent="0.2">
      <c r="A58" s="116" t="s">
        <v>251</v>
      </c>
      <c r="B58" s="96">
        <v>1167</v>
      </c>
      <c r="C58" s="96">
        <v>557</v>
      </c>
      <c r="D58" s="96">
        <v>610</v>
      </c>
      <c r="F58" s="96">
        <v>42</v>
      </c>
      <c r="G58" s="96">
        <v>19</v>
      </c>
      <c r="H58" s="96">
        <v>23</v>
      </c>
      <c r="J58" s="96">
        <v>543</v>
      </c>
      <c r="K58" s="96">
        <v>305</v>
      </c>
      <c r="L58" s="96">
        <v>238</v>
      </c>
      <c r="N58" s="96">
        <v>582</v>
      </c>
      <c r="O58" s="96">
        <v>233</v>
      </c>
      <c r="P58" s="96">
        <v>349</v>
      </c>
      <c r="R58" s="96">
        <v>0</v>
      </c>
      <c r="S58" s="96">
        <v>0</v>
      </c>
      <c r="T58" s="96">
        <v>0</v>
      </c>
    </row>
    <row r="59" spans="1:20" ht="15" customHeight="1" x14ac:dyDescent="0.2">
      <c r="A59" s="116" t="s">
        <v>252</v>
      </c>
    </row>
    <row r="60" spans="1:20" ht="15" customHeight="1" x14ac:dyDescent="0.2">
      <c r="A60" s="116" t="s">
        <v>253</v>
      </c>
      <c r="B60" s="96">
        <v>1810</v>
      </c>
      <c r="C60" s="96">
        <v>1807</v>
      </c>
      <c r="D60" s="96">
        <v>3</v>
      </c>
      <c r="F60" s="96">
        <v>587</v>
      </c>
      <c r="G60" s="96">
        <v>586</v>
      </c>
      <c r="H60" s="96">
        <v>1</v>
      </c>
      <c r="J60" s="96">
        <v>770</v>
      </c>
      <c r="K60" s="96">
        <v>769</v>
      </c>
      <c r="L60" s="96">
        <v>1</v>
      </c>
      <c r="N60" s="96">
        <v>453</v>
      </c>
      <c r="O60" s="96">
        <v>452</v>
      </c>
      <c r="P60" s="96">
        <v>1</v>
      </c>
      <c r="R60" s="96">
        <v>0</v>
      </c>
      <c r="S60" s="96">
        <v>0</v>
      </c>
      <c r="T60" s="96">
        <v>0</v>
      </c>
    </row>
    <row r="61" spans="1:20" ht="15" customHeight="1" x14ac:dyDescent="0.2">
      <c r="A61" s="116" t="s">
        <v>254</v>
      </c>
      <c r="B61" s="96">
        <v>1543</v>
      </c>
      <c r="C61" s="96">
        <v>574</v>
      </c>
      <c r="D61" s="96">
        <v>969</v>
      </c>
      <c r="F61" s="96">
        <v>97</v>
      </c>
      <c r="G61" s="96">
        <v>26</v>
      </c>
      <c r="H61" s="96">
        <v>71</v>
      </c>
      <c r="J61" s="96">
        <v>592</v>
      </c>
      <c r="K61" s="96">
        <v>255</v>
      </c>
      <c r="L61" s="96">
        <v>337</v>
      </c>
      <c r="N61" s="96">
        <v>679</v>
      </c>
      <c r="O61" s="96">
        <v>242</v>
      </c>
      <c r="P61" s="96">
        <v>437</v>
      </c>
      <c r="R61" s="96">
        <v>175</v>
      </c>
      <c r="S61" s="96">
        <v>51</v>
      </c>
      <c r="T61" s="96">
        <v>124</v>
      </c>
    </row>
    <row r="62" spans="1:20" ht="15" customHeight="1" x14ac:dyDescent="0.2">
      <c r="A62" s="116" t="s">
        <v>255</v>
      </c>
      <c r="B62" s="96">
        <v>4908</v>
      </c>
      <c r="C62" s="96">
        <v>1851</v>
      </c>
      <c r="D62" s="96">
        <v>3057</v>
      </c>
      <c r="F62" s="96">
        <v>654</v>
      </c>
      <c r="G62" s="96">
        <v>209</v>
      </c>
      <c r="H62" s="96">
        <v>445</v>
      </c>
      <c r="J62" s="96">
        <v>1943</v>
      </c>
      <c r="K62" s="96">
        <v>829</v>
      </c>
      <c r="L62" s="96">
        <v>1114</v>
      </c>
      <c r="N62" s="96">
        <v>2311</v>
      </c>
      <c r="O62" s="96">
        <v>813</v>
      </c>
      <c r="P62" s="96">
        <v>1498</v>
      </c>
      <c r="R62" s="96">
        <v>0</v>
      </c>
      <c r="S62" s="96">
        <v>0</v>
      </c>
      <c r="T62" s="96">
        <v>0</v>
      </c>
    </row>
    <row r="63" spans="1:20" ht="15" customHeight="1" x14ac:dyDescent="0.2">
      <c r="A63" s="116" t="s">
        <v>256</v>
      </c>
      <c r="B63" s="96">
        <v>2871</v>
      </c>
      <c r="C63" s="96">
        <v>1157</v>
      </c>
      <c r="D63" s="96">
        <v>1714</v>
      </c>
      <c r="F63" s="96">
        <v>218</v>
      </c>
      <c r="G63" s="96">
        <v>58</v>
      </c>
      <c r="H63" s="96">
        <v>160</v>
      </c>
      <c r="J63" s="96">
        <v>1155</v>
      </c>
      <c r="K63" s="96">
        <v>482</v>
      </c>
      <c r="L63" s="96">
        <v>673</v>
      </c>
      <c r="N63" s="96">
        <v>1498</v>
      </c>
      <c r="O63" s="96">
        <v>617</v>
      </c>
      <c r="P63" s="96">
        <v>881</v>
      </c>
      <c r="R63" s="96">
        <v>0</v>
      </c>
      <c r="S63" s="96">
        <v>0</v>
      </c>
      <c r="T63" s="96">
        <v>0</v>
      </c>
    </row>
    <row r="64" spans="1:20" ht="15" customHeight="1" x14ac:dyDescent="0.2">
      <c r="A64" s="116" t="s">
        <v>257</v>
      </c>
    </row>
    <row r="65" spans="1:20" ht="15" customHeight="1" x14ac:dyDescent="0.2">
      <c r="A65" s="116" t="s">
        <v>258</v>
      </c>
      <c r="B65" s="96">
        <v>1204</v>
      </c>
      <c r="C65" s="96">
        <v>484</v>
      </c>
      <c r="D65" s="96">
        <v>720</v>
      </c>
      <c r="F65" s="96">
        <v>59</v>
      </c>
      <c r="G65" s="96">
        <v>13</v>
      </c>
      <c r="H65" s="96">
        <v>46</v>
      </c>
      <c r="J65" s="96">
        <v>521</v>
      </c>
      <c r="K65" s="96">
        <v>222</v>
      </c>
      <c r="L65" s="96">
        <v>299</v>
      </c>
      <c r="N65" s="96">
        <v>624</v>
      </c>
      <c r="O65" s="96">
        <v>249</v>
      </c>
      <c r="P65" s="96">
        <v>375</v>
      </c>
      <c r="R65" s="96">
        <v>0</v>
      </c>
      <c r="S65" s="96">
        <v>0</v>
      </c>
      <c r="T65" s="96">
        <v>0</v>
      </c>
    </row>
    <row r="66" spans="1:20" ht="15" customHeight="1" x14ac:dyDescent="0.2">
      <c r="A66" s="116" t="s">
        <v>259</v>
      </c>
    </row>
    <row r="67" spans="1:20" ht="15" customHeight="1" x14ac:dyDescent="0.2">
      <c r="A67" s="116" t="s">
        <v>260</v>
      </c>
      <c r="B67" s="96">
        <v>1222</v>
      </c>
      <c r="C67" s="96">
        <v>523</v>
      </c>
      <c r="D67" s="96">
        <v>699</v>
      </c>
      <c r="F67" s="96">
        <v>23</v>
      </c>
      <c r="G67" s="96">
        <v>9</v>
      </c>
      <c r="H67" s="96">
        <v>14</v>
      </c>
      <c r="J67" s="96">
        <v>614</v>
      </c>
      <c r="K67" s="96">
        <v>289</v>
      </c>
      <c r="L67" s="96">
        <v>325</v>
      </c>
      <c r="N67" s="96">
        <v>585</v>
      </c>
      <c r="O67" s="96">
        <v>225</v>
      </c>
      <c r="P67" s="96">
        <v>360</v>
      </c>
      <c r="R67" s="96">
        <v>0</v>
      </c>
      <c r="S67" s="96">
        <v>0</v>
      </c>
      <c r="T67" s="96">
        <v>0</v>
      </c>
    </row>
    <row r="68" spans="1:20" ht="15" customHeight="1" x14ac:dyDescent="0.2">
      <c r="A68" s="116" t="s">
        <v>261</v>
      </c>
    </row>
    <row r="69" spans="1:20" ht="15" customHeight="1" x14ac:dyDescent="0.2">
      <c r="A69" s="116" t="s">
        <v>262</v>
      </c>
      <c r="B69" s="96">
        <v>1472</v>
      </c>
      <c r="C69" s="96">
        <v>588</v>
      </c>
      <c r="D69" s="96">
        <v>884</v>
      </c>
      <c r="F69" s="96">
        <v>235</v>
      </c>
      <c r="G69" s="96">
        <v>84</v>
      </c>
      <c r="H69" s="96">
        <v>151</v>
      </c>
      <c r="J69" s="96">
        <v>532</v>
      </c>
      <c r="K69" s="96">
        <v>238</v>
      </c>
      <c r="L69" s="96">
        <v>294</v>
      </c>
      <c r="N69" s="96">
        <v>705</v>
      </c>
      <c r="O69" s="96">
        <v>266</v>
      </c>
      <c r="P69" s="96">
        <v>439</v>
      </c>
      <c r="R69" s="96">
        <v>0</v>
      </c>
      <c r="S69" s="96">
        <v>0</v>
      </c>
      <c r="T69" s="96">
        <v>0</v>
      </c>
    </row>
    <row r="70" spans="1:20" ht="15" customHeight="1" x14ac:dyDescent="0.2">
      <c r="A70" s="116" t="s">
        <v>263</v>
      </c>
      <c r="B70" s="96">
        <v>1229</v>
      </c>
      <c r="C70" s="96">
        <v>468</v>
      </c>
      <c r="D70" s="96">
        <v>761</v>
      </c>
      <c r="F70" s="96">
        <v>37</v>
      </c>
      <c r="G70" s="96">
        <v>10</v>
      </c>
      <c r="H70" s="96">
        <v>27</v>
      </c>
      <c r="J70" s="96">
        <v>453</v>
      </c>
      <c r="K70" s="96">
        <v>172</v>
      </c>
      <c r="L70" s="96">
        <v>281</v>
      </c>
      <c r="N70" s="96">
        <v>659</v>
      </c>
      <c r="O70" s="96">
        <v>253</v>
      </c>
      <c r="P70" s="96">
        <v>406</v>
      </c>
      <c r="R70" s="96">
        <v>80</v>
      </c>
      <c r="S70" s="96">
        <v>33</v>
      </c>
      <c r="T70" s="96">
        <v>47</v>
      </c>
    </row>
    <row r="71" spans="1:20" ht="15" customHeight="1" x14ac:dyDescent="0.2">
      <c r="A71" s="116" t="s">
        <v>264</v>
      </c>
      <c r="B71" s="96">
        <v>1698</v>
      </c>
      <c r="C71" s="96">
        <v>548</v>
      </c>
      <c r="D71" s="96">
        <v>1150</v>
      </c>
      <c r="F71" s="96">
        <v>176</v>
      </c>
      <c r="G71" s="96">
        <v>45</v>
      </c>
      <c r="H71" s="96">
        <v>131</v>
      </c>
      <c r="J71" s="96">
        <v>516</v>
      </c>
      <c r="K71" s="96">
        <v>202</v>
      </c>
      <c r="L71" s="96">
        <v>314</v>
      </c>
      <c r="N71" s="96">
        <v>565</v>
      </c>
      <c r="O71" s="96">
        <v>217</v>
      </c>
      <c r="P71" s="96">
        <v>348</v>
      </c>
      <c r="R71" s="96">
        <v>441</v>
      </c>
      <c r="S71" s="96">
        <v>84</v>
      </c>
      <c r="T71" s="96">
        <v>357</v>
      </c>
    </row>
    <row r="72" spans="1:20" ht="15" customHeight="1" x14ac:dyDescent="0.2">
      <c r="A72" s="116" t="s">
        <v>265</v>
      </c>
      <c r="B72" s="96">
        <v>2131</v>
      </c>
      <c r="C72" s="96">
        <v>900</v>
      </c>
      <c r="D72" s="96">
        <v>1231</v>
      </c>
      <c r="F72" s="96">
        <v>140</v>
      </c>
      <c r="G72" s="96">
        <v>105</v>
      </c>
      <c r="H72" s="96">
        <v>35</v>
      </c>
      <c r="J72" s="96">
        <v>864</v>
      </c>
      <c r="K72" s="96">
        <v>413</v>
      </c>
      <c r="L72" s="96">
        <v>451</v>
      </c>
      <c r="N72" s="96">
        <v>916</v>
      </c>
      <c r="O72" s="96">
        <v>326</v>
      </c>
      <c r="P72" s="96">
        <v>590</v>
      </c>
      <c r="R72" s="96">
        <v>211</v>
      </c>
      <c r="S72" s="96">
        <v>56</v>
      </c>
      <c r="T72" s="96">
        <v>155</v>
      </c>
    </row>
    <row r="73" spans="1:20" ht="15" customHeight="1" x14ac:dyDescent="0.2">
      <c r="A73" s="116" t="s">
        <v>266</v>
      </c>
      <c r="B73" s="96">
        <v>834</v>
      </c>
      <c r="C73" s="96">
        <v>392</v>
      </c>
      <c r="D73" s="96">
        <v>442</v>
      </c>
      <c r="F73" s="96">
        <v>16</v>
      </c>
      <c r="G73" s="96">
        <v>2</v>
      </c>
      <c r="H73" s="96">
        <v>14</v>
      </c>
      <c r="J73" s="96">
        <v>362</v>
      </c>
      <c r="K73" s="96">
        <v>190</v>
      </c>
      <c r="L73" s="96">
        <v>172</v>
      </c>
      <c r="N73" s="96">
        <v>456</v>
      </c>
      <c r="O73" s="96">
        <v>200</v>
      </c>
      <c r="P73" s="96">
        <v>256</v>
      </c>
      <c r="R73" s="96">
        <v>0</v>
      </c>
      <c r="S73" s="96">
        <v>0</v>
      </c>
      <c r="T73" s="96">
        <v>0</v>
      </c>
    </row>
    <row r="74" spans="1:20" ht="15" customHeight="1" x14ac:dyDescent="0.2">
      <c r="A74" s="116" t="s">
        <v>267</v>
      </c>
    </row>
    <row r="75" spans="1:20" ht="15" customHeight="1" x14ac:dyDescent="0.2">
      <c r="A75" s="116" t="s">
        <v>268</v>
      </c>
      <c r="B75" s="96">
        <v>1644</v>
      </c>
      <c r="C75" s="96">
        <v>730</v>
      </c>
      <c r="D75" s="96">
        <v>914</v>
      </c>
      <c r="F75" s="96">
        <v>82</v>
      </c>
      <c r="G75" s="96">
        <v>30</v>
      </c>
      <c r="H75" s="96">
        <v>52</v>
      </c>
      <c r="J75" s="96">
        <v>694</v>
      </c>
      <c r="K75" s="96">
        <v>344</v>
      </c>
      <c r="L75" s="96">
        <v>350</v>
      </c>
      <c r="N75" s="96">
        <v>868</v>
      </c>
      <c r="O75" s="96">
        <v>356</v>
      </c>
      <c r="P75" s="96">
        <v>512</v>
      </c>
      <c r="R75" s="96">
        <v>0</v>
      </c>
      <c r="S75" s="96">
        <v>0</v>
      </c>
      <c r="T75" s="96">
        <v>0</v>
      </c>
    </row>
    <row r="76" spans="1:20" ht="15" customHeight="1" x14ac:dyDescent="0.2">
      <c r="A76" s="116" t="s">
        <v>269</v>
      </c>
      <c r="B76" s="96">
        <v>715</v>
      </c>
      <c r="C76" s="96">
        <v>313</v>
      </c>
      <c r="D76" s="96">
        <v>402</v>
      </c>
      <c r="F76" s="96">
        <v>48</v>
      </c>
      <c r="G76" s="96">
        <v>16</v>
      </c>
      <c r="H76" s="96">
        <v>32</v>
      </c>
      <c r="J76" s="96">
        <v>293</v>
      </c>
      <c r="K76" s="96">
        <v>128</v>
      </c>
      <c r="L76" s="96">
        <v>165</v>
      </c>
      <c r="N76" s="96">
        <v>374</v>
      </c>
      <c r="O76" s="96">
        <v>169</v>
      </c>
      <c r="P76" s="96">
        <v>205</v>
      </c>
      <c r="R76" s="96">
        <v>0</v>
      </c>
      <c r="S76" s="96">
        <v>0</v>
      </c>
      <c r="T76" s="96">
        <v>0</v>
      </c>
    </row>
    <row r="77" spans="1:20" ht="15" customHeight="1" x14ac:dyDescent="0.2">
      <c r="A77" s="116" t="s">
        <v>270</v>
      </c>
      <c r="B77" s="96">
        <v>5536</v>
      </c>
      <c r="C77" s="96">
        <v>2334</v>
      </c>
      <c r="D77" s="96">
        <v>3202</v>
      </c>
      <c r="F77" s="96">
        <v>552</v>
      </c>
      <c r="G77" s="96">
        <v>231</v>
      </c>
      <c r="H77" s="96">
        <v>321</v>
      </c>
      <c r="J77" s="96">
        <v>2394</v>
      </c>
      <c r="K77" s="96">
        <v>1015</v>
      </c>
      <c r="L77" s="96">
        <v>1379</v>
      </c>
      <c r="N77" s="96">
        <v>2509</v>
      </c>
      <c r="O77" s="96">
        <v>1063</v>
      </c>
      <c r="P77" s="96">
        <v>1446</v>
      </c>
      <c r="R77" s="96">
        <v>81</v>
      </c>
      <c r="S77" s="96">
        <v>25</v>
      </c>
      <c r="T77" s="96">
        <v>56</v>
      </c>
    </row>
    <row r="78" spans="1:20" ht="15" customHeight="1" x14ac:dyDescent="0.2">
      <c r="A78" s="116" t="s">
        <v>271</v>
      </c>
      <c r="B78" s="96">
        <v>5508</v>
      </c>
      <c r="C78" s="96">
        <v>2300</v>
      </c>
      <c r="D78" s="96">
        <v>3208</v>
      </c>
      <c r="F78" s="96">
        <v>439</v>
      </c>
      <c r="G78" s="96">
        <v>175</v>
      </c>
      <c r="H78" s="96">
        <v>264</v>
      </c>
      <c r="J78" s="96">
        <v>2566</v>
      </c>
      <c r="K78" s="96">
        <v>1139</v>
      </c>
      <c r="L78" s="96">
        <v>1427</v>
      </c>
      <c r="N78" s="96">
        <v>2503</v>
      </c>
      <c r="O78" s="96">
        <v>986</v>
      </c>
      <c r="P78" s="96">
        <v>1517</v>
      </c>
      <c r="R78" s="96">
        <v>0</v>
      </c>
      <c r="S78" s="96">
        <v>0</v>
      </c>
      <c r="T78" s="96">
        <v>0</v>
      </c>
    </row>
    <row r="79" spans="1:20" ht="15" customHeight="1" x14ac:dyDescent="0.2">
      <c r="A79" s="116" t="s">
        <v>272</v>
      </c>
      <c r="B79" s="96">
        <v>1736</v>
      </c>
      <c r="C79" s="96">
        <v>654</v>
      </c>
      <c r="D79" s="96">
        <v>1082</v>
      </c>
      <c r="F79" s="96">
        <v>225</v>
      </c>
      <c r="G79" s="96">
        <v>59</v>
      </c>
      <c r="H79" s="96">
        <v>166</v>
      </c>
      <c r="J79" s="96">
        <v>633</v>
      </c>
      <c r="K79" s="96">
        <v>274</v>
      </c>
      <c r="L79" s="96">
        <v>359</v>
      </c>
      <c r="N79" s="96">
        <v>878</v>
      </c>
      <c r="O79" s="96">
        <v>321</v>
      </c>
      <c r="P79" s="96">
        <v>557</v>
      </c>
      <c r="R79" s="96">
        <v>0</v>
      </c>
      <c r="S79" s="96">
        <v>0</v>
      </c>
      <c r="T79" s="96">
        <v>0</v>
      </c>
    </row>
    <row r="88" spans="1:20" ht="15" customHeight="1" x14ac:dyDescent="0.2">
      <c r="A88" s="116" t="s">
        <v>89</v>
      </c>
      <c r="B88" s="96">
        <f>ROUND(B9,1)</f>
        <v>5.9</v>
      </c>
      <c r="C88" s="96">
        <f>ROUND(C9,1)</f>
        <v>6.6</v>
      </c>
      <c r="D88" s="96">
        <f>ROUND(D9,1)</f>
        <v>5.4</v>
      </c>
      <c r="F88" s="96">
        <f t="shared" ref="F88:L88" si="0">ROUND(F9,1)</f>
        <v>4.5</v>
      </c>
      <c r="G88" s="96">
        <f t="shared" si="0"/>
        <v>2.2000000000000002</v>
      </c>
      <c r="H88" s="96">
        <f t="shared" si="0"/>
        <v>6.3</v>
      </c>
      <c r="I88" s="96">
        <f t="shared" si="0"/>
        <v>0</v>
      </c>
      <c r="J88" s="96">
        <f t="shared" si="0"/>
        <v>5.9</v>
      </c>
      <c r="K88" s="96">
        <f t="shared" si="0"/>
        <v>6.5</v>
      </c>
      <c r="L88" s="96">
        <f t="shared" si="0"/>
        <v>5.4</v>
      </c>
      <c r="N88" s="96">
        <f>ROUND(N9,1)</f>
        <v>5.8</v>
      </c>
      <c r="O88" s="96">
        <f>ROUND(O9,1)</f>
        <v>7.4</v>
      </c>
      <c r="P88" s="96">
        <f>ROUND(P9,1)</f>
        <v>4.7</v>
      </c>
      <c r="R88" s="96">
        <f>ROUND(R9,1)</f>
        <v>13.5</v>
      </c>
      <c r="S88" s="96">
        <f>ROUND(S9,1)</f>
        <v>14.9</v>
      </c>
      <c r="T88" s="96">
        <f>ROUND(T9,1)</f>
        <v>13.1</v>
      </c>
    </row>
    <row r="90" spans="1:20" ht="15" customHeight="1" x14ac:dyDescent="0.2">
      <c r="A90" s="116" t="s">
        <v>246</v>
      </c>
      <c r="B90" s="96">
        <f t="shared" ref="B90:D95" si="1">ROUND(B11,1)</f>
        <v>10.1</v>
      </c>
      <c r="C90" s="96">
        <f t="shared" si="1"/>
        <v>9.1999999999999993</v>
      </c>
      <c r="D90" s="96">
        <f t="shared" si="1"/>
        <v>10.6</v>
      </c>
      <c r="F90" s="96">
        <f t="shared" ref="F90:L95" si="2">ROUND(F11,1)</f>
        <v>5.0999999999999996</v>
      </c>
      <c r="G90" s="96">
        <f t="shared" si="2"/>
        <v>0</v>
      </c>
      <c r="H90" s="96">
        <f t="shared" si="2"/>
        <v>9</v>
      </c>
      <c r="I90" s="96">
        <f t="shared" si="2"/>
        <v>0</v>
      </c>
      <c r="J90" s="96">
        <f t="shared" si="2"/>
        <v>9</v>
      </c>
      <c r="K90" s="96">
        <f t="shared" si="2"/>
        <v>8.1999999999999993</v>
      </c>
      <c r="L90" s="96">
        <f t="shared" si="2"/>
        <v>9.5</v>
      </c>
      <c r="N90" s="96">
        <f t="shared" ref="N90:P95" si="3">ROUND(N11,1)</f>
        <v>12.2</v>
      </c>
      <c r="O90" s="96">
        <f t="shared" si="3"/>
        <v>12.4</v>
      </c>
      <c r="P90" s="96">
        <f t="shared" si="3"/>
        <v>12.1</v>
      </c>
      <c r="R90" s="96" t="e">
        <f t="shared" ref="R90:T95" si="4">ROUND(R11,1)</f>
        <v>#VALUE!</v>
      </c>
      <c r="S90" s="96" t="e">
        <f t="shared" si="4"/>
        <v>#VALUE!</v>
      </c>
      <c r="T90" s="96" t="e">
        <f t="shared" si="4"/>
        <v>#VALUE!</v>
      </c>
    </row>
    <row r="91" spans="1:20" ht="15" customHeight="1" x14ac:dyDescent="0.2">
      <c r="A91" s="116" t="s">
        <v>247</v>
      </c>
      <c r="B91" s="96">
        <f t="shared" si="1"/>
        <v>5.7</v>
      </c>
      <c r="C91" s="96">
        <f t="shared" si="1"/>
        <v>6.1</v>
      </c>
      <c r="D91" s="96">
        <f t="shared" si="1"/>
        <v>5.4</v>
      </c>
      <c r="F91" s="96">
        <f t="shared" si="2"/>
        <v>8.5</v>
      </c>
      <c r="G91" s="96">
        <f t="shared" si="2"/>
        <v>12.5</v>
      </c>
      <c r="H91" s="96">
        <f t="shared" si="2"/>
        <v>6.5</v>
      </c>
      <c r="I91" s="96">
        <f t="shared" si="2"/>
        <v>0</v>
      </c>
      <c r="J91" s="96">
        <f t="shared" si="2"/>
        <v>7</v>
      </c>
      <c r="K91" s="96">
        <f t="shared" si="2"/>
        <v>8</v>
      </c>
      <c r="L91" s="96">
        <f t="shared" si="2"/>
        <v>6.4</v>
      </c>
      <c r="N91" s="96">
        <f t="shared" si="3"/>
        <v>3.8</v>
      </c>
      <c r="O91" s="96">
        <f t="shared" si="3"/>
        <v>3</v>
      </c>
      <c r="P91" s="96">
        <f t="shared" si="3"/>
        <v>4.2</v>
      </c>
      <c r="R91" s="96" t="e">
        <f t="shared" si="4"/>
        <v>#VALUE!</v>
      </c>
      <c r="S91" s="96" t="e">
        <f t="shared" si="4"/>
        <v>#VALUE!</v>
      </c>
      <c r="T91" s="96" t="e">
        <f t="shared" si="4"/>
        <v>#VALUE!</v>
      </c>
    </row>
    <row r="92" spans="1:20" ht="15" customHeight="1" x14ac:dyDescent="0.2">
      <c r="A92" s="116" t="s">
        <v>248</v>
      </c>
      <c r="B92" s="96">
        <f t="shared" si="1"/>
        <v>-2.4</v>
      </c>
      <c r="C92" s="96">
        <f t="shared" si="1"/>
        <v>-2.2999999999999998</v>
      </c>
      <c r="D92" s="96">
        <f t="shared" si="1"/>
        <v>-2.5</v>
      </c>
      <c r="F92" s="96">
        <f t="shared" si="2"/>
        <v>0.7</v>
      </c>
      <c r="G92" s="96">
        <f t="shared" si="2"/>
        <v>1.4</v>
      </c>
      <c r="H92" s="96">
        <f t="shared" si="2"/>
        <v>0.5</v>
      </c>
      <c r="I92" s="96">
        <f t="shared" si="2"/>
        <v>0</v>
      </c>
      <c r="J92" s="96">
        <f t="shared" si="2"/>
        <v>-2</v>
      </c>
      <c r="K92" s="96">
        <f t="shared" si="2"/>
        <v>-2.5</v>
      </c>
      <c r="L92" s="96">
        <f t="shared" si="2"/>
        <v>-1.6</v>
      </c>
      <c r="N92" s="96">
        <f t="shared" si="3"/>
        <v>-3.6</v>
      </c>
      <c r="O92" s="96">
        <f t="shared" si="3"/>
        <v>-2.4</v>
      </c>
      <c r="P92" s="96">
        <f t="shared" si="3"/>
        <v>-4.2</v>
      </c>
      <c r="R92" s="96">
        <f t="shared" si="4"/>
        <v>0</v>
      </c>
      <c r="S92" s="96">
        <f t="shared" si="4"/>
        <v>0</v>
      </c>
      <c r="T92" s="96">
        <f t="shared" si="4"/>
        <v>0</v>
      </c>
    </row>
    <row r="93" spans="1:20" ht="15" customHeight="1" x14ac:dyDescent="0.2">
      <c r="A93" s="116" t="s">
        <v>249</v>
      </c>
      <c r="B93" s="96">
        <f t="shared" si="1"/>
        <v>-21.5</v>
      </c>
      <c r="C93" s="96">
        <f t="shared" si="1"/>
        <v>-10.199999999999999</v>
      </c>
      <c r="D93" s="96">
        <f t="shared" si="1"/>
        <v>-26.4</v>
      </c>
      <c r="F93" s="96">
        <f t="shared" si="2"/>
        <v>-76.3</v>
      </c>
      <c r="G93" s="96">
        <f t="shared" si="2"/>
        <v>-20</v>
      </c>
      <c r="H93" s="96">
        <f t="shared" si="2"/>
        <v>-87.8</v>
      </c>
      <c r="I93" s="96">
        <f t="shared" si="2"/>
        <v>0</v>
      </c>
      <c r="J93" s="96">
        <f t="shared" si="2"/>
        <v>-33.6</v>
      </c>
      <c r="K93" s="96">
        <f t="shared" si="2"/>
        <v>-20.399999999999999</v>
      </c>
      <c r="L93" s="96">
        <f t="shared" si="2"/>
        <v>-40.299999999999997</v>
      </c>
      <c r="N93" s="96">
        <f t="shared" si="3"/>
        <v>11.9</v>
      </c>
      <c r="O93" s="96">
        <f t="shared" si="3"/>
        <v>8.5</v>
      </c>
      <c r="P93" s="96">
        <f t="shared" si="3"/>
        <v>13.3</v>
      </c>
      <c r="R93" s="96" t="e">
        <f t="shared" si="4"/>
        <v>#VALUE!</v>
      </c>
      <c r="S93" s="96" t="e">
        <f t="shared" si="4"/>
        <v>#VALUE!</v>
      </c>
      <c r="T93" s="96" t="e">
        <f t="shared" si="4"/>
        <v>#VALUE!</v>
      </c>
    </row>
    <row r="94" spans="1:20" ht="15" customHeight="1" x14ac:dyDescent="0.2">
      <c r="A94" s="116" t="s">
        <v>250</v>
      </c>
      <c r="B94" s="96">
        <f t="shared" si="1"/>
        <v>18</v>
      </c>
      <c r="C94" s="96">
        <f t="shared" si="1"/>
        <v>29.4</v>
      </c>
      <c r="D94" s="96">
        <f t="shared" si="1"/>
        <v>13.2</v>
      </c>
      <c r="F94" s="96">
        <f t="shared" si="2"/>
        <v>42.9</v>
      </c>
      <c r="G94" s="96">
        <f t="shared" si="2"/>
        <v>0</v>
      </c>
      <c r="H94" s="96">
        <f t="shared" si="2"/>
        <v>66.7</v>
      </c>
      <c r="I94" s="96">
        <f t="shared" si="2"/>
        <v>0</v>
      </c>
      <c r="J94" s="96">
        <f t="shared" si="2"/>
        <v>11.1</v>
      </c>
      <c r="K94" s="96">
        <f t="shared" si="2"/>
        <v>22.2</v>
      </c>
      <c r="L94" s="96">
        <f t="shared" si="2"/>
        <v>7.4</v>
      </c>
      <c r="N94" s="96">
        <f t="shared" si="3"/>
        <v>19.8</v>
      </c>
      <c r="O94" s="96">
        <f t="shared" si="3"/>
        <v>39.299999999999997</v>
      </c>
      <c r="P94" s="96">
        <f t="shared" si="3"/>
        <v>10.3</v>
      </c>
      <c r="R94" s="96" t="e">
        <f t="shared" si="4"/>
        <v>#VALUE!</v>
      </c>
      <c r="S94" s="96" t="e">
        <f t="shared" si="4"/>
        <v>#VALUE!</v>
      </c>
      <c r="T94" s="96" t="e">
        <f t="shared" si="4"/>
        <v>#VALUE!</v>
      </c>
    </row>
    <row r="95" spans="1:20" ht="15" customHeight="1" x14ac:dyDescent="0.2">
      <c r="A95" s="116" t="s">
        <v>251</v>
      </c>
      <c r="B95" s="96">
        <f t="shared" si="1"/>
        <v>-5.3</v>
      </c>
      <c r="C95" s="96">
        <f t="shared" si="1"/>
        <v>-5.7</v>
      </c>
      <c r="D95" s="96">
        <f t="shared" si="1"/>
        <v>-4.9000000000000004</v>
      </c>
      <c r="F95" s="96">
        <f t="shared" si="2"/>
        <v>-14.3</v>
      </c>
      <c r="G95" s="96">
        <f t="shared" si="2"/>
        <v>26.3</v>
      </c>
      <c r="H95" s="96">
        <f t="shared" si="2"/>
        <v>-47.8</v>
      </c>
      <c r="I95" s="96">
        <f t="shared" si="2"/>
        <v>0</v>
      </c>
      <c r="J95" s="96">
        <f t="shared" si="2"/>
        <v>-6.4</v>
      </c>
      <c r="K95" s="96">
        <f t="shared" si="2"/>
        <v>-10.8</v>
      </c>
      <c r="L95" s="96">
        <f t="shared" si="2"/>
        <v>-0.8</v>
      </c>
      <c r="N95" s="96">
        <f t="shared" si="3"/>
        <v>-3.6</v>
      </c>
      <c r="O95" s="96">
        <f t="shared" si="3"/>
        <v>-1.7</v>
      </c>
      <c r="P95" s="96">
        <f t="shared" si="3"/>
        <v>-4.9000000000000004</v>
      </c>
      <c r="R95" s="96" t="e">
        <f t="shared" si="4"/>
        <v>#VALUE!</v>
      </c>
      <c r="S95" s="96" t="e">
        <f t="shared" si="4"/>
        <v>#VALUE!</v>
      </c>
      <c r="T95" s="96" t="e">
        <f t="shared" si="4"/>
        <v>#VALUE!</v>
      </c>
    </row>
    <row r="96" spans="1:20" ht="15" customHeight="1" x14ac:dyDescent="0.2">
      <c r="A96" s="116" t="s">
        <v>252</v>
      </c>
      <c r="B96" s="96" t="e">
        <f>ROUND(#REF!,1)</f>
        <v>#REF!</v>
      </c>
      <c r="C96" s="96" t="e">
        <f>ROUND(#REF!,1)</f>
        <v>#REF!</v>
      </c>
      <c r="D96" s="96" t="e">
        <f>ROUND(#REF!,1)</f>
        <v>#REF!</v>
      </c>
      <c r="F96" s="96" t="e">
        <f>ROUND(#REF!,1)</f>
        <v>#REF!</v>
      </c>
      <c r="G96" s="96" t="e">
        <f>ROUND(#REF!,1)</f>
        <v>#REF!</v>
      </c>
      <c r="H96" s="96" t="e">
        <f>ROUND(#REF!,1)</f>
        <v>#REF!</v>
      </c>
      <c r="I96" s="96" t="e">
        <f>ROUND(#REF!,1)</f>
        <v>#REF!</v>
      </c>
      <c r="J96" s="96" t="e">
        <f>ROUND(#REF!,1)</f>
        <v>#REF!</v>
      </c>
      <c r="K96" s="96" t="e">
        <f>ROUND(#REF!,1)</f>
        <v>#REF!</v>
      </c>
      <c r="L96" s="96" t="e">
        <f>ROUND(#REF!,1)</f>
        <v>#REF!</v>
      </c>
      <c r="N96" s="96" t="e">
        <f>ROUND(#REF!,1)</f>
        <v>#REF!</v>
      </c>
      <c r="O96" s="96" t="e">
        <f>ROUND(#REF!,1)</f>
        <v>#REF!</v>
      </c>
      <c r="P96" s="96" t="e">
        <f>ROUND(#REF!,1)</f>
        <v>#REF!</v>
      </c>
      <c r="R96" s="96" t="e">
        <f>ROUND(#REF!,1)</f>
        <v>#REF!</v>
      </c>
      <c r="S96" s="96" t="e">
        <f>ROUND(#REF!,1)</f>
        <v>#REF!</v>
      </c>
      <c r="T96" s="96" t="e">
        <f>ROUND(#REF!,1)</f>
        <v>#REF!</v>
      </c>
    </row>
    <row r="97" spans="1:20" ht="15" customHeight="1" x14ac:dyDescent="0.2">
      <c r="A97" s="116" t="s">
        <v>253</v>
      </c>
      <c r="B97" s="96">
        <f t="shared" ref="B97:D100" si="5">ROUND(B17,1)</f>
        <v>4.7</v>
      </c>
      <c r="C97" s="96">
        <f t="shared" si="5"/>
        <v>4.8</v>
      </c>
      <c r="D97" s="96">
        <f t="shared" si="5"/>
        <v>-33.299999999999997</v>
      </c>
      <c r="F97" s="96">
        <f t="shared" ref="F97:L100" si="6">ROUND(F17,1)</f>
        <v>0.2</v>
      </c>
      <c r="G97" s="96">
        <f t="shared" si="6"/>
        <v>0.2</v>
      </c>
      <c r="H97" s="96">
        <f t="shared" si="6"/>
        <v>0</v>
      </c>
      <c r="I97" s="96">
        <f t="shared" si="6"/>
        <v>0</v>
      </c>
      <c r="J97" s="96">
        <f t="shared" si="6"/>
        <v>3.9</v>
      </c>
      <c r="K97" s="96">
        <f t="shared" si="6"/>
        <v>4</v>
      </c>
      <c r="L97" s="96">
        <f t="shared" si="6"/>
        <v>-100</v>
      </c>
      <c r="N97" s="96">
        <f t="shared" ref="N97:P100" si="7">ROUND(N17,1)</f>
        <v>11.9</v>
      </c>
      <c r="O97" s="96">
        <f t="shared" si="7"/>
        <v>11.9</v>
      </c>
      <c r="P97" s="96">
        <f t="shared" si="7"/>
        <v>0</v>
      </c>
      <c r="R97" s="96" t="e">
        <f t="shared" ref="R97:T100" si="8">ROUND(R17,1)</f>
        <v>#VALUE!</v>
      </c>
      <c r="S97" s="96" t="e">
        <f t="shared" si="8"/>
        <v>#VALUE!</v>
      </c>
      <c r="T97" s="96" t="e">
        <f t="shared" si="8"/>
        <v>#VALUE!</v>
      </c>
    </row>
    <row r="98" spans="1:20" ht="15" customHeight="1" x14ac:dyDescent="0.2">
      <c r="A98" s="116" t="s">
        <v>254</v>
      </c>
      <c r="B98" s="96">
        <f t="shared" si="5"/>
        <v>15.7</v>
      </c>
      <c r="C98" s="96">
        <f t="shared" si="5"/>
        <v>15.7</v>
      </c>
      <c r="D98" s="96">
        <f t="shared" si="5"/>
        <v>15.8</v>
      </c>
      <c r="F98" s="96">
        <f t="shared" si="6"/>
        <v>18.600000000000001</v>
      </c>
      <c r="G98" s="96">
        <f t="shared" si="6"/>
        <v>15.4</v>
      </c>
      <c r="H98" s="96">
        <f t="shared" si="6"/>
        <v>19.7</v>
      </c>
      <c r="I98" s="96">
        <f t="shared" si="6"/>
        <v>0</v>
      </c>
      <c r="J98" s="96">
        <f t="shared" si="6"/>
        <v>14.2</v>
      </c>
      <c r="K98" s="96">
        <f t="shared" si="6"/>
        <v>14.1</v>
      </c>
      <c r="L98" s="96">
        <f t="shared" si="6"/>
        <v>14.2</v>
      </c>
      <c r="N98" s="96">
        <f t="shared" si="7"/>
        <v>15.2</v>
      </c>
      <c r="O98" s="96">
        <f t="shared" si="7"/>
        <v>15.3</v>
      </c>
      <c r="P98" s="96">
        <f t="shared" si="7"/>
        <v>15.1</v>
      </c>
      <c r="R98" s="96">
        <f t="shared" si="8"/>
        <v>21.7</v>
      </c>
      <c r="S98" s="96">
        <f t="shared" si="8"/>
        <v>25.5</v>
      </c>
      <c r="T98" s="96">
        <f t="shared" si="8"/>
        <v>20.2</v>
      </c>
    </row>
    <row r="99" spans="1:20" ht="15" customHeight="1" x14ac:dyDescent="0.2">
      <c r="A99" s="116" t="s">
        <v>255</v>
      </c>
      <c r="B99" s="96">
        <f t="shared" si="5"/>
        <v>4.8</v>
      </c>
      <c r="C99" s="96">
        <f t="shared" si="5"/>
        <v>3.3</v>
      </c>
      <c r="D99" s="96">
        <f t="shared" si="5"/>
        <v>5.7</v>
      </c>
      <c r="F99" s="96">
        <f t="shared" si="6"/>
        <v>7.6</v>
      </c>
      <c r="G99" s="96">
        <f t="shared" si="6"/>
        <v>0.5</v>
      </c>
      <c r="H99" s="96">
        <f t="shared" si="6"/>
        <v>11</v>
      </c>
      <c r="I99" s="96">
        <f t="shared" si="6"/>
        <v>0</v>
      </c>
      <c r="J99" s="96">
        <f t="shared" si="6"/>
        <v>4.7</v>
      </c>
      <c r="K99" s="96">
        <f t="shared" si="6"/>
        <v>4.3</v>
      </c>
      <c r="L99" s="96">
        <f t="shared" si="6"/>
        <v>5</v>
      </c>
      <c r="N99" s="96">
        <f t="shared" si="7"/>
        <v>4.0999999999999996</v>
      </c>
      <c r="O99" s="96">
        <f t="shared" si="7"/>
        <v>3.1</v>
      </c>
      <c r="P99" s="96">
        <f t="shared" si="7"/>
        <v>4.5999999999999996</v>
      </c>
      <c r="R99" s="96" t="e">
        <f t="shared" si="8"/>
        <v>#VALUE!</v>
      </c>
      <c r="S99" s="96" t="e">
        <f t="shared" si="8"/>
        <v>#VALUE!</v>
      </c>
      <c r="T99" s="96" t="e">
        <f t="shared" si="8"/>
        <v>#VALUE!</v>
      </c>
    </row>
    <row r="100" spans="1:20" ht="15" customHeight="1" x14ac:dyDescent="0.2">
      <c r="A100" s="116" t="s">
        <v>256</v>
      </c>
      <c r="B100" s="96">
        <f t="shared" si="5"/>
        <v>9.9</v>
      </c>
      <c r="C100" s="96">
        <f t="shared" si="5"/>
        <v>13.4</v>
      </c>
      <c r="D100" s="96">
        <f t="shared" si="5"/>
        <v>7.5</v>
      </c>
      <c r="F100" s="96">
        <f t="shared" si="6"/>
        <v>8.6999999999999993</v>
      </c>
      <c r="G100" s="96">
        <f t="shared" si="6"/>
        <v>10.3</v>
      </c>
      <c r="H100" s="96">
        <f t="shared" si="6"/>
        <v>8.1</v>
      </c>
      <c r="I100" s="96">
        <f t="shared" si="6"/>
        <v>0</v>
      </c>
      <c r="J100" s="96">
        <f t="shared" si="6"/>
        <v>10.8</v>
      </c>
      <c r="K100" s="96">
        <f t="shared" si="6"/>
        <v>16.2</v>
      </c>
      <c r="L100" s="96">
        <f t="shared" si="6"/>
        <v>7</v>
      </c>
      <c r="N100" s="96">
        <f t="shared" si="7"/>
        <v>9.3000000000000007</v>
      </c>
      <c r="O100" s="96">
        <f t="shared" si="7"/>
        <v>11.5</v>
      </c>
      <c r="P100" s="96">
        <f t="shared" si="7"/>
        <v>7.8</v>
      </c>
      <c r="R100" s="96" t="e">
        <f t="shared" si="8"/>
        <v>#VALUE!</v>
      </c>
      <c r="S100" s="96" t="e">
        <f t="shared" si="8"/>
        <v>#VALUE!</v>
      </c>
      <c r="T100" s="96" t="e">
        <f t="shared" si="8"/>
        <v>#VALUE!</v>
      </c>
    </row>
    <row r="101" spans="1:20" ht="15" customHeight="1" x14ac:dyDescent="0.2">
      <c r="A101" s="116" t="s">
        <v>257</v>
      </c>
      <c r="B101" s="96" t="e">
        <f>ROUND(#REF!,1)</f>
        <v>#REF!</v>
      </c>
      <c r="C101" s="96" t="e">
        <f>ROUND(#REF!,1)</f>
        <v>#REF!</v>
      </c>
      <c r="D101" s="96" t="e">
        <f>ROUND(#REF!,1)</f>
        <v>#REF!</v>
      </c>
      <c r="F101" s="96" t="e">
        <f>ROUND(#REF!,1)</f>
        <v>#REF!</v>
      </c>
      <c r="G101" s="96" t="e">
        <f>ROUND(#REF!,1)</f>
        <v>#REF!</v>
      </c>
      <c r="H101" s="96" t="e">
        <f>ROUND(#REF!,1)</f>
        <v>#REF!</v>
      </c>
      <c r="I101" s="96" t="e">
        <f>ROUND(#REF!,1)</f>
        <v>#REF!</v>
      </c>
      <c r="J101" s="96" t="e">
        <f>ROUND(#REF!,1)</f>
        <v>#REF!</v>
      </c>
      <c r="K101" s="96" t="e">
        <f>ROUND(#REF!,1)</f>
        <v>#REF!</v>
      </c>
      <c r="L101" s="96" t="e">
        <f>ROUND(#REF!,1)</f>
        <v>#REF!</v>
      </c>
      <c r="N101" s="96" t="e">
        <f>ROUND(#REF!,1)</f>
        <v>#REF!</v>
      </c>
      <c r="O101" s="96" t="e">
        <f>ROUND(#REF!,1)</f>
        <v>#REF!</v>
      </c>
      <c r="P101" s="96" t="e">
        <f>ROUND(#REF!,1)</f>
        <v>#REF!</v>
      </c>
      <c r="R101" s="96" t="e">
        <f>ROUND(#REF!,1)</f>
        <v>#REF!</v>
      </c>
      <c r="S101" s="96" t="e">
        <f>ROUND(#REF!,1)</f>
        <v>#REF!</v>
      </c>
      <c r="T101" s="96" t="e">
        <f>ROUND(#REF!,1)</f>
        <v>#REF!</v>
      </c>
    </row>
    <row r="102" spans="1:20" ht="15" customHeight="1" x14ac:dyDescent="0.2">
      <c r="A102" s="116" t="s">
        <v>258</v>
      </c>
      <c r="B102" s="96">
        <f>ROUND(B21,1)</f>
        <v>10.3</v>
      </c>
      <c r="C102" s="96">
        <f>ROUND(C21,1)</f>
        <v>12.4</v>
      </c>
      <c r="D102" s="96">
        <f>ROUND(D21,1)</f>
        <v>8.9</v>
      </c>
      <c r="F102" s="96">
        <f t="shared" ref="F102:L102" si="9">ROUND(F21,1)</f>
        <v>1.7</v>
      </c>
      <c r="G102" s="96">
        <f t="shared" si="9"/>
        <v>7.7</v>
      </c>
      <c r="H102" s="96">
        <f t="shared" si="9"/>
        <v>0</v>
      </c>
      <c r="I102" s="96">
        <f t="shared" si="9"/>
        <v>0</v>
      </c>
      <c r="J102" s="96">
        <f t="shared" si="9"/>
        <v>17.5</v>
      </c>
      <c r="K102" s="96">
        <f t="shared" si="9"/>
        <v>24.8</v>
      </c>
      <c r="L102" s="96">
        <f t="shared" si="9"/>
        <v>12</v>
      </c>
      <c r="N102" s="96">
        <f>ROUND(N21,1)</f>
        <v>5.0999999999999996</v>
      </c>
      <c r="O102" s="96">
        <f>ROUND(O21,1)</f>
        <v>1.6</v>
      </c>
      <c r="P102" s="96">
        <f>ROUND(P21,1)</f>
        <v>7.5</v>
      </c>
      <c r="R102" s="96" t="e">
        <f>ROUND(R21,1)</f>
        <v>#VALUE!</v>
      </c>
      <c r="S102" s="96" t="e">
        <f>ROUND(S21,1)</f>
        <v>#VALUE!</v>
      </c>
      <c r="T102" s="96" t="e">
        <f>ROUND(T21,1)</f>
        <v>#VALUE!</v>
      </c>
    </row>
    <row r="103" spans="1:20" ht="15" customHeight="1" x14ac:dyDescent="0.2">
      <c r="A103" s="116" t="s">
        <v>259</v>
      </c>
      <c r="B103" s="96" t="e">
        <f>ROUND(#REF!,1)</f>
        <v>#REF!</v>
      </c>
      <c r="C103" s="96" t="e">
        <f>ROUND(#REF!,1)</f>
        <v>#REF!</v>
      </c>
      <c r="D103" s="96" t="e">
        <f>ROUND(#REF!,1)</f>
        <v>#REF!</v>
      </c>
      <c r="F103" s="96" t="e">
        <f>ROUND(#REF!,1)</f>
        <v>#REF!</v>
      </c>
      <c r="G103" s="96" t="e">
        <f>ROUND(#REF!,1)</f>
        <v>#REF!</v>
      </c>
      <c r="H103" s="96" t="e">
        <f>ROUND(#REF!,1)</f>
        <v>#REF!</v>
      </c>
      <c r="I103" s="96" t="e">
        <f>ROUND(#REF!,1)</f>
        <v>#REF!</v>
      </c>
      <c r="J103" s="96" t="e">
        <f>ROUND(#REF!,1)</f>
        <v>#REF!</v>
      </c>
      <c r="K103" s="96" t="e">
        <f>ROUND(#REF!,1)</f>
        <v>#REF!</v>
      </c>
      <c r="L103" s="96" t="e">
        <f>ROUND(#REF!,1)</f>
        <v>#REF!</v>
      </c>
      <c r="N103" s="96" t="e">
        <f>ROUND(#REF!,1)</f>
        <v>#REF!</v>
      </c>
      <c r="O103" s="96" t="e">
        <f>ROUND(#REF!,1)</f>
        <v>#REF!</v>
      </c>
      <c r="P103" s="96" t="e">
        <f>ROUND(#REF!,1)</f>
        <v>#REF!</v>
      </c>
      <c r="R103" s="96" t="e">
        <f>ROUND(#REF!,1)</f>
        <v>#REF!</v>
      </c>
      <c r="S103" s="96" t="e">
        <f>ROUND(#REF!,1)</f>
        <v>#REF!</v>
      </c>
      <c r="T103" s="96" t="e">
        <f>ROUND(#REF!,1)</f>
        <v>#REF!</v>
      </c>
    </row>
    <row r="104" spans="1:20" ht="15" customHeight="1" x14ac:dyDescent="0.2">
      <c r="A104" s="116" t="s">
        <v>260</v>
      </c>
      <c r="B104" s="96">
        <f>ROUND(B22,1)</f>
        <v>10.1</v>
      </c>
      <c r="C104" s="96">
        <f>ROUND(C22,1)</f>
        <v>11.5</v>
      </c>
      <c r="D104" s="96">
        <f>ROUND(D22,1)</f>
        <v>9.1999999999999993</v>
      </c>
      <c r="F104" s="96">
        <f t="shared" ref="F104:L104" si="10">ROUND(F22,1)</f>
        <v>0</v>
      </c>
      <c r="G104" s="96">
        <f t="shared" si="10"/>
        <v>0</v>
      </c>
      <c r="H104" s="96">
        <f t="shared" si="10"/>
        <v>0</v>
      </c>
      <c r="I104" s="96">
        <f t="shared" si="10"/>
        <v>0</v>
      </c>
      <c r="J104" s="96">
        <f t="shared" si="10"/>
        <v>12.7</v>
      </c>
      <c r="K104" s="96">
        <f t="shared" si="10"/>
        <v>13.5</v>
      </c>
      <c r="L104" s="96">
        <f t="shared" si="10"/>
        <v>12</v>
      </c>
      <c r="N104" s="96">
        <f>ROUND(N22,1)</f>
        <v>7.9</v>
      </c>
      <c r="O104" s="96">
        <f>ROUND(O22,1)</f>
        <v>9.3000000000000007</v>
      </c>
      <c r="P104" s="96">
        <f>ROUND(P22,1)</f>
        <v>6.9</v>
      </c>
      <c r="R104" s="96" t="e">
        <f>ROUND(R22,1)</f>
        <v>#VALUE!</v>
      </c>
      <c r="S104" s="96" t="e">
        <f>ROUND(S22,1)</f>
        <v>#VALUE!</v>
      </c>
      <c r="T104" s="96" t="e">
        <f>ROUND(T22,1)</f>
        <v>#VALUE!</v>
      </c>
    </row>
    <row r="105" spans="1:20" ht="15" customHeight="1" x14ac:dyDescent="0.2">
      <c r="A105" s="116" t="s">
        <v>261</v>
      </c>
      <c r="B105" s="96" t="e">
        <f>ROUND(#REF!,1)</f>
        <v>#REF!</v>
      </c>
      <c r="C105" s="96" t="e">
        <f>ROUND(#REF!,1)</f>
        <v>#REF!</v>
      </c>
      <c r="D105" s="96" t="e">
        <f>ROUND(#REF!,1)</f>
        <v>#REF!</v>
      </c>
      <c r="F105" s="96" t="e">
        <f>ROUND(#REF!,1)</f>
        <v>#REF!</v>
      </c>
      <c r="G105" s="96" t="e">
        <f>ROUND(#REF!,1)</f>
        <v>#REF!</v>
      </c>
      <c r="H105" s="96" t="e">
        <f>ROUND(#REF!,1)</f>
        <v>#REF!</v>
      </c>
      <c r="I105" s="96" t="e">
        <f>ROUND(#REF!,1)</f>
        <v>#REF!</v>
      </c>
      <c r="J105" s="96" t="e">
        <f>ROUND(#REF!,1)</f>
        <v>#REF!</v>
      </c>
      <c r="K105" s="96" t="e">
        <f>ROUND(#REF!,1)</f>
        <v>#REF!</v>
      </c>
      <c r="L105" s="96" t="e">
        <f>ROUND(#REF!,1)</f>
        <v>#REF!</v>
      </c>
      <c r="N105" s="96" t="e">
        <f>ROUND(#REF!,1)</f>
        <v>#REF!</v>
      </c>
      <c r="O105" s="96" t="e">
        <f>ROUND(#REF!,1)</f>
        <v>#REF!</v>
      </c>
      <c r="P105" s="96" t="e">
        <f>ROUND(#REF!,1)</f>
        <v>#REF!</v>
      </c>
      <c r="R105" s="96" t="e">
        <f>ROUND(#REF!,1)</f>
        <v>#REF!</v>
      </c>
      <c r="S105" s="96" t="e">
        <f>ROUND(#REF!,1)</f>
        <v>#REF!</v>
      </c>
      <c r="T105" s="96" t="e">
        <f>ROUND(#REF!,1)</f>
        <v>#REF!</v>
      </c>
    </row>
    <row r="106" spans="1:20" ht="15" customHeight="1" x14ac:dyDescent="0.2">
      <c r="A106" s="116" t="s">
        <v>262</v>
      </c>
      <c r="B106" s="96">
        <f t="shared" ref="B106:D110" si="11">ROUND(B23,1)</f>
        <v>17.100000000000001</v>
      </c>
      <c r="C106" s="96">
        <f t="shared" si="11"/>
        <v>14.6</v>
      </c>
      <c r="D106" s="96">
        <f t="shared" si="11"/>
        <v>18.7</v>
      </c>
      <c r="F106" s="96">
        <f t="shared" ref="F106:L110" si="12">ROUND(F23,1)</f>
        <v>54.9</v>
      </c>
      <c r="G106" s="96">
        <f t="shared" si="12"/>
        <v>45.2</v>
      </c>
      <c r="H106" s="96">
        <f t="shared" si="12"/>
        <v>60.3</v>
      </c>
      <c r="I106" s="96">
        <f t="shared" si="12"/>
        <v>0</v>
      </c>
      <c r="J106" s="96">
        <f t="shared" si="12"/>
        <v>16.2</v>
      </c>
      <c r="K106" s="96">
        <f t="shared" si="12"/>
        <v>16.8</v>
      </c>
      <c r="L106" s="96">
        <f t="shared" si="12"/>
        <v>15.6</v>
      </c>
      <c r="N106" s="96">
        <f t="shared" ref="N106:P110" si="13">ROUND(N23,1)</f>
        <v>5.0999999999999996</v>
      </c>
      <c r="O106" s="96">
        <f t="shared" si="13"/>
        <v>3</v>
      </c>
      <c r="P106" s="96">
        <f t="shared" si="13"/>
        <v>6.4</v>
      </c>
      <c r="R106" s="96" t="e">
        <f t="shared" ref="R106:T110" si="14">ROUND(R23,1)</f>
        <v>#VALUE!</v>
      </c>
      <c r="S106" s="96" t="e">
        <f t="shared" si="14"/>
        <v>#VALUE!</v>
      </c>
      <c r="T106" s="96" t="e">
        <f t="shared" si="14"/>
        <v>#VALUE!</v>
      </c>
    </row>
    <row r="107" spans="1:20" ht="15" customHeight="1" x14ac:dyDescent="0.2">
      <c r="A107" s="116" t="s">
        <v>263</v>
      </c>
      <c r="B107" s="96">
        <f t="shared" si="11"/>
        <v>9.3000000000000007</v>
      </c>
      <c r="C107" s="96">
        <f t="shared" si="11"/>
        <v>12.6</v>
      </c>
      <c r="D107" s="96">
        <f t="shared" si="11"/>
        <v>7.2</v>
      </c>
      <c r="F107" s="96">
        <f t="shared" si="12"/>
        <v>-2.7</v>
      </c>
      <c r="G107" s="96">
        <f t="shared" si="12"/>
        <v>0</v>
      </c>
      <c r="H107" s="96">
        <f t="shared" si="12"/>
        <v>-3.7</v>
      </c>
      <c r="I107" s="96">
        <f t="shared" si="12"/>
        <v>0</v>
      </c>
      <c r="J107" s="96">
        <f t="shared" si="12"/>
        <v>12.8</v>
      </c>
      <c r="K107" s="96">
        <f t="shared" si="12"/>
        <v>18.600000000000001</v>
      </c>
      <c r="L107" s="96">
        <f t="shared" si="12"/>
        <v>9.3000000000000007</v>
      </c>
      <c r="N107" s="96">
        <f t="shared" si="13"/>
        <v>8.6</v>
      </c>
      <c r="O107" s="96">
        <f t="shared" si="13"/>
        <v>10.7</v>
      </c>
      <c r="P107" s="96">
        <f t="shared" si="13"/>
        <v>7.4</v>
      </c>
      <c r="R107" s="96">
        <f t="shared" si="14"/>
        <v>0</v>
      </c>
      <c r="S107" s="96">
        <f t="shared" si="14"/>
        <v>0</v>
      </c>
      <c r="T107" s="96">
        <f t="shared" si="14"/>
        <v>0</v>
      </c>
    </row>
    <row r="108" spans="1:20" ht="15" customHeight="1" x14ac:dyDescent="0.2">
      <c r="A108" s="116" t="s">
        <v>264</v>
      </c>
      <c r="B108" s="96">
        <f t="shared" si="11"/>
        <v>18.7</v>
      </c>
      <c r="C108" s="96">
        <f t="shared" si="11"/>
        <v>23.7</v>
      </c>
      <c r="D108" s="96">
        <f t="shared" si="11"/>
        <v>16.3</v>
      </c>
      <c r="F108" s="96">
        <f t="shared" si="12"/>
        <v>10.199999999999999</v>
      </c>
      <c r="G108" s="96">
        <f t="shared" si="12"/>
        <v>20</v>
      </c>
      <c r="H108" s="96">
        <f t="shared" si="12"/>
        <v>6.9</v>
      </c>
      <c r="I108" s="96">
        <f t="shared" si="12"/>
        <v>0</v>
      </c>
      <c r="J108" s="96">
        <f t="shared" si="12"/>
        <v>25</v>
      </c>
      <c r="K108" s="96">
        <f t="shared" si="12"/>
        <v>32.200000000000003</v>
      </c>
      <c r="L108" s="96">
        <f t="shared" si="12"/>
        <v>20.399999999999999</v>
      </c>
      <c r="N108" s="96">
        <f t="shared" si="13"/>
        <v>12.2</v>
      </c>
      <c r="O108" s="96">
        <f t="shared" si="13"/>
        <v>15.2</v>
      </c>
      <c r="P108" s="96">
        <f t="shared" si="13"/>
        <v>10.3</v>
      </c>
      <c r="R108" s="96">
        <f t="shared" si="14"/>
        <v>22.9</v>
      </c>
      <c r="S108" s="96">
        <f t="shared" si="14"/>
        <v>27.4</v>
      </c>
      <c r="T108" s="96">
        <f t="shared" si="14"/>
        <v>21.8</v>
      </c>
    </row>
    <row r="109" spans="1:20" ht="15" customHeight="1" x14ac:dyDescent="0.2">
      <c r="A109" s="116" t="s">
        <v>265</v>
      </c>
      <c r="B109" s="96">
        <f t="shared" si="11"/>
        <v>1.6</v>
      </c>
      <c r="C109" s="96">
        <f t="shared" si="11"/>
        <v>1.9</v>
      </c>
      <c r="D109" s="96">
        <f t="shared" si="11"/>
        <v>1.5</v>
      </c>
      <c r="F109" s="96">
        <f t="shared" si="12"/>
        <v>-5</v>
      </c>
      <c r="G109" s="96">
        <f t="shared" si="12"/>
        <v>-4.8</v>
      </c>
      <c r="H109" s="96">
        <f t="shared" si="12"/>
        <v>-5.7</v>
      </c>
      <c r="I109" s="96">
        <f t="shared" si="12"/>
        <v>0</v>
      </c>
      <c r="J109" s="96">
        <f t="shared" si="12"/>
        <v>4.3</v>
      </c>
      <c r="K109" s="96">
        <f t="shared" si="12"/>
        <v>5.6</v>
      </c>
      <c r="L109" s="96">
        <f t="shared" si="12"/>
        <v>3.1</v>
      </c>
      <c r="N109" s="96">
        <f t="shared" si="13"/>
        <v>1.4</v>
      </c>
      <c r="O109" s="96">
        <f t="shared" si="13"/>
        <v>0.3</v>
      </c>
      <c r="P109" s="96">
        <f t="shared" si="13"/>
        <v>2</v>
      </c>
      <c r="R109" s="96">
        <f t="shared" si="14"/>
        <v>-3.8</v>
      </c>
      <c r="S109" s="96">
        <f t="shared" si="14"/>
        <v>-3.6</v>
      </c>
      <c r="T109" s="96">
        <f t="shared" si="14"/>
        <v>-3.9</v>
      </c>
    </row>
    <row r="110" spans="1:20" ht="15" customHeight="1" x14ac:dyDescent="0.2">
      <c r="A110" s="116" t="s">
        <v>266</v>
      </c>
      <c r="B110" s="96">
        <f t="shared" si="11"/>
        <v>0.2</v>
      </c>
      <c r="C110" s="96">
        <f t="shared" si="11"/>
        <v>-3.3</v>
      </c>
      <c r="D110" s="96">
        <f t="shared" si="11"/>
        <v>3.4</v>
      </c>
      <c r="F110" s="96">
        <f t="shared" si="12"/>
        <v>0</v>
      </c>
      <c r="G110" s="96">
        <f t="shared" si="12"/>
        <v>0</v>
      </c>
      <c r="H110" s="96">
        <f t="shared" si="12"/>
        <v>0</v>
      </c>
      <c r="I110" s="96">
        <f t="shared" si="12"/>
        <v>0</v>
      </c>
      <c r="J110" s="96">
        <f t="shared" si="12"/>
        <v>-1.4</v>
      </c>
      <c r="K110" s="96">
        <f t="shared" si="12"/>
        <v>-5.8</v>
      </c>
      <c r="L110" s="96">
        <f t="shared" si="12"/>
        <v>3.5</v>
      </c>
      <c r="N110" s="96">
        <f t="shared" si="13"/>
        <v>1.5</v>
      </c>
      <c r="O110" s="96">
        <f t="shared" si="13"/>
        <v>-1</v>
      </c>
      <c r="P110" s="96">
        <f t="shared" si="13"/>
        <v>3.5</v>
      </c>
      <c r="R110" s="96" t="e">
        <f t="shared" si="14"/>
        <v>#VALUE!</v>
      </c>
      <c r="S110" s="96" t="e">
        <f t="shared" si="14"/>
        <v>#VALUE!</v>
      </c>
      <c r="T110" s="96" t="e">
        <f t="shared" si="14"/>
        <v>#VALUE!</v>
      </c>
    </row>
    <row r="111" spans="1:20" ht="15" customHeight="1" x14ac:dyDescent="0.2">
      <c r="A111" s="116" t="s">
        <v>267</v>
      </c>
      <c r="B111" s="96" t="e">
        <f>ROUND(#REF!,1)</f>
        <v>#REF!</v>
      </c>
      <c r="C111" s="96" t="e">
        <f>ROUND(#REF!,1)</f>
        <v>#REF!</v>
      </c>
      <c r="D111" s="96" t="e">
        <f>ROUND(#REF!,1)</f>
        <v>#REF!</v>
      </c>
      <c r="F111" s="96" t="e">
        <f>ROUND(#REF!,1)</f>
        <v>#REF!</v>
      </c>
      <c r="G111" s="96" t="e">
        <f>ROUND(#REF!,1)</f>
        <v>#REF!</v>
      </c>
      <c r="H111" s="96" t="e">
        <f>ROUND(#REF!,1)</f>
        <v>#REF!</v>
      </c>
      <c r="I111" s="96" t="e">
        <f>ROUND(#REF!,1)</f>
        <v>#REF!</v>
      </c>
      <c r="J111" s="96" t="e">
        <f>ROUND(#REF!,1)</f>
        <v>#REF!</v>
      </c>
      <c r="K111" s="96" t="e">
        <f>ROUND(#REF!,1)</f>
        <v>#REF!</v>
      </c>
      <c r="L111" s="96" t="e">
        <f>ROUND(#REF!,1)</f>
        <v>#REF!</v>
      </c>
      <c r="N111" s="96" t="e">
        <f>ROUND(#REF!,1)</f>
        <v>#REF!</v>
      </c>
      <c r="O111" s="96" t="e">
        <f>ROUND(#REF!,1)</f>
        <v>#REF!</v>
      </c>
      <c r="P111" s="96" t="e">
        <f>ROUND(#REF!,1)</f>
        <v>#REF!</v>
      </c>
      <c r="R111" s="96" t="e">
        <f>ROUND(#REF!,1)</f>
        <v>#REF!</v>
      </c>
      <c r="S111" s="96" t="e">
        <f>ROUND(#REF!,1)</f>
        <v>#REF!</v>
      </c>
      <c r="T111" s="96" t="e">
        <f>ROUND(#REF!,1)</f>
        <v>#REF!</v>
      </c>
    </row>
    <row r="112" spans="1:20" ht="15" customHeight="1" x14ac:dyDescent="0.2">
      <c r="A112" s="116" t="s">
        <v>268</v>
      </c>
      <c r="B112" s="96">
        <f t="shared" ref="B112:D116" si="15">ROUND(B28,1)</f>
        <v>6.4</v>
      </c>
      <c r="C112" s="96">
        <f t="shared" si="15"/>
        <v>6.3</v>
      </c>
      <c r="D112" s="96">
        <f t="shared" si="15"/>
        <v>6.5</v>
      </c>
      <c r="F112" s="96">
        <f t="shared" ref="F112:L116" si="16">ROUND(F28,1)</f>
        <v>9.8000000000000007</v>
      </c>
      <c r="G112" s="96">
        <f t="shared" si="16"/>
        <v>3.3</v>
      </c>
      <c r="H112" s="96">
        <f t="shared" si="16"/>
        <v>13.5</v>
      </c>
      <c r="I112" s="96">
        <f t="shared" si="16"/>
        <v>0</v>
      </c>
      <c r="J112" s="96">
        <f t="shared" si="16"/>
        <v>7.8</v>
      </c>
      <c r="K112" s="96">
        <f t="shared" si="16"/>
        <v>6.4</v>
      </c>
      <c r="L112" s="96">
        <f t="shared" si="16"/>
        <v>9.1</v>
      </c>
      <c r="N112" s="96">
        <f t="shared" ref="N112:P116" si="17">ROUND(N28,1)</f>
        <v>5</v>
      </c>
      <c r="O112" s="96">
        <f t="shared" si="17"/>
        <v>6.5</v>
      </c>
      <c r="P112" s="96">
        <f t="shared" si="17"/>
        <v>3.9</v>
      </c>
      <c r="R112" s="96" t="e">
        <f t="shared" ref="R112:T116" si="18">ROUND(R28,1)</f>
        <v>#VALUE!</v>
      </c>
      <c r="S112" s="96" t="e">
        <f t="shared" si="18"/>
        <v>#VALUE!</v>
      </c>
      <c r="T112" s="96" t="e">
        <f t="shared" si="18"/>
        <v>#VALUE!</v>
      </c>
    </row>
    <row r="113" spans="1:20" ht="15" customHeight="1" x14ac:dyDescent="0.2">
      <c r="A113" s="116" t="s">
        <v>269</v>
      </c>
      <c r="B113" s="96">
        <f t="shared" si="15"/>
        <v>19.399999999999999</v>
      </c>
      <c r="C113" s="96">
        <f t="shared" si="15"/>
        <v>25.6</v>
      </c>
      <c r="D113" s="96">
        <f t="shared" si="15"/>
        <v>14.7</v>
      </c>
      <c r="F113" s="96">
        <f t="shared" si="16"/>
        <v>25</v>
      </c>
      <c r="G113" s="96">
        <f t="shared" si="16"/>
        <v>37.5</v>
      </c>
      <c r="H113" s="96">
        <f t="shared" si="16"/>
        <v>18.8</v>
      </c>
      <c r="I113" s="96">
        <f t="shared" si="16"/>
        <v>0</v>
      </c>
      <c r="J113" s="96">
        <f t="shared" si="16"/>
        <v>19.100000000000001</v>
      </c>
      <c r="K113" s="96">
        <f t="shared" si="16"/>
        <v>20.3</v>
      </c>
      <c r="L113" s="96">
        <f t="shared" si="16"/>
        <v>18.2</v>
      </c>
      <c r="N113" s="96">
        <f t="shared" si="17"/>
        <v>19</v>
      </c>
      <c r="O113" s="96">
        <f t="shared" si="17"/>
        <v>28.4</v>
      </c>
      <c r="P113" s="96">
        <f t="shared" si="17"/>
        <v>11.2</v>
      </c>
      <c r="R113" s="96" t="e">
        <f t="shared" si="18"/>
        <v>#VALUE!</v>
      </c>
      <c r="S113" s="96" t="e">
        <f t="shared" si="18"/>
        <v>#VALUE!</v>
      </c>
      <c r="T113" s="96" t="e">
        <f t="shared" si="18"/>
        <v>#VALUE!</v>
      </c>
    </row>
    <row r="114" spans="1:20" ht="15" customHeight="1" x14ac:dyDescent="0.2">
      <c r="A114" s="116" t="s">
        <v>270</v>
      </c>
      <c r="B114" s="96">
        <f t="shared" si="15"/>
        <v>0.5</v>
      </c>
      <c r="C114" s="96">
        <f t="shared" si="15"/>
        <v>3</v>
      </c>
      <c r="D114" s="96">
        <f t="shared" si="15"/>
        <v>-1.4</v>
      </c>
      <c r="F114" s="96">
        <f t="shared" si="16"/>
        <v>1.8</v>
      </c>
      <c r="G114" s="96">
        <f t="shared" si="16"/>
        <v>5.6</v>
      </c>
      <c r="H114" s="96">
        <f t="shared" si="16"/>
        <v>-0.9</v>
      </c>
      <c r="I114" s="96">
        <f t="shared" si="16"/>
        <v>0</v>
      </c>
      <c r="J114" s="96">
        <f t="shared" si="16"/>
        <v>1.1000000000000001</v>
      </c>
      <c r="K114" s="96">
        <f t="shared" si="16"/>
        <v>1.2</v>
      </c>
      <c r="L114" s="96">
        <f t="shared" si="16"/>
        <v>1</v>
      </c>
      <c r="N114" s="96">
        <f t="shared" si="17"/>
        <v>-0.8</v>
      </c>
      <c r="O114" s="96">
        <f t="shared" si="17"/>
        <v>4</v>
      </c>
      <c r="P114" s="96">
        <f t="shared" si="17"/>
        <v>-4.4000000000000004</v>
      </c>
      <c r="R114" s="96">
        <f t="shared" si="18"/>
        <v>13.6</v>
      </c>
      <c r="S114" s="96">
        <f t="shared" si="18"/>
        <v>12</v>
      </c>
      <c r="T114" s="96">
        <f t="shared" si="18"/>
        <v>14.3</v>
      </c>
    </row>
    <row r="115" spans="1:20" ht="15" customHeight="1" x14ac:dyDescent="0.2">
      <c r="A115" s="116" t="s">
        <v>271</v>
      </c>
      <c r="B115" s="96">
        <f t="shared" si="15"/>
        <v>3.1</v>
      </c>
      <c r="C115" s="96">
        <f t="shared" si="15"/>
        <v>2.4</v>
      </c>
      <c r="D115" s="96">
        <f t="shared" si="15"/>
        <v>3.5</v>
      </c>
      <c r="F115" s="96">
        <f t="shared" si="16"/>
        <v>-16.899999999999999</v>
      </c>
      <c r="G115" s="96">
        <f t="shared" si="16"/>
        <v>-31.4</v>
      </c>
      <c r="H115" s="96">
        <f t="shared" si="16"/>
        <v>-7.2</v>
      </c>
      <c r="I115" s="96">
        <f t="shared" si="16"/>
        <v>0</v>
      </c>
      <c r="J115" s="96">
        <f t="shared" si="16"/>
        <v>2.4</v>
      </c>
      <c r="K115" s="96">
        <f t="shared" si="16"/>
        <v>2</v>
      </c>
      <c r="L115" s="96">
        <f t="shared" si="16"/>
        <v>2.7</v>
      </c>
      <c r="N115" s="96">
        <f t="shared" si="17"/>
        <v>7.2</v>
      </c>
      <c r="O115" s="96">
        <f t="shared" si="17"/>
        <v>8.9</v>
      </c>
      <c r="P115" s="96">
        <f t="shared" si="17"/>
        <v>6.1</v>
      </c>
      <c r="R115" s="96" t="e">
        <f t="shared" si="18"/>
        <v>#VALUE!</v>
      </c>
      <c r="S115" s="96" t="e">
        <f t="shared" si="18"/>
        <v>#VALUE!</v>
      </c>
      <c r="T115" s="96" t="e">
        <f t="shared" si="18"/>
        <v>#VALUE!</v>
      </c>
    </row>
    <row r="116" spans="1:20" ht="15" customHeight="1" x14ac:dyDescent="0.2">
      <c r="A116" s="116" t="s">
        <v>272</v>
      </c>
      <c r="B116" s="96">
        <f t="shared" si="15"/>
        <v>19</v>
      </c>
      <c r="C116" s="96">
        <f t="shared" si="15"/>
        <v>25.8</v>
      </c>
      <c r="D116" s="96">
        <f t="shared" si="15"/>
        <v>14.8</v>
      </c>
      <c r="F116" s="96">
        <f t="shared" si="16"/>
        <v>14.7</v>
      </c>
      <c r="G116" s="96">
        <f t="shared" si="16"/>
        <v>23.7</v>
      </c>
      <c r="H116" s="96">
        <f t="shared" si="16"/>
        <v>11.4</v>
      </c>
      <c r="I116" s="96">
        <f t="shared" si="16"/>
        <v>0</v>
      </c>
      <c r="J116" s="96">
        <f t="shared" si="16"/>
        <v>23.5</v>
      </c>
      <c r="K116" s="96">
        <f t="shared" si="16"/>
        <v>28.5</v>
      </c>
      <c r="L116" s="96">
        <f t="shared" si="16"/>
        <v>19.8</v>
      </c>
      <c r="N116" s="96">
        <f t="shared" si="17"/>
        <v>16.7</v>
      </c>
      <c r="O116" s="96">
        <f t="shared" si="17"/>
        <v>24</v>
      </c>
      <c r="P116" s="96">
        <f t="shared" si="17"/>
        <v>12.6</v>
      </c>
      <c r="R116" s="96" t="e">
        <f t="shared" si="18"/>
        <v>#VALUE!</v>
      </c>
      <c r="S116" s="96" t="e">
        <f t="shared" si="18"/>
        <v>#VALUE!</v>
      </c>
      <c r="T116" s="96" t="e">
        <f t="shared" si="18"/>
        <v>#VALUE!</v>
      </c>
    </row>
  </sheetData>
  <mergeCells count="13">
    <mergeCell ref="V2:V3"/>
    <mergeCell ref="A1:T1"/>
    <mergeCell ref="A2:T2"/>
    <mergeCell ref="A3:T3"/>
    <mergeCell ref="A4:T4"/>
    <mergeCell ref="A33:T36"/>
    <mergeCell ref="A5:T5"/>
    <mergeCell ref="A6:A7"/>
    <mergeCell ref="B6:D6"/>
    <mergeCell ref="F6:H6"/>
    <mergeCell ref="J6:L6"/>
    <mergeCell ref="N6:P6"/>
    <mergeCell ref="R6:T6"/>
  </mergeCells>
  <hyperlinks>
    <hyperlink ref="V2" location="INDICE!A1" display="INDICE" xr:uid="{00000000-0004-0000-4700-000000000000}"/>
  </hyperlinks>
  <printOptions horizontalCentered="1"/>
  <pageMargins left="0.70866141732283472" right="0.70866141732283472" top="0.74803149606299213" bottom="0.74803149606299213" header="0.31496062992125984" footer="0.31496062992125984"/>
  <pageSetup scale="94" orientation="landscape"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A1:V81"/>
  <sheetViews>
    <sheetView showGridLines="0" workbookViewId="0">
      <selection activeCell="O14" sqref="O14"/>
    </sheetView>
  </sheetViews>
  <sheetFormatPr baseColWidth="10" defaultColWidth="23.42578125" defaultRowHeight="14.1" customHeight="1" x14ac:dyDescent="0.25"/>
  <cols>
    <col min="1" max="1" width="24.7109375" style="62" customWidth="1"/>
    <col min="2" max="10" width="9.7109375" style="71" customWidth="1"/>
    <col min="11" max="11" width="9.7109375" customWidth="1"/>
    <col min="12" max="99" width="10.7109375" style="6" customWidth="1"/>
    <col min="100" max="16384" width="23.42578125" style="6"/>
  </cols>
  <sheetData>
    <row r="1" spans="1:13" ht="14.1" customHeight="1" x14ac:dyDescent="0.25">
      <c r="A1" s="265" t="s">
        <v>177</v>
      </c>
      <c r="B1" s="265"/>
      <c r="C1" s="265"/>
      <c r="D1" s="265"/>
      <c r="E1" s="265"/>
      <c r="F1" s="265"/>
      <c r="G1" s="265"/>
      <c r="H1" s="265"/>
      <c r="I1" s="265"/>
      <c r="J1" s="265"/>
      <c r="K1" s="265"/>
      <c r="L1" s="17"/>
    </row>
    <row r="2" spans="1:13" ht="14.1" customHeight="1" x14ac:dyDescent="0.25">
      <c r="A2" s="265" t="s">
        <v>178</v>
      </c>
      <c r="B2" s="265" t="s">
        <v>84</v>
      </c>
      <c r="C2" s="265" t="s">
        <v>84</v>
      </c>
      <c r="D2" s="265" t="s">
        <v>84</v>
      </c>
      <c r="E2" s="265" t="s">
        <v>84</v>
      </c>
      <c r="F2" s="265" t="s">
        <v>84</v>
      </c>
      <c r="G2" s="265" t="s">
        <v>84</v>
      </c>
      <c r="H2" s="265" t="s">
        <v>84</v>
      </c>
      <c r="I2" s="265" t="s">
        <v>84</v>
      </c>
      <c r="J2" s="265" t="s">
        <v>84</v>
      </c>
      <c r="K2" s="265" t="s">
        <v>84</v>
      </c>
      <c r="L2" s="17"/>
      <c r="M2" s="256" t="s">
        <v>47</v>
      </c>
    </row>
    <row r="3" spans="1:13" ht="14.1" customHeight="1" x14ac:dyDescent="0.25">
      <c r="A3" s="265" t="s">
        <v>179</v>
      </c>
      <c r="B3" s="265" t="s">
        <v>84</v>
      </c>
      <c r="C3" s="265" t="s">
        <v>84</v>
      </c>
      <c r="D3" s="265" t="s">
        <v>84</v>
      </c>
      <c r="E3" s="265" t="s">
        <v>84</v>
      </c>
      <c r="F3" s="265" t="s">
        <v>84</v>
      </c>
      <c r="G3" s="265" t="s">
        <v>84</v>
      </c>
      <c r="H3" s="265" t="s">
        <v>84</v>
      </c>
      <c r="I3" s="265" t="s">
        <v>84</v>
      </c>
      <c r="J3" s="265" t="s">
        <v>84</v>
      </c>
      <c r="K3" s="265" t="s">
        <v>84</v>
      </c>
      <c r="L3" s="17"/>
      <c r="M3" s="256"/>
    </row>
    <row r="4" spans="1:13" ht="14.1" customHeight="1" x14ac:dyDescent="0.25">
      <c r="A4" s="265" t="s">
        <v>180</v>
      </c>
      <c r="B4" s="265" t="s">
        <v>84</v>
      </c>
      <c r="C4" s="265" t="s">
        <v>84</v>
      </c>
      <c r="D4" s="265" t="s">
        <v>84</v>
      </c>
      <c r="E4" s="265" t="s">
        <v>84</v>
      </c>
      <c r="F4" s="265" t="s">
        <v>84</v>
      </c>
      <c r="G4" s="265" t="s">
        <v>84</v>
      </c>
      <c r="H4" s="265" t="s">
        <v>84</v>
      </c>
      <c r="I4" s="265" t="s">
        <v>84</v>
      </c>
      <c r="J4" s="265" t="s">
        <v>84</v>
      </c>
      <c r="K4" s="265" t="s">
        <v>84</v>
      </c>
    </row>
    <row r="5" spans="1:13" ht="14.1" customHeight="1" x14ac:dyDescent="0.25">
      <c r="A5" s="265" t="s">
        <v>107</v>
      </c>
      <c r="B5" s="265" t="s">
        <v>84</v>
      </c>
      <c r="C5" s="265" t="s">
        <v>84</v>
      </c>
      <c r="D5" s="265" t="s">
        <v>84</v>
      </c>
      <c r="E5" s="265" t="s">
        <v>84</v>
      </c>
      <c r="F5" s="265" t="s">
        <v>84</v>
      </c>
      <c r="G5" s="265" t="s">
        <v>84</v>
      </c>
      <c r="H5" s="265" t="s">
        <v>84</v>
      </c>
      <c r="I5" s="265" t="s">
        <v>84</v>
      </c>
      <c r="J5" s="265" t="s">
        <v>84</v>
      </c>
      <c r="K5" s="265" t="s">
        <v>84</v>
      </c>
    </row>
    <row r="6" spans="1:13" ht="14.1" customHeight="1" x14ac:dyDescent="0.25">
      <c r="A6" s="51"/>
      <c r="B6" s="51"/>
      <c r="C6" s="51"/>
      <c r="D6" s="51"/>
      <c r="E6" s="51"/>
      <c r="F6" s="51"/>
      <c r="G6" s="51"/>
      <c r="H6" s="51"/>
      <c r="I6" s="51"/>
      <c r="J6" s="51"/>
    </row>
    <row r="7" spans="1:13" ht="14.1" customHeight="1" x14ac:dyDescent="0.2">
      <c r="A7" s="67" t="s">
        <v>187</v>
      </c>
      <c r="B7" s="52">
        <v>2013</v>
      </c>
      <c r="C7" s="52">
        <v>2014</v>
      </c>
      <c r="D7" s="52">
        <v>2015</v>
      </c>
      <c r="E7" s="52">
        <v>2016</v>
      </c>
      <c r="F7" s="52">
        <v>2017</v>
      </c>
      <c r="G7" s="52">
        <v>2018</v>
      </c>
      <c r="H7" s="52">
        <v>2019</v>
      </c>
      <c r="I7" s="52">
        <v>2020</v>
      </c>
      <c r="J7" s="52">
        <v>2021</v>
      </c>
      <c r="K7" s="52">
        <v>2022</v>
      </c>
    </row>
    <row r="8" spans="1:13" ht="14.1" customHeight="1" x14ac:dyDescent="0.25">
      <c r="A8" s="68"/>
      <c r="B8" s="69"/>
      <c r="C8" s="69"/>
      <c r="D8" s="69"/>
      <c r="E8" s="69"/>
      <c r="F8" s="69"/>
      <c r="G8" s="69"/>
      <c r="H8" s="69"/>
      <c r="I8" s="69"/>
      <c r="J8" s="69"/>
      <c r="K8" s="54"/>
    </row>
    <row r="9" spans="1:13" ht="14.1" customHeight="1" x14ac:dyDescent="0.25">
      <c r="A9" s="267" t="s">
        <v>88</v>
      </c>
      <c r="B9" s="267"/>
      <c r="C9" s="267"/>
      <c r="D9" s="267"/>
      <c r="E9" s="267"/>
      <c r="F9" s="267"/>
      <c r="G9" s="267"/>
      <c r="H9" s="267"/>
      <c r="I9" s="267"/>
      <c r="J9" s="267"/>
      <c r="K9" s="267"/>
    </row>
    <row r="10" spans="1:13" ht="14.1" customHeight="1" x14ac:dyDescent="0.2">
      <c r="A10" s="55" t="s">
        <v>181</v>
      </c>
      <c r="B10" s="184">
        <v>82</v>
      </c>
      <c r="C10" s="184">
        <v>122</v>
      </c>
      <c r="D10" s="184">
        <v>64</v>
      </c>
      <c r="E10" s="184">
        <v>23</v>
      </c>
      <c r="F10" s="184">
        <v>72</v>
      </c>
      <c r="G10" s="184">
        <v>38</v>
      </c>
      <c r="H10" s="184">
        <v>64</v>
      </c>
      <c r="I10" s="184">
        <v>-7</v>
      </c>
      <c r="J10" s="184">
        <v>1</v>
      </c>
      <c r="K10" s="184">
        <v>40</v>
      </c>
    </row>
    <row r="11" spans="1:13" ht="14.1" customHeight="1" x14ac:dyDescent="0.2">
      <c r="A11" s="57" t="s">
        <v>182</v>
      </c>
      <c r="B11" s="185">
        <v>16</v>
      </c>
      <c r="C11" s="185">
        <v>29</v>
      </c>
      <c r="D11" s="185">
        <v>10</v>
      </c>
      <c r="E11" s="185">
        <v>1</v>
      </c>
      <c r="F11" s="185">
        <v>25</v>
      </c>
      <c r="G11" s="185"/>
      <c r="H11" s="185">
        <v>9</v>
      </c>
      <c r="I11" s="185">
        <v>-4</v>
      </c>
      <c r="J11" s="185">
        <v>-14</v>
      </c>
      <c r="K11" s="185">
        <v>16</v>
      </c>
    </row>
    <row r="12" spans="1:13" ht="14.1" customHeight="1" x14ac:dyDescent="0.2">
      <c r="A12" s="57" t="s">
        <v>183</v>
      </c>
      <c r="B12" s="185">
        <v>23</v>
      </c>
      <c r="C12" s="185">
        <v>40</v>
      </c>
      <c r="D12" s="185">
        <v>21</v>
      </c>
      <c r="E12" s="185">
        <v>7</v>
      </c>
      <c r="F12" s="185">
        <v>13</v>
      </c>
      <c r="G12" s="185">
        <v>14</v>
      </c>
      <c r="H12" s="185">
        <v>10</v>
      </c>
      <c r="I12" s="185">
        <v>0</v>
      </c>
      <c r="J12" s="185">
        <v>-13</v>
      </c>
      <c r="K12" s="185">
        <v>6</v>
      </c>
    </row>
    <row r="13" spans="1:13" ht="14.1" customHeight="1" x14ac:dyDescent="0.2">
      <c r="A13" s="57" t="s">
        <v>184</v>
      </c>
      <c r="B13" s="185">
        <v>40</v>
      </c>
      <c r="C13" s="185">
        <v>34</v>
      </c>
      <c r="D13" s="185">
        <v>23</v>
      </c>
      <c r="E13" s="185">
        <v>7</v>
      </c>
      <c r="F13" s="185">
        <v>31</v>
      </c>
      <c r="G13" s="185">
        <v>17</v>
      </c>
      <c r="H13" s="185">
        <v>16</v>
      </c>
      <c r="I13" s="185">
        <v>-3</v>
      </c>
      <c r="J13" s="185">
        <v>17</v>
      </c>
      <c r="K13" s="185">
        <v>10</v>
      </c>
    </row>
    <row r="14" spans="1:13" ht="14.1" customHeight="1" x14ac:dyDescent="0.2">
      <c r="A14" s="57" t="s">
        <v>185</v>
      </c>
      <c r="B14" s="185">
        <v>3</v>
      </c>
      <c r="C14" s="185">
        <v>19</v>
      </c>
      <c r="D14" s="185">
        <v>10</v>
      </c>
      <c r="E14" s="185">
        <v>8</v>
      </c>
      <c r="F14" s="185">
        <v>3</v>
      </c>
      <c r="G14" s="185">
        <v>7</v>
      </c>
      <c r="H14" s="185">
        <v>29</v>
      </c>
      <c r="I14" s="185">
        <v>0</v>
      </c>
      <c r="J14" s="185">
        <v>11</v>
      </c>
      <c r="K14" s="185">
        <v>8</v>
      </c>
    </row>
    <row r="15" spans="1:13" ht="14.1" customHeight="1" x14ac:dyDescent="0.2">
      <c r="B15" s="64"/>
      <c r="C15" s="64"/>
      <c r="D15" s="64"/>
      <c r="E15" s="64"/>
      <c r="F15" s="64"/>
      <c r="G15" s="64"/>
      <c r="H15" s="64"/>
      <c r="I15" s="64"/>
      <c r="J15" s="64"/>
      <c r="K15" s="63"/>
    </row>
    <row r="16" spans="1:13" ht="14.1" customHeight="1" x14ac:dyDescent="0.25">
      <c r="A16" s="267" t="s">
        <v>186</v>
      </c>
      <c r="B16" s="267"/>
      <c r="C16" s="267"/>
      <c r="D16" s="267"/>
      <c r="E16" s="267"/>
      <c r="F16" s="267"/>
      <c r="G16" s="267"/>
      <c r="H16" s="267"/>
      <c r="I16" s="267"/>
      <c r="J16" s="267"/>
      <c r="K16" s="267"/>
    </row>
    <row r="17" spans="1:22" ht="14.1" customHeight="1" x14ac:dyDescent="0.2">
      <c r="A17" s="55" t="s">
        <v>181</v>
      </c>
      <c r="B17" s="188">
        <v>26.797385620915033</v>
      </c>
      <c r="C17" s="188">
        <v>39.354838709677423</v>
      </c>
      <c r="D17" s="188">
        <v>24.150943396226417</v>
      </c>
      <c r="E17" s="188">
        <v>11.057692307692307</v>
      </c>
      <c r="F17" s="188">
        <v>25.441696113074201</v>
      </c>
      <c r="G17" s="188">
        <v>14.074074074074074</v>
      </c>
      <c r="H17" s="188">
        <v>24.060150375939848</v>
      </c>
      <c r="I17" s="188">
        <v>-2.7450980392156863</v>
      </c>
      <c r="J17" s="188">
        <v>0.34129692832764508</v>
      </c>
      <c r="K17" s="188">
        <v>12.383900928792571</v>
      </c>
      <c r="M17" s="65"/>
      <c r="N17" s="65"/>
      <c r="O17" s="65"/>
      <c r="P17" s="65"/>
      <c r="Q17" s="65"/>
      <c r="R17" s="65"/>
      <c r="S17" s="65"/>
      <c r="T17" s="65"/>
      <c r="U17" s="65"/>
      <c r="V17" s="65"/>
    </row>
    <row r="18" spans="1:22" ht="14.1" customHeight="1" x14ac:dyDescent="0.2">
      <c r="A18" s="57" t="s">
        <v>182</v>
      </c>
      <c r="B18" s="189">
        <v>24.615384615384617</v>
      </c>
      <c r="C18" s="189">
        <v>43.939393939393938</v>
      </c>
      <c r="D18" s="189">
        <v>23.809523809523807</v>
      </c>
      <c r="E18" s="189">
        <v>2.7027027027027026</v>
      </c>
      <c r="F18" s="189">
        <v>46.296296296296298</v>
      </c>
      <c r="G18" s="189">
        <v>0</v>
      </c>
      <c r="H18" s="189">
        <v>20</v>
      </c>
      <c r="I18" s="189">
        <v>-9.7560975609756095</v>
      </c>
      <c r="J18" s="189">
        <v>-28.000000000000004</v>
      </c>
      <c r="K18" s="189">
        <v>26.229508196721312</v>
      </c>
      <c r="M18" s="65"/>
      <c r="N18" s="65"/>
      <c r="O18" s="65"/>
      <c r="P18" s="65"/>
      <c r="Q18" s="65"/>
      <c r="R18" s="65"/>
      <c r="S18" s="65"/>
      <c r="T18" s="65"/>
      <c r="U18" s="65"/>
      <c r="V18" s="65"/>
    </row>
    <row r="19" spans="1:22" ht="14.1" customHeight="1" x14ac:dyDescent="0.2">
      <c r="A19" s="57" t="s">
        <v>183</v>
      </c>
      <c r="B19" s="189">
        <v>30.263157894736842</v>
      </c>
      <c r="C19" s="189">
        <v>56.338028169014088</v>
      </c>
      <c r="D19" s="189">
        <v>33.87096774193548</v>
      </c>
      <c r="E19" s="189">
        <v>14.000000000000002</v>
      </c>
      <c r="F19" s="189">
        <v>20.634920634920633</v>
      </c>
      <c r="G19" s="189">
        <v>21.53846153846154</v>
      </c>
      <c r="H19" s="189">
        <v>22.727272727272727</v>
      </c>
      <c r="I19" s="189">
        <v>0</v>
      </c>
      <c r="J19" s="189">
        <v>-20</v>
      </c>
      <c r="K19" s="189">
        <v>6.593406593406594</v>
      </c>
      <c r="M19" s="65"/>
      <c r="N19" s="65"/>
      <c r="O19" s="65"/>
      <c r="P19" s="65"/>
      <c r="Q19" s="65"/>
      <c r="R19" s="65"/>
      <c r="S19" s="65"/>
      <c r="T19" s="65"/>
      <c r="U19" s="65"/>
      <c r="V19" s="65"/>
    </row>
    <row r="20" spans="1:22" ht="14.1" customHeight="1" x14ac:dyDescent="0.2">
      <c r="A20" s="57" t="s">
        <v>184</v>
      </c>
      <c r="B20" s="189">
        <v>40.816326530612244</v>
      </c>
      <c r="C20" s="189">
        <v>39.080459770114942</v>
      </c>
      <c r="D20" s="189">
        <v>31.506849315068493</v>
      </c>
      <c r="E20" s="189">
        <v>13.20754716981132</v>
      </c>
      <c r="F20" s="189">
        <v>36.046511627906973</v>
      </c>
      <c r="G20" s="189">
        <v>22.972972972972975</v>
      </c>
      <c r="H20" s="189">
        <v>19.512195121951219</v>
      </c>
      <c r="I20" s="189">
        <v>-4.838709677419355</v>
      </c>
      <c r="J20" s="189">
        <v>20</v>
      </c>
      <c r="K20" s="189">
        <v>10.989010989010989</v>
      </c>
      <c r="M20" s="65"/>
      <c r="N20" s="65"/>
      <c r="O20" s="65"/>
      <c r="P20" s="65"/>
      <c r="Q20" s="65"/>
      <c r="R20" s="65"/>
      <c r="S20" s="65"/>
      <c r="T20" s="65"/>
      <c r="U20" s="65"/>
      <c r="V20" s="65"/>
    </row>
    <row r="21" spans="1:22" ht="14.1" customHeight="1" thickBot="1" x14ac:dyDescent="0.25">
      <c r="A21" s="57" t="s">
        <v>185</v>
      </c>
      <c r="B21" s="190">
        <v>4.4776119402985071</v>
      </c>
      <c r="C21" s="190">
        <v>22.093023255813954</v>
      </c>
      <c r="D21" s="190">
        <v>11.363636363636363</v>
      </c>
      <c r="E21" s="190">
        <v>11.76470588235294</v>
      </c>
      <c r="F21" s="190">
        <v>3.75</v>
      </c>
      <c r="G21" s="190">
        <v>7.0000000000000009</v>
      </c>
      <c r="H21" s="190">
        <v>30.526315789473685</v>
      </c>
      <c r="I21" s="190">
        <v>0</v>
      </c>
      <c r="J21" s="190">
        <v>11.827956989247312</v>
      </c>
      <c r="K21" s="190">
        <v>10</v>
      </c>
      <c r="M21" s="65"/>
      <c r="N21" s="65"/>
      <c r="O21" s="65"/>
      <c r="P21" s="65"/>
      <c r="Q21" s="65"/>
      <c r="R21" s="65"/>
      <c r="S21" s="65"/>
      <c r="T21" s="65"/>
      <c r="U21" s="65"/>
      <c r="V21" s="65"/>
    </row>
    <row r="22" spans="1:22" ht="14.1" customHeight="1" x14ac:dyDescent="0.2">
      <c r="A22" s="268" t="s">
        <v>175</v>
      </c>
      <c r="B22" s="268"/>
      <c r="C22" s="268"/>
      <c r="D22" s="268"/>
      <c r="E22" s="268"/>
      <c r="F22" s="268"/>
      <c r="G22" s="268"/>
      <c r="H22" s="268"/>
      <c r="I22" s="268"/>
      <c r="J22" s="268"/>
      <c r="K22" s="268"/>
    </row>
    <row r="23" spans="1:22" ht="14.1" customHeight="1" x14ac:dyDescent="0.25">
      <c r="A23" s="61" t="s">
        <v>106</v>
      </c>
      <c r="B23" s="62"/>
      <c r="C23" s="62"/>
      <c r="D23" s="62"/>
      <c r="E23" s="62"/>
      <c r="F23" s="62"/>
      <c r="G23" s="62"/>
      <c r="H23" s="62"/>
      <c r="I23" s="62"/>
      <c r="J23" s="62"/>
      <c r="K23" s="54"/>
    </row>
    <row r="24" spans="1:22" ht="14.1" customHeight="1" x14ac:dyDescent="0.25">
      <c r="K24" s="54"/>
    </row>
    <row r="25" spans="1:22" ht="14.1" customHeight="1" x14ac:dyDescent="0.25">
      <c r="K25" s="54"/>
    </row>
    <row r="26" spans="1:22" ht="14.1" customHeight="1" x14ac:dyDescent="0.25">
      <c r="K26" s="54"/>
    </row>
    <row r="27" spans="1:22" ht="14.1" customHeight="1" x14ac:dyDescent="0.25">
      <c r="K27" s="54"/>
    </row>
    <row r="28" spans="1:22" ht="14.1" customHeight="1" x14ac:dyDescent="0.25">
      <c r="K28" s="54"/>
    </row>
    <row r="29" spans="1:22" ht="14.1" customHeight="1" x14ac:dyDescent="0.25">
      <c r="K29" s="54"/>
    </row>
    <row r="30" spans="1:22" ht="14.1" customHeight="1" x14ac:dyDescent="0.25">
      <c r="K30" s="54"/>
    </row>
    <row r="31" spans="1:22" ht="14.1" customHeight="1" x14ac:dyDescent="0.25">
      <c r="K31" s="54"/>
    </row>
    <row r="32" spans="1:22" ht="14.1" customHeight="1" x14ac:dyDescent="0.25">
      <c r="K32" s="54"/>
    </row>
    <row r="33" spans="11:11" ht="14.1" customHeight="1" x14ac:dyDescent="0.25">
      <c r="K33" s="54"/>
    </row>
    <row r="34" spans="11:11" ht="14.1" customHeight="1" x14ac:dyDescent="0.25">
      <c r="K34" s="54"/>
    </row>
    <row r="35" spans="11:11" ht="14.1" customHeight="1" x14ac:dyDescent="0.25">
      <c r="K35" s="54"/>
    </row>
    <row r="36" spans="11:11" ht="14.1" customHeight="1" x14ac:dyDescent="0.25">
      <c r="K36" s="54"/>
    </row>
    <row r="37" spans="11:11" ht="14.1" customHeight="1" x14ac:dyDescent="0.25">
      <c r="K37" s="54"/>
    </row>
    <row r="38" spans="11:11" ht="14.1" customHeight="1" x14ac:dyDescent="0.25">
      <c r="K38" s="54"/>
    </row>
    <row r="39" spans="11:11" ht="14.1" customHeight="1" x14ac:dyDescent="0.25">
      <c r="K39" s="54"/>
    </row>
    <row r="40" spans="11:11" ht="14.1" customHeight="1" x14ac:dyDescent="0.25">
      <c r="K40" s="54"/>
    </row>
    <row r="41" spans="11:11" ht="14.1" customHeight="1" x14ac:dyDescent="0.25">
      <c r="K41" s="54"/>
    </row>
    <row r="42" spans="11:11" ht="14.1" customHeight="1" x14ac:dyDescent="0.25">
      <c r="K42" s="54"/>
    </row>
    <row r="43" spans="11:11" ht="14.1" customHeight="1" x14ac:dyDescent="0.25">
      <c r="K43" s="54"/>
    </row>
    <row r="44" spans="11:11" ht="14.1" customHeight="1" x14ac:dyDescent="0.25">
      <c r="K44" s="54"/>
    </row>
    <row r="45" spans="11:11" ht="14.1" customHeight="1" x14ac:dyDescent="0.25">
      <c r="K45" s="54"/>
    </row>
    <row r="46" spans="11:11" ht="14.1" customHeight="1" x14ac:dyDescent="0.25">
      <c r="K46" s="54"/>
    </row>
    <row r="47" spans="11:11" ht="14.1" customHeight="1" x14ac:dyDescent="0.25">
      <c r="K47" s="54"/>
    </row>
    <row r="48" spans="11:11" ht="14.1" customHeight="1" x14ac:dyDescent="0.25">
      <c r="K48" s="54"/>
    </row>
    <row r="49" spans="11:11" ht="14.1" customHeight="1" x14ac:dyDescent="0.25">
      <c r="K49" s="54"/>
    </row>
    <row r="50" spans="11:11" ht="14.1" customHeight="1" x14ac:dyDescent="0.25">
      <c r="K50" s="54"/>
    </row>
    <row r="51" spans="11:11" ht="14.1" customHeight="1" x14ac:dyDescent="0.25">
      <c r="K51" s="54"/>
    </row>
    <row r="52" spans="11:11" ht="14.1" customHeight="1" x14ac:dyDescent="0.25">
      <c r="K52" s="54"/>
    </row>
    <row r="53" spans="11:11" ht="14.1" customHeight="1" x14ac:dyDescent="0.25">
      <c r="K53" s="54"/>
    </row>
    <row r="54" spans="11:11" ht="14.1" customHeight="1" x14ac:dyDescent="0.25">
      <c r="K54" s="54"/>
    </row>
    <row r="55" spans="11:11" ht="14.1" customHeight="1" x14ac:dyDescent="0.25">
      <c r="K55" s="54"/>
    </row>
    <row r="56" spans="11:11" ht="14.1" customHeight="1" x14ac:dyDescent="0.25">
      <c r="K56" s="54"/>
    </row>
    <row r="57" spans="11:11" ht="14.1" customHeight="1" x14ac:dyDescent="0.25">
      <c r="K57" s="54"/>
    </row>
    <row r="58" spans="11:11" ht="14.1" customHeight="1" x14ac:dyDescent="0.25">
      <c r="K58" s="54"/>
    </row>
    <row r="59" spans="11:11" ht="14.1" customHeight="1" x14ac:dyDescent="0.25">
      <c r="K59" s="54"/>
    </row>
    <row r="60" spans="11:11" ht="14.1" customHeight="1" x14ac:dyDescent="0.25">
      <c r="K60" s="54"/>
    </row>
    <row r="61" spans="11:11" ht="14.1" customHeight="1" x14ac:dyDescent="0.25">
      <c r="K61" s="54"/>
    </row>
    <row r="62" spans="11:11" ht="14.1" customHeight="1" x14ac:dyDescent="0.25">
      <c r="K62" s="54"/>
    </row>
    <row r="63" spans="11:11" ht="14.1" customHeight="1" x14ac:dyDescent="0.25">
      <c r="K63" s="54"/>
    </row>
    <row r="64" spans="11:11" ht="14.1" customHeight="1" x14ac:dyDescent="0.25">
      <c r="K64" s="54"/>
    </row>
    <row r="65" spans="11:11" ht="14.1" customHeight="1" x14ac:dyDescent="0.25">
      <c r="K65" s="54"/>
    </row>
    <row r="66" spans="11:11" ht="14.1" customHeight="1" x14ac:dyDescent="0.25">
      <c r="K66" s="54"/>
    </row>
    <row r="67" spans="11:11" ht="14.1" customHeight="1" x14ac:dyDescent="0.25">
      <c r="K67" s="54"/>
    </row>
    <row r="68" spans="11:11" ht="14.1" customHeight="1" x14ac:dyDescent="0.25">
      <c r="K68" s="54"/>
    </row>
    <row r="69" spans="11:11" ht="14.1" customHeight="1" x14ac:dyDescent="0.25">
      <c r="K69" s="54"/>
    </row>
    <row r="70" spans="11:11" ht="14.1" customHeight="1" x14ac:dyDescent="0.25">
      <c r="K70" s="54"/>
    </row>
    <row r="71" spans="11:11" ht="14.1" customHeight="1" x14ac:dyDescent="0.25">
      <c r="K71" s="54"/>
    </row>
    <row r="72" spans="11:11" ht="14.1" customHeight="1" x14ac:dyDescent="0.25">
      <c r="K72" s="54"/>
    </row>
    <row r="73" spans="11:11" ht="14.1" customHeight="1" x14ac:dyDescent="0.25">
      <c r="K73" s="54"/>
    </row>
    <row r="74" spans="11:11" ht="14.1" customHeight="1" x14ac:dyDescent="0.25">
      <c r="K74" s="54"/>
    </row>
    <row r="75" spans="11:11" ht="14.1" customHeight="1" x14ac:dyDescent="0.25">
      <c r="K75" s="54"/>
    </row>
    <row r="76" spans="11:11" ht="14.1" customHeight="1" x14ac:dyDescent="0.25">
      <c r="K76" s="54"/>
    </row>
    <row r="77" spans="11:11" ht="14.1" customHeight="1" x14ac:dyDescent="0.25">
      <c r="K77" s="54"/>
    </row>
    <row r="78" spans="11:11" ht="14.1" customHeight="1" x14ac:dyDescent="0.25">
      <c r="K78" s="54"/>
    </row>
    <row r="79" spans="11:11" ht="14.1" customHeight="1" x14ac:dyDescent="0.25">
      <c r="K79" s="54"/>
    </row>
    <row r="80" spans="11:11" ht="14.1" customHeight="1" x14ac:dyDescent="0.25">
      <c r="K80" s="54"/>
    </row>
    <row r="81" spans="11:11" ht="14.1" customHeight="1" x14ac:dyDescent="0.25">
      <c r="K81" s="54"/>
    </row>
  </sheetData>
  <mergeCells count="9">
    <mergeCell ref="M2:M3"/>
    <mergeCell ref="A9:K9"/>
    <mergeCell ref="A16:K16"/>
    <mergeCell ref="A22:K22"/>
    <mergeCell ref="A1:K1"/>
    <mergeCell ref="A2:K2"/>
    <mergeCell ref="A3:K3"/>
    <mergeCell ref="A4:K4"/>
    <mergeCell ref="A5:K5"/>
  </mergeCells>
  <phoneticPr fontId="23" type="noConversion"/>
  <hyperlinks>
    <hyperlink ref="M2" location="INDICE!A1" display="INDICE" xr:uid="{00000000-0004-0000-06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81"/>
  <sheetViews>
    <sheetView showGridLines="0" topLeftCell="G1" zoomScaleNormal="100" workbookViewId="0">
      <selection activeCell="O14" sqref="O14"/>
    </sheetView>
  </sheetViews>
  <sheetFormatPr baseColWidth="10" defaultColWidth="23.42578125" defaultRowHeight="14.1" customHeight="1" x14ac:dyDescent="0.25"/>
  <cols>
    <col min="1" max="1" width="27" style="62" customWidth="1"/>
    <col min="2" max="10" width="9.7109375" style="71" customWidth="1"/>
    <col min="11" max="11" width="9.7109375" customWidth="1"/>
    <col min="12" max="99" width="10.7109375" style="6" customWidth="1"/>
    <col min="100" max="16384" width="23.42578125" style="6"/>
  </cols>
  <sheetData>
    <row r="1" spans="1:13" ht="14.1" customHeight="1" x14ac:dyDescent="0.25">
      <c r="A1" s="265" t="s">
        <v>188</v>
      </c>
      <c r="B1" s="265"/>
      <c r="C1" s="265"/>
      <c r="D1" s="265"/>
      <c r="E1" s="265"/>
      <c r="F1" s="265"/>
      <c r="G1" s="265"/>
      <c r="H1" s="265"/>
      <c r="I1" s="265"/>
      <c r="J1" s="265"/>
      <c r="K1" s="265"/>
      <c r="L1" s="17"/>
    </row>
    <row r="2" spans="1:13" ht="14.1" customHeight="1" x14ac:dyDescent="0.25">
      <c r="A2" s="265" t="s">
        <v>189</v>
      </c>
      <c r="B2" s="265" t="s">
        <v>84</v>
      </c>
      <c r="C2" s="265" t="s">
        <v>84</v>
      </c>
      <c r="D2" s="265" t="s">
        <v>84</v>
      </c>
      <c r="E2" s="265" t="s">
        <v>84</v>
      </c>
      <c r="F2" s="265" t="s">
        <v>84</v>
      </c>
      <c r="G2" s="265" t="s">
        <v>84</v>
      </c>
      <c r="H2" s="265" t="s">
        <v>84</v>
      </c>
      <c r="I2" s="265" t="s">
        <v>84</v>
      </c>
      <c r="J2" s="265" t="s">
        <v>84</v>
      </c>
      <c r="K2" s="265" t="s">
        <v>84</v>
      </c>
      <c r="L2" s="17"/>
      <c r="M2" s="256" t="s">
        <v>47</v>
      </c>
    </row>
    <row r="3" spans="1:13" ht="14.1" customHeight="1" x14ac:dyDescent="0.25">
      <c r="A3" s="265" t="s">
        <v>205</v>
      </c>
      <c r="B3" s="265" t="s">
        <v>84</v>
      </c>
      <c r="C3" s="265" t="s">
        <v>84</v>
      </c>
      <c r="D3" s="265" t="s">
        <v>84</v>
      </c>
      <c r="E3" s="265" t="s">
        <v>84</v>
      </c>
      <c r="F3" s="265" t="s">
        <v>84</v>
      </c>
      <c r="G3" s="265" t="s">
        <v>84</v>
      </c>
      <c r="H3" s="265" t="s">
        <v>84</v>
      </c>
      <c r="I3" s="265" t="s">
        <v>84</v>
      </c>
      <c r="J3" s="265" t="s">
        <v>84</v>
      </c>
      <c r="K3" s="265" t="s">
        <v>84</v>
      </c>
      <c r="L3" s="17"/>
      <c r="M3" s="256"/>
    </row>
    <row r="4" spans="1:13" ht="14.1" customHeight="1" x14ac:dyDescent="0.25">
      <c r="A4" s="265" t="s">
        <v>166</v>
      </c>
      <c r="B4" s="265" t="s">
        <v>84</v>
      </c>
      <c r="C4" s="265" t="s">
        <v>84</v>
      </c>
      <c r="D4" s="265" t="s">
        <v>84</v>
      </c>
      <c r="E4" s="265" t="s">
        <v>84</v>
      </c>
      <c r="F4" s="265" t="s">
        <v>84</v>
      </c>
      <c r="G4" s="265" t="s">
        <v>84</v>
      </c>
      <c r="H4" s="265" t="s">
        <v>84</v>
      </c>
      <c r="I4" s="265" t="s">
        <v>84</v>
      </c>
      <c r="J4" s="265" t="s">
        <v>84</v>
      </c>
      <c r="K4" s="265" t="s">
        <v>84</v>
      </c>
    </row>
    <row r="5" spans="1:13" ht="14.1" customHeight="1" x14ac:dyDescent="0.25">
      <c r="A5" s="265" t="s">
        <v>107</v>
      </c>
      <c r="B5" s="265" t="s">
        <v>84</v>
      </c>
      <c r="C5" s="265" t="s">
        <v>84</v>
      </c>
      <c r="D5" s="265" t="s">
        <v>84</v>
      </c>
      <c r="E5" s="265" t="s">
        <v>84</v>
      </c>
      <c r="F5" s="265" t="s">
        <v>84</v>
      </c>
      <c r="G5" s="265" t="s">
        <v>84</v>
      </c>
      <c r="H5" s="265" t="s">
        <v>84</v>
      </c>
      <c r="I5" s="265" t="s">
        <v>84</v>
      </c>
      <c r="J5" s="265" t="s">
        <v>84</v>
      </c>
      <c r="K5" s="265" t="s">
        <v>84</v>
      </c>
    </row>
    <row r="6" spans="1:13" ht="14.1" customHeight="1" x14ac:dyDescent="0.25">
      <c r="A6" s="51"/>
      <c r="B6" s="51"/>
      <c r="C6" s="51"/>
      <c r="D6" s="51"/>
      <c r="E6" s="51"/>
      <c r="F6" s="51"/>
      <c r="G6" s="51"/>
      <c r="H6" s="51"/>
      <c r="I6" s="51"/>
      <c r="J6" s="51"/>
    </row>
    <row r="7" spans="1:13" ht="14.1" customHeight="1" x14ac:dyDescent="0.2">
      <c r="A7" s="67" t="s">
        <v>206</v>
      </c>
      <c r="B7" s="52">
        <v>2013</v>
      </c>
      <c r="C7" s="52">
        <v>2014</v>
      </c>
      <c r="D7" s="52">
        <v>2015</v>
      </c>
      <c r="E7" s="52">
        <v>2016</v>
      </c>
      <c r="F7" s="52">
        <v>2017</v>
      </c>
      <c r="G7" s="52">
        <v>2018</v>
      </c>
      <c r="H7" s="52">
        <v>2019</v>
      </c>
      <c r="I7" s="52">
        <v>2020</v>
      </c>
      <c r="J7" s="52">
        <v>2021</v>
      </c>
      <c r="K7" s="52">
        <v>2022</v>
      </c>
    </row>
    <row r="8" spans="1:13" ht="14.1" customHeight="1" x14ac:dyDescent="0.25">
      <c r="A8" s="68"/>
      <c r="B8" s="69"/>
      <c r="C8" s="69"/>
      <c r="D8" s="69"/>
      <c r="E8" s="69"/>
      <c r="F8" s="69"/>
      <c r="G8" s="69"/>
      <c r="H8" s="69"/>
      <c r="I8" s="69"/>
      <c r="J8" s="69"/>
      <c r="K8" s="54"/>
    </row>
    <row r="9" spans="1:13" ht="14.1" customHeight="1" x14ac:dyDescent="0.25">
      <c r="A9" s="267" t="s">
        <v>88</v>
      </c>
      <c r="B9" s="267"/>
      <c r="C9" s="267"/>
      <c r="D9" s="267"/>
      <c r="E9" s="267"/>
      <c r="F9" s="267"/>
      <c r="G9" s="267"/>
      <c r="H9" s="267"/>
      <c r="I9" s="267"/>
      <c r="J9" s="267"/>
      <c r="K9" s="267"/>
    </row>
    <row r="10" spans="1:13" ht="14.1" customHeight="1" x14ac:dyDescent="0.2">
      <c r="A10" s="55" t="s">
        <v>190</v>
      </c>
      <c r="B10" s="184">
        <v>35414</v>
      </c>
      <c r="C10" s="184">
        <v>32113</v>
      </c>
      <c r="D10" s="184">
        <v>33957</v>
      </c>
      <c r="E10" s="184">
        <v>30689</v>
      </c>
      <c r="F10" s="184">
        <v>26290</v>
      </c>
      <c r="G10" s="184">
        <v>12613</v>
      </c>
      <c r="H10" s="184">
        <v>19882</v>
      </c>
      <c r="I10" s="184">
        <v>4555</v>
      </c>
      <c r="J10" s="184">
        <v>8137</v>
      </c>
      <c r="K10" s="184">
        <v>15936</v>
      </c>
    </row>
    <row r="11" spans="1:13" s="75" customFormat="1" ht="14.1" customHeight="1" x14ac:dyDescent="0.2">
      <c r="A11" s="55" t="s">
        <v>191</v>
      </c>
      <c r="B11" s="184">
        <v>26160</v>
      </c>
      <c r="C11" s="184">
        <v>22617</v>
      </c>
      <c r="D11" s="184">
        <v>23649</v>
      </c>
      <c r="E11" s="184">
        <v>20454</v>
      </c>
      <c r="F11" s="184">
        <v>16267</v>
      </c>
      <c r="G11" s="184">
        <v>6739</v>
      </c>
      <c r="H11" s="184">
        <v>10787</v>
      </c>
      <c r="I11" s="184">
        <v>1372</v>
      </c>
      <c r="J11" s="184">
        <v>1364</v>
      </c>
      <c r="K11" s="184">
        <v>6258</v>
      </c>
    </row>
    <row r="12" spans="1:13" ht="14.1" customHeight="1" x14ac:dyDescent="0.2">
      <c r="A12" s="57" t="s">
        <v>192</v>
      </c>
      <c r="B12" s="185">
        <v>15593</v>
      </c>
      <c r="C12" s="185">
        <v>13070</v>
      </c>
      <c r="D12" s="185">
        <v>13293</v>
      </c>
      <c r="E12" s="185">
        <v>11484</v>
      </c>
      <c r="F12" s="185">
        <v>9005</v>
      </c>
      <c r="G12" s="185">
        <v>3647</v>
      </c>
      <c r="H12" s="185">
        <v>4478</v>
      </c>
      <c r="I12" s="185">
        <v>698</v>
      </c>
      <c r="J12" s="185">
        <v>670</v>
      </c>
      <c r="K12" s="185">
        <v>2193</v>
      </c>
    </row>
    <row r="13" spans="1:13" ht="14.1" customHeight="1" x14ac:dyDescent="0.2">
      <c r="A13" s="57" t="s">
        <v>193</v>
      </c>
      <c r="B13" s="185">
        <v>6974</v>
      </c>
      <c r="C13" s="185">
        <v>6237</v>
      </c>
      <c r="D13" s="185">
        <v>6881</v>
      </c>
      <c r="E13" s="185">
        <v>5774</v>
      </c>
      <c r="F13" s="185">
        <v>4619</v>
      </c>
      <c r="G13" s="185">
        <v>2098</v>
      </c>
      <c r="H13" s="185">
        <v>3900</v>
      </c>
      <c r="I13" s="185">
        <v>352</v>
      </c>
      <c r="J13" s="185">
        <v>508</v>
      </c>
      <c r="K13" s="185">
        <v>2127</v>
      </c>
    </row>
    <row r="14" spans="1:13" ht="14.1" customHeight="1" x14ac:dyDescent="0.2">
      <c r="A14" s="57" t="s">
        <v>194</v>
      </c>
      <c r="B14" s="185">
        <v>3593</v>
      </c>
      <c r="C14" s="185">
        <v>3310</v>
      </c>
      <c r="D14" s="185">
        <v>3475</v>
      </c>
      <c r="E14" s="185">
        <v>3196</v>
      </c>
      <c r="F14" s="185">
        <v>2643</v>
      </c>
      <c r="G14" s="185">
        <v>994</v>
      </c>
      <c r="H14" s="185">
        <v>2409</v>
      </c>
      <c r="I14" s="185">
        <v>322</v>
      </c>
      <c r="J14" s="185">
        <v>186</v>
      </c>
      <c r="K14" s="185">
        <v>1938</v>
      </c>
    </row>
    <row r="15" spans="1:13" ht="14.1" customHeight="1" x14ac:dyDescent="0.2">
      <c r="A15" s="59"/>
      <c r="B15" s="185"/>
      <c r="C15" s="185"/>
      <c r="D15" s="185"/>
      <c r="E15" s="185"/>
      <c r="F15" s="185"/>
      <c r="G15" s="185"/>
      <c r="H15" s="185"/>
      <c r="I15" s="185"/>
      <c r="J15" s="185"/>
      <c r="K15" s="185"/>
    </row>
    <row r="16" spans="1:13" s="75" customFormat="1" ht="14.1" customHeight="1" x14ac:dyDescent="0.2">
      <c r="A16" s="55" t="s">
        <v>195</v>
      </c>
      <c r="B16" s="184">
        <v>9254</v>
      </c>
      <c r="C16" s="184">
        <v>9496</v>
      </c>
      <c r="D16" s="184">
        <v>10308</v>
      </c>
      <c r="E16" s="184">
        <v>10235</v>
      </c>
      <c r="F16" s="184">
        <v>10023</v>
      </c>
      <c r="G16" s="184">
        <v>5874</v>
      </c>
      <c r="H16" s="184">
        <v>9095</v>
      </c>
      <c r="I16" s="184">
        <v>3183</v>
      </c>
      <c r="J16" s="184">
        <v>6773</v>
      </c>
      <c r="K16" s="184">
        <v>9678</v>
      </c>
    </row>
    <row r="17" spans="1:22" ht="14.1" customHeight="1" x14ac:dyDescent="0.2">
      <c r="A17" s="57" t="s">
        <v>196</v>
      </c>
      <c r="B17" s="185">
        <v>7012</v>
      </c>
      <c r="C17" s="185">
        <v>7059</v>
      </c>
      <c r="D17" s="185">
        <v>7481</v>
      </c>
      <c r="E17" s="185">
        <v>7391</v>
      </c>
      <c r="F17" s="185">
        <v>7114</v>
      </c>
      <c r="G17" s="185">
        <v>4053</v>
      </c>
      <c r="H17" s="185">
        <v>6023</v>
      </c>
      <c r="I17" s="185">
        <v>2319</v>
      </c>
      <c r="J17" s="185">
        <v>4608</v>
      </c>
      <c r="K17" s="185">
        <v>6326</v>
      </c>
    </row>
    <row r="18" spans="1:22" ht="14.1" customHeight="1" x14ac:dyDescent="0.2">
      <c r="A18" s="57" t="s">
        <v>197</v>
      </c>
      <c r="B18" s="185">
        <v>2120</v>
      </c>
      <c r="C18" s="185">
        <v>2281</v>
      </c>
      <c r="D18" s="185">
        <v>2518</v>
      </c>
      <c r="E18" s="185">
        <v>2534</v>
      </c>
      <c r="F18" s="185">
        <v>2545</v>
      </c>
      <c r="G18" s="185">
        <v>1550</v>
      </c>
      <c r="H18" s="185">
        <v>2556</v>
      </c>
      <c r="I18" s="185">
        <v>605</v>
      </c>
      <c r="J18" s="185">
        <v>1636</v>
      </c>
      <c r="K18" s="185">
        <v>2574</v>
      </c>
    </row>
    <row r="19" spans="1:22" ht="14.1" customHeight="1" x14ac:dyDescent="0.2">
      <c r="A19" s="57" t="s">
        <v>198</v>
      </c>
      <c r="B19" s="185">
        <v>122</v>
      </c>
      <c r="C19" s="185">
        <v>156</v>
      </c>
      <c r="D19" s="185">
        <v>309</v>
      </c>
      <c r="E19" s="185">
        <v>310</v>
      </c>
      <c r="F19" s="185">
        <v>364</v>
      </c>
      <c r="G19" s="185">
        <v>271</v>
      </c>
      <c r="H19" s="185">
        <v>516</v>
      </c>
      <c r="I19" s="185">
        <v>259</v>
      </c>
      <c r="J19" s="185">
        <v>529</v>
      </c>
      <c r="K19" s="185">
        <v>778</v>
      </c>
    </row>
    <row r="20" spans="1:22" ht="14.1" customHeight="1" x14ac:dyDescent="0.25">
      <c r="B20" s="58"/>
      <c r="C20" s="58"/>
      <c r="D20" s="58"/>
      <c r="E20" s="58"/>
      <c r="F20" s="58"/>
      <c r="G20" s="58"/>
      <c r="H20" s="58"/>
      <c r="I20" s="58"/>
      <c r="J20" s="58"/>
      <c r="K20" s="54"/>
    </row>
    <row r="21" spans="1:22" ht="14.1" customHeight="1" x14ac:dyDescent="0.25">
      <c r="A21" s="267" t="s">
        <v>104</v>
      </c>
      <c r="B21" s="267"/>
      <c r="C21" s="267"/>
      <c r="D21" s="267"/>
      <c r="E21" s="267"/>
      <c r="F21" s="267"/>
      <c r="G21" s="267"/>
      <c r="H21" s="267"/>
      <c r="I21" s="267"/>
      <c r="J21" s="267"/>
      <c r="K21" s="267"/>
    </row>
    <row r="22" spans="1:22" ht="14.1" customHeight="1" x14ac:dyDescent="0.2">
      <c r="A22" s="55" t="s">
        <v>190</v>
      </c>
      <c r="B22" s="186">
        <v>9.8613826096157808</v>
      </c>
      <c r="C22" s="186">
        <v>8.7304629622077776</v>
      </c>
      <c r="D22" s="186">
        <v>9.1646874662636293</v>
      </c>
      <c r="E22" s="186">
        <v>8.3179067138996778</v>
      </c>
      <c r="F22" s="186">
        <v>7.1878127067623945</v>
      </c>
      <c r="G22" s="186">
        <v>3.4631880110488136</v>
      </c>
      <c r="H22" s="186">
        <v>5.1712209408178449</v>
      </c>
      <c r="I22" s="186">
        <v>1.1774528760352796</v>
      </c>
      <c r="J22" s="186">
        <v>1.98072101458095</v>
      </c>
      <c r="K22" s="186">
        <v>3.9268350980599913</v>
      </c>
      <c r="M22" s="72"/>
      <c r="N22" s="72"/>
      <c r="O22" s="72"/>
      <c r="P22" s="72"/>
      <c r="Q22" s="72"/>
      <c r="R22" s="72"/>
      <c r="S22" s="72"/>
      <c r="T22" s="72"/>
      <c r="U22" s="72"/>
      <c r="V22" s="72"/>
    </row>
    <row r="23" spans="1:22" s="75" customFormat="1" ht="14.1" customHeight="1" x14ac:dyDescent="0.2">
      <c r="A23" s="55" t="s">
        <v>191</v>
      </c>
      <c r="B23" s="186">
        <v>10.93435208948112</v>
      </c>
      <c r="C23" s="186">
        <v>9.4486708694180894</v>
      </c>
      <c r="D23" s="186">
        <v>10.123542405095803</v>
      </c>
      <c r="E23" s="186">
        <v>8.9477805532102916</v>
      </c>
      <c r="F23" s="186">
        <v>7.2062054789665808</v>
      </c>
      <c r="G23" s="186">
        <v>3.0135540619703698</v>
      </c>
      <c r="H23" s="186">
        <v>4.7108094888725853</v>
      </c>
      <c r="I23" s="186">
        <v>0.60464501344145261</v>
      </c>
      <c r="J23" s="186">
        <v>0.58958033464303161</v>
      </c>
      <c r="K23" s="186">
        <v>2.6956592907202639</v>
      </c>
      <c r="M23" s="76"/>
      <c r="N23" s="76"/>
      <c r="O23" s="76"/>
      <c r="P23" s="76"/>
      <c r="Q23" s="76"/>
      <c r="R23" s="76"/>
      <c r="S23" s="76"/>
      <c r="T23" s="76"/>
      <c r="U23" s="76"/>
      <c r="V23" s="76"/>
    </row>
    <row r="24" spans="1:22" ht="14.1" customHeight="1" x14ac:dyDescent="0.2">
      <c r="A24" s="57" t="s">
        <v>192</v>
      </c>
      <c r="B24" s="187">
        <v>15.526855595164598</v>
      </c>
      <c r="C24" s="187">
        <v>13.683141573927701</v>
      </c>
      <c r="D24" s="187">
        <v>14.270991014203355</v>
      </c>
      <c r="E24" s="187">
        <v>12.421715287016905</v>
      </c>
      <c r="F24" s="187">
        <v>10.114454515842796</v>
      </c>
      <c r="G24" s="187">
        <v>4.2674935642405805</v>
      </c>
      <c r="H24" s="187">
        <v>5.7431609188031443</v>
      </c>
      <c r="I24" s="187">
        <v>0.85306087530400998</v>
      </c>
      <c r="J24" s="187">
        <v>0.85293818107750274</v>
      </c>
      <c r="K24" s="187">
        <v>2.7096822023427074</v>
      </c>
      <c r="M24" s="72"/>
      <c r="N24" s="72"/>
      <c r="O24" s="72"/>
      <c r="P24" s="72"/>
      <c r="Q24" s="72"/>
      <c r="R24" s="72"/>
      <c r="S24" s="72"/>
      <c r="T24" s="72"/>
      <c r="U24" s="72"/>
      <c r="V24" s="72"/>
    </row>
    <row r="25" spans="1:22" ht="14.1" customHeight="1" x14ac:dyDescent="0.2">
      <c r="A25" s="57" t="s">
        <v>193</v>
      </c>
      <c r="B25" s="187">
        <v>8.8892854411502285</v>
      </c>
      <c r="C25" s="187">
        <v>7.8886457635050533</v>
      </c>
      <c r="D25" s="187">
        <v>9.1102873030583869</v>
      </c>
      <c r="E25" s="187">
        <v>7.7836642806109388</v>
      </c>
      <c r="F25" s="187">
        <v>6.1912740432946851</v>
      </c>
      <c r="G25" s="187">
        <v>2.8281412183384336</v>
      </c>
      <c r="H25" s="187">
        <v>4.9600020348726304</v>
      </c>
      <c r="I25" s="187">
        <v>0.47391450690003367</v>
      </c>
      <c r="J25" s="187">
        <v>0.640742656054892</v>
      </c>
      <c r="K25" s="187">
        <v>2.7740462993152919</v>
      </c>
      <c r="M25" s="72"/>
      <c r="N25" s="72"/>
      <c r="O25" s="72"/>
      <c r="P25" s="72"/>
      <c r="Q25" s="72"/>
      <c r="R25" s="72"/>
      <c r="S25" s="72"/>
      <c r="T25" s="72"/>
      <c r="U25" s="72"/>
      <c r="V25" s="72"/>
    </row>
    <row r="26" spans="1:22" ht="14.1" customHeight="1" x14ac:dyDescent="0.2">
      <c r="A26" s="57" t="s">
        <v>194</v>
      </c>
      <c r="B26" s="187">
        <v>5.9520259748865252</v>
      </c>
      <c r="C26" s="187">
        <v>5.1092073782511385</v>
      </c>
      <c r="D26" s="187">
        <v>5.3521647388605667</v>
      </c>
      <c r="E26" s="187">
        <v>5.1580833104694896</v>
      </c>
      <c r="F26" s="187">
        <v>4.2560386473429954</v>
      </c>
      <c r="G26" s="187">
        <v>1.5536105032822756</v>
      </c>
      <c r="H26" s="187">
        <v>3.3280835543766574</v>
      </c>
      <c r="I26" s="187">
        <v>0.45472518782127319</v>
      </c>
      <c r="J26" s="187">
        <v>0.25300614832145385</v>
      </c>
      <c r="K26" s="187">
        <v>2.5998068254990341</v>
      </c>
      <c r="M26" s="72"/>
      <c r="N26" s="72"/>
      <c r="O26" s="72"/>
      <c r="P26" s="72"/>
      <c r="Q26" s="72"/>
      <c r="R26" s="72"/>
      <c r="S26" s="72"/>
      <c r="T26" s="72"/>
      <c r="U26" s="72"/>
      <c r="V26" s="72"/>
    </row>
    <row r="27" spans="1:22" ht="14.1" customHeight="1" x14ac:dyDescent="0.2">
      <c r="A27" s="59"/>
      <c r="B27" s="187"/>
      <c r="C27" s="187"/>
      <c r="D27" s="187"/>
      <c r="E27" s="187"/>
      <c r="F27" s="187"/>
      <c r="G27" s="187"/>
      <c r="H27" s="187"/>
      <c r="I27" s="187"/>
      <c r="J27" s="187"/>
      <c r="K27" s="187"/>
    </row>
    <row r="28" spans="1:22" s="75" customFormat="1" ht="14.1" customHeight="1" x14ac:dyDescent="0.2">
      <c r="A28" s="55" t="s">
        <v>195</v>
      </c>
      <c r="B28" s="186">
        <v>7.719901227976508</v>
      </c>
      <c r="C28" s="186">
        <v>7.3921843375369765</v>
      </c>
      <c r="D28" s="186">
        <v>7.5287037307546241</v>
      </c>
      <c r="E28" s="186">
        <v>7.2920674275780497</v>
      </c>
      <c r="F28" s="186">
        <v>7.1581608604362179</v>
      </c>
      <c r="G28" s="186">
        <v>4.1784334786845827</v>
      </c>
      <c r="H28" s="186">
        <v>5.8492507556756062</v>
      </c>
      <c r="I28" s="186">
        <v>1.9900964099486065</v>
      </c>
      <c r="J28" s="186">
        <v>3.7741211084425972</v>
      </c>
      <c r="K28" s="186">
        <v>5.5725735869915702</v>
      </c>
      <c r="M28" s="76"/>
      <c r="N28" s="76"/>
      <c r="O28" s="76"/>
      <c r="P28" s="76"/>
      <c r="Q28" s="76"/>
      <c r="R28" s="76"/>
      <c r="S28" s="76"/>
      <c r="T28" s="76"/>
      <c r="U28" s="76"/>
      <c r="V28" s="77"/>
    </row>
    <row r="29" spans="1:22" ht="14.1" customHeight="1" x14ac:dyDescent="0.2">
      <c r="A29" s="57" t="s">
        <v>196</v>
      </c>
      <c r="B29" s="187">
        <v>10.901063366706049</v>
      </c>
      <c r="C29" s="187">
        <v>10.417958027096432</v>
      </c>
      <c r="D29" s="187">
        <v>10.473483787870302</v>
      </c>
      <c r="E29" s="187">
        <v>10.341691386354732</v>
      </c>
      <c r="F29" s="187">
        <v>10.147056725955299</v>
      </c>
      <c r="G29" s="187">
        <v>5.7426640406931435</v>
      </c>
      <c r="H29" s="187">
        <v>8.1510853678341366</v>
      </c>
      <c r="I29" s="187">
        <v>2.8871293045491893</v>
      </c>
      <c r="J29" s="187">
        <v>5.5214062331500049</v>
      </c>
      <c r="K29" s="187">
        <v>7.6054678577010471</v>
      </c>
      <c r="M29" s="72"/>
      <c r="N29" s="72"/>
      <c r="O29" s="72"/>
      <c r="P29" s="72"/>
      <c r="Q29" s="72"/>
      <c r="R29" s="72"/>
      <c r="S29" s="72"/>
      <c r="T29" s="72"/>
      <c r="U29" s="74"/>
      <c r="V29" s="73"/>
    </row>
    <row r="30" spans="1:22" ht="14.1" customHeight="1" x14ac:dyDescent="0.2">
      <c r="A30" s="57" t="s">
        <v>197</v>
      </c>
      <c r="B30" s="187">
        <v>4.5608071768173311</v>
      </c>
      <c r="C30" s="187">
        <v>4.5903684771890285</v>
      </c>
      <c r="D30" s="187">
        <v>4.8069947691955255</v>
      </c>
      <c r="E30" s="187">
        <v>4.6584307669681593</v>
      </c>
      <c r="F30" s="187">
        <v>4.6669845228489697</v>
      </c>
      <c r="G30" s="187">
        <v>2.8562478117456278</v>
      </c>
      <c r="H30" s="187">
        <v>3.9814324433782988</v>
      </c>
      <c r="I30" s="187">
        <v>0.97492587340466674</v>
      </c>
      <c r="J30" s="187">
        <v>2.160448993067019</v>
      </c>
      <c r="K30" s="187">
        <v>3.6599411338139314</v>
      </c>
      <c r="M30" s="72"/>
      <c r="N30" s="72"/>
      <c r="O30" s="72"/>
      <c r="P30" s="72"/>
      <c r="Q30" s="72"/>
      <c r="R30" s="72"/>
      <c r="S30" s="72"/>
      <c r="T30" s="72"/>
      <c r="U30" s="73"/>
      <c r="V30" s="74"/>
    </row>
    <row r="31" spans="1:22" ht="14.1" customHeight="1" thickBot="1" x14ac:dyDescent="0.25">
      <c r="A31" s="57" t="s">
        <v>198</v>
      </c>
      <c r="B31" s="187">
        <v>1.3458356315499174</v>
      </c>
      <c r="C31" s="187">
        <v>1.4167650531286895</v>
      </c>
      <c r="D31" s="187">
        <v>2.3576987639249198</v>
      </c>
      <c r="E31" s="187">
        <v>2.1388160618186833</v>
      </c>
      <c r="F31" s="187">
        <v>2.3665561406930631</v>
      </c>
      <c r="G31" s="187">
        <v>1.7222751827136955</v>
      </c>
      <c r="H31" s="187">
        <v>2.9655172413793105</v>
      </c>
      <c r="I31" s="187">
        <v>1.4746071509906626</v>
      </c>
      <c r="J31" s="187">
        <v>2.6088671894264439</v>
      </c>
      <c r="K31" s="187">
        <v>3.8579787761578896</v>
      </c>
      <c r="M31" s="72"/>
      <c r="N31" s="72"/>
      <c r="O31" s="72"/>
      <c r="P31" s="72"/>
      <c r="Q31" s="72"/>
      <c r="R31" s="72"/>
      <c r="S31" s="72"/>
      <c r="T31" s="72"/>
      <c r="U31" s="72"/>
      <c r="V31" s="72"/>
    </row>
    <row r="32" spans="1:22" ht="14.1" customHeight="1" x14ac:dyDescent="0.2">
      <c r="A32" s="268" t="s">
        <v>199</v>
      </c>
      <c r="B32" s="268"/>
      <c r="C32" s="268"/>
      <c r="D32" s="268"/>
      <c r="E32" s="268"/>
      <c r="F32" s="268"/>
      <c r="G32" s="268"/>
      <c r="H32" s="268"/>
      <c r="I32" s="268"/>
      <c r="J32" s="268"/>
      <c r="K32" s="268"/>
    </row>
    <row r="33" spans="1:11" ht="14.1" customHeight="1" x14ac:dyDescent="0.2">
      <c r="A33" s="266" t="s">
        <v>106</v>
      </c>
      <c r="B33" s="266"/>
      <c r="C33" s="266"/>
      <c r="D33" s="266"/>
      <c r="E33" s="266"/>
      <c r="F33" s="266"/>
      <c r="G33" s="266"/>
      <c r="H33" s="266"/>
      <c r="I33" s="266"/>
      <c r="J33" s="266"/>
      <c r="K33" s="266"/>
    </row>
    <row r="34" spans="1:11" ht="14.1" customHeight="1" x14ac:dyDescent="0.25">
      <c r="B34" s="70"/>
      <c r="C34" s="70"/>
      <c r="D34" s="70"/>
      <c r="E34" s="70"/>
      <c r="F34" s="70"/>
      <c r="G34" s="70"/>
      <c r="H34" s="70"/>
      <c r="I34" s="70"/>
      <c r="J34" s="70"/>
      <c r="K34" s="54"/>
    </row>
    <row r="35" spans="1:11" ht="14.1" customHeight="1" x14ac:dyDescent="0.25">
      <c r="K35" s="54"/>
    </row>
    <row r="36" spans="1:11" ht="14.1" customHeight="1" x14ac:dyDescent="0.25">
      <c r="K36" s="54"/>
    </row>
    <row r="37" spans="1:11" ht="14.1" customHeight="1" x14ac:dyDescent="0.25">
      <c r="K37" s="54"/>
    </row>
    <row r="38" spans="1:11" ht="14.1" customHeight="1" x14ac:dyDescent="0.25">
      <c r="K38" s="54"/>
    </row>
    <row r="39" spans="1:11" ht="14.1" customHeight="1" x14ac:dyDescent="0.25">
      <c r="K39" s="54"/>
    </row>
    <row r="40" spans="1:11" ht="14.1" customHeight="1" x14ac:dyDescent="0.25">
      <c r="K40" s="54"/>
    </row>
    <row r="41" spans="1:11" ht="14.1" customHeight="1" x14ac:dyDescent="0.25">
      <c r="K41" s="54"/>
    </row>
    <row r="42" spans="1:11" ht="14.1" customHeight="1" x14ac:dyDescent="0.25">
      <c r="K42" s="54"/>
    </row>
    <row r="43" spans="1:11" ht="14.1" customHeight="1" x14ac:dyDescent="0.25">
      <c r="K43" s="54"/>
    </row>
    <row r="44" spans="1:11" ht="14.1" customHeight="1" x14ac:dyDescent="0.25">
      <c r="K44" s="54"/>
    </row>
    <row r="45" spans="1:11" ht="14.1" customHeight="1" x14ac:dyDescent="0.25">
      <c r="K45" s="54"/>
    </row>
    <row r="46" spans="1:11" ht="14.1" customHeight="1" x14ac:dyDescent="0.25">
      <c r="K46" s="54"/>
    </row>
    <row r="47" spans="1:11" ht="14.1" customHeight="1" x14ac:dyDescent="0.25">
      <c r="K47" s="54"/>
    </row>
    <row r="48" spans="1:11" ht="14.1" customHeight="1" x14ac:dyDescent="0.25">
      <c r="K48" s="54"/>
    </row>
    <row r="49" spans="11:11" ht="14.1" customHeight="1" x14ac:dyDescent="0.25">
      <c r="K49" s="54"/>
    </row>
    <row r="50" spans="11:11" ht="14.1" customHeight="1" x14ac:dyDescent="0.25">
      <c r="K50" s="54"/>
    </row>
    <row r="51" spans="11:11" ht="14.1" customHeight="1" x14ac:dyDescent="0.25">
      <c r="K51" s="54"/>
    </row>
    <row r="52" spans="11:11" ht="14.1" customHeight="1" x14ac:dyDescent="0.25">
      <c r="K52" s="54"/>
    </row>
    <row r="53" spans="11:11" ht="14.1" customHeight="1" x14ac:dyDescent="0.25">
      <c r="K53" s="54"/>
    </row>
    <row r="54" spans="11:11" ht="14.1" customHeight="1" x14ac:dyDescent="0.25">
      <c r="K54" s="54"/>
    </row>
    <row r="55" spans="11:11" ht="14.1" customHeight="1" x14ac:dyDescent="0.25">
      <c r="K55" s="54"/>
    </row>
    <row r="56" spans="11:11" ht="14.1" customHeight="1" x14ac:dyDescent="0.25">
      <c r="K56" s="54"/>
    </row>
    <row r="57" spans="11:11" ht="14.1" customHeight="1" x14ac:dyDescent="0.25">
      <c r="K57" s="54"/>
    </row>
    <row r="58" spans="11:11" ht="14.1" customHeight="1" x14ac:dyDescent="0.25">
      <c r="K58" s="54"/>
    </row>
    <row r="59" spans="11:11" ht="14.1" customHeight="1" x14ac:dyDescent="0.25">
      <c r="K59" s="54"/>
    </row>
    <row r="60" spans="11:11" ht="14.1" customHeight="1" x14ac:dyDescent="0.25">
      <c r="K60" s="54"/>
    </row>
    <row r="61" spans="11:11" ht="14.1" customHeight="1" x14ac:dyDescent="0.25">
      <c r="K61" s="54"/>
    </row>
    <row r="62" spans="11:11" ht="14.1" customHeight="1" x14ac:dyDescent="0.25">
      <c r="K62" s="54"/>
    </row>
    <row r="63" spans="11:11" ht="14.1" customHeight="1" x14ac:dyDescent="0.25">
      <c r="K63" s="54"/>
    </row>
    <row r="64" spans="11:11" ht="14.1" customHeight="1" x14ac:dyDescent="0.25">
      <c r="K64" s="54"/>
    </row>
    <row r="65" spans="11:11" ht="14.1" customHeight="1" x14ac:dyDescent="0.25">
      <c r="K65" s="54"/>
    </row>
    <row r="66" spans="11:11" ht="14.1" customHeight="1" x14ac:dyDescent="0.25">
      <c r="K66" s="54"/>
    </row>
    <row r="67" spans="11:11" ht="14.1" customHeight="1" x14ac:dyDescent="0.25">
      <c r="K67" s="54"/>
    </row>
    <row r="68" spans="11:11" ht="14.1" customHeight="1" x14ac:dyDescent="0.25">
      <c r="K68" s="54"/>
    </row>
    <row r="69" spans="11:11" ht="14.1" customHeight="1" x14ac:dyDescent="0.25">
      <c r="K69" s="54"/>
    </row>
    <row r="70" spans="11:11" ht="14.1" customHeight="1" x14ac:dyDescent="0.25">
      <c r="K70" s="54"/>
    </row>
    <row r="71" spans="11:11" ht="14.1" customHeight="1" x14ac:dyDescent="0.25">
      <c r="K71" s="54"/>
    </row>
    <row r="72" spans="11:11" ht="14.1" customHeight="1" x14ac:dyDescent="0.25">
      <c r="K72" s="54"/>
    </row>
    <row r="73" spans="11:11" ht="14.1" customHeight="1" x14ac:dyDescent="0.25">
      <c r="K73" s="54"/>
    </row>
    <row r="74" spans="11:11" ht="14.1" customHeight="1" x14ac:dyDescent="0.25">
      <c r="K74" s="54"/>
    </row>
    <row r="75" spans="11:11" ht="14.1" customHeight="1" x14ac:dyDescent="0.25">
      <c r="K75" s="54"/>
    </row>
    <row r="76" spans="11:11" ht="14.1" customHeight="1" x14ac:dyDescent="0.25">
      <c r="K76" s="54"/>
    </row>
    <row r="77" spans="11:11" ht="14.1" customHeight="1" x14ac:dyDescent="0.25">
      <c r="K77" s="54"/>
    </row>
    <row r="78" spans="11:11" ht="14.1" customHeight="1" x14ac:dyDescent="0.25">
      <c r="K78" s="54"/>
    </row>
    <row r="79" spans="11:11" ht="14.1" customHeight="1" x14ac:dyDescent="0.25">
      <c r="K79" s="54"/>
    </row>
    <row r="80" spans="11:11" ht="14.1" customHeight="1" x14ac:dyDescent="0.25">
      <c r="K80" s="54"/>
    </row>
    <row r="81" spans="11:11" ht="14.1" customHeight="1" x14ac:dyDescent="0.25">
      <c r="K81" s="54"/>
    </row>
  </sheetData>
  <mergeCells count="10">
    <mergeCell ref="M2:M3"/>
    <mergeCell ref="A1:K1"/>
    <mergeCell ref="A2:K2"/>
    <mergeCell ref="A3:K3"/>
    <mergeCell ref="A4:K4"/>
    <mergeCell ref="A5:K5"/>
    <mergeCell ref="A9:K9"/>
    <mergeCell ref="A21:K21"/>
    <mergeCell ref="A32:K32"/>
    <mergeCell ref="A33:K33"/>
  </mergeCells>
  <hyperlinks>
    <hyperlink ref="M2" location="INDICE!A1" display="INDICE" xr:uid="{00000000-0004-0000-07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pageSetUpPr fitToPage="1"/>
  </sheetPr>
  <dimension ref="A1:M81"/>
  <sheetViews>
    <sheetView showGridLines="0" topLeftCell="G1" workbookViewId="0">
      <selection activeCell="O14" sqref="O14"/>
    </sheetView>
  </sheetViews>
  <sheetFormatPr baseColWidth="10" defaultColWidth="23.42578125" defaultRowHeight="14.1" customHeight="1" x14ac:dyDescent="0.25"/>
  <cols>
    <col min="1" max="1" width="27.7109375" style="62" customWidth="1"/>
    <col min="2" max="10" width="9.7109375" style="71" customWidth="1"/>
    <col min="11" max="11" width="9.7109375" customWidth="1"/>
    <col min="12" max="99" width="10.7109375" style="6" customWidth="1"/>
    <col min="100" max="16384" width="23.42578125" style="6"/>
  </cols>
  <sheetData>
    <row r="1" spans="1:13" ht="14.1" customHeight="1" x14ac:dyDescent="0.25">
      <c r="A1" s="265" t="s">
        <v>207</v>
      </c>
      <c r="B1" s="265"/>
      <c r="C1" s="265"/>
      <c r="D1" s="265"/>
      <c r="E1" s="265"/>
      <c r="F1" s="265"/>
      <c r="G1" s="265"/>
      <c r="H1" s="265"/>
      <c r="I1" s="265"/>
      <c r="J1" s="265"/>
      <c r="K1" s="265"/>
      <c r="L1" s="17"/>
    </row>
    <row r="2" spans="1:13" ht="14.1" customHeight="1" x14ac:dyDescent="0.25">
      <c r="A2" s="265" t="s">
        <v>208</v>
      </c>
      <c r="B2" s="265" t="s">
        <v>84</v>
      </c>
      <c r="C2" s="265" t="s">
        <v>84</v>
      </c>
      <c r="D2" s="265" t="s">
        <v>84</v>
      </c>
      <c r="E2" s="265" t="s">
        <v>84</v>
      </c>
      <c r="F2" s="265" t="s">
        <v>84</v>
      </c>
      <c r="G2" s="265" t="s">
        <v>84</v>
      </c>
      <c r="H2" s="265" t="s">
        <v>84</v>
      </c>
      <c r="I2" s="265" t="s">
        <v>84</v>
      </c>
      <c r="J2" s="265" t="s">
        <v>84</v>
      </c>
      <c r="K2" s="265" t="s">
        <v>84</v>
      </c>
      <c r="L2" s="17"/>
      <c r="M2" s="256" t="s">
        <v>47</v>
      </c>
    </row>
    <row r="3" spans="1:13" ht="14.1" customHeight="1" x14ac:dyDescent="0.25">
      <c r="A3" s="265" t="s">
        <v>209</v>
      </c>
      <c r="B3" s="265" t="s">
        <v>84</v>
      </c>
      <c r="C3" s="265" t="s">
        <v>84</v>
      </c>
      <c r="D3" s="265" t="s">
        <v>84</v>
      </c>
      <c r="E3" s="265" t="s">
        <v>84</v>
      </c>
      <c r="F3" s="265" t="s">
        <v>84</v>
      </c>
      <c r="G3" s="265" t="s">
        <v>84</v>
      </c>
      <c r="H3" s="265" t="s">
        <v>84</v>
      </c>
      <c r="I3" s="265" t="s">
        <v>84</v>
      </c>
      <c r="J3" s="265" t="s">
        <v>84</v>
      </c>
      <c r="K3" s="265" t="s">
        <v>84</v>
      </c>
      <c r="L3" s="17"/>
      <c r="M3" s="256"/>
    </row>
    <row r="4" spans="1:13" ht="14.1" customHeight="1" x14ac:dyDescent="0.25">
      <c r="A4" s="265" t="s">
        <v>166</v>
      </c>
      <c r="B4" s="265" t="s">
        <v>84</v>
      </c>
      <c r="C4" s="265" t="s">
        <v>84</v>
      </c>
      <c r="D4" s="265" t="s">
        <v>84</v>
      </c>
      <c r="E4" s="265" t="s">
        <v>84</v>
      </c>
      <c r="F4" s="265" t="s">
        <v>84</v>
      </c>
      <c r="G4" s="265" t="s">
        <v>84</v>
      </c>
      <c r="H4" s="265" t="s">
        <v>84</v>
      </c>
      <c r="I4" s="265" t="s">
        <v>84</v>
      </c>
      <c r="J4" s="265" t="s">
        <v>84</v>
      </c>
      <c r="K4" s="265" t="s">
        <v>84</v>
      </c>
    </row>
    <row r="5" spans="1:13" ht="14.1" customHeight="1" x14ac:dyDescent="0.25">
      <c r="A5" s="265" t="s">
        <v>107</v>
      </c>
      <c r="B5" s="265" t="s">
        <v>84</v>
      </c>
      <c r="C5" s="265" t="s">
        <v>84</v>
      </c>
      <c r="D5" s="265" t="s">
        <v>84</v>
      </c>
      <c r="E5" s="265" t="s">
        <v>84</v>
      </c>
      <c r="F5" s="265" t="s">
        <v>84</v>
      </c>
      <c r="G5" s="265" t="s">
        <v>84</v>
      </c>
      <c r="H5" s="265" t="s">
        <v>84</v>
      </c>
      <c r="I5" s="265" t="s">
        <v>84</v>
      </c>
      <c r="J5" s="265" t="s">
        <v>84</v>
      </c>
      <c r="K5" s="265" t="s">
        <v>84</v>
      </c>
    </row>
    <row r="6" spans="1:13" ht="12.75" customHeight="1" x14ac:dyDescent="0.25">
      <c r="A6" s="51"/>
      <c r="B6" s="51"/>
      <c r="C6" s="51"/>
      <c r="D6" s="51"/>
      <c r="E6" s="51"/>
      <c r="F6" s="51"/>
      <c r="G6" s="51"/>
      <c r="H6" s="51"/>
      <c r="I6" s="51"/>
      <c r="J6" s="51"/>
    </row>
    <row r="7" spans="1:13" ht="27.95" customHeight="1" x14ac:dyDescent="0.2">
      <c r="A7" s="67" t="s">
        <v>212</v>
      </c>
      <c r="B7" s="52">
        <v>2013</v>
      </c>
      <c r="C7" s="52">
        <v>2014</v>
      </c>
      <c r="D7" s="52">
        <v>2015</v>
      </c>
      <c r="E7" s="52">
        <v>2016</v>
      </c>
      <c r="F7" s="52">
        <v>2017</v>
      </c>
      <c r="G7" s="52">
        <v>2018</v>
      </c>
      <c r="H7" s="52">
        <v>2019</v>
      </c>
      <c r="I7" s="52">
        <v>2020</v>
      </c>
      <c r="J7" s="52">
        <v>2021</v>
      </c>
      <c r="K7" s="52">
        <v>2022</v>
      </c>
    </row>
    <row r="8" spans="1:13" ht="14.1" customHeight="1" x14ac:dyDescent="0.25">
      <c r="A8" s="68"/>
      <c r="B8" s="69"/>
      <c r="C8" s="69"/>
      <c r="D8" s="69"/>
      <c r="E8" s="69"/>
      <c r="F8" s="69"/>
      <c r="G8" s="69"/>
      <c r="H8" s="69"/>
      <c r="I8" s="69"/>
      <c r="J8" s="69"/>
      <c r="K8" s="54"/>
    </row>
    <row r="9" spans="1:13" ht="14.1" customHeight="1" x14ac:dyDescent="0.2">
      <c r="A9" s="56" t="s">
        <v>190</v>
      </c>
      <c r="B9" s="182">
        <v>25181</v>
      </c>
      <c r="C9" s="182">
        <v>20413</v>
      </c>
      <c r="D9" s="182">
        <v>21938</v>
      </c>
      <c r="E9" s="182">
        <v>19739</v>
      </c>
      <c r="F9" s="182">
        <v>16015</v>
      </c>
      <c r="G9" s="182">
        <v>5953</v>
      </c>
      <c r="H9" s="182">
        <v>10305</v>
      </c>
      <c r="I9" s="182">
        <v>2346</v>
      </c>
      <c r="J9" s="182">
        <v>2520</v>
      </c>
      <c r="K9" s="182">
        <v>7736</v>
      </c>
    </row>
    <row r="10" spans="1:13" ht="14.1" customHeight="1" x14ac:dyDescent="0.2">
      <c r="A10" s="55" t="s">
        <v>191</v>
      </c>
      <c r="B10" s="183">
        <v>20325</v>
      </c>
      <c r="C10" s="183">
        <v>16341</v>
      </c>
      <c r="D10" s="183">
        <v>16999</v>
      </c>
      <c r="E10" s="183">
        <v>14871</v>
      </c>
      <c r="F10" s="183">
        <v>11713</v>
      </c>
      <c r="G10" s="183">
        <v>3949</v>
      </c>
      <c r="H10" s="183">
        <v>7129</v>
      </c>
      <c r="I10" s="183">
        <v>1428</v>
      </c>
      <c r="J10" s="183">
        <v>1009</v>
      </c>
      <c r="K10" s="183">
        <v>4362</v>
      </c>
    </row>
    <row r="11" spans="1:13" ht="14.1" customHeight="1" x14ac:dyDescent="0.2">
      <c r="A11" s="57" t="s">
        <v>192</v>
      </c>
      <c r="B11" s="183">
        <v>12793</v>
      </c>
      <c r="C11" s="183">
        <v>10092</v>
      </c>
      <c r="D11" s="183">
        <v>10076</v>
      </c>
      <c r="E11" s="183">
        <v>8849</v>
      </c>
      <c r="F11" s="183">
        <v>6823</v>
      </c>
      <c r="G11" s="183">
        <v>2240</v>
      </c>
      <c r="H11" s="183">
        <v>3019</v>
      </c>
      <c r="I11" s="183">
        <v>696</v>
      </c>
      <c r="J11" s="183">
        <v>473</v>
      </c>
      <c r="K11" s="183">
        <v>1514</v>
      </c>
    </row>
    <row r="12" spans="1:13" ht="14.1" customHeight="1" x14ac:dyDescent="0.2">
      <c r="A12" s="57" t="s">
        <v>193</v>
      </c>
      <c r="B12" s="183">
        <v>5112</v>
      </c>
      <c r="C12" s="183">
        <v>4255</v>
      </c>
      <c r="D12" s="183">
        <v>4800</v>
      </c>
      <c r="E12" s="183">
        <v>3948</v>
      </c>
      <c r="F12" s="183">
        <v>3133</v>
      </c>
      <c r="G12" s="183">
        <v>1173</v>
      </c>
      <c r="H12" s="183">
        <v>2599</v>
      </c>
      <c r="I12" s="183">
        <v>369</v>
      </c>
      <c r="J12" s="183">
        <v>338</v>
      </c>
      <c r="K12" s="183">
        <v>1414</v>
      </c>
    </row>
    <row r="13" spans="1:13" ht="14.1" customHeight="1" x14ac:dyDescent="0.2">
      <c r="A13" s="57" t="s">
        <v>194</v>
      </c>
      <c r="B13" s="183">
        <v>2420</v>
      </c>
      <c r="C13" s="183">
        <v>1994</v>
      </c>
      <c r="D13" s="183">
        <v>2123</v>
      </c>
      <c r="E13" s="183">
        <v>2074</v>
      </c>
      <c r="F13" s="183">
        <v>1757</v>
      </c>
      <c r="G13" s="183">
        <v>536</v>
      </c>
      <c r="H13" s="183">
        <v>1511</v>
      </c>
      <c r="I13" s="183">
        <v>363</v>
      </c>
      <c r="J13" s="183">
        <v>198</v>
      </c>
      <c r="K13" s="183">
        <v>1434</v>
      </c>
    </row>
    <row r="14" spans="1:13" ht="14.1" customHeight="1" x14ac:dyDescent="0.2">
      <c r="A14" s="78" t="s">
        <v>195</v>
      </c>
      <c r="B14" s="183">
        <v>4856</v>
      </c>
      <c r="C14" s="183">
        <v>4072</v>
      </c>
      <c r="D14" s="183">
        <v>4939</v>
      </c>
      <c r="E14" s="183">
        <v>4868</v>
      </c>
      <c r="F14" s="183">
        <v>4302</v>
      </c>
      <c r="G14" s="183">
        <v>2004</v>
      </c>
      <c r="H14" s="183">
        <v>3176</v>
      </c>
      <c r="I14" s="183">
        <v>918</v>
      </c>
      <c r="J14" s="183">
        <v>1511</v>
      </c>
      <c r="K14" s="183">
        <v>3374</v>
      </c>
    </row>
    <row r="15" spans="1:13" ht="14.1" customHeight="1" x14ac:dyDescent="0.2">
      <c r="A15" s="57" t="s">
        <v>196</v>
      </c>
      <c r="B15" s="183">
        <v>3624</v>
      </c>
      <c r="C15" s="183">
        <v>3072</v>
      </c>
      <c r="D15" s="183">
        <v>3621</v>
      </c>
      <c r="E15" s="183">
        <v>3550</v>
      </c>
      <c r="F15" s="183">
        <v>3155</v>
      </c>
      <c r="G15" s="183">
        <v>1330</v>
      </c>
      <c r="H15" s="183">
        <v>2004</v>
      </c>
      <c r="I15" s="183">
        <v>574</v>
      </c>
      <c r="J15" s="183">
        <v>922</v>
      </c>
      <c r="K15" s="183">
        <v>1973</v>
      </c>
    </row>
    <row r="16" spans="1:13" ht="14.1" customHeight="1" x14ac:dyDescent="0.2">
      <c r="A16" s="57" t="s">
        <v>197</v>
      </c>
      <c r="B16" s="183">
        <v>1173</v>
      </c>
      <c r="C16" s="183">
        <v>961</v>
      </c>
      <c r="D16" s="183">
        <v>1183</v>
      </c>
      <c r="E16" s="183">
        <v>1194</v>
      </c>
      <c r="F16" s="183">
        <v>1046</v>
      </c>
      <c r="G16" s="183">
        <v>583</v>
      </c>
      <c r="H16" s="183">
        <v>1058</v>
      </c>
      <c r="I16" s="183">
        <v>275</v>
      </c>
      <c r="J16" s="183">
        <v>517</v>
      </c>
      <c r="K16" s="183">
        <v>1133</v>
      </c>
    </row>
    <row r="17" spans="1:11" ht="14.1" customHeight="1" x14ac:dyDescent="0.2">
      <c r="A17" s="57" t="s">
        <v>198</v>
      </c>
      <c r="B17" s="183">
        <v>59</v>
      </c>
      <c r="C17" s="183">
        <v>39</v>
      </c>
      <c r="D17" s="183">
        <v>135</v>
      </c>
      <c r="E17" s="183">
        <v>124</v>
      </c>
      <c r="F17" s="183">
        <v>101</v>
      </c>
      <c r="G17" s="183">
        <v>91</v>
      </c>
      <c r="H17" s="183">
        <v>114</v>
      </c>
      <c r="I17" s="183">
        <v>69</v>
      </c>
      <c r="J17" s="183">
        <v>72</v>
      </c>
      <c r="K17" s="183">
        <v>268</v>
      </c>
    </row>
    <row r="18" spans="1:11" ht="14.1" customHeight="1" x14ac:dyDescent="0.2">
      <c r="B18" s="183"/>
      <c r="C18" s="183"/>
      <c r="D18" s="183"/>
      <c r="E18" s="183"/>
      <c r="F18" s="183"/>
      <c r="G18" s="183"/>
      <c r="H18" s="183"/>
      <c r="I18" s="183"/>
      <c r="J18" s="183"/>
      <c r="K18" s="183"/>
    </row>
    <row r="19" spans="1:11" ht="14.1" customHeight="1" x14ac:dyDescent="0.2">
      <c r="A19" s="79" t="s">
        <v>210</v>
      </c>
      <c r="B19" s="182">
        <v>18448</v>
      </c>
      <c r="C19" s="182">
        <v>15096</v>
      </c>
      <c r="D19" s="182">
        <v>15766</v>
      </c>
      <c r="E19" s="182">
        <v>13964</v>
      </c>
      <c r="F19" s="182">
        <v>11536</v>
      </c>
      <c r="G19" s="182">
        <v>4074</v>
      </c>
      <c r="H19" s="182">
        <v>6968</v>
      </c>
      <c r="I19" s="182">
        <v>1601</v>
      </c>
      <c r="J19" s="182">
        <v>708</v>
      </c>
      <c r="K19" s="182">
        <v>4933</v>
      </c>
    </row>
    <row r="20" spans="1:11" ht="14.1" customHeight="1" x14ac:dyDescent="0.2">
      <c r="A20" s="55" t="s">
        <v>191</v>
      </c>
      <c r="B20" s="183">
        <v>15018</v>
      </c>
      <c r="C20" s="183">
        <v>12382</v>
      </c>
      <c r="D20" s="183">
        <v>12451</v>
      </c>
      <c r="E20" s="183">
        <v>10863</v>
      </c>
      <c r="F20" s="183">
        <v>8632</v>
      </c>
      <c r="G20" s="183">
        <v>2811</v>
      </c>
      <c r="H20" s="183">
        <v>5087</v>
      </c>
      <c r="I20" s="183">
        <v>1130</v>
      </c>
      <c r="J20" s="183">
        <v>702</v>
      </c>
      <c r="K20" s="183">
        <v>3027</v>
      </c>
    </row>
    <row r="21" spans="1:11" ht="14.1" customHeight="1" x14ac:dyDescent="0.2">
      <c r="A21" s="57" t="s">
        <v>192</v>
      </c>
      <c r="B21" s="183">
        <v>9641</v>
      </c>
      <c r="C21" s="183">
        <v>7661</v>
      </c>
      <c r="D21" s="183">
        <v>7542</v>
      </c>
      <c r="E21" s="183">
        <v>6591</v>
      </c>
      <c r="F21" s="183">
        <v>5122</v>
      </c>
      <c r="G21" s="183">
        <v>1587</v>
      </c>
      <c r="H21" s="183">
        <v>2182</v>
      </c>
      <c r="I21" s="183">
        <v>555</v>
      </c>
      <c r="J21" s="183">
        <v>362</v>
      </c>
      <c r="K21" s="183">
        <v>1027</v>
      </c>
    </row>
    <row r="22" spans="1:11" ht="14.1" customHeight="1" x14ac:dyDescent="0.2">
      <c r="A22" s="57" t="s">
        <v>193</v>
      </c>
      <c r="B22" s="183">
        <v>3653</v>
      </c>
      <c r="C22" s="183">
        <v>3222</v>
      </c>
      <c r="D22" s="183">
        <v>3495</v>
      </c>
      <c r="E22" s="183">
        <v>2835</v>
      </c>
      <c r="F22" s="183">
        <v>2247</v>
      </c>
      <c r="G22" s="183">
        <v>814</v>
      </c>
      <c r="H22" s="183">
        <v>1850</v>
      </c>
      <c r="I22" s="183">
        <v>279</v>
      </c>
      <c r="J22" s="183">
        <v>238</v>
      </c>
      <c r="K22" s="183">
        <v>1037</v>
      </c>
    </row>
    <row r="23" spans="1:11" ht="14.1" customHeight="1" x14ac:dyDescent="0.2">
      <c r="A23" s="57" t="s">
        <v>194</v>
      </c>
      <c r="B23" s="183">
        <v>1724</v>
      </c>
      <c r="C23" s="183">
        <v>1499</v>
      </c>
      <c r="D23" s="183">
        <v>1414</v>
      </c>
      <c r="E23" s="183">
        <v>1437</v>
      </c>
      <c r="F23" s="183">
        <v>1263</v>
      </c>
      <c r="G23" s="183">
        <v>410</v>
      </c>
      <c r="H23" s="183">
        <v>1055</v>
      </c>
      <c r="I23" s="183">
        <v>296</v>
      </c>
      <c r="J23" s="183">
        <v>102</v>
      </c>
      <c r="K23" s="183">
        <v>963</v>
      </c>
    </row>
    <row r="24" spans="1:11" ht="14.1" customHeight="1" x14ac:dyDescent="0.2">
      <c r="A24" s="78" t="s">
        <v>195</v>
      </c>
      <c r="B24" s="183">
        <v>3430</v>
      </c>
      <c r="C24" s="183">
        <v>2714</v>
      </c>
      <c r="D24" s="183">
        <v>3315</v>
      </c>
      <c r="E24" s="183">
        <v>3101</v>
      </c>
      <c r="F24" s="183">
        <v>2904</v>
      </c>
      <c r="G24" s="183">
        <v>1263</v>
      </c>
      <c r="H24" s="183">
        <v>1881</v>
      </c>
      <c r="I24" s="183">
        <v>471</v>
      </c>
      <c r="J24" s="183">
        <v>6</v>
      </c>
      <c r="K24" s="183">
        <v>1906</v>
      </c>
    </row>
    <row r="25" spans="1:11" ht="14.1" customHeight="1" x14ac:dyDescent="0.2">
      <c r="A25" s="57" t="s">
        <v>196</v>
      </c>
      <c r="B25" s="183">
        <v>2610</v>
      </c>
      <c r="C25" s="183">
        <v>2097</v>
      </c>
      <c r="D25" s="183">
        <v>2551</v>
      </c>
      <c r="E25" s="183">
        <v>2313</v>
      </c>
      <c r="F25" s="183">
        <v>2235</v>
      </c>
      <c r="G25" s="183">
        <v>867</v>
      </c>
      <c r="H25" s="183">
        <v>1220</v>
      </c>
      <c r="I25" s="183">
        <v>359</v>
      </c>
      <c r="J25" s="183">
        <v>318</v>
      </c>
      <c r="K25" s="183">
        <v>1226</v>
      </c>
    </row>
    <row r="26" spans="1:11" ht="14.1" customHeight="1" x14ac:dyDescent="0.2">
      <c r="A26" s="57" t="s">
        <v>197</v>
      </c>
      <c r="B26" s="183">
        <v>813</v>
      </c>
      <c r="C26" s="183">
        <v>642</v>
      </c>
      <c r="D26" s="183">
        <v>760</v>
      </c>
      <c r="E26" s="183">
        <v>771</v>
      </c>
      <c r="F26" s="183">
        <v>666</v>
      </c>
      <c r="G26" s="183">
        <v>366</v>
      </c>
      <c r="H26" s="183">
        <v>663</v>
      </c>
      <c r="I26" s="183">
        <v>34</v>
      </c>
      <c r="J26" s="183">
        <v>-313</v>
      </c>
      <c r="K26" s="183">
        <v>570</v>
      </c>
    </row>
    <row r="27" spans="1:11" ht="14.1" customHeight="1" x14ac:dyDescent="0.2">
      <c r="A27" s="57" t="s">
        <v>198</v>
      </c>
      <c r="B27" s="183">
        <v>7</v>
      </c>
      <c r="C27" s="183">
        <v>-25</v>
      </c>
      <c r="D27" s="183">
        <v>4</v>
      </c>
      <c r="E27" s="183">
        <v>17</v>
      </c>
      <c r="F27" s="183">
        <v>3</v>
      </c>
      <c r="G27" s="183">
        <v>30</v>
      </c>
      <c r="H27" s="183">
        <v>-2</v>
      </c>
      <c r="I27" s="183">
        <v>78</v>
      </c>
      <c r="J27" s="183">
        <v>1</v>
      </c>
      <c r="K27" s="183">
        <v>110</v>
      </c>
    </row>
    <row r="28" spans="1:11" ht="14.1" customHeight="1" x14ac:dyDescent="0.2">
      <c r="A28" s="55"/>
      <c r="B28" s="183"/>
      <c r="C28" s="183"/>
      <c r="D28" s="183"/>
      <c r="E28" s="183"/>
      <c r="F28" s="183"/>
      <c r="G28" s="183"/>
      <c r="H28" s="183"/>
      <c r="I28" s="183"/>
      <c r="J28" s="183"/>
      <c r="K28" s="183"/>
    </row>
    <row r="29" spans="1:11" ht="14.1" customHeight="1" x14ac:dyDescent="0.2">
      <c r="A29" s="56" t="s">
        <v>101</v>
      </c>
      <c r="B29" s="182">
        <v>6733</v>
      </c>
      <c r="C29" s="182">
        <v>5317</v>
      </c>
      <c r="D29" s="182">
        <v>6172</v>
      </c>
      <c r="E29" s="182">
        <v>5775</v>
      </c>
      <c r="F29" s="182">
        <v>4479</v>
      </c>
      <c r="G29" s="182">
        <v>1879</v>
      </c>
      <c r="H29" s="182">
        <v>3337</v>
      </c>
      <c r="I29" s="182">
        <v>745</v>
      </c>
      <c r="J29" s="182">
        <v>1812</v>
      </c>
      <c r="K29" s="182">
        <v>2803</v>
      </c>
    </row>
    <row r="30" spans="1:11" ht="14.1" customHeight="1" x14ac:dyDescent="0.2">
      <c r="A30" s="55" t="s">
        <v>191</v>
      </c>
      <c r="B30" s="183">
        <v>5307</v>
      </c>
      <c r="C30" s="183">
        <v>3959</v>
      </c>
      <c r="D30" s="183">
        <v>4548</v>
      </c>
      <c r="E30" s="183">
        <v>4008</v>
      </c>
      <c r="F30" s="183">
        <v>3081</v>
      </c>
      <c r="G30" s="183">
        <v>1138</v>
      </c>
      <c r="H30" s="183">
        <v>2042</v>
      </c>
      <c r="I30" s="183">
        <v>298</v>
      </c>
      <c r="J30" s="183">
        <v>307</v>
      </c>
      <c r="K30" s="183">
        <v>1335</v>
      </c>
    </row>
    <row r="31" spans="1:11" ht="14.1" customHeight="1" x14ac:dyDescent="0.2">
      <c r="A31" s="57" t="s">
        <v>192</v>
      </c>
      <c r="B31" s="183">
        <v>3152</v>
      </c>
      <c r="C31" s="183">
        <v>2431</v>
      </c>
      <c r="D31" s="183">
        <v>2534</v>
      </c>
      <c r="E31" s="183">
        <v>2258</v>
      </c>
      <c r="F31" s="183">
        <v>1701</v>
      </c>
      <c r="G31" s="183">
        <v>653</v>
      </c>
      <c r="H31" s="183">
        <v>837</v>
      </c>
      <c r="I31" s="183">
        <v>141</v>
      </c>
      <c r="J31" s="183">
        <v>111</v>
      </c>
      <c r="K31" s="183">
        <v>487</v>
      </c>
    </row>
    <row r="32" spans="1:11" ht="14.1" customHeight="1" x14ac:dyDescent="0.2">
      <c r="A32" s="57" t="s">
        <v>193</v>
      </c>
      <c r="B32" s="183">
        <v>1459</v>
      </c>
      <c r="C32" s="183">
        <v>1033</v>
      </c>
      <c r="D32" s="183">
        <v>1305</v>
      </c>
      <c r="E32" s="183">
        <v>1113</v>
      </c>
      <c r="F32" s="183">
        <v>886</v>
      </c>
      <c r="G32" s="183">
        <v>359</v>
      </c>
      <c r="H32" s="183">
        <v>749</v>
      </c>
      <c r="I32" s="183">
        <v>90</v>
      </c>
      <c r="J32" s="183">
        <v>100</v>
      </c>
      <c r="K32" s="183">
        <v>377</v>
      </c>
    </row>
    <row r="33" spans="1:11" ht="14.1" customHeight="1" x14ac:dyDescent="0.2">
      <c r="A33" s="57" t="s">
        <v>194</v>
      </c>
      <c r="B33" s="183">
        <v>696</v>
      </c>
      <c r="C33" s="183">
        <v>495</v>
      </c>
      <c r="D33" s="183">
        <v>709</v>
      </c>
      <c r="E33" s="183">
        <v>637</v>
      </c>
      <c r="F33" s="183">
        <v>494</v>
      </c>
      <c r="G33" s="183">
        <v>126</v>
      </c>
      <c r="H33" s="183">
        <v>456</v>
      </c>
      <c r="I33" s="183">
        <v>67</v>
      </c>
      <c r="J33" s="183">
        <v>96</v>
      </c>
      <c r="K33" s="183">
        <v>471</v>
      </c>
    </row>
    <row r="34" spans="1:11" ht="14.1" customHeight="1" x14ac:dyDescent="0.2">
      <c r="A34" s="78" t="s">
        <v>195</v>
      </c>
      <c r="B34" s="183">
        <v>1426</v>
      </c>
      <c r="C34" s="183">
        <v>1358</v>
      </c>
      <c r="D34" s="183">
        <v>1624</v>
      </c>
      <c r="E34" s="183">
        <v>1767</v>
      </c>
      <c r="F34" s="183">
        <v>1398</v>
      </c>
      <c r="G34" s="183">
        <v>741</v>
      </c>
      <c r="H34" s="183">
        <v>1295</v>
      </c>
      <c r="I34" s="183">
        <v>447</v>
      </c>
      <c r="J34" s="183">
        <v>1505</v>
      </c>
      <c r="K34" s="183">
        <v>1468</v>
      </c>
    </row>
    <row r="35" spans="1:11" ht="14.1" customHeight="1" x14ac:dyDescent="0.2">
      <c r="A35" s="57" t="s">
        <v>196</v>
      </c>
      <c r="B35" s="183">
        <v>1014</v>
      </c>
      <c r="C35" s="183">
        <v>975</v>
      </c>
      <c r="D35" s="183">
        <v>1070</v>
      </c>
      <c r="E35" s="183">
        <v>1237</v>
      </c>
      <c r="F35" s="183">
        <v>920</v>
      </c>
      <c r="G35" s="183">
        <v>463</v>
      </c>
      <c r="H35" s="183">
        <v>784</v>
      </c>
      <c r="I35" s="183">
        <v>215</v>
      </c>
      <c r="J35" s="183">
        <v>604</v>
      </c>
      <c r="K35" s="183">
        <v>747</v>
      </c>
    </row>
    <row r="36" spans="1:11" ht="14.1" customHeight="1" x14ac:dyDescent="0.2">
      <c r="A36" s="57" t="s">
        <v>197</v>
      </c>
      <c r="B36" s="183">
        <v>360</v>
      </c>
      <c r="C36" s="183">
        <v>319</v>
      </c>
      <c r="D36" s="183">
        <v>423</v>
      </c>
      <c r="E36" s="183">
        <v>423</v>
      </c>
      <c r="F36" s="183">
        <v>380</v>
      </c>
      <c r="G36" s="183">
        <v>217</v>
      </c>
      <c r="H36" s="183">
        <v>395</v>
      </c>
      <c r="I36" s="183">
        <v>241</v>
      </c>
      <c r="J36" s="183">
        <v>830</v>
      </c>
      <c r="K36" s="183">
        <v>563</v>
      </c>
    </row>
    <row r="37" spans="1:11" ht="14.1" customHeight="1" thickBot="1" x14ac:dyDescent="0.25">
      <c r="A37" s="57" t="s">
        <v>198</v>
      </c>
      <c r="B37" s="183">
        <v>52</v>
      </c>
      <c r="C37" s="183">
        <v>64</v>
      </c>
      <c r="D37" s="183">
        <v>131</v>
      </c>
      <c r="E37" s="183">
        <v>107</v>
      </c>
      <c r="F37" s="183">
        <v>98</v>
      </c>
      <c r="G37" s="183">
        <v>61</v>
      </c>
      <c r="H37" s="183">
        <v>116</v>
      </c>
      <c r="I37" s="183">
        <v>-9</v>
      </c>
      <c r="J37" s="183">
        <v>71</v>
      </c>
      <c r="K37" s="191">
        <v>158</v>
      </c>
    </row>
    <row r="38" spans="1:11" ht="14.1" customHeight="1" x14ac:dyDescent="0.2">
      <c r="A38" s="268" t="s">
        <v>211</v>
      </c>
      <c r="B38" s="268"/>
      <c r="C38" s="268"/>
      <c r="D38" s="268"/>
      <c r="E38" s="268"/>
      <c r="F38" s="268"/>
      <c r="G38" s="268"/>
      <c r="H38" s="268"/>
      <c r="I38" s="268"/>
      <c r="J38" s="268"/>
      <c r="K38" s="268"/>
    </row>
    <row r="39" spans="1:11" ht="14.1" customHeight="1" x14ac:dyDescent="0.2">
      <c r="A39" s="266" t="s">
        <v>106</v>
      </c>
      <c r="B39" s="266"/>
      <c r="C39" s="266"/>
      <c r="D39" s="266"/>
      <c r="E39" s="266"/>
      <c r="F39" s="266"/>
      <c r="G39" s="266"/>
      <c r="H39" s="266"/>
      <c r="I39" s="266"/>
      <c r="J39" s="266"/>
      <c r="K39" s="266"/>
    </row>
    <row r="40" spans="1:11" ht="14.1" customHeight="1" x14ac:dyDescent="0.25">
      <c r="B40" s="70"/>
      <c r="C40" s="70"/>
      <c r="D40" s="70"/>
      <c r="E40" s="70"/>
      <c r="F40" s="70"/>
      <c r="G40" s="70"/>
      <c r="H40" s="70"/>
      <c r="I40" s="70"/>
      <c r="J40" s="70"/>
      <c r="K40" s="54"/>
    </row>
    <row r="41" spans="1:11" ht="14.1" customHeight="1" x14ac:dyDescent="0.25">
      <c r="K41" s="54"/>
    </row>
    <row r="42" spans="1:11" ht="14.1" customHeight="1" x14ac:dyDescent="0.25">
      <c r="K42" s="54"/>
    </row>
    <row r="43" spans="1:11" ht="14.1" customHeight="1" x14ac:dyDescent="0.25">
      <c r="K43" s="54"/>
    </row>
    <row r="44" spans="1:11" ht="14.1" customHeight="1" x14ac:dyDescent="0.25">
      <c r="K44" s="54"/>
    </row>
    <row r="45" spans="1:11" ht="14.1" customHeight="1" x14ac:dyDescent="0.25">
      <c r="K45" s="54"/>
    </row>
    <row r="46" spans="1:11" ht="14.1" customHeight="1" x14ac:dyDescent="0.25">
      <c r="K46" s="54"/>
    </row>
    <row r="47" spans="1:11" ht="14.1" customHeight="1" x14ac:dyDescent="0.25">
      <c r="K47" s="54"/>
    </row>
    <row r="48" spans="1:11" ht="14.1" customHeight="1" x14ac:dyDescent="0.25">
      <c r="K48" s="54"/>
    </row>
    <row r="49" spans="11:11" ht="14.1" customHeight="1" x14ac:dyDescent="0.25">
      <c r="K49" s="54"/>
    </row>
    <row r="50" spans="11:11" ht="14.1" customHeight="1" x14ac:dyDescent="0.25">
      <c r="K50" s="54"/>
    </row>
    <row r="51" spans="11:11" ht="14.1" customHeight="1" x14ac:dyDescent="0.25">
      <c r="K51" s="54"/>
    </row>
    <row r="52" spans="11:11" ht="14.1" customHeight="1" x14ac:dyDescent="0.25">
      <c r="K52" s="54"/>
    </row>
    <row r="53" spans="11:11" ht="14.1" customHeight="1" x14ac:dyDescent="0.25">
      <c r="K53" s="54"/>
    </row>
    <row r="54" spans="11:11" ht="14.1" customHeight="1" x14ac:dyDescent="0.25">
      <c r="K54" s="54"/>
    </row>
    <row r="55" spans="11:11" ht="14.1" customHeight="1" x14ac:dyDescent="0.25">
      <c r="K55" s="54"/>
    </row>
    <row r="56" spans="11:11" ht="14.1" customHeight="1" x14ac:dyDescent="0.25">
      <c r="K56" s="54"/>
    </row>
    <row r="57" spans="11:11" ht="14.1" customHeight="1" x14ac:dyDescent="0.25">
      <c r="K57" s="54"/>
    </row>
    <row r="58" spans="11:11" ht="14.1" customHeight="1" x14ac:dyDescent="0.25">
      <c r="K58" s="54"/>
    </row>
    <row r="59" spans="11:11" ht="14.1" customHeight="1" x14ac:dyDescent="0.25">
      <c r="K59" s="54"/>
    </row>
    <row r="60" spans="11:11" ht="14.1" customHeight="1" x14ac:dyDescent="0.25">
      <c r="K60" s="54"/>
    </row>
    <row r="61" spans="11:11" ht="14.1" customHeight="1" x14ac:dyDescent="0.25">
      <c r="K61" s="54"/>
    </row>
    <row r="62" spans="11:11" ht="14.1" customHeight="1" x14ac:dyDescent="0.25">
      <c r="K62" s="54"/>
    </row>
    <row r="63" spans="11:11" ht="14.1" customHeight="1" x14ac:dyDescent="0.25">
      <c r="K63" s="54"/>
    </row>
    <row r="64" spans="11:11" ht="14.1" customHeight="1" x14ac:dyDescent="0.25">
      <c r="K64" s="54"/>
    </row>
    <row r="65" spans="11:11" ht="14.1" customHeight="1" x14ac:dyDescent="0.25">
      <c r="K65" s="54"/>
    </row>
    <row r="66" spans="11:11" ht="14.1" customHeight="1" x14ac:dyDescent="0.25">
      <c r="K66" s="54"/>
    </row>
    <row r="67" spans="11:11" ht="14.1" customHeight="1" x14ac:dyDescent="0.25">
      <c r="K67" s="54"/>
    </row>
    <row r="68" spans="11:11" ht="14.1" customHeight="1" x14ac:dyDescent="0.25">
      <c r="K68" s="54"/>
    </row>
    <row r="69" spans="11:11" ht="14.1" customHeight="1" x14ac:dyDescent="0.25">
      <c r="K69" s="54"/>
    </row>
    <row r="70" spans="11:11" ht="14.1" customHeight="1" x14ac:dyDescent="0.25">
      <c r="K70" s="54"/>
    </row>
    <row r="71" spans="11:11" ht="14.1" customHeight="1" x14ac:dyDescent="0.25">
      <c r="K71" s="54"/>
    </row>
    <row r="72" spans="11:11" ht="14.1" customHeight="1" x14ac:dyDescent="0.25">
      <c r="K72" s="54"/>
    </row>
    <row r="73" spans="11:11" ht="14.1" customHeight="1" x14ac:dyDescent="0.25">
      <c r="K73" s="54"/>
    </row>
    <row r="74" spans="11:11" ht="14.1" customHeight="1" x14ac:dyDescent="0.25">
      <c r="K74" s="54"/>
    </row>
    <row r="75" spans="11:11" ht="14.1" customHeight="1" x14ac:dyDescent="0.25">
      <c r="K75" s="54"/>
    </row>
    <row r="76" spans="11:11" ht="14.1" customHeight="1" x14ac:dyDescent="0.25">
      <c r="K76" s="54"/>
    </row>
    <row r="77" spans="11:11" ht="14.1" customHeight="1" x14ac:dyDescent="0.25">
      <c r="K77" s="54"/>
    </row>
    <row r="78" spans="11:11" ht="14.1" customHeight="1" x14ac:dyDescent="0.25">
      <c r="K78" s="54"/>
    </row>
    <row r="79" spans="11:11" ht="14.1" customHeight="1" x14ac:dyDescent="0.25">
      <c r="K79" s="54"/>
    </row>
    <row r="80" spans="11:11" ht="14.1" customHeight="1" x14ac:dyDescent="0.25">
      <c r="K80" s="54"/>
    </row>
    <row r="81" spans="11:11" ht="14.1" customHeight="1" x14ac:dyDescent="0.25">
      <c r="K81" s="54"/>
    </row>
  </sheetData>
  <mergeCells count="8">
    <mergeCell ref="A5:K5"/>
    <mergeCell ref="A38:K38"/>
    <mergeCell ref="A39:K39"/>
    <mergeCell ref="M2:M3"/>
    <mergeCell ref="A1:K1"/>
    <mergeCell ref="A2:K2"/>
    <mergeCell ref="A3:K3"/>
    <mergeCell ref="A4:K4"/>
  </mergeCells>
  <hyperlinks>
    <hyperlink ref="M2" location="INDICE!A1" display="INDICE" xr:uid="{00000000-0004-0000-0800-000000000000}"/>
  </hyperlinks>
  <printOptions horizontalCentered="1"/>
  <pageMargins left="0.70866141732283472" right="0.70866141732283472" top="0.74803149606299213" bottom="0.74803149606299213" header="0.31496062992125984" footer="0.31496062992125984"/>
  <pageSetup scale="91"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66</vt:i4>
      </vt:variant>
      <vt:variant>
        <vt:lpstr>Rangos con nombre</vt:lpstr>
      </vt:variant>
      <vt:variant>
        <vt:i4>68</vt:i4>
      </vt:variant>
    </vt:vector>
  </HeadingPairs>
  <TitlesOfParts>
    <vt:vector size="134" baseType="lpstr">
      <vt:lpstr>PORTADA </vt:lpstr>
      <vt:lpstr>INDICE</vt:lpstr>
      <vt:lpstr>FUNCIONARIOS</vt:lpstr>
      <vt:lpstr>D1</vt:lpstr>
      <vt:lpstr>C1</vt:lpstr>
      <vt:lpstr>C2</vt:lpstr>
      <vt:lpstr>C3</vt:lpstr>
      <vt:lpstr>C4</vt:lpstr>
      <vt:lpstr>C5</vt:lpstr>
      <vt:lpstr>C6</vt:lpstr>
      <vt:lpstr>C7</vt:lpstr>
      <vt:lpstr>C8</vt:lpstr>
      <vt:lpstr>D2</vt:lpstr>
      <vt:lpstr>C9</vt:lpstr>
      <vt:lpstr>C10</vt:lpstr>
      <vt:lpstr>C11</vt:lpstr>
      <vt:lpstr>D3</vt:lpstr>
      <vt:lpstr>C12</vt:lpstr>
      <vt:lpstr>C13</vt:lpstr>
      <vt:lpstr>C14</vt:lpstr>
      <vt:lpstr>C15</vt:lpstr>
      <vt:lpstr>C16</vt:lpstr>
      <vt:lpstr>C17</vt:lpstr>
      <vt:lpstr>D4</vt:lpstr>
      <vt:lpstr>C18</vt:lpstr>
      <vt:lpstr>D5</vt:lpstr>
      <vt:lpstr>C19</vt:lpstr>
      <vt:lpstr>C20</vt:lpstr>
      <vt:lpstr>C21</vt:lpstr>
      <vt:lpstr>C22</vt:lpstr>
      <vt:lpstr>C23</vt:lpstr>
      <vt:lpstr>D6</vt:lpstr>
      <vt:lpstr>C24</vt:lpstr>
      <vt:lpstr>C25</vt:lpstr>
      <vt:lpstr>C26</vt:lpstr>
      <vt:lpstr>C27</vt:lpstr>
      <vt:lpstr>C28</vt:lpstr>
      <vt:lpstr>D7</vt:lpstr>
      <vt:lpstr>C29</vt:lpstr>
      <vt:lpstr>C30</vt:lpstr>
      <vt:lpstr>C31</vt:lpstr>
      <vt:lpstr>C32</vt:lpstr>
      <vt:lpstr>C33</vt:lpstr>
      <vt:lpstr>D8</vt:lpstr>
      <vt:lpstr>C34</vt:lpstr>
      <vt:lpstr>C35</vt:lpstr>
      <vt:lpstr>C36</vt:lpstr>
      <vt:lpstr>C37</vt:lpstr>
      <vt:lpstr>C38</vt:lpstr>
      <vt:lpstr>D9</vt:lpstr>
      <vt:lpstr>C39</vt:lpstr>
      <vt:lpstr>C40</vt:lpstr>
      <vt:lpstr>C41</vt:lpstr>
      <vt:lpstr>C42</vt:lpstr>
      <vt:lpstr>C43</vt:lpstr>
      <vt:lpstr>D10</vt:lpstr>
      <vt:lpstr>C44</vt:lpstr>
      <vt:lpstr>C45</vt:lpstr>
      <vt:lpstr>C46</vt:lpstr>
      <vt:lpstr>C47</vt:lpstr>
      <vt:lpstr>C48</vt:lpstr>
      <vt:lpstr>C49</vt:lpstr>
      <vt:lpstr>C50</vt:lpstr>
      <vt:lpstr>C51</vt:lpstr>
      <vt:lpstr>C52</vt:lpstr>
      <vt:lpstr>C53</vt:lpstr>
      <vt:lpstr>'C1'!Área_de_impresión</vt:lpstr>
      <vt:lpstr>'C10'!Área_de_impresión</vt:lpstr>
      <vt:lpstr>'C11'!Área_de_impresión</vt:lpstr>
      <vt:lpstr>'C12'!Área_de_impresión</vt:lpstr>
      <vt:lpstr>'C13'!Área_de_impresión</vt:lpstr>
      <vt:lpstr>'C14'!Área_de_impresión</vt:lpstr>
      <vt:lpstr>'C15'!Área_de_impresión</vt:lpstr>
      <vt:lpstr>'C16'!Área_de_impresión</vt:lpstr>
      <vt:lpstr>'C17'!Área_de_impresión</vt:lpstr>
      <vt:lpstr>'C18'!Área_de_impresión</vt:lpstr>
      <vt:lpstr>'C19'!Área_de_impresión</vt:lpstr>
      <vt:lpstr>'C2'!Área_de_impresión</vt:lpstr>
      <vt:lpstr>'C20'!Área_de_impresión</vt:lpstr>
      <vt:lpstr>'C21'!Área_de_impresión</vt:lpstr>
      <vt:lpstr>'C22'!Área_de_impresión</vt:lpstr>
      <vt:lpstr>'C23'!Área_de_impresión</vt:lpstr>
      <vt:lpstr>'C24'!Área_de_impresión</vt:lpstr>
      <vt:lpstr>'C25'!Área_de_impresión</vt:lpstr>
      <vt:lpstr>'C26'!Área_de_impresión</vt:lpstr>
      <vt:lpstr>'C27'!Área_de_impresión</vt:lpstr>
      <vt:lpstr>'C28'!Área_de_impresión</vt:lpstr>
      <vt:lpstr>'C29'!Área_de_impresión</vt:lpstr>
      <vt:lpstr>'C3'!Área_de_impresión</vt:lpstr>
      <vt:lpstr>'C30'!Área_de_impresión</vt:lpstr>
      <vt:lpstr>'C31'!Área_de_impresión</vt:lpstr>
      <vt:lpstr>'C32'!Área_de_impresión</vt:lpstr>
      <vt:lpstr>'C33'!Área_de_impresión</vt:lpstr>
      <vt:lpstr>'C34'!Área_de_impresión</vt:lpstr>
      <vt:lpstr>'C35'!Área_de_impresión</vt:lpstr>
      <vt:lpstr>'C36'!Área_de_impresión</vt:lpstr>
      <vt:lpstr>'C37'!Área_de_impresión</vt:lpstr>
      <vt:lpstr>'C38'!Área_de_impresión</vt:lpstr>
      <vt:lpstr>'C39'!Área_de_impresión</vt:lpstr>
      <vt:lpstr>'C4'!Área_de_impresión</vt:lpstr>
      <vt:lpstr>'C40'!Área_de_impresión</vt:lpstr>
      <vt:lpstr>'C41'!Área_de_impresión</vt:lpstr>
      <vt:lpstr>'C42'!Área_de_impresión</vt:lpstr>
      <vt:lpstr>'C43'!Área_de_impresión</vt:lpstr>
      <vt:lpstr>'C44'!Área_de_impresión</vt:lpstr>
      <vt:lpstr>'C45'!Área_de_impresión</vt:lpstr>
      <vt:lpstr>'C46'!Área_de_impresión</vt:lpstr>
      <vt:lpstr>'C47'!Área_de_impresión</vt:lpstr>
      <vt:lpstr>'C48'!Área_de_impresión</vt:lpstr>
      <vt:lpstr>'C49'!Área_de_impresión</vt:lpstr>
      <vt:lpstr>'C5'!Área_de_impresión</vt:lpstr>
      <vt:lpstr>'C50'!Área_de_impresión</vt:lpstr>
      <vt:lpstr>'C51'!Área_de_impresión</vt:lpstr>
      <vt:lpstr>'C52'!Área_de_impresión</vt:lpstr>
      <vt:lpstr>'C53'!Área_de_impresión</vt:lpstr>
      <vt:lpstr>'C6'!Área_de_impresión</vt:lpstr>
      <vt:lpstr>'C7'!Área_de_impresión</vt:lpstr>
      <vt:lpstr>'C8'!Área_de_impresión</vt:lpstr>
      <vt:lpstr>'C9'!Área_de_impresión</vt:lpstr>
      <vt:lpstr>'D1'!Área_de_impresión</vt:lpstr>
      <vt:lpstr>'D10'!Área_de_impresión</vt:lpstr>
      <vt:lpstr>'D2'!Área_de_impresión</vt:lpstr>
      <vt:lpstr>'D3'!Área_de_impresión</vt:lpstr>
      <vt:lpstr>'D4'!Área_de_impresión</vt:lpstr>
      <vt:lpstr>'D5'!Área_de_impresión</vt:lpstr>
      <vt:lpstr>'D6'!Área_de_impresión</vt:lpstr>
      <vt:lpstr>'D7'!Área_de_impresión</vt:lpstr>
      <vt:lpstr>'D8'!Área_de_impresión</vt:lpstr>
      <vt:lpstr>'D9'!Área_de_impresión</vt:lpstr>
      <vt:lpstr>FUNCIONARIOS!Área_de_impresión</vt:lpstr>
      <vt:lpstr>INDICE!Área_de_impresión</vt:lpstr>
      <vt:lpstr>'PORTADA '!Área_de_impresión</vt:lpstr>
      <vt:lpstr>FUNCIONARIOS!OLE_LINK1</vt:lpstr>
      <vt:lpstr>INDICE!Títulos_a_imprimir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Delfina</dc:creator>
  <cp:lastModifiedBy>Mayra Quiros Jimenez</cp:lastModifiedBy>
  <cp:lastPrinted>2023-11-02T19:34:22Z</cp:lastPrinted>
  <dcterms:created xsi:type="dcterms:W3CDTF">2022-04-27T16:55:39Z</dcterms:created>
  <dcterms:modified xsi:type="dcterms:W3CDTF">2023-11-06T14:10:07Z</dcterms:modified>
</cp:coreProperties>
</file>