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BOLETINE\NOMINA\2018\"/>
    </mc:Choice>
  </mc:AlternateContent>
  <bookViews>
    <workbookView xWindow="0" yWindow="0" windowWidth="24000" windowHeight="9735"/>
  </bookViews>
  <sheets>
    <sheet name="INDICE" sheetId="16" r:id="rId1"/>
    <sheet name="PORTADA" sheetId="12" r:id="rId2"/>
    <sheet name="PRESENTACION" sheetId="11" r:id="rId3"/>
    <sheet name="FUNCIONARIOS" sheetId="15" r:id="rId4"/>
    <sheet name="CONCEPTO" sheetId="13" r:id="rId5"/>
    <sheet name="PREESCOLAR INDEP-18" sheetId="23" r:id="rId6"/>
    <sheet name="ESCUELAS D-18" sheetId="24" r:id="rId7"/>
    <sheet name="ESCUELAS N-18" sheetId="25" r:id="rId8"/>
    <sheet name="COLEGIOS-18" sheetId="26" r:id="rId9"/>
    <sheet name="CEE-18" sheetId="20" r:id="rId10"/>
    <sheet name="CAIPAD-18" sheetId="19" r:id="rId11"/>
    <sheet name="IPEC-18" sheetId="17" r:id="rId12"/>
    <sheet name="CINDEA-18" sheetId="18" r:id="rId13"/>
    <sheet name="CNVMTS-18" sheetId="22" r:id="rId14"/>
    <sheet name="CONED-18" sheetId="21" r:id="rId15"/>
  </sheets>
  <definedNames>
    <definedName name="_xlnm._FilterDatabase" localSheetId="10" hidden="1">'CAIPAD-18'!$A$12:$K$59</definedName>
    <definedName name="_xlnm._FilterDatabase" localSheetId="9" hidden="1">'CEE-18'!$A$12:$K$63</definedName>
    <definedName name="_xlnm._FilterDatabase" localSheetId="8" hidden="1">'COLEGIOS-18'!$A$13:$M$1430</definedName>
    <definedName name="_xlnm._FilterDatabase" localSheetId="6" hidden="1">'ESCUELAS D-18'!$A$13:$O$4489</definedName>
    <definedName name="_xlnm._FilterDatabase" localSheetId="5" hidden="1">'PREESCOLAR INDEP-18'!$A$13:$K$317</definedName>
    <definedName name="_xlnm.Database" localSheetId="9">'CEE-18'!$A$12:$K$63</definedName>
    <definedName name="_xlnm.Database" localSheetId="12">'CINDEA-18'!$A$12:$M$256</definedName>
    <definedName name="_xlnm.Database" localSheetId="13">'CNVMTS-18'!$A$12:$K$138</definedName>
    <definedName name="_xlnm.Database" localSheetId="8">'COLEGIOS-18'!$A$13:$M$1430</definedName>
    <definedName name="_xlnm.Database" localSheetId="14">'CONED-18'!$A$12:$K$43</definedName>
    <definedName name="_xlnm.Database" localSheetId="6">'ESCUELAS D-18'!$A$13:$O$4489</definedName>
    <definedName name="_xlnm.Database" localSheetId="7">'ESCUELAS N-18'!#REF!</definedName>
    <definedName name="_xlnm.Database" localSheetId="11">'IPEC-18'!$A$12:$L$65</definedName>
    <definedName name="_xlnm.Database" localSheetId="5">'PREESCOLAR INDEP-18'!$A$13:$J$317</definedName>
    <definedName name="_xlnm.Database">#REF!</definedName>
    <definedName name="OLE_LINK1" localSheetId="3">FUNCIONARIOS!$B$4</definedName>
    <definedName name="_xlnm.Print_Titles" localSheetId="12">'CINDEA-18'!$5:$8</definedName>
    <definedName name="_xlnm.Print_Titles" localSheetId="13">'CNVMTS-18'!$5:$8</definedName>
    <definedName name="_xlnm.Print_Titles" localSheetId="8">'COLEGIOS-18'!$5:$8</definedName>
    <definedName name="_xlnm.Print_Titles" localSheetId="6">'ESCUELAS D-18'!$5:$8</definedName>
    <definedName name="_xlnm.Print_Titles" localSheetId="5">'PREESCOLAR INDEP-18'!$6:$8</definedName>
  </definedNames>
  <calcPr calcId="152511"/>
</workbook>
</file>

<file path=xl/calcChain.xml><?xml version="1.0" encoding="utf-8"?>
<calcChain xmlns="http://schemas.openxmlformats.org/spreadsheetml/2006/main">
  <c r="K4191" i="24" l="1"/>
  <c r="L4191" i="24"/>
  <c r="M4191" i="24"/>
  <c r="N4191" i="24"/>
  <c r="O4191" i="24"/>
  <c r="J4191" i="24"/>
  <c r="K4239" i="24"/>
  <c r="L4239" i="24"/>
  <c r="M4239" i="24"/>
  <c r="N4239" i="24"/>
  <c r="O4239" i="24"/>
  <c r="J4239" i="24"/>
  <c r="K4372" i="24" l="1"/>
  <c r="L4372" i="24"/>
  <c r="M4372" i="24"/>
  <c r="N4372" i="24"/>
  <c r="O4372" i="24"/>
  <c r="J4372" i="24"/>
  <c r="J4347" i="24"/>
  <c r="J4323" i="24"/>
  <c r="K4293" i="24"/>
  <c r="L4293" i="24"/>
  <c r="M4293" i="24"/>
  <c r="N4293" i="24"/>
  <c r="O4293" i="24"/>
  <c r="J4293" i="24"/>
  <c r="J4268" i="24"/>
  <c r="K4217" i="24"/>
  <c r="L4217" i="24"/>
  <c r="M4217" i="24"/>
  <c r="N4217" i="24"/>
  <c r="O4217" i="24"/>
  <c r="J4217" i="24"/>
  <c r="K12" i="26" l="1"/>
  <c r="K11" i="26" s="1"/>
  <c r="L12" i="26"/>
  <c r="L11" i="26" s="1"/>
  <c r="M12" i="26"/>
  <c r="K21" i="26"/>
  <c r="L21" i="26"/>
  <c r="M21" i="26"/>
  <c r="M11" i="26" s="1"/>
  <c r="K29" i="26"/>
  <c r="L29" i="26"/>
  <c r="M29" i="26"/>
  <c r="K46" i="26"/>
  <c r="L46" i="26"/>
  <c r="M46" i="26"/>
  <c r="K56" i="26"/>
  <c r="L56" i="26"/>
  <c r="M56" i="26"/>
  <c r="K66" i="26"/>
  <c r="L66" i="26"/>
  <c r="M66" i="26"/>
  <c r="K76" i="26"/>
  <c r="K75" i="26" s="1"/>
  <c r="L76" i="26"/>
  <c r="L75" i="26" s="1"/>
  <c r="M76" i="26"/>
  <c r="K87" i="26"/>
  <c r="L87" i="26"/>
  <c r="M87" i="26"/>
  <c r="K96" i="26"/>
  <c r="L96" i="26"/>
  <c r="M96" i="26"/>
  <c r="M75" i="26" s="1"/>
  <c r="K113" i="26"/>
  <c r="L113" i="26"/>
  <c r="M113" i="26"/>
  <c r="K122" i="26"/>
  <c r="L122" i="26"/>
  <c r="M122" i="26"/>
  <c r="K142" i="26"/>
  <c r="L142" i="26"/>
  <c r="M142" i="26"/>
  <c r="M155" i="26"/>
  <c r="K156" i="26"/>
  <c r="K155" i="26" s="1"/>
  <c r="L156" i="26"/>
  <c r="M156" i="26"/>
  <c r="K168" i="26"/>
  <c r="L168" i="26"/>
  <c r="M168" i="26"/>
  <c r="K180" i="26"/>
  <c r="L180" i="26"/>
  <c r="L155" i="26" s="1"/>
  <c r="M180" i="26"/>
  <c r="K198" i="26"/>
  <c r="L198" i="26"/>
  <c r="M198" i="26"/>
  <c r="K216" i="26"/>
  <c r="L216" i="26"/>
  <c r="M216" i="26"/>
  <c r="K222" i="26"/>
  <c r="K223" i="26"/>
  <c r="L223" i="26"/>
  <c r="L222" i="26" s="1"/>
  <c r="M223" i="26"/>
  <c r="M222" i="26" s="1"/>
  <c r="K232" i="26"/>
  <c r="L232" i="26"/>
  <c r="M232" i="26"/>
  <c r="K242" i="26"/>
  <c r="L242" i="26"/>
  <c r="M242" i="26"/>
  <c r="K253" i="26"/>
  <c r="L253" i="26"/>
  <c r="M253" i="26"/>
  <c r="K259" i="26"/>
  <c r="L259" i="26"/>
  <c r="M259" i="26"/>
  <c r="K265" i="26"/>
  <c r="L265" i="26"/>
  <c r="M265" i="26"/>
  <c r="K269" i="26"/>
  <c r="L269" i="26"/>
  <c r="M269" i="26"/>
  <c r="K278" i="26"/>
  <c r="K279" i="26"/>
  <c r="L279" i="26"/>
  <c r="L278" i="26" s="1"/>
  <c r="M279" i="26"/>
  <c r="M278" i="26" s="1"/>
  <c r="K286" i="26"/>
  <c r="L286" i="26"/>
  <c r="M286" i="26"/>
  <c r="K290" i="26"/>
  <c r="L290" i="26"/>
  <c r="M290" i="26"/>
  <c r="K295" i="26"/>
  <c r="L295" i="26"/>
  <c r="M295" i="26"/>
  <c r="K299" i="26"/>
  <c r="L299" i="26"/>
  <c r="M299" i="26"/>
  <c r="K309" i="26"/>
  <c r="L309" i="26"/>
  <c r="M309" i="26"/>
  <c r="K313" i="26"/>
  <c r="L313" i="26"/>
  <c r="M313" i="26"/>
  <c r="K318" i="26"/>
  <c r="L318" i="26"/>
  <c r="L317" i="26" s="1"/>
  <c r="M318" i="26"/>
  <c r="M317" i="26" s="1"/>
  <c r="K328" i="26"/>
  <c r="L328" i="26"/>
  <c r="M328" i="26"/>
  <c r="K334" i="26"/>
  <c r="L334" i="26"/>
  <c r="M334" i="26"/>
  <c r="K342" i="26"/>
  <c r="L342" i="26"/>
  <c r="M342" i="26"/>
  <c r="K346" i="26"/>
  <c r="L346" i="26"/>
  <c r="M346" i="26"/>
  <c r="K351" i="26"/>
  <c r="L351" i="26"/>
  <c r="M351" i="26"/>
  <c r="K355" i="26"/>
  <c r="L355" i="26"/>
  <c r="M355" i="26"/>
  <c r="K360" i="26"/>
  <c r="K317" i="26" s="1"/>
  <c r="L360" i="26"/>
  <c r="M360" i="26"/>
  <c r="K365" i="26"/>
  <c r="L365" i="26"/>
  <c r="M365" i="26"/>
  <c r="K370" i="26"/>
  <c r="L370" i="26"/>
  <c r="M370" i="26"/>
  <c r="K375" i="26"/>
  <c r="K374" i="26" s="1"/>
  <c r="L375" i="26"/>
  <c r="L374" i="26" s="1"/>
  <c r="M375" i="26"/>
  <c r="K379" i="26"/>
  <c r="L379" i="26"/>
  <c r="M379" i="26"/>
  <c r="K385" i="26"/>
  <c r="L385" i="26"/>
  <c r="M385" i="26"/>
  <c r="M374" i="26" s="1"/>
  <c r="K395" i="26"/>
  <c r="K394" i="26" s="1"/>
  <c r="L395" i="26"/>
  <c r="L394" i="26" s="1"/>
  <c r="M395" i="26"/>
  <c r="K405" i="26"/>
  <c r="L405" i="26"/>
  <c r="M405" i="26"/>
  <c r="K416" i="26"/>
  <c r="L416" i="26"/>
  <c r="M416" i="26"/>
  <c r="M394" i="26" s="1"/>
  <c r="K424" i="26"/>
  <c r="L424" i="26"/>
  <c r="M424" i="26"/>
  <c r="K438" i="26"/>
  <c r="L438" i="26"/>
  <c r="M438" i="26"/>
  <c r="K446" i="26"/>
  <c r="L446" i="26"/>
  <c r="M446" i="26"/>
  <c r="K456" i="26"/>
  <c r="L456" i="26"/>
  <c r="M456" i="26"/>
  <c r="K461" i="26"/>
  <c r="L461" i="26"/>
  <c r="M461" i="26"/>
  <c r="K469" i="26"/>
  <c r="L469" i="26"/>
  <c r="M469" i="26"/>
  <c r="K480" i="26"/>
  <c r="L480" i="26"/>
  <c r="M480" i="26"/>
  <c r="M486" i="26"/>
  <c r="K487" i="26"/>
  <c r="K486" i="26" s="1"/>
  <c r="L487" i="26"/>
  <c r="M487" i="26"/>
  <c r="K495" i="26"/>
  <c r="L495" i="26"/>
  <c r="M495" i="26"/>
  <c r="K498" i="26"/>
  <c r="L498" i="26"/>
  <c r="L486" i="26" s="1"/>
  <c r="M498" i="26"/>
  <c r="K505" i="26"/>
  <c r="L505" i="26"/>
  <c r="M505" i="26"/>
  <c r="K510" i="26"/>
  <c r="L510" i="26"/>
  <c r="M510" i="26"/>
  <c r="K515" i="26"/>
  <c r="L515" i="26"/>
  <c r="M515" i="26"/>
  <c r="K523" i="26"/>
  <c r="L523" i="26"/>
  <c r="M523" i="26"/>
  <c r="K529" i="26"/>
  <c r="L529" i="26"/>
  <c r="M529" i="26"/>
  <c r="K534" i="26"/>
  <c r="L534" i="26"/>
  <c r="M534" i="26"/>
  <c r="K540" i="26"/>
  <c r="K539" i="26" s="1"/>
  <c r="L540" i="26"/>
  <c r="L539" i="26" s="1"/>
  <c r="M540" i="26"/>
  <c r="M539" i="26" s="1"/>
  <c r="K545" i="26"/>
  <c r="L545" i="26"/>
  <c r="M545" i="26"/>
  <c r="K554" i="26"/>
  <c r="L554" i="26"/>
  <c r="M554" i="26"/>
  <c r="K564" i="26"/>
  <c r="L564" i="26"/>
  <c r="M564" i="26"/>
  <c r="K572" i="26"/>
  <c r="L572" i="26"/>
  <c r="M572" i="26"/>
  <c r="K581" i="26"/>
  <c r="L581" i="26"/>
  <c r="M581" i="26"/>
  <c r="K588" i="26"/>
  <c r="L588" i="26"/>
  <c r="M588" i="26"/>
  <c r="K594" i="26"/>
  <c r="L594" i="26"/>
  <c r="M594" i="26"/>
  <c r="K600" i="26"/>
  <c r="L600" i="26"/>
  <c r="M600" i="26"/>
  <c r="K607" i="26"/>
  <c r="L607" i="26"/>
  <c r="M607" i="26"/>
  <c r="K612" i="26"/>
  <c r="L612" i="26"/>
  <c r="M612" i="26"/>
  <c r="K616" i="26"/>
  <c r="L616" i="26"/>
  <c r="M616" i="26"/>
  <c r="K620" i="26"/>
  <c r="L620" i="26"/>
  <c r="M620" i="26"/>
  <c r="K626" i="26"/>
  <c r="L626" i="26"/>
  <c r="M626" i="26"/>
  <c r="K632" i="26"/>
  <c r="K631" i="26" s="1"/>
  <c r="L632" i="26"/>
  <c r="L631" i="26" s="1"/>
  <c r="M632" i="26"/>
  <c r="M631" i="26" s="1"/>
  <c r="K638" i="26"/>
  <c r="L638" i="26"/>
  <c r="M638" i="26"/>
  <c r="K643" i="26"/>
  <c r="L643" i="26"/>
  <c r="M643" i="26"/>
  <c r="K648" i="26"/>
  <c r="L648" i="26"/>
  <c r="M648" i="26"/>
  <c r="K652" i="26"/>
  <c r="L652" i="26"/>
  <c r="M652" i="26"/>
  <c r="K656" i="26"/>
  <c r="L656" i="26"/>
  <c r="M656" i="26"/>
  <c r="K660" i="26"/>
  <c r="L660" i="26"/>
  <c r="M660" i="26"/>
  <c r="K666" i="26"/>
  <c r="L666" i="26"/>
  <c r="M666" i="26"/>
  <c r="K673" i="26"/>
  <c r="K672" i="26" s="1"/>
  <c r="L673" i="26"/>
  <c r="L672" i="26" s="1"/>
  <c r="M673" i="26"/>
  <c r="M672" i="26" s="1"/>
  <c r="K686" i="26"/>
  <c r="L686" i="26"/>
  <c r="M686" i="26"/>
  <c r="K697" i="26"/>
  <c r="L697" i="26"/>
  <c r="M697" i="26"/>
  <c r="K703" i="26"/>
  <c r="L703" i="26"/>
  <c r="M703" i="26"/>
  <c r="K712" i="26"/>
  <c r="L712" i="26"/>
  <c r="M712" i="26"/>
  <c r="K721" i="26"/>
  <c r="L721" i="26"/>
  <c r="M721" i="26"/>
  <c r="K732" i="26"/>
  <c r="L732" i="26"/>
  <c r="M732" i="26"/>
  <c r="K739" i="26"/>
  <c r="L739" i="26"/>
  <c r="M739" i="26"/>
  <c r="K744" i="26"/>
  <c r="L744" i="26"/>
  <c r="M744" i="26"/>
  <c r="M743" i="26" s="1"/>
  <c r="K749" i="26"/>
  <c r="L749" i="26"/>
  <c r="M749" i="26"/>
  <c r="K757" i="26"/>
  <c r="K743" i="26" s="1"/>
  <c r="L757" i="26"/>
  <c r="M757" i="26"/>
  <c r="K763" i="26"/>
  <c r="L763" i="26"/>
  <c r="M763" i="26"/>
  <c r="K766" i="26"/>
  <c r="L766" i="26"/>
  <c r="M766" i="26"/>
  <c r="K770" i="26"/>
  <c r="L770" i="26"/>
  <c r="M770" i="26"/>
  <c r="K773" i="26"/>
  <c r="L773" i="26"/>
  <c r="M773" i="26"/>
  <c r="K779" i="26"/>
  <c r="L779" i="26"/>
  <c r="L743" i="26" s="1"/>
  <c r="M779" i="26"/>
  <c r="K782" i="26"/>
  <c r="L782" i="26"/>
  <c r="M782" i="26"/>
  <c r="K787" i="26"/>
  <c r="K786" i="26" s="1"/>
  <c r="L787" i="26"/>
  <c r="L786" i="26" s="1"/>
  <c r="M787" i="26"/>
  <c r="K799" i="26"/>
  <c r="L799" i="26"/>
  <c r="M799" i="26"/>
  <c r="K811" i="26"/>
  <c r="L811" i="26"/>
  <c r="M811" i="26"/>
  <c r="M786" i="26" s="1"/>
  <c r="K817" i="26"/>
  <c r="L817" i="26"/>
  <c r="M817" i="26"/>
  <c r="K831" i="26"/>
  <c r="L831" i="26"/>
  <c r="M831" i="26"/>
  <c r="K843" i="26"/>
  <c r="L843" i="26"/>
  <c r="M843" i="26"/>
  <c r="K853" i="26"/>
  <c r="L853" i="26"/>
  <c r="M853" i="26"/>
  <c r="K868" i="26"/>
  <c r="K867" i="26" s="1"/>
  <c r="L868" i="26"/>
  <c r="L867" i="26" s="1"/>
  <c r="M868" i="26"/>
  <c r="K874" i="26"/>
  <c r="L874" i="26"/>
  <c r="M874" i="26"/>
  <c r="K881" i="26"/>
  <c r="L881" i="26"/>
  <c r="M881" i="26"/>
  <c r="M867" i="26" s="1"/>
  <c r="K888" i="26"/>
  <c r="L888" i="26"/>
  <c r="M888" i="26"/>
  <c r="K892" i="26"/>
  <c r="L892" i="26"/>
  <c r="M892" i="26"/>
  <c r="L901" i="26"/>
  <c r="K902" i="26"/>
  <c r="L902" i="26"/>
  <c r="M902" i="26"/>
  <c r="M901" i="26" s="1"/>
  <c r="K911" i="26"/>
  <c r="L911" i="26"/>
  <c r="M911" i="26"/>
  <c r="K921" i="26"/>
  <c r="K901" i="26" s="1"/>
  <c r="L921" i="26"/>
  <c r="M921" i="26"/>
  <c r="K927" i="26"/>
  <c r="L927" i="26"/>
  <c r="M927" i="26"/>
  <c r="K936" i="26"/>
  <c r="L936" i="26"/>
  <c r="M936" i="26"/>
  <c r="K943" i="26"/>
  <c r="K942" i="26" s="1"/>
  <c r="L943" i="26"/>
  <c r="L942" i="26" s="1"/>
  <c r="M943" i="26"/>
  <c r="K954" i="26"/>
  <c r="L954" i="26"/>
  <c r="M954" i="26"/>
  <c r="K957" i="26"/>
  <c r="L957" i="26"/>
  <c r="M957" i="26"/>
  <c r="M942" i="26" s="1"/>
  <c r="K961" i="26"/>
  <c r="L961" i="26"/>
  <c r="M961" i="26"/>
  <c r="K965" i="26"/>
  <c r="L965" i="26"/>
  <c r="M965" i="26"/>
  <c r="K970" i="26"/>
  <c r="L970" i="26"/>
  <c r="M970" i="26"/>
  <c r="K975" i="26"/>
  <c r="L975" i="26"/>
  <c r="M975" i="26"/>
  <c r="K980" i="26"/>
  <c r="L980" i="26"/>
  <c r="M980" i="26"/>
  <c r="K986" i="26"/>
  <c r="K985" i="26" s="1"/>
  <c r="L986" i="26"/>
  <c r="L985" i="26" s="1"/>
  <c r="M986" i="26"/>
  <c r="M985" i="26" s="1"/>
  <c r="K993" i="26"/>
  <c r="L993" i="26"/>
  <c r="M993" i="26"/>
  <c r="K997" i="26"/>
  <c r="L997" i="26"/>
  <c r="M997" i="26"/>
  <c r="K1006" i="26"/>
  <c r="L1006" i="26"/>
  <c r="M1006" i="26"/>
  <c r="K1010" i="26"/>
  <c r="L1010" i="26"/>
  <c r="M1010" i="26"/>
  <c r="K1015" i="26"/>
  <c r="L1015" i="26"/>
  <c r="M1015" i="26"/>
  <c r="K1022" i="26"/>
  <c r="L1022" i="26"/>
  <c r="M1022" i="26"/>
  <c r="K1029" i="26"/>
  <c r="K1028" i="26" s="1"/>
  <c r="L1029" i="26"/>
  <c r="L1028" i="26" s="1"/>
  <c r="M1029" i="26"/>
  <c r="M1028" i="26" s="1"/>
  <c r="K1038" i="26"/>
  <c r="L1038" i="26"/>
  <c r="M1038" i="26"/>
  <c r="K1043" i="26"/>
  <c r="L1043" i="26"/>
  <c r="M1043" i="26"/>
  <c r="K1051" i="26"/>
  <c r="L1051" i="26"/>
  <c r="M1051" i="26"/>
  <c r="K1054" i="26"/>
  <c r="L1054" i="26"/>
  <c r="M1054" i="26"/>
  <c r="M1058" i="26"/>
  <c r="K1059" i="26"/>
  <c r="K1058" i="26" s="1"/>
  <c r="L1059" i="26"/>
  <c r="M1059" i="26"/>
  <c r="K1066" i="26"/>
  <c r="L1066" i="26"/>
  <c r="M1066" i="26"/>
  <c r="K1069" i="26"/>
  <c r="L1069" i="26"/>
  <c r="L1058" i="26" s="1"/>
  <c r="M1069" i="26"/>
  <c r="K1075" i="26"/>
  <c r="L1075" i="26"/>
  <c r="M1075" i="26"/>
  <c r="K1079" i="26"/>
  <c r="L1079" i="26"/>
  <c r="M1079" i="26"/>
  <c r="K1089" i="26"/>
  <c r="L1089" i="26"/>
  <c r="M1089" i="26"/>
  <c r="K1095" i="26"/>
  <c r="L1095" i="26"/>
  <c r="M1095" i="26"/>
  <c r="K1101" i="26"/>
  <c r="L1101" i="26"/>
  <c r="M1101" i="26"/>
  <c r="K1106" i="26"/>
  <c r="K1105" i="26" s="1"/>
  <c r="L1106" i="26"/>
  <c r="L1105" i="26" s="1"/>
  <c r="M1106" i="26"/>
  <c r="M1105" i="26" s="1"/>
  <c r="K1111" i="26"/>
  <c r="L1111" i="26"/>
  <c r="M1111" i="26"/>
  <c r="K1114" i="26"/>
  <c r="L1114" i="26"/>
  <c r="M1114" i="26"/>
  <c r="K1119" i="26"/>
  <c r="L1119" i="26"/>
  <c r="M1119" i="26"/>
  <c r="K1124" i="26"/>
  <c r="L1124" i="26"/>
  <c r="M1124" i="26"/>
  <c r="K1131" i="26"/>
  <c r="L1131" i="26"/>
  <c r="M1131" i="26"/>
  <c r="K1135" i="26"/>
  <c r="L1135" i="26"/>
  <c r="M1135" i="26"/>
  <c r="K1138" i="26"/>
  <c r="L1138" i="26"/>
  <c r="M1138" i="26"/>
  <c r="K1142" i="26"/>
  <c r="L1142" i="26"/>
  <c r="M1142" i="26"/>
  <c r="K1148" i="26"/>
  <c r="L1148" i="26"/>
  <c r="M1148" i="26"/>
  <c r="K1155" i="26"/>
  <c r="L1155" i="26"/>
  <c r="M1155" i="26"/>
  <c r="K1159" i="26"/>
  <c r="L1159" i="26"/>
  <c r="M1159" i="26"/>
  <c r="K1163" i="26"/>
  <c r="L1163" i="26"/>
  <c r="M1163" i="26"/>
  <c r="K1168" i="26"/>
  <c r="L1168" i="26"/>
  <c r="M1168" i="26"/>
  <c r="M1173" i="26"/>
  <c r="K1174" i="26"/>
  <c r="K1173" i="26" s="1"/>
  <c r="L1174" i="26"/>
  <c r="M1174" i="26"/>
  <c r="K1181" i="26"/>
  <c r="L1181" i="26"/>
  <c r="M1181" i="26"/>
  <c r="K1186" i="26"/>
  <c r="L1186" i="26"/>
  <c r="L1173" i="26" s="1"/>
  <c r="M1186" i="26"/>
  <c r="K1189" i="26"/>
  <c r="L1189" i="26"/>
  <c r="M1189" i="26"/>
  <c r="K1194" i="26"/>
  <c r="L1194" i="26"/>
  <c r="M1194" i="26"/>
  <c r="K1203" i="26"/>
  <c r="L1203" i="26"/>
  <c r="M1203" i="26"/>
  <c r="K1209" i="26"/>
  <c r="K1208" i="26" s="1"/>
  <c r="L1209" i="26"/>
  <c r="L1208" i="26" s="1"/>
  <c r="M1209" i="26"/>
  <c r="M1208" i="26" s="1"/>
  <c r="K1217" i="26"/>
  <c r="L1217" i="26"/>
  <c r="M1217" i="26"/>
  <c r="K1221" i="26"/>
  <c r="L1221" i="26"/>
  <c r="M1221" i="26"/>
  <c r="K1226" i="26"/>
  <c r="L1226" i="26"/>
  <c r="M1226" i="26"/>
  <c r="K1229" i="26"/>
  <c r="L1229" i="26"/>
  <c r="M1229" i="26"/>
  <c r="K1233" i="26"/>
  <c r="L1233" i="26"/>
  <c r="M1233" i="26"/>
  <c r="K1237" i="26"/>
  <c r="L1237" i="26"/>
  <c r="M1237" i="26"/>
  <c r="K1242" i="26"/>
  <c r="L1242" i="26"/>
  <c r="M1242" i="26"/>
  <c r="K1246" i="26"/>
  <c r="L1246" i="26"/>
  <c r="M1246" i="26"/>
  <c r="K1249" i="26"/>
  <c r="L1249" i="26"/>
  <c r="M1249" i="26"/>
  <c r="K1252" i="26"/>
  <c r="L1252" i="26"/>
  <c r="M1252" i="26"/>
  <c r="K1256" i="26"/>
  <c r="L1256" i="26"/>
  <c r="M1256" i="26"/>
  <c r="K1263" i="26"/>
  <c r="L1263" i="26"/>
  <c r="M1263" i="26"/>
  <c r="K1267" i="26"/>
  <c r="K1266" i="26" s="1"/>
  <c r="L1267" i="26"/>
  <c r="L1266" i="26" s="1"/>
  <c r="M1267" i="26"/>
  <c r="K1272" i="26"/>
  <c r="L1272" i="26"/>
  <c r="M1272" i="26"/>
  <c r="K1279" i="26"/>
  <c r="L1279" i="26"/>
  <c r="M1279" i="26"/>
  <c r="M1266" i="26" s="1"/>
  <c r="K1283" i="26"/>
  <c r="L1283" i="26"/>
  <c r="M1283" i="26"/>
  <c r="K1288" i="26"/>
  <c r="K1287" i="26" s="1"/>
  <c r="L1288" i="26"/>
  <c r="L1287" i="26" s="1"/>
  <c r="M1288" i="26"/>
  <c r="M1287" i="26" s="1"/>
  <c r="K1300" i="26"/>
  <c r="L1300" i="26"/>
  <c r="M1300" i="26"/>
  <c r="K1308" i="26"/>
  <c r="L1308" i="26"/>
  <c r="M1308" i="26"/>
  <c r="K1311" i="26"/>
  <c r="L1311" i="26"/>
  <c r="M1311" i="26"/>
  <c r="K1319" i="26"/>
  <c r="L1319" i="26"/>
  <c r="M1319" i="26"/>
  <c r="K1326" i="26"/>
  <c r="L1326" i="26"/>
  <c r="M1326" i="26"/>
  <c r="K1331" i="26"/>
  <c r="L1331" i="26"/>
  <c r="M1331" i="26"/>
  <c r="K1337" i="26"/>
  <c r="L1337" i="26"/>
  <c r="M1337" i="26"/>
  <c r="K1345" i="26"/>
  <c r="L1345" i="26"/>
  <c r="M1345" i="26"/>
  <c r="K1353" i="26"/>
  <c r="K1352" i="26" s="1"/>
  <c r="L1353" i="26"/>
  <c r="L1352" i="26" s="1"/>
  <c r="M1353" i="26"/>
  <c r="M1352" i="26" s="1"/>
  <c r="K1366" i="26"/>
  <c r="L1366" i="26"/>
  <c r="M1366" i="26"/>
  <c r="K1369" i="26"/>
  <c r="L1369" i="26"/>
  <c r="M1369" i="26"/>
  <c r="K1373" i="26"/>
  <c r="L1373" i="26"/>
  <c r="M1373" i="26"/>
  <c r="K1381" i="26"/>
  <c r="L1381" i="26"/>
  <c r="M1381" i="26"/>
  <c r="K1386" i="26"/>
  <c r="L1386" i="26"/>
  <c r="M1386" i="26"/>
  <c r="K1394" i="26"/>
  <c r="L1394" i="26"/>
  <c r="M1394" i="26"/>
  <c r="K1400" i="26"/>
  <c r="L1400" i="26"/>
  <c r="M1400" i="26"/>
  <c r="K1405" i="26"/>
  <c r="K1404" i="26" s="1"/>
  <c r="L1405" i="26"/>
  <c r="L1404" i="26" s="1"/>
  <c r="M1405" i="26"/>
  <c r="K1409" i="26"/>
  <c r="L1409" i="26"/>
  <c r="M1409" i="26"/>
  <c r="K1415" i="26"/>
  <c r="L1415" i="26"/>
  <c r="M1415" i="26"/>
  <c r="M1404" i="26" s="1"/>
  <c r="K1419" i="26"/>
  <c r="L1419" i="26"/>
  <c r="M1419" i="26"/>
  <c r="K1423" i="26"/>
  <c r="L1423" i="26"/>
  <c r="M1423" i="26"/>
  <c r="K1428" i="26"/>
  <c r="L1428" i="26"/>
  <c r="M1428" i="26"/>
  <c r="M9" i="26" l="1"/>
  <c r="L9" i="26"/>
  <c r="K9" i="26"/>
  <c r="J19" i="25" l="1"/>
  <c r="J18" i="25" s="1"/>
  <c r="J15" i="25"/>
  <c r="J14" i="25"/>
  <c r="J11" i="25"/>
  <c r="J10" i="25"/>
  <c r="J8" i="25" l="1"/>
  <c r="O4477" i="24" l="1"/>
  <c r="N4477" i="24"/>
  <c r="M4477" i="24"/>
  <c r="L4477" i="24"/>
  <c r="K4477" i="24"/>
  <c r="J4477" i="24"/>
  <c r="O4457" i="24"/>
  <c r="N4457" i="24"/>
  <c r="M4457" i="24"/>
  <c r="L4457" i="24"/>
  <c r="K4457" i="24"/>
  <c r="J4457" i="24"/>
  <c r="O4441" i="24"/>
  <c r="N4441" i="24"/>
  <c r="M4441" i="24"/>
  <c r="L4441" i="24"/>
  <c r="K4441" i="24"/>
  <c r="J4441" i="24"/>
  <c r="O4428" i="24"/>
  <c r="N4428" i="24"/>
  <c r="M4428" i="24"/>
  <c r="L4428" i="24"/>
  <c r="K4428" i="24"/>
  <c r="J4428" i="24"/>
  <c r="O4410" i="24"/>
  <c r="N4410" i="24"/>
  <c r="M4410" i="24"/>
  <c r="L4410" i="24"/>
  <c r="K4410" i="24"/>
  <c r="J4410" i="24"/>
  <c r="O4394" i="24"/>
  <c r="N4394" i="24"/>
  <c r="M4394" i="24"/>
  <c r="L4394" i="24"/>
  <c r="K4394" i="24"/>
  <c r="J4394" i="24"/>
  <c r="O4347" i="24"/>
  <c r="N4347" i="24"/>
  <c r="M4347" i="24"/>
  <c r="L4347" i="24"/>
  <c r="K4347" i="24"/>
  <c r="O4323" i="24"/>
  <c r="N4323" i="24"/>
  <c r="M4323" i="24"/>
  <c r="L4323" i="24"/>
  <c r="K4323" i="24"/>
  <c r="O4268" i="24"/>
  <c r="N4268" i="24"/>
  <c r="M4268" i="24"/>
  <c r="L4268" i="24"/>
  <c r="K4268" i="24"/>
  <c r="O4159" i="24"/>
  <c r="N4159" i="24"/>
  <c r="M4159" i="24"/>
  <c r="L4159" i="24"/>
  <c r="K4159" i="24"/>
  <c r="J4159" i="24"/>
  <c r="O4132" i="24"/>
  <c r="N4132" i="24"/>
  <c r="M4132" i="24"/>
  <c r="L4132" i="24"/>
  <c r="K4132" i="24"/>
  <c r="J4132" i="24"/>
  <c r="O4111" i="24"/>
  <c r="N4111" i="24"/>
  <c r="M4111" i="24"/>
  <c r="L4111" i="24"/>
  <c r="K4111" i="24"/>
  <c r="J4111" i="24"/>
  <c r="O4079" i="24"/>
  <c r="N4079" i="24"/>
  <c r="M4079" i="24"/>
  <c r="L4079" i="24"/>
  <c r="K4079" i="24"/>
  <c r="J4079" i="24"/>
  <c r="O4045" i="24"/>
  <c r="N4045" i="24"/>
  <c r="M4045" i="24"/>
  <c r="L4045" i="24"/>
  <c r="K4045" i="24"/>
  <c r="J4045" i="24"/>
  <c r="O4020" i="24"/>
  <c r="N4020" i="24"/>
  <c r="M4020" i="24"/>
  <c r="L4020" i="24"/>
  <c r="K4020" i="24"/>
  <c r="J4020" i="24"/>
  <c r="O3994" i="24"/>
  <c r="N3994" i="24"/>
  <c r="M3994" i="24"/>
  <c r="L3994" i="24"/>
  <c r="K3994" i="24"/>
  <c r="J3994" i="24"/>
  <c r="O3966" i="24"/>
  <c r="N3966" i="24"/>
  <c r="M3966" i="24"/>
  <c r="L3966" i="24"/>
  <c r="K3966" i="24"/>
  <c r="J3966" i="24"/>
  <c r="O3946" i="24"/>
  <c r="N3946" i="24"/>
  <c r="M3946" i="24"/>
  <c r="L3946" i="24"/>
  <c r="K3946" i="24"/>
  <c r="J3946" i="24"/>
  <c r="O3921" i="24"/>
  <c r="N3921" i="24"/>
  <c r="M3921" i="24"/>
  <c r="L3921" i="24"/>
  <c r="K3921" i="24"/>
  <c r="J3921" i="24"/>
  <c r="O3908" i="24"/>
  <c r="N3908" i="24"/>
  <c r="M3908" i="24"/>
  <c r="L3908" i="24"/>
  <c r="K3908" i="24"/>
  <c r="J3908" i="24"/>
  <c r="O3884" i="24"/>
  <c r="N3884" i="24"/>
  <c r="M3884" i="24"/>
  <c r="L3884" i="24"/>
  <c r="K3884" i="24"/>
  <c r="J3884" i="24"/>
  <c r="O3870" i="24"/>
  <c r="N3870" i="24"/>
  <c r="M3870" i="24"/>
  <c r="L3870" i="24"/>
  <c r="K3870" i="24"/>
  <c r="J3870" i="24"/>
  <c r="O3859" i="24"/>
  <c r="N3859" i="24"/>
  <c r="M3859" i="24"/>
  <c r="L3859" i="24"/>
  <c r="K3859" i="24"/>
  <c r="J3859" i="24"/>
  <c r="O3823" i="24"/>
  <c r="N3823" i="24"/>
  <c r="M3823" i="24"/>
  <c r="L3823" i="24"/>
  <c r="K3823" i="24"/>
  <c r="J3823" i="24"/>
  <c r="O3795" i="24"/>
  <c r="N3795" i="24"/>
  <c r="M3795" i="24"/>
  <c r="L3795" i="24"/>
  <c r="K3795" i="24"/>
  <c r="J3795" i="24"/>
  <c r="O3787" i="24"/>
  <c r="N3787" i="24"/>
  <c r="M3787" i="24"/>
  <c r="L3787" i="24"/>
  <c r="K3787" i="24"/>
  <c r="J3787" i="24"/>
  <c r="O3763" i="24"/>
  <c r="N3763" i="24"/>
  <c r="M3763" i="24"/>
  <c r="L3763" i="24"/>
  <c r="K3763" i="24"/>
  <c r="J3763" i="24"/>
  <c r="O3737" i="24"/>
  <c r="N3737" i="24"/>
  <c r="M3737" i="24"/>
  <c r="L3737" i="24"/>
  <c r="K3737" i="24"/>
  <c r="J3737" i="24"/>
  <c r="O3717" i="24"/>
  <c r="N3717" i="24"/>
  <c r="M3717" i="24"/>
  <c r="L3717" i="24"/>
  <c r="K3717" i="24"/>
  <c r="J3717" i="24"/>
  <c r="O3696" i="24"/>
  <c r="N3696" i="24"/>
  <c r="M3696" i="24"/>
  <c r="L3696" i="24"/>
  <c r="K3696" i="24"/>
  <c r="J3696" i="24"/>
  <c r="O3679" i="24"/>
  <c r="N3679" i="24"/>
  <c r="M3679" i="24"/>
  <c r="L3679" i="24"/>
  <c r="K3679" i="24"/>
  <c r="J3679" i="24"/>
  <c r="O3658" i="24"/>
  <c r="N3658" i="24"/>
  <c r="M3658" i="24"/>
  <c r="L3658" i="24"/>
  <c r="K3658" i="24"/>
  <c r="J3658" i="24"/>
  <c r="O3643" i="24"/>
  <c r="N3643" i="24"/>
  <c r="M3643" i="24"/>
  <c r="L3643" i="24"/>
  <c r="K3643" i="24"/>
  <c r="J3643" i="24"/>
  <c r="O3620" i="24"/>
  <c r="N3620" i="24"/>
  <c r="M3620" i="24"/>
  <c r="L3620" i="24"/>
  <c r="K3620" i="24"/>
  <c r="J3620" i="24"/>
  <c r="O3602" i="24"/>
  <c r="N3602" i="24"/>
  <c r="M3602" i="24"/>
  <c r="L3602" i="24"/>
  <c r="K3602" i="24"/>
  <c r="J3602" i="24"/>
  <c r="O3583" i="24"/>
  <c r="N3583" i="24"/>
  <c r="M3583" i="24"/>
  <c r="L3583" i="24"/>
  <c r="K3583" i="24"/>
  <c r="J3583" i="24"/>
  <c r="O3564" i="24"/>
  <c r="N3564" i="24"/>
  <c r="M3564" i="24"/>
  <c r="L3564" i="24"/>
  <c r="K3564" i="24"/>
  <c r="J3564" i="24"/>
  <c r="O3541" i="24"/>
  <c r="N3541" i="24"/>
  <c r="M3541" i="24"/>
  <c r="L3541" i="24"/>
  <c r="K3541" i="24"/>
  <c r="J3541" i="24"/>
  <c r="O3522" i="24"/>
  <c r="N3522" i="24"/>
  <c r="M3522" i="24"/>
  <c r="L3522" i="24"/>
  <c r="K3522" i="24"/>
  <c r="J3522" i="24"/>
  <c r="O3503" i="24"/>
  <c r="N3503" i="24"/>
  <c r="M3503" i="24"/>
  <c r="L3503" i="24"/>
  <c r="K3503" i="24"/>
  <c r="J3503" i="24"/>
  <c r="O3488" i="24"/>
  <c r="N3488" i="24"/>
  <c r="M3488" i="24"/>
  <c r="L3488" i="24"/>
  <c r="K3488" i="24"/>
  <c r="J3488" i="24"/>
  <c r="O3473" i="24"/>
  <c r="N3473" i="24"/>
  <c r="M3473" i="24"/>
  <c r="L3473" i="24"/>
  <c r="K3473" i="24"/>
  <c r="J3473" i="24"/>
  <c r="O3457" i="24"/>
  <c r="N3457" i="24"/>
  <c r="M3457" i="24"/>
  <c r="L3457" i="24"/>
  <c r="K3457" i="24"/>
  <c r="J3457" i="24"/>
  <c r="O3435" i="24"/>
  <c r="N3435" i="24"/>
  <c r="M3435" i="24"/>
  <c r="L3435" i="24"/>
  <c r="K3435" i="24"/>
  <c r="J3435" i="24"/>
  <c r="O3402" i="24"/>
  <c r="N3402" i="24"/>
  <c r="M3402" i="24"/>
  <c r="L3402" i="24"/>
  <c r="K3402" i="24"/>
  <c r="J3402" i="24"/>
  <c r="O3380" i="24"/>
  <c r="N3380" i="24"/>
  <c r="M3380" i="24"/>
  <c r="L3380" i="24"/>
  <c r="K3380" i="24"/>
  <c r="J3380" i="24"/>
  <c r="O3351" i="24"/>
  <c r="N3351" i="24"/>
  <c r="M3351" i="24"/>
  <c r="L3351" i="24"/>
  <c r="K3351" i="24"/>
  <c r="J3351" i="24"/>
  <c r="O3330" i="24"/>
  <c r="N3330" i="24"/>
  <c r="M3330" i="24"/>
  <c r="L3330" i="24"/>
  <c r="K3330" i="24"/>
  <c r="J3330" i="24"/>
  <c r="O3306" i="24"/>
  <c r="N3306" i="24"/>
  <c r="M3306" i="24"/>
  <c r="L3306" i="24"/>
  <c r="K3306" i="24"/>
  <c r="J3306" i="24"/>
  <c r="O3282" i="24"/>
  <c r="N3282" i="24"/>
  <c r="M3282" i="24"/>
  <c r="L3282" i="24"/>
  <c r="K3282" i="24"/>
  <c r="J3282" i="24"/>
  <c r="O3260" i="24"/>
  <c r="N3260" i="24"/>
  <c r="M3260" i="24"/>
  <c r="L3260" i="24"/>
  <c r="K3260" i="24"/>
  <c r="J3260" i="24"/>
  <c r="O3230" i="24"/>
  <c r="N3230" i="24"/>
  <c r="M3230" i="24"/>
  <c r="L3230" i="24"/>
  <c r="K3230" i="24"/>
  <c r="J3230" i="24"/>
  <c r="O3208" i="24"/>
  <c r="N3208" i="24"/>
  <c r="M3208" i="24"/>
  <c r="L3208" i="24"/>
  <c r="K3208" i="24"/>
  <c r="J3208" i="24"/>
  <c r="O3187" i="24"/>
  <c r="N3187" i="24"/>
  <c r="M3187" i="24"/>
  <c r="L3187" i="24"/>
  <c r="K3187" i="24"/>
  <c r="J3187" i="24"/>
  <c r="O3166" i="24"/>
  <c r="N3166" i="24"/>
  <c r="M3166" i="24"/>
  <c r="L3166" i="24"/>
  <c r="K3166" i="24"/>
  <c r="J3166" i="24"/>
  <c r="O3148" i="24"/>
  <c r="N3148" i="24"/>
  <c r="M3148" i="24"/>
  <c r="L3148" i="24"/>
  <c r="K3148" i="24"/>
  <c r="J3148" i="24"/>
  <c r="O3128" i="24"/>
  <c r="N3128" i="24"/>
  <c r="M3128" i="24"/>
  <c r="L3128" i="24"/>
  <c r="K3128" i="24"/>
  <c r="J3128" i="24"/>
  <c r="O3111" i="24"/>
  <c r="N3111" i="24"/>
  <c r="M3111" i="24"/>
  <c r="L3111" i="24"/>
  <c r="K3111" i="24"/>
  <c r="J3111" i="24"/>
  <c r="O3093" i="24"/>
  <c r="N3093" i="24"/>
  <c r="M3093" i="24"/>
  <c r="L3093" i="24"/>
  <c r="K3093" i="24"/>
  <c r="J3093" i="24"/>
  <c r="O3074" i="24"/>
  <c r="N3074" i="24"/>
  <c r="M3074" i="24"/>
  <c r="L3074" i="24"/>
  <c r="K3074" i="24"/>
  <c r="J3074" i="24"/>
  <c r="O3052" i="24"/>
  <c r="N3052" i="24"/>
  <c r="M3052" i="24"/>
  <c r="L3052" i="24"/>
  <c r="K3052" i="24"/>
  <c r="J3052" i="24"/>
  <c r="O3033" i="24"/>
  <c r="N3033" i="24"/>
  <c r="M3033" i="24"/>
  <c r="L3033" i="24"/>
  <c r="K3033" i="24"/>
  <c r="J3033" i="24"/>
  <c r="O3015" i="24"/>
  <c r="N3015" i="24"/>
  <c r="M3015" i="24"/>
  <c r="L3015" i="24"/>
  <c r="K3015" i="24"/>
  <c r="J3015" i="24"/>
  <c r="O2992" i="24"/>
  <c r="N2992" i="24"/>
  <c r="M2992" i="24"/>
  <c r="L2992" i="24"/>
  <c r="K2992" i="24"/>
  <c r="J2992" i="24"/>
  <c r="O2971" i="24"/>
  <c r="N2971" i="24"/>
  <c r="M2971" i="24"/>
  <c r="L2971" i="24"/>
  <c r="K2971" i="24"/>
  <c r="J2971" i="24"/>
  <c r="O2939" i="24"/>
  <c r="N2939" i="24"/>
  <c r="M2939" i="24"/>
  <c r="L2939" i="24"/>
  <c r="K2939" i="24"/>
  <c r="J2939" i="24"/>
  <c r="O2922" i="24"/>
  <c r="N2922" i="24"/>
  <c r="M2922" i="24"/>
  <c r="L2922" i="24"/>
  <c r="K2922" i="24"/>
  <c r="J2922" i="24"/>
  <c r="O2893" i="24"/>
  <c r="N2893" i="24"/>
  <c r="M2893" i="24"/>
  <c r="L2893" i="24"/>
  <c r="K2893" i="24"/>
  <c r="J2893" i="24"/>
  <c r="O2880" i="24"/>
  <c r="N2880" i="24"/>
  <c r="M2880" i="24"/>
  <c r="L2880" i="24"/>
  <c r="K2880" i="24"/>
  <c r="J2880" i="24"/>
  <c r="O2861" i="24"/>
  <c r="N2861" i="24"/>
  <c r="M2861" i="24"/>
  <c r="L2861" i="24"/>
  <c r="K2861" i="24"/>
  <c r="J2861" i="24"/>
  <c r="O2846" i="24"/>
  <c r="N2846" i="24"/>
  <c r="M2846" i="24"/>
  <c r="L2846" i="24"/>
  <c r="K2846" i="24"/>
  <c r="J2846" i="24"/>
  <c r="O2832" i="24"/>
  <c r="N2832" i="24"/>
  <c r="M2832" i="24"/>
  <c r="L2832" i="24"/>
  <c r="K2832" i="24"/>
  <c r="J2832" i="24"/>
  <c r="O2807" i="24"/>
  <c r="N2807" i="24"/>
  <c r="M2807" i="24"/>
  <c r="L2807" i="24"/>
  <c r="K2807" i="24"/>
  <c r="J2807" i="24"/>
  <c r="O2788" i="24"/>
  <c r="N2788" i="24"/>
  <c r="M2788" i="24"/>
  <c r="L2788" i="24"/>
  <c r="K2788" i="24"/>
  <c r="J2788" i="24"/>
  <c r="O2771" i="24"/>
  <c r="N2771" i="24"/>
  <c r="M2771" i="24"/>
  <c r="L2771" i="24"/>
  <c r="K2771" i="24"/>
  <c r="J2771" i="24"/>
  <c r="O2744" i="24"/>
  <c r="N2744" i="24"/>
  <c r="M2744" i="24"/>
  <c r="L2744" i="24"/>
  <c r="K2744" i="24"/>
  <c r="J2744" i="24"/>
  <c r="O2722" i="24"/>
  <c r="N2722" i="24"/>
  <c r="M2722" i="24"/>
  <c r="L2722" i="24"/>
  <c r="K2722" i="24"/>
  <c r="J2722" i="24"/>
  <c r="O2697" i="24"/>
  <c r="N2697" i="24"/>
  <c r="M2697" i="24"/>
  <c r="L2697" i="24"/>
  <c r="K2697" i="24"/>
  <c r="J2697" i="24"/>
  <c r="O2673" i="24"/>
  <c r="N2673" i="24"/>
  <c r="M2673" i="24"/>
  <c r="L2673" i="24"/>
  <c r="K2673" i="24"/>
  <c r="J2673" i="24"/>
  <c r="O2651" i="24"/>
  <c r="N2651" i="24"/>
  <c r="M2651" i="24"/>
  <c r="L2651" i="24"/>
  <c r="K2651" i="24"/>
  <c r="J2651" i="24"/>
  <c r="O2630" i="24"/>
  <c r="N2630" i="24"/>
  <c r="M2630" i="24"/>
  <c r="L2630" i="24"/>
  <c r="K2630" i="24"/>
  <c r="J2630" i="24"/>
  <c r="O2605" i="24"/>
  <c r="N2605" i="24"/>
  <c r="M2605" i="24"/>
  <c r="L2605" i="24"/>
  <c r="K2605" i="24"/>
  <c r="J2605" i="24"/>
  <c r="O2585" i="24"/>
  <c r="N2585" i="24"/>
  <c r="M2585" i="24"/>
  <c r="L2585" i="24"/>
  <c r="K2585" i="24"/>
  <c r="J2585" i="24"/>
  <c r="O2565" i="24"/>
  <c r="N2565" i="24"/>
  <c r="M2565" i="24"/>
  <c r="L2565" i="24"/>
  <c r="K2565" i="24"/>
  <c r="J2565" i="24"/>
  <c r="O2543" i="24"/>
  <c r="N2543" i="24"/>
  <c r="M2543" i="24"/>
  <c r="L2543" i="24"/>
  <c r="K2543" i="24"/>
  <c r="J2543" i="24"/>
  <c r="O2514" i="24"/>
  <c r="N2514" i="24"/>
  <c r="M2514" i="24"/>
  <c r="L2514" i="24"/>
  <c r="K2514" i="24"/>
  <c r="J2514" i="24"/>
  <c r="O2495" i="24"/>
  <c r="N2495" i="24"/>
  <c r="M2495" i="24"/>
  <c r="L2495" i="24"/>
  <c r="K2495" i="24"/>
  <c r="J2495" i="24"/>
  <c r="O2473" i="24"/>
  <c r="N2473" i="24"/>
  <c r="M2473" i="24"/>
  <c r="L2473" i="24"/>
  <c r="K2473" i="24"/>
  <c r="J2473" i="24"/>
  <c r="O2444" i="24"/>
  <c r="N2444" i="24"/>
  <c r="M2444" i="24"/>
  <c r="L2444" i="24"/>
  <c r="K2444" i="24"/>
  <c r="J2444" i="24"/>
  <c r="O2425" i="24"/>
  <c r="N2425" i="24"/>
  <c r="M2425" i="24"/>
  <c r="L2425" i="24"/>
  <c r="K2425" i="24"/>
  <c r="J2425" i="24"/>
  <c r="O2411" i="24"/>
  <c r="N2411" i="24"/>
  <c r="M2411" i="24"/>
  <c r="L2411" i="24"/>
  <c r="K2411" i="24"/>
  <c r="J2411" i="24"/>
  <c r="O2388" i="24"/>
  <c r="N2388" i="24"/>
  <c r="M2388" i="24"/>
  <c r="L2388" i="24"/>
  <c r="K2388" i="24"/>
  <c r="J2388" i="24"/>
  <c r="O2348" i="24"/>
  <c r="N2348" i="24"/>
  <c r="M2348" i="24"/>
  <c r="L2348" i="24"/>
  <c r="K2348" i="24"/>
  <c r="J2348" i="24"/>
  <c r="O2326" i="24"/>
  <c r="N2326" i="24"/>
  <c r="M2326" i="24"/>
  <c r="L2326" i="24"/>
  <c r="K2326" i="24"/>
  <c r="J2326" i="24"/>
  <c r="O2305" i="24"/>
  <c r="N2305" i="24"/>
  <c r="M2305" i="24"/>
  <c r="L2305" i="24"/>
  <c r="K2305" i="24"/>
  <c r="J2305" i="24"/>
  <c r="O2283" i="24"/>
  <c r="N2283" i="24"/>
  <c r="M2283" i="24"/>
  <c r="L2283" i="24"/>
  <c r="K2283" i="24"/>
  <c r="J2283" i="24"/>
  <c r="O2254" i="24"/>
  <c r="N2254" i="24"/>
  <c r="M2254" i="24"/>
  <c r="L2254" i="24"/>
  <c r="K2254" i="24"/>
  <c r="J2254" i="24"/>
  <c r="O2233" i="24"/>
  <c r="N2233" i="24"/>
  <c r="M2233" i="24"/>
  <c r="L2233" i="24"/>
  <c r="K2233" i="24"/>
  <c r="J2233" i="24"/>
  <c r="O2214" i="24"/>
  <c r="N2214" i="24"/>
  <c r="M2214" i="24"/>
  <c r="L2214" i="24"/>
  <c r="K2214" i="24"/>
  <c r="J2214" i="24"/>
  <c r="O2198" i="24"/>
  <c r="N2198" i="24"/>
  <c r="M2198" i="24"/>
  <c r="L2198" i="24"/>
  <c r="K2198" i="24"/>
  <c r="J2198" i="24"/>
  <c r="O2172" i="24"/>
  <c r="N2172" i="24"/>
  <c r="M2172" i="24"/>
  <c r="L2172" i="24"/>
  <c r="K2172" i="24"/>
  <c r="J2172" i="24"/>
  <c r="O2151" i="24"/>
  <c r="N2151" i="24"/>
  <c r="M2151" i="24"/>
  <c r="L2151" i="24"/>
  <c r="K2151" i="24"/>
  <c r="J2151" i="24"/>
  <c r="O2129" i="24"/>
  <c r="N2129" i="24"/>
  <c r="M2129" i="24"/>
  <c r="L2129" i="24"/>
  <c r="K2129" i="24"/>
  <c r="J2129" i="24"/>
  <c r="O2103" i="24"/>
  <c r="N2103" i="24"/>
  <c r="M2103" i="24"/>
  <c r="L2103" i="24"/>
  <c r="K2103" i="24"/>
  <c r="J2103" i="24"/>
  <c r="O2086" i="24"/>
  <c r="N2086" i="24"/>
  <c r="M2086" i="24"/>
  <c r="L2086" i="24"/>
  <c r="K2086" i="24"/>
  <c r="J2086" i="24"/>
  <c r="O2067" i="24"/>
  <c r="N2067" i="24"/>
  <c r="M2067" i="24"/>
  <c r="L2067" i="24"/>
  <c r="K2067" i="24"/>
  <c r="J2067" i="24"/>
  <c r="O2042" i="24"/>
  <c r="N2042" i="24"/>
  <c r="M2042" i="24"/>
  <c r="L2042" i="24"/>
  <c r="K2042" i="24"/>
  <c r="J2042" i="24"/>
  <c r="O2020" i="24"/>
  <c r="N2020" i="24"/>
  <c r="M2020" i="24"/>
  <c r="L2020" i="24"/>
  <c r="K2020" i="24"/>
  <c r="J2020" i="24"/>
  <c r="O1999" i="24"/>
  <c r="N1999" i="24"/>
  <c r="M1999" i="24"/>
  <c r="L1999" i="24"/>
  <c r="K1999" i="24"/>
  <c r="J1999" i="24"/>
  <c r="O1974" i="24"/>
  <c r="N1974" i="24"/>
  <c r="M1974" i="24"/>
  <c r="L1974" i="24"/>
  <c r="K1974" i="24"/>
  <c r="J1974" i="24"/>
  <c r="O1954" i="24"/>
  <c r="N1954" i="24"/>
  <c r="M1954" i="24"/>
  <c r="L1954" i="24"/>
  <c r="K1954" i="24"/>
  <c r="J1954" i="24"/>
  <c r="O1926" i="24"/>
  <c r="N1926" i="24"/>
  <c r="M1926" i="24"/>
  <c r="L1926" i="24"/>
  <c r="K1926" i="24"/>
  <c r="J1926" i="24"/>
  <c r="O1913" i="24"/>
  <c r="N1913" i="24"/>
  <c r="M1913" i="24"/>
  <c r="L1913" i="24"/>
  <c r="K1913" i="24"/>
  <c r="J1913" i="24"/>
  <c r="O1886" i="24"/>
  <c r="N1886" i="24"/>
  <c r="M1886" i="24"/>
  <c r="L1886" i="24"/>
  <c r="K1886" i="24"/>
  <c r="J1886" i="24"/>
  <c r="O1855" i="24"/>
  <c r="N1855" i="24"/>
  <c r="M1855" i="24"/>
  <c r="L1855" i="24"/>
  <c r="K1855" i="24"/>
  <c r="J1855" i="24"/>
  <c r="O1839" i="24"/>
  <c r="N1839" i="24"/>
  <c r="M1839" i="24"/>
  <c r="L1839" i="24"/>
  <c r="K1839" i="24"/>
  <c r="J1839" i="24"/>
  <c r="O1819" i="24"/>
  <c r="N1819" i="24"/>
  <c r="M1819" i="24"/>
  <c r="L1819" i="24"/>
  <c r="K1819" i="24"/>
  <c r="J1819" i="24"/>
  <c r="O1796" i="24"/>
  <c r="N1796" i="24"/>
  <c r="M1796" i="24"/>
  <c r="L1796" i="24"/>
  <c r="K1796" i="24"/>
  <c r="J1796" i="24"/>
  <c r="O1775" i="24"/>
  <c r="N1775" i="24"/>
  <c r="M1775" i="24"/>
  <c r="L1775" i="24"/>
  <c r="K1775" i="24"/>
  <c r="J1775" i="24"/>
  <c r="O1751" i="24"/>
  <c r="N1751" i="24"/>
  <c r="M1751" i="24"/>
  <c r="L1751" i="24"/>
  <c r="K1751" i="24"/>
  <c r="J1751" i="24"/>
  <c r="O1718" i="24"/>
  <c r="N1718" i="24"/>
  <c r="M1718" i="24"/>
  <c r="L1718" i="24"/>
  <c r="K1718" i="24"/>
  <c r="J1718" i="24"/>
  <c r="O1696" i="24"/>
  <c r="N1696" i="24"/>
  <c r="M1696" i="24"/>
  <c r="L1696" i="24"/>
  <c r="K1696" i="24"/>
  <c r="J1696" i="24"/>
  <c r="O1675" i="24"/>
  <c r="N1675" i="24"/>
  <c r="M1675" i="24"/>
  <c r="L1675" i="24"/>
  <c r="K1675" i="24"/>
  <c r="J1675" i="24"/>
  <c r="O1656" i="24"/>
  <c r="N1656" i="24"/>
  <c r="M1656" i="24"/>
  <c r="L1656" i="24"/>
  <c r="K1656" i="24"/>
  <c r="J1656" i="24"/>
  <c r="O1632" i="24"/>
  <c r="N1632" i="24"/>
  <c r="M1632" i="24"/>
  <c r="L1632" i="24"/>
  <c r="K1632" i="24"/>
  <c r="J1632" i="24"/>
  <c r="O1613" i="24"/>
  <c r="N1613" i="24"/>
  <c r="M1613" i="24"/>
  <c r="L1613" i="24"/>
  <c r="K1613" i="24"/>
  <c r="J1613" i="24"/>
  <c r="O1595" i="24"/>
  <c r="N1595" i="24"/>
  <c r="M1595" i="24"/>
  <c r="L1595" i="24"/>
  <c r="K1595" i="24"/>
  <c r="J1595" i="24"/>
  <c r="O1575" i="24"/>
  <c r="N1575" i="24"/>
  <c r="M1575" i="24"/>
  <c r="L1575" i="24"/>
  <c r="K1575" i="24"/>
  <c r="J1575" i="24"/>
  <c r="O1549" i="24"/>
  <c r="N1549" i="24"/>
  <c r="M1549" i="24"/>
  <c r="L1549" i="24"/>
  <c r="K1549" i="24"/>
  <c r="J1549" i="24"/>
  <c r="O1518" i="24"/>
  <c r="N1518" i="24"/>
  <c r="M1518" i="24"/>
  <c r="L1518" i="24"/>
  <c r="K1518" i="24"/>
  <c r="J1518" i="24"/>
  <c r="O1490" i="24"/>
  <c r="N1490" i="24"/>
  <c r="M1490" i="24"/>
  <c r="L1490" i="24"/>
  <c r="K1490" i="24"/>
  <c r="J1490" i="24"/>
  <c r="O1470" i="24"/>
  <c r="N1470" i="24"/>
  <c r="M1470" i="24"/>
  <c r="L1470" i="24"/>
  <c r="K1470" i="24"/>
  <c r="J1470" i="24"/>
  <c r="O1444" i="24"/>
  <c r="N1444" i="24"/>
  <c r="M1444" i="24"/>
  <c r="L1444" i="24"/>
  <c r="K1444" i="24"/>
  <c r="J1444" i="24"/>
  <c r="O1425" i="24"/>
  <c r="N1425" i="24"/>
  <c r="M1425" i="24"/>
  <c r="L1425" i="24"/>
  <c r="K1425" i="24"/>
  <c r="J1425" i="24"/>
  <c r="O1396" i="24"/>
  <c r="N1396" i="24"/>
  <c r="M1396" i="24"/>
  <c r="L1396" i="24"/>
  <c r="K1396" i="24"/>
  <c r="J1396" i="24"/>
  <c r="O1367" i="24"/>
  <c r="N1367" i="24"/>
  <c r="M1367" i="24"/>
  <c r="L1367" i="24"/>
  <c r="K1367" i="24"/>
  <c r="J1367" i="24"/>
  <c r="O1353" i="24"/>
  <c r="N1353" i="24"/>
  <c r="M1353" i="24"/>
  <c r="L1353" i="24"/>
  <c r="K1353" i="24"/>
  <c r="J1353" i="24"/>
  <c r="O1322" i="24"/>
  <c r="N1322" i="24"/>
  <c r="M1322" i="24"/>
  <c r="L1322" i="24"/>
  <c r="K1322" i="24"/>
  <c r="J1322" i="24"/>
  <c r="O1295" i="24"/>
  <c r="N1295" i="24"/>
  <c r="M1295" i="24"/>
  <c r="L1295" i="24"/>
  <c r="K1295" i="24"/>
  <c r="J1295" i="24"/>
  <c r="O1269" i="24"/>
  <c r="N1269" i="24"/>
  <c r="M1269" i="24"/>
  <c r="L1269" i="24"/>
  <c r="K1269" i="24"/>
  <c r="J1269" i="24"/>
  <c r="O1254" i="24"/>
  <c r="N1254" i="24"/>
  <c r="M1254" i="24"/>
  <c r="L1254" i="24"/>
  <c r="K1254" i="24"/>
  <c r="J1254" i="24"/>
  <c r="O1237" i="24"/>
  <c r="N1237" i="24"/>
  <c r="M1237" i="24"/>
  <c r="L1237" i="24"/>
  <c r="K1237" i="24"/>
  <c r="J1237" i="24"/>
  <c r="O1222" i="24"/>
  <c r="N1222" i="24"/>
  <c r="M1222" i="24"/>
  <c r="L1222" i="24"/>
  <c r="K1222" i="24"/>
  <c r="J1222" i="24"/>
  <c r="O1204" i="24"/>
  <c r="N1204" i="24"/>
  <c r="M1204" i="24"/>
  <c r="L1204" i="24"/>
  <c r="K1204" i="24"/>
  <c r="J1204" i="24"/>
  <c r="O1189" i="24"/>
  <c r="N1189" i="24"/>
  <c r="M1189" i="24"/>
  <c r="L1189" i="24"/>
  <c r="K1189" i="24"/>
  <c r="J1189" i="24"/>
  <c r="O1161" i="24"/>
  <c r="N1161" i="24"/>
  <c r="M1161" i="24"/>
  <c r="L1161" i="24"/>
  <c r="K1161" i="24"/>
  <c r="J1161" i="24"/>
  <c r="O1141" i="24"/>
  <c r="N1141" i="24"/>
  <c r="M1141" i="24"/>
  <c r="L1141" i="24"/>
  <c r="K1141" i="24"/>
  <c r="J1141" i="24"/>
  <c r="O1123" i="24"/>
  <c r="N1123" i="24"/>
  <c r="M1123" i="24"/>
  <c r="L1123" i="24"/>
  <c r="K1123" i="24"/>
  <c r="J1123" i="24"/>
  <c r="O1101" i="24"/>
  <c r="N1101" i="24"/>
  <c r="M1101" i="24"/>
  <c r="L1101" i="24"/>
  <c r="K1101" i="24"/>
  <c r="J1101" i="24"/>
  <c r="O1072" i="24"/>
  <c r="N1072" i="24"/>
  <c r="M1072" i="24"/>
  <c r="L1072" i="24"/>
  <c r="K1072" i="24"/>
  <c r="J1072" i="24"/>
  <c r="O1045" i="24"/>
  <c r="N1045" i="24"/>
  <c r="M1045" i="24"/>
  <c r="L1045" i="24"/>
  <c r="K1045" i="24"/>
  <c r="J1045" i="24"/>
  <c r="O1026" i="24"/>
  <c r="N1026" i="24"/>
  <c r="M1026" i="24"/>
  <c r="L1026" i="24"/>
  <c r="K1026" i="24"/>
  <c r="J1026" i="24"/>
  <c r="O1005" i="24"/>
  <c r="N1005" i="24"/>
  <c r="M1005" i="24"/>
  <c r="L1005" i="24"/>
  <c r="K1005" i="24"/>
  <c r="J1005" i="24"/>
  <c r="O985" i="24"/>
  <c r="N985" i="24"/>
  <c r="M985" i="24"/>
  <c r="L985" i="24"/>
  <c r="K985" i="24"/>
  <c r="J985" i="24"/>
  <c r="O963" i="24"/>
  <c r="N963" i="24"/>
  <c r="M963" i="24"/>
  <c r="L963" i="24"/>
  <c r="K963" i="24"/>
  <c r="J963" i="24"/>
  <c r="O941" i="24"/>
  <c r="N941" i="24"/>
  <c r="M941" i="24"/>
  <c r="L941" i="24"/>
  <c r="K941" i="24"/>
  <c r="J941" i="24"/>
  <c r="O920" i="24"/>
  <c r="N920" i="24"/>
  <c r="M920" i="24"/>
  <c r="L920" i="24"/>
  <c r="K920" i="24"/>
  <c r="J920" i="24"/>
  <c r="O907" i="24"/>
  <c r="N907" i="24"/>
  <c r="M907" i="24"/>
  <c r="L907" i="24"/>
  <c r="K907" i="24"/>
  <c r="J907" i="24"/>
  <c r="O881" i="24"/>
  <c r="N881" i="24"/>
  <c r="M881" i="24"/>
  <c r="L881" i="24"/>
  <c r="K881" i="24"/>
  <c r="J881" i="24"/>
  <c r="O861" i="24"/>
  <c r="N861" i="24"/>
  <c r="M861" i="24"/>
  <c r="L861" i="24"/>
  <c r="K861" i="24"/>
  <c r="J861" i="24"/>
  <c r="O830" i="24"/>
  <c r="N830" i="24"/>
  <c r="M830" i="24"/>
  <c r="L830" i="24"/>
  <c r="K830" i="24"/>
  <c r="J830" i="24"/>
  <c r="O812" i="24"/>
  <c r="N812" i="24"/>
  <c r="M812" i="24"/>
  <c r="L812" i="24"/>
  <c r="K812" i="24"/>
  <c r="J812" i="24"/>
  <c r="O790" i="24"/>
  <c r="N790" i="24"/>
  <c r="M790" i="24"/>
  <c r="L790" i="24"/>
  <c r="K790" i="24"/>
  <c r="J790" i="24"/>
  <c r="O761" i="24"/>
  <c r="N761" i="24"/>
  <c r="M761" i="24"/>
  <c r="L761" i="24"/>
  <c r="K761" i="24"/>
  <c r="J761" i="24"/>
  <c r="O735" i="24"/>
  <c r="N735" i="24"/>
  <c r="M735" i="24"/>
  <c r="L735" i="24"/>
  <c r="K735" i="24"/>
  <c r="J735" i="24"/>
  <c r="O712" i="24"/>
  <c r="N712" i="24"/>
  <c r="M712" i="24"/>
  <c r="L712" i="24"/>
  <c r="K712" i="24"/>
  <c r="J712" i="24"/>
  <c r="O684" i="24"/>
  <c r="N684" i="24"/>
  <c r="M684" i="24"/>
  <c r="L684" i="24"/>
  <c r="K684" i="24"/>
  <c r="J684" i="24"/>
  <c r="O651" i="24"/>
  <c r="N651" i="24"/>
  <c r="M651" i="24"/>
  <c r="L651" i="24"/>
  <c r="K651" i="24"/>
  <c r="J651" i="24"/>
  <c r="O633" i="24"/>
  <c r="N633" i="24"/>
  <c r="M633" i="24"/>
  <c r="L633" i="24"/>
  <c r="K633" i="24"/>
  <c r="J633" i="24"/>
  <c r="O598" i="24"/>
  <c r="N598" i="24"/>
  <c r="M598" i="24"/>
  <c r="L598" i="24"/>
  <c r="K598" i="24"/>
  <c r="J598" i="24"/>
  <c r="O578" i="24"/>
  <c r="N578" i="24"/>
  <c r="M578" i="24"/>
  <c r="L578" i="24"/>
  <c r="K578" i="24"/>
  <c r="J578" i="24"/>
  <c r="O562" i="24"/>
  <c r="N562" i="24"/>
  <c r="M562" i="24"/>
  <c r="L562" i="24"/>
  <c r="K562" i="24"/>
  <c r="J562" i="24"/>
  <c r="O544" i="24"/>
  <c r="N544" i="24"/>
  <c r="M544" i="24"/>
  <c r="L544" i="24"/>
  <c r="K544" i="24"/>
  <c r="J544" i="24"/>
  <c r="O523" i="24"/>
  <c r="N523" i="24"/>
  <c r="M523" i="24"/>
  <c r="L523" i="24"/>
  <c r="K523" i="24"/>
  <c r="J523" i="24"/>
  <c r="O507" i="24"/>
  <c r="N507" i="24"/>
  <c r="M507" i="24"/>
  <c r="L507" i="24"/>
  <c r="K507" i="24"/>
  <c r="J507" i="24"/>
  <c r="O488" i="24"/>
  <c r="N488" i="24"/>
  <c r="M488" i="24"/>
  <c r="L488" i="24"/>
  <c r="K488" i="24"/>
  <c r="J488" i="24"/>
  <c r="O467" i="24"/>
  <c r="N467" i="24"/>
  <c r="M467" i="24"/>
  <c r="L467" i="24"/>
  <c r="K467" i="24"/>
  <c r="J467" i="24"/>
  <c r="O446" i="24"/>
  <c r="N446" i="24"/>
  <c r="M446" i="24"/>
  <c r="L446" i="24"/>
  <c r="K446" i="24"/>
  <c r="J446" i="24"/>
  <c r="O436" i="24"/>
  <c r="N436" i="24"/>
  <c r="M436" i="24"/>
  <c r="L436" i="24"/>
  <c r="K436" i="24"/>
  <c r="J436" i="24"/>
  <c r="O407" i="24"/>
  <c r="N407" i="24"/>
  <c r="M407" i="24"/>
  <c r="L407" i="24"/>
  <c r="K407" i="24"/>
  <c r="J407" i="24"/>
  <c r="O386" i="24"/>
  <c r="N386" i="24"/>
  <c r="M386" i="24"/>
  <c r="L386" i="24"/>
  <c r="K386" i="24"/>
  <c r="J386" i="24"/>
  <c r="O366" i="24"/>
  <c r="N366" i="24"/>
  <c r="M366" i="24"/>
  <c r="L366" i="24"/>
  <c r="K366" i="24"/>
  <c r="J366" i="24"/>
  <c r="O334" i="24"/>
  <c r="N334" i="24"/>
  <c r="M334" i="24"/>
  <c r="L334" i="24"/>
  <c r="K334" i="24"/>
  <c r="J334" i="24"/>
  <c r="O312" i="24"/>
  <c r="N312" i="24"/>
  <c r="M312" i="24"/>
  <c r="L312" i="24"/>
  <c r="K312" i="24"/>
  <c r="J312" i="24"/>
  <c r="O296" i="24"/>
  <c r="N296" i="24"/>
  <c r="M296" i="24"/>
  <c r="L296" i="24"/>
  <c r="K296" i="24"/>
  <c r="J296" i="24"/>
  <c r="O283" i="24"/>
  <c r="N283" i="24"/>
  <c r="M283" i="24"/>
  <c r="L283" i="24"/>
  <c r="K283" i="24"/>
  <c r="J283" i="24"/>
  <c r="O259" i="24"/>
  <c r="N259" i="24"/>
  <c r="M259" i="24"/>
  <c r="L259" i="24"/>
  <c r="K259" i="24"/>
  <c r="J259" i="24"/>
  <c r="O234" i="24"/>
  <c r="N234" i="24"/>
  <c r="M234" i="24"/>
  <c r="L234" i="24"/>
  <c r="K234" i="24"/>
  <c r="J234" i="24"/>
  <c r="O221" i="24"/>
  <c r="N221" i="24"/>
  <c r="M221" i="24"/>
  <c r="L221" i="24"/>
  <c r="K221" i="24"/>
  <c r="J221" i="24"/>
  <c r="O210" i="24"/>
  <c r="N210" i="24"/>
  <c r="M210" i="24"/>
  <c r="L210" i="24"/>
  <c r="K210" i="24"/>
  <c r="J210" i="24"/>
  <c r="O192" i="24"/>
  <c r="N192" i="24"/>
  <c r="M192" i="24"/>
  <c r="L192" i="24"/>
  <c r="K192" i="24"/>
  <c r="J192" i="24"/>
  <c r="O167" i="24"/>
  <c r="N167" i="24"/>
  <c r="M167" i="24"/>
  <c r="L167" i="24"/>
  <c r="K167" i="24"/>
  <c r="J167" i="24"/>
  <c r="O156" i="24"/>
  <c r="N156" i="24"/>
  <c r="M156" i="24"/>
  <c r="L156" i="24"/>
  <c r="K156" i="24"/>
  <c r="J156" i="24"/>
  <c r="O133" i="24"/>
  <c r="N133" i="24"/>
  <c r="M133" i="24"/>
  <c r="L133" i="24"/>
  <c r="K133" i="24"/>
  <c r="J133" i="24"/>
  <c r="O119" i="24"/>
  <c r="N119" i="24"/>
  <c r="M119" i="24"/>
  <c r="L119" i="24"/>
  <c r="K119" i="24"/>
  <c r="J119" i="24"/>
  <c r="O107" i="24"/>
  <c r="N107" i="24"/>
  <c r="M107" i="24"/>
  <c r="L107" i="24"/>
  <c r="K107" i="24"/>
  <c r="J107" i="24"/>
  <c r="O89" i="24"/>
  <c r="N89" i="24"/>
  <c r="M89" i="24"/>
  <c r="L89" i="24"/>
  <c r="K89" i="24"/>
  <c r="J89" i="24"/>
  <c r="O76" i="24"/>
  <c r="N76" i="24"/>
  <c r="M76" i="24"/>
  <c r="L76" i="24"/>
  <c r="K76" i="24"/>
  <c r="J76" i="24"/>
  <c r="O62" i="24"/>
  <c r="N62" i="24"/>
  <c r="M62" i="24"/>
  <c r="L62" i="24"/>
  <c r="K62" i="24"/>
  <c r="J62" i="24"/>
  <c r="O42" i="24"/>
  <c r="N42" i="24"/>
  <c r="M42" i="24"/>
  <c r="L42" i="24"/>
  <c r="K42" i="24"/>
  <c r="J42" i="24"/>
  <c r="O28" i="24"/>
  <c r="N28" i="24"/>
  <c r="M28" i="24"/>
  <c r="L28" i="24"/>
  <c r="K28" i="24"/>
  <c r="J28" i="24"/>
  <c r="O12" i="24"/>
  <c r="N12" i="24"/>
  <c r="M12" i="24"/>
  <c r="L12" i="24"/>
  <c r="K12" i="24"/>
  <c r="J12" i="24"/>
  <c r="O1818" i="24" l="1"/>
  <c r="O4393" i="24"/>
  <c r="M2197" i="24"/>
  <c r="J1998" i="24"/>
  <c r="O2347" i="24"/>
  <c r="L3014" i="24"/>
  <c r="O577" i="24"/>
  <c r="K4393" i="24"/>
  <c r="L11" i="24"/>
  <c r="N3869" i="24"/>
  <c r="J11" i="24"/>
  <c r="N106" i="24"/>
  <c r="L1294" i="24"/>
  <c r="M2584" i="24"/>
  <c r="K209" i="24"/>
  <c r="M829" i="24"/>
  <c r="M3165" i="24"/>
  <c r="N3945" i="24"/>
  <c r="L209" i="24"/>
  <c r="J1294" i="24"/>
  <c r="L1998" i="24"/>
  <c r="O2770" i="24"/>
  <c r="N3014" i="24"/>
  <c r="O829" i="24"/>
  <c r="M906" i="24"/>
  <c r="N1998" i="24"/>
  <c r="O2197" i="24"/>
  <c r="M2347" i="24"/>
  <c r="O2892" i="24"/>
  <c r="O445" i="24"/>
  <c r="J295" i="24"/>
  <c r="L295" i="24"/>
  <c r="N295" i="24"/>
  <c r="L1122" i="24"/>
  <c r="J1631" i="24"/>
  <c r="M4393" i="24"/>
  <c r="O106" i="24"/>
  <c r="K106" i="24"/>
  <c r="M106" i="24"/>
  <c r="J445" i="24"/>
  <c r="O906" i="24"/>
  <c r="K1122" i="24"/>
  <c r="M1294" i="24"/>
  <c r="O1998" i="24"/>
  <c r="J2197" i="24"/>
  <c r="L2197" i="24"/>
  <c r="N2197" i="24"/>
  <c r="N2347" i="24"/>
  <c r="O3869" i="24"/>
  <c r="K3869" i="24"/>
  <c r="M3869" i="24"/>
  <c r="O3945" i="24"/>
  <c r="O3165" i="24"/>
  <c r="J3869" i="24"/>
  <c r="K577" i="24"/>
  <c r="O1294" i="24"/>
  <c r="J2472" i="24"/>
  <c r="J3165" i="24"/>
  <c r="L3165" i="24"/>
  <c r="N3165" i="24"/>
  <c r="L3487" i="24"/>
  <c r="O11" i="24"/>
  <c r="O295" i="24"/>
  <c r="N906" i="24"/>
  <c r="K2892" i="24"/>
  <c r="M2892" i="24"/>
  <c r="N209" i="24"/>
  <c r="N829" i="24"/>
  <c r="L2472" i="24"/>
  <c r="N2584" i="24"/>
  <c r="J2892" i="24"/>
  <c r="L2892" i="24"/>
  <c r="K3014" i="24"/>
  <c r="J106" i="24"/>
  <c r="L106" i="24"/>
  <c r="K829" i="24"/>
  <c r="M1122" i="24"/>
  <c r="O1122" i="24"/>
  <c r="K1818" i="24"/>
  <c r="M1818" i="24"/>
  <c r="N2892" i="24"/>
  <c r="K445" i="24"/>
  <c r="M445" i="24"/>
  <c r="J829" i="24"/>
  <c r="L829" i="24"/>
  <c r="N1122" i="24"/>
  <c r="J1122" i="24"/>
  <c r="J1818" i="24"/>
  <c r="L1818" i="24"/>
  <c r="O2472" i="24"/>
  <c r="O2584" i="24"/>
  <c r="K2584" i="24"/>
  <c r="M3487" i="24"/>
  <c r="O3487" i="24"/>
  <c r="K3487" i="24"/>
  <c r="N4393" i="24"/>
  <c r="L445" i="24"/>
  <c r="N445" i="24"/>
  <c r="K2347" i="24"/>
  <c r="J2584" i="24"/>
  <c r="L2584" i="24"/>
  <c r="N3487" i="24"/>
  <c r="J3487" i="24"/>
  <c r="K3945" i="24"/>
  <c r="M3945" i="24"/>
  <c r="K11" i="24"/>
  <c r="M11" i="24"/>
  <c r="M209" i="24"/>
  <c r="O209" i="24"/>
  <c r="K1294" i="24"/>
  <c r="K1998" i="24"/>
  <c r="M1998" i="24"/>
  <c r="J2347" i="24"/>
  <c r="L2347" i="24"/>
  <c r="M3014" i="24"/>
  <c r="K3601" i="24"/>
  <c r="O3601" i="24"/>
  <c r="J3945" i="24"/>
  <c r="L3945" i="24"/>
  <c r="J4393" i="24"/>
  <c r="N11" i="24"/>
  <c r="J209" i="24"/>
  <c r="M577" i="24"/>
  <c r="K906" i="24"/>
  <c r="N1294" i="24"/>
  <c r="M2770" i="24"/>
  <c r="J3014" i="24"/>
  <c r="L3601" i="24"/>
  <c r="N3601" i="24"/>
  <c r="J3601" i="24"/>
  <c r="L3869" i="24"/>
  <c r="J577" i="24"/>
  <c r="L577" i="24"/>
  <c r="N577" i="24"/>
  <c r="J906" i="24"/>
  <c r="L906" i="24"/>
  <c r="O1631" i="24"/>
  <c r="K1631" i="24"/>
  <c r="M1631" i="24"/>
  <c r="N1818" i="24"/>
  <c r="K2472" i="24"/>
  <c r="M2472" i="24"/>
  <c r="J2770" i="24"/>
  <c r="L2770" i="24"/>
  <c r="N2770" i="24"/>
  <c r="O3014" i="24"/>
  <c r="M3601" i="24"/>
  <c r="L4393" i="24"/>
  <c r="K295" i="24"/>
  <c r="M295" i="24"/>
  <c r="L1631" i="24"/>
  <c r="N1631" i="24"/>
  <c r="K2197" i="24"/>
  <c r="N2472" i="24"/>
  <c r="K2770" i="24"/>
  <c r="K3165" i="24"/>
  <c r="K316" i="23" l="1"/>
  <c r="K315" i="23" s="1"/>
  <c r="J316" i="23"/>
  <c r="J315" i="23" s="1"/>
  <c r="K312" i="23"/>
  <c r="J312" i="23"/>
  <c r="J311" i="23" s="1"/>
  <c r="K311" i="23"/>
  <c r="K308" i="23"/>
  <c r="J308" i="23"/>
  <c r="K304" i="23"/>
  <c r="J304" i="23"/>
  <c r="K300" i="23"/>
  <c r="J300" i="23"/>
  <c r="J299" i="23" s="1"/>
  <c r="K299" i="23"/>
  <c r="K296" i="23"/>
  <c r="J296" i="23"/>
  <c r="K295" i="23"/>
  <c r="J295" i="23"/>
  <c r="K291" i="23"/>
  <c r="J291" i="23"/>
  <c r="J287" i="23" s="1"/>
  <c r="K288" i="23"/>
  <c r="K287" i="23" s="1"/>
  <c r="J288" i="23"/>
  <c r="K284" i="23"/>
  <c r="K283" i="23" s="1"/>
  <c r="J284" i="23"/>
  <c r="J283" i="23"/>
  <c r="K279" i="23"/>
  <c r="K275" i="23" s="1"/>
  <c r="J279" i="23"/>
  <c r="K276" i="23"/>
  <c r="J276" i="23"/>
  <c r="J275" i="23"/>
  <c r="K267" i="23"/>
  <c r="J267" i="23"/>
  <c r="K263" i="23"/>
  <c r="J263" i="23"/>
  <c r="K260" i="23"/>
  <c r="J260" i="23"/>
  <c r="K252" i="23"/>
  <c r="J252" i="23"/>
  <c r="K249" i="23"/>
  <c r="J249" i="23"/>
  <c r="J232" i="23" s="1"/>
  <c r="K239" i="23"/>
  <c r="K232" i="23" s="1"/>
  <c r="J239" i="23"/>
  <c r="K233" i="23"/>
  <c r="J233" i="23"/>
  <c r="K228" i="23"/>
  <c r="J228" i="23"/>
  <c r="J227" i="23" s="1"/>
  <c r="K227" i="23"/>
  <c r="K224" i="23"/>
  <c r="J224" i="23"/>
  <c r="K218" i="23"/>
  <c r="J218" i="23"/>
  <c r="K215" i="23"/>
  <c r="J215" i="23"/>
  <c r="K212" i="23"/>
  <c r="J212" i="23"/>
  <c r="K207" i="23"/>
  <c r="J207" i="23"/>
  <c r="K200" i="23"/>
  <c r="K199" i="23" s="1"/>
  <c r="J200" i="23"/>
  <c r="J199" i="23"/>
  <c r="K196" i="23"/>
  <c r="K195" i="23" s="1"/>
  <c r="J196" i="23"/>
  <c r="J195" i="23"/>
  <c r="K191" i="23"/>
  <c r="J191" i="23"/>
  <c r="K188" i="23"/>
  <c r="J188" i="23"/>
  <c r="J175" i="23" s="1"/>
  <c r="K185" i="23"/>
  <c r="J185" i="23"/>
  <c r="K182" i="23"/>
  <c r="J182" i="23"/>
  <c r="K176" i="23"/>
  <c r="K175" i="23" s="1"/>
  <c r="J176" i="23"/>
  <c r="K162" i="23"/>
  <c r="J162" i="23"/>
  <c r="K148" i="23"/>
  <c r="J148" i="23"/>
  <c r="K144" i="23"/>
  <c r="K143" i="23" s="1"/>
  <c r="J144" i="23"/>
  <c r="J143" i="23"/>
  <c r="K135" i="23"/>
  <c r="K127" i="23" s="1"/>
  <c r="J135" i="23"/>
  <c r="K128" i="23"/>
  <c r="J128" i="23"/>
  <c r="J127" i="23" s="1"/>
  <c r="K120" i="23"/>
  <c r="J120" i="23"/>
  <c r="K114" i="23"/>
  <c r="K96" i="23" s="1"/>
  <c r="J114" i="23"/>
  <c r="K108" i="23"/>
  <c r="J108" i="23"/>
  <c r="K101" i="23"/>
  <c r="J101" i="23"/>
  <c r="K97" i="23"/>
  <c r="J97" i="23"/>
  <c r="J96" i="23" s="1"/>
  <c r="K92" i="23"/>
  <c r="J92" i="23"/>
  <c r="K86" i="23"/>
  <c r="J86" i="23"/>
  <c r="K76" i="23"/>
  <c r="J76" i="23"/>
  <c r="K68" i="23"/>
  <c r="J68" i="23"/>
  <c r="K63" i="23"/>
  <c r="J63" i="23"/>
  <c r="K57" i="23"/>
  <c r="K56" i="23" s="1"/>
  <c r="J57" i="23"/>
  <c r="J56" i="23"/>
  <c r="K48" i="23"/>
  <c r="J48" i="23"/>
  <c r="K42" i="23"/>
  <c r="J42" i="23"/>
  <c r="K37" i="23"/>
  <c r="J37" i="23"/>
  <c r="K30" i="23"/>
  <c r="J30" i="23"/>
  <c r="K22" i="23"/>
  <c r="K11" i="23" s="1"/>
  <c r="J22" i="23"/>
  <c r="K12" i="23"/>
  <c r="J12" i="23"/>
  <c r="J11" i="23" s="1"/>
  <c r="J9" i="23" l="1"/>
  <c r="K9" i="23"/>
  <c r="K137" i="22" l="1"/>
  <c r="K132" i="22"/>
  <c r="K126" i="22"/>
  <c r="K122" i="22"/>
  <c r="K119" i="22"/>
  <c r="K114" i="22"/>
  <c r="K111" i="22"/>
  <c r="K107" i="22"/>
  <c r="K104" i="22"/>
  <c r="K100" i="22"/>
  <c r="K95" i="22"/>
  <c r="K88" i="22"/>
  <c r="K82" i="22"/>
  <c r="K75" i="22"/>
  <c r="K72" i="22"/>
  <c r="K66" i="22"/>
  <c r="K60" i="22"/>
  <c r="K50" i="22"/>
  <c r="K47" i="22"/>
  <c r="K43" i="22"/>
  <c r="K39" i="22"/>
  <c r="K30" i="22"/>
  <c r="K24" i="22"/>
  <c r="K18" i="22"/>
  <c r="K9" i="22" s="1"/>
  <c r="K11" i="22"/>
  <c r="K42" i="21" l="1"/>
  <c r="K39" i="21"/>
  <c r="K35" i="21"/>
  <c r="K32" i="21"/>
  <c r="K29" i="21"/>
  <c r="K26" i="21"/>
  <c r="K23" i="21"/>
  <c r="K20" i="21"/>
  <c r="K17" i="21"/>
  <c r="K14" i="21"/>
  <c r="K9" i="21" s="1"/>
  <c r="K11" i="21"/>
  <c r="K62" i="20" l="1"/>
  <c r="K59" i="20"/>
  <c r="K56" i="20"/>
  <c r="K53" i="20"/>
  <c r="K50" i="20"/>
  <c r="K46" i="20"/>
  <c r="K43" i="20"/>
  <c r="K40" i="20"/>
  <c r="K36" i="20"/>
  <c r="K33" i="20"/>
  <c r="K29" i="20"/>
  <c r="K24" i="20"/>
  <c r="K17" i="20"/>
  <c r="K11" i="20"/>
  <c r="K9" i="20" s="1"/>
  <c r="K55" i="19" l="1"/>
  <c r="K52" i="19"/>
  <c r="K48" i="19"/>
  <c r="K45" i="19"/>
  <c r="K41" i="19"/>
  <c r="K35" i="19"/>
  <c r="K30" i="19"/>
  <c r="K27" i="19"/>
  <c r="K23" i="19"/>
  <c r="K9" i="19" s="1"/>
  <c r="K17" i="19"/>
  <c r="K11" i="19"/>
  <c r="M247" i="18" l="1"/>
  <c r="L247" i="18"/>
  <c r="K247" i="18"/>
  <c r="M218" i="18"/>
  <c r="L218" i="18"/>
  <c r="K218" i="18"/>
  <c r="M187" i="18"/>
  <c r="L187" i="18"/>
  <c r="K187" i="18"/>
  <c r="M181" i="18"/>
  <c r="L181" i="18"/>
  <c r="K181" i="18"/>
  <c r="M166" i="18"/>
  <c r="L166" i="18"/>
  <c r="K166" i="18"/>
  <c r="M156" i="18"/>
  <c r="L156" i="18"/>
  <c r="K156" i="18"/>
  <c r="M143" i="18"/>
  <c r="L143" i="18"/>
  <c r="K143" i="18"/>
  <c r="M130" i="18"/>
  <c r="L130" i="18"/>
  <c r="K130" i="18"/>
  <c r="M123" i="18"/>
  <c r="L123" i="18"/>
  <c r="K123" i="18"/>
  <c r="M113" i="18"/>
  <c r="L113" i="18"/>
  <c r="K113" i="18"/>
  <c r="M107" i="18"/>
  <c r="L107" i="18"/>
  <c r="K107" i="18"/>
  <c r="M96" i="18"/>
  <c r="L96" i="18"/>
  <c r="K96" i="18"/>
  <c r="M79" i="18"/>
  <c r="L79" i="18"/>
  <c r="K79" i="18"/>
  <c r="M62" i="18"/>
  <c r="L62" i="18"/>
  <c r="K62" i="18"/>
  <c r="M55" i="18"/>
  <c r="L55" i="18"/>
  <c r="K55" i="18"/>
  <c r="M48" i="18"/>
  <c r="L48" i="18"/>
  <c r="K48" i="18"/>
  <c r="M43" i="18"/>
  <c r="L43" i="18"/>
  <c r="K43" i="18"/>
  <c r="M39" i="18"/>
  <c r="L39" i="18"/>
  <c r="K39" i="18"/>
  <c r="M33" i="18"/>
  <c r="L33" i="18"/>
  <c r="K33" i="18"/>
  <c r="M23" i="18"/>
  <c r="L23" i="18"/>
  <c r="K23" i="18"/>
  <c r="M18" i="18"/>
  <c r="L18" i="18"/>
  <c r="K18" i="18"/>
  <c r="K9" i="18" s="1"/>
  <c r="M11" i="18"/>
  <c r="M9" i="18" s="1"/>
  <c r="L11" i="18"/>
  <c r="L9" i="18" s="1"/>
  <c r="K11" i="18"/>
  <c r="M65" i="17" l="1"/>
  <c r="L65" i="17"/>
  <c r="K65" i="17"/>
  <c r="M60" i="17"/>
  <c r="L60" i="17"/>
  <c r="K60" i="17"/>
  <c r="M55" i="17"/>
  <c r="L55" i="17"/>
  <c r="K55" i="17"/>
  <c r="M50" i="17"/>
  <c r="L50" i="17"/>
  <c r="K50" i="17"/>
  <c r="M33" i="17"/>
  <c r="M9" i="17" s="1"/>
  <c r="L33" i="17"/>
  <c r="K33" i="17"/>
  <c r="M25" i="17"/>
  <c r="L25" i="17"/>
  <c r="K25" i="17"/>
  <c r="M20" i="17"/>
  <c r="L20" i="17"/>
  <c r="K20" i="17"/>
  <c r="M17" i="17"/>
  <c r="L17" i="17"/>
  <c r="K17" i="17"/>
  <c r="M11" i="17"/>
  <c r="L11" i="17"/>
  <c r="K11" i="17"/>
  <c r="K9" i="17" s="1"/>
  <c r="L9" i="17"/>
  <c r="J4190" i="24" l="1"/>
  <c r="J9" i="24"/>
  <c r="K9" i="24"/>
  <c r="L9" i="24"/>
  <c r="K4190" i="24"/>
  <c r="L4190" i="24"/>
  <c r="O4190" i="24"/>
  <c r="O9" i="24"/>
  <c r="N4190" i="24"/>
  <c r="N9" i="24"/>
  <c r="M4190" i="24"/>
  <c r="M9" i="24"/>
</calcChain>
</file>

<file path=xl/sharedStrings.xml><?xml version="1.0" encoding="utf-8"?>
<sst xmlns="http://schemas.openxmlformats.org/spreadsheetml/2006/main" count="50501" uniqueCount="10413">
  <si>
    <t>CODIGO</t>
  </si>
  <si>
    <t>PROVINCIA</t>
  </si>
  <si>
    <t>DISTRITO</t>
  </si>
  <si>
    <t>POBLADO</t>
  </si>
  <si>
    <t>ZONA</t>
  </si>
  <si>
    <t>SAN JOSE</t>
  </si>
  <si>
    <t>SANTA ANA</t>
  </si>
  <si>
    <t>HOSPITAL</t>
  </si>
  <si>
    <t>BARRIO CUBA</t>
  </si>
  <si>
    <t>MERCED</t>
  </si>
  <si>
    <t>0371</t>
  </si>
  <si>
    <t>J.N. OMAR DENGO GUERRERO</t>
  </si>
  <si>
    <t>0384</t>
  </si>
  <si>
    <t>J.N. CRISTO REY</t>
  </si>
  <si>
    <t>CRISTO REY</t>
  </si>
  <si>
    <t>0416</t>
  </si>
  <si>
    <t>GUARDERIA INFANTIL DEL NIÑO JESUS</t>
  </si>
  <si>
    <t>0448</t>
  </si>
  <si>
    <t>J.N. JUAN RAFAEL MORA</t>
  </si>
  <si>
    <t>COCA COLA</t>
  </si>
  <si>
    <t>0449</t>
  </si>
  <si>
    <t>J.N. MARGARITA ESQUIVEL</t>
  </si>
  <si>
    <t>BARRIO MÉXICO</t>
  </si>
  <si>
    <t>CURRIDABAT</t>
  </si>
  <si>
    <t>CATEDRAL</t>
  </si>
  <si>
    <t>CARMEN</t>
  </si>
  <si>
    <t>BARRIO ESCALANTE</t>
  </si>
  <si>
    <t>ESTRELLITAS JUGUETONAS</t>
  </si>
  <si>
    <t>BARRIO LUJAN</t>
  </si>
  <si>
    <t>0392</t>
  </si>
  <si>
    <t>J.N. MATERNAL MONTESORIANO</t>
  </si>
  <si>
    <t>MORAZAN</t>
  </si>
  <si>
    <t>0451</t>
  </si>
  <si>
    <t>J.N. JUSTO A. FACIO</t>
  </si>
  <si>
    <t>0452</t>
  </si>
  <si>
    <t>J.N. LILIA RAMOS VALVERDE</t>
  </si>
  <si>
    <t>PACIFICO ESTE</t>
  </si>
  <si>
    <t>0453</t>
  </si>
  <si>
    <t>J.N. ARTURO URIEN GALLOSO</t>
  </si>
  <si>
    <t>LA DOLOROSA</t>
  </si>
  <si>
    <t>GRANADILLA</t>
  </si>
  <si>
    <t>GUISELLE GONZALEZ</t>
  </si>
  <si>
    <t>TIRRASES</t>
  </si>
  <si>
    <t>LA COLINA</t>
  </si>
  <si>
    <t>SAN FRANCISCO DE ASIS</t>
  </si>
  <si>
    <t>SAN FCO DE DOS RIOS</t>
  </si>
  <si>
    <t>SAN FRANCISCO</t>
  </si>
  <si>
    <t>ALAJUELA</t>
  </si>
  <si>
    <t>LOS SAUCES</t>
  </si>
  <si>
    <t>NICOYA</t>
  </si>
  <si>
    <t>GUANACASTE</t>
  </si>
  <si>
    <t>PUNTARENAS</t>
  </si>
  <si>
    <t>SANCHEZ</t>
  </si>
  <si>
    <t>SAN JOSECITO</t>
  </si>
  <si>
    <t>0367</t>
  </si>
  <si>
    <t>J.N. SARITA MONTEALEGRE</t>
  </si>
  <si>
    <t>ZAPOTE</t>
  </si>
  <si>
    <t>0427</t>
  </si>
  <si>
    <t>J.N. REPUBLICA DOMINICANA</t>
  </si>
  <si>
    <t>SAN FRANCISCO DE DOS RIOS</t>
  </si>
  <si>
    <t>JUAN SILVESTRE</t>
  </si>
  <si>
    <t>0446</t>
  </si>
  <si>
    <t>J.N. NAPOLEON QUESADA</t>
  </si>
  <si>
    <t>TIBAS</t>
  </si>
  <si>
    <t>SAN JUAN</t>
  </si>
  <si>
    <t>GOTITAS DE AGUA</t>
  </si>
  <si>
    <t>EL PIOLIN ALEGRE</t>
  </si>
  <si>
    <t>LA FLORIDA</t>
  </si>
  <si>
    <t>A B C</t>
  </si>
  <si>
    <t>COLIMA</t>
  </si>
  <si>
    <t>CUATRO REINAS</t>
  </si>
  <si>
    <t>CAMPANITA</t>
  </si>
  <si>
    <t>URUCA</t>
  </si>
  <si>
    <t>ABEJITA MAYA</t>
  </si>
  <si>
    <t>ANSELMO LLORENTE</t>
  </si>
  <si>
    <t>CRUCE</t>
  </si>
  <si>
    <t>0362</t>
  </si>
  <si>
    <t>J.N. MIGUEL OBREGON LIZANO</t>
  </si>
  <si>
    <t>SAN RAFAEL</t>
  </si>
  <si>
    <t>CINCO ESQUINAS</t>
  </si>
  <si>
    <t>0326</t>
  </si>
  <si>
    <t>J.N. ESMERALDA OREAMUNO</t>
  </si>
  <si>
    <t>0372</t>
  </si>
  <si>
    <t>J.N. JOSE RAFAEL ARAYA ROJAS</t>
  </si>
  <si>
    <t>LA URUCA</t>
  </si>
  <si>
    <t>LLORENTE</t>
  </si>
  <si>
    <t>0420</t>
  </si>
  <si>
    <t>J.N. JARDINES DE TIBAS</t>
  </si>
  <si>
    <t>JARDINES</t>
  </si>
  <si>
    <t>RUISEÑOR</t>
  </si>
  <si>
    <t>PAVAS</t>
  </si>
  <si>
    <t>SANTA CATALINA</t>
  </si>
  <si>
    <t>SAN GABRIEL</t>
  </si>
  <si>
    <t>MATA REDONDA</t>
  </si>
  <si>
    <t>LOS ÁNGELES</t>
  </si>
  <si>
    <t>5542</t>
  </si>
  <si>
    <t>0399</t>
  </si>
  <si>
    <t>J.N. CARLOS SANABRIA MORA</t>
  </si>
  <si>
    <t>0468</t>
  </si>
  <si>
    <t>HATILLO</t>
  </si>
  <si>
    <t>HATILLO 1</t>
  </si>
  <si>
    <t>HATILLO CENTRO</t>
  </si>
  <si>
    <t>DESAMPARADOS</t>
  </si>
  <si>
    <t>LOURDES</t>
  </si>
  <si>
    <t>ALAJUELITA</t>
  </si>
  <si>
    <t>0355</t>
  </si>
  <si>
    <t>J.N. MIGUEL DE CERVANTES SAAVEDRA</t>
  </si>
  <si>
    <t>HATILLO 3</t>
  </si>
  <si>
    <t>CARMEN LYRA</t>
  </si>
  <si>
    <t>CONCEPCION</t>
  </si>
  <si>
    <t>0331</t>
  </si>
  <si>
    <t>J.N. CONCEPCION</t>
  </si>
  <si>
    <t>CONCEPCION ABAJO</t>
  </si>
  <si>
    <t>SAN ANTONIO</t>
  </si>
  <si>
    <t>0364</t>
  </si>
  <si>
    <t>J.N. REPUBLICA DEL PARAGUAY</t>
  </si>
  <si>
    <t>4918</t>
  </si>
  <si>
    <t>J.N. MANUEL BELGRANO</t>
  </si>
  <si>
    <t>0417</t>
  </si>
  <si>
    <t>J.N. REPUBLICA POPULAR CHINA</t>
  </si>
  <si>
    <t>0430</t>
  </si>
  <si>
    <t>J.N. ISMAEL COTO FERNANDEZ</t>
  </si>
  <si>
    <t>0467</t>
  </si>
  <si>
    <t>J.N. JORGE DEBRAVO</t>
  </si>
  <si>
    <t>HATILLO 8</t>
  </si>
  <si>
    <t>PASO ANCHO</t>
  </si>
  <si>
    <t>SAN MIGUEL</t>
  </si>
  <si>
    <t>CALLE CHON</t>
  </si>
  <si>
    <t>SAN RAFAEL ARRIBA</t>
  </si>
  <si>
    <t>0486</t>
  </si>
  <si>
    <t>J.N. COLONIA KENNEDY</t>
  </si>
  <si>
    <t>SAN SEBASTIAN</t>
  </si>
  <si>
    <t>COLONIA KENNEDY</t>
  </si>
  <si>
    <t>HIGUITO</t>
  </si>
  <si>
    <t>0541</t>
  </si>
  <si>
    <t>J.N. REPUBLICA DE HAITI</t>
  </si>
  <si>
    <t>0562</t>
  </si>
  <si>
    <t>J.N. SOTERO GONZALEZ BARQUERO</t>
  </si>
  <si>
    <t>SAN JUAN DE DIOS</t>
  </si>
  <si>
    <t>0566</t>
  </si>
  <si>
    <t>J.N. MARIA RETANA SALAZAR</t>
  </si>
  <si>
    <t>SAN RAFAEL ABAJO</t>
  </si>
  <si>
    <t>0569</t>
  </si>
  <si>
    <t>J.N. SAN SEBASTIAN</t>
  </si>
  <si>
    <t>LOPEZ MATEOS</t>
  </si>
  <si>
    <t>0574</t>
  </si>
  <si>
    <t>J.N. MANUEL ORTUÑO BOUTIN</t>
  </si>
  <si>
    <t>ESCAZU</t>
  </si>
  <si>
    <t>HEREDIA</t>
  </si>
  <si>
    <t>BELEN</t>
  </si>
  <si>
    <t>EL ROBLE</t>
  </si>
  <si>
    <t>0304</t>
  </si>
  <si>
    <t>EL CARMEN</t>
  </si>
  <si>
    <t>CORAZÓN DE JESÚS</t>
  </si>
  <si>
    <t>0424</t>
  </si>
  <si>
    <t>J.N. JUAN XXIII</t>
  </si>
  <si>
    <t>CARTAGO</t>
  </si>
  <si>
    <t>LA UNION</t>
  </si>
  <si>
    <t>LINDA VISTA</t>
  </si>
  <si>
    <t>0488</t>
  </si>
  <si>
    <t>J.N. MARIA JIMENEZ UREÑA</t>
  </si>
  <si>
    <t>SAN JERONIMO</t>
  </si>
  <si>
    <t>SANTA CRUZ</t>
  </si>
  <si>
    <t>GRECIA</t>
  </si>
  <si>
    <t>POAS</t>
  </si>
  <si>
    <t>LIMON</t>
  </si>
  <si>
    <t>GOICOECHEA</t>
  </si>
  <si>
    <t>PURRAL</t>
  </si>
  <si>
    <t>CAROLINA</t>
  </si>
  <si>
    <t>CALLE BLANCOS</t>
  </si>
  <si>
    <t>EL ENCANTO</t>
  </si>
  <si>
    <t>LOS OLMOS</t>
  </si>
  <si>
    <t>LOMAS DE AYARCO</t>
  </si>
  <si>
    <t>MONTELIMAR</t>
  </si>
  <si>
    <t>GUADALUPE</t>
  </si>
  <si>
    <t>IPIS</t>
  </si>
  <si>
    <t>LOS ANGELES</t>
  </si>
  <si>
    <t>5543</t>
  </si>
  <si>
    <t>J.N. JUAN ENRIQUE PESTALOZZI</t>
  </si>
  <si>
    <t>KURU</t>
  </si>
  <si>
    <t>0419</t>
  </si>
  <si>
    <t>J.N. ROBERTO CANTILLANO VINDAS</t>
  </si>
  <si>
    <t>LA MORA</t>
  </si>
  <si>
    <t>0450</t>
  </si>
  <si>
    <t>J.N. FLORA CHACON CORDOBA</t>
  </si>
  <si>
    <t>PILAR JIMENEZ</t>
  </si>
  <si>
    <t>SANTO DOMINGO</t>
  </si>
  <si>
    <t>MORAVIA</t>
  </si>
  <si>
    <t>SAN VICENTE</t>
  </si>
  <si>
    <t>VASQUEZ DE CORONADO</t>
  </si>
  <si>
    <t>SAN ISIDRO</t>
  </si>
  <si>
    <t>5323</t>
  </si>
  <si>
    <t>J.N. DULCE NOMBRE</t>
  </si>
  <si>
    <t>DULCE NOMBRE DE JESUS</t>
  </si>
  <si>
    <t>DULCE NOMBRE</t>
  </si>
  <si>
    <t>TRINIDAD</t>
  </si>
  <si>
    <t>0402</t>
  </si>
  <si>
    <t>SAN PEDRO</t>
  </si>
  <si>
    <t>0440</t>
  </si>
  <si>
    <t>J.N. JOSE ANA MARIN CUBERO</t>
  </si>
  <si>
    <t>MONTES DE OCA</t>
  </si>
  <si>
    <t>VARGAS ARAYA</t>
  </si>
  <si>
    <t>MUNDO NUEVO</t>
  </si>
  <si>
    <t>PRADOS DEL ESTE</t>
  </si>
  <si>
    <t>MERCEDES</t>
  </si>
  <si>
    <t>0385</t>
  </si>
  <si>
    <t>J.N. DANTE ALIGHIERI</t>
  </si>
  <si>
    <t>5642</t>
  </si>
  <si>
    <t>J.N. INGLATERRA</t>
  </si>
  <si>
    <t>GUAPILES</t>
  </si>
  <si>
    <t>POCOCI</t>
  </si>
  <si>
    <t>MERCEDES NORTE</t>
  </si>
  <si>
    <t>MERCEDES SUR</t>
  </si>
  <si>
    <t>PEREZ ZELEDON</t>
  </si>
  <si>
    <t>PALMARES</t>
  </si>
  <si>
    <t>1161</t>
  </si>
  <si>
    <t>J.N. JUAN RAFAEL MEOÑO HIDALGO</t>
  </si>
  <si>
    <t>1188</t>
  </si>
  <si>
    <t>J.N. REPÚBLICA DE GUATEMALA</t>
  </si>
  <si>
    <t>B° CORAZON DE JESUS</t>
  </si>
  <si>
    <t>6151</t>
  </si>
  <si>
    <t>J.N. MANUELA SANTAMARIA RODRIGUEZ</t>
  </si>
  <si>
    <t>GUACIMA</t>
  </si>
  <si>
    <t>CRI-CRI</t>
  </si>
  <si>
    <t>SAN ROQUE</t>
  </si>
  <si>
    <t>5345</t>
  </si>
  <si>
    <t>J.N. SIMON BOLIVAR</t>
  </si>
  <si>
    <t>6132</t>
  </si>
  <si>
    <t>J.N. PEDRO AGUIRRE CERDA</t>
  </si>
  <si>
    <t>OROTINA</t>
  </si>
  <si>
    <t>6023</t>
  </si>
  <si>
    <t>J.N. PRIMO VARGAS VALVERD</t>
  </si>
  <si>
    <t>TRES MARIAS OROTINA</t>
  </si>
  <si>
    <t>SAN RAMON</t>
  </si>
  <si>
    <t>1298</t>
  </si>
  <si>
    <t>CENTRO</t>
  </si>
  <si>
    <t>5643</t>
  </si>
  <si>
    <t>LA SABANA</t>
  </si>
  <si>
    <t>5808</t>
  </si>
  <si>
    <t>J.N. FEDERICO SALAS CARVAJAL</t>
  </si>
  <si>
    <t>5694</t>
  </si>
  <si>
    <t>VALVERDE VEGA</t>
  </si>
  <si>
    <t>SARCHI NORTE</t>
  </si>
  <si>
    <t>NARANJO</t>
  </si>
  <si>
    <t>5450</t>
  </si>
  <si>
    <t>1328</t>
  </si>
  <si>
    <t>PALMARES-CENTRO</t>
  </si>
  <si>
    <t>SAN CARLOS</t>
  </si>
  <si>
    <t>QUESADA</t>
  </si>
  <si>
    <t>SAN PABLO</t>
  </si>
  <si>
    <t>ORIENTAL</t>
  </si>
  <si>
    <t>OCCIDENTAL</t>
  </si>
  <si>
    <t>TALLER INFANTIL DEL TECNOLOGICO</t>
  </si>
  <si>
    <t>I.T.C.R.</t>
  </si>
  <si>
    <t>1805</t>
  </si>
  <si>
    <t>J.N. ASCENSION ESQUIVEL</t>
  </si>
  <si>
    <t>1817</t>
  </si>
  <si>
    <t>J.N. JESUS JIMENEZ ZAMORA</t>
  </si>
  <si>
    <t>1804</t>
  </si>
  <si>
    <t>J.N. CARLOS JOAQUIN PERALTA ECHEVERRIA</t>
  </si>
  <si>
    <t>4965</t>
  </si>
  <si>
    <t>J.N. JUAN VAZQUEZ DE CORONADO</t>
  </si>
  <si>
    <t>AGUA CALIENTE</t>
  </si>
  <si>
    <t>HERVIDERO</t>
  </si>
  <si>
    <t>SAN NICOLAS</t>
  </si>
  <si>
    <t>6111</t>
  </si>
  <si>
    <t>J.N. REPUBLICA FRANCESA</t>
  </si>
  <si>
    <t>EL GUARCO</t>
  </si>
  <si>
    <t>TEJAR</t>
  </si>
  <si>
    <t>EL TEJAR</t>
  </si>
  <si>
    <t>1910</t>
  </si>
  <si>
    <t>J.N. RICARDO JIMENEZ OREAMUNO</t>
  </si>
  <si>
    <t>OREAMUNO</t>
  </si>
  <si>
    <t>1919</t>
  </si>
  <si>
    <t>J.N. EL CONEJITO FELIZ</t>
  </si>
  <si>
    <t>1928</t>
  </si>
  <si>
    <t>J.N. CENTRAL DE TRES RIOS</t>
  </si>
  <si>
    <t>TRES RIOS</t>
  </si>
  <si>
    <t>TURRIALBA</t>
  </si>
  <si>
    <t>BURBUJITAS</t>
  </si>
  <si>
    <t>ALTO CRUZ</t>
  </si>
  <si>
    <t>AZUL</t>
  </si>
  <si>
    <t>LA ISABEL</t>
  </si>
  <si>
    <t>BURBUJITAS DE PAZ</t>
  </si>
  <si>
    <t>2056</t>
  </si>
  <si>
    <t>J.N. TURRIALBA</t>
  </si>
  <si>
    <t>SAN CAYETANO</t>
  </si>
  <si>
    <t>JARDIN DE NIÑOS MANITAS ACTIVAS</t>
  </si>
  <si>
    <t>2189</t>
  </si>
  <si>
    <t>J.N. RAFAEL MOYA MURILLO</t>
  </si>
  <si>
    <t>2230</t>
  </si>
  <si>
    <t>J.N. CLETO GONZÁLEZ VÍQUEZ</t>
  </si>
  <si>
    <t>JARDIN INFANTIL MI TALLERCITO</t>
  </si>
  <si>
    <t>ULLOA</t>
  </si>
  <si>
    <t>BARREAL</t>
  </si>
  <si>
    <t>FLORES</t>
  </si>
  <si>
    <t>SANTA BARBARA</t>
  </si>
  <si>
    <t>2196</t>
  </si>
  <si>
    <t>J.N. ESPAÑA</t>
  </si>
  <si>
    <t>2201</t>
  </si>
  <si>
    <t>J.N. ESTADOS UNIDOS DE AMÉRICA</t>
  </si>
  <si>
    <t>SAN JOAQUIN</t>
  </si>
  <si>
    <t>SAN JOAQUÍN</t>
  </si>
  <si>
    <t>2215</t>
  </si>
  <si>
    <t>J.N. JUAN MORA FERNÁNDEZ</t>
  </si>
  <si>
    <t>SANTA BÁRBARA</t>
  </si>
  <si>
    <t>ZETILLAL</t>
  </si>
  <si>
    <t>BARVA</t>
  </si>
  <si>
    <t>2141</t>
  </si>
  <si>
    <t>J.N. PEDRO MURILLO PÉREZ</t>
  </si>
  <si>
    <t>2210</t>
  </si>
  <si>
    <t>J.N. PEDRO Mª BADILLA B.</t>
  </si>
  <si>
    <t>SANTA LUCIA</t>
  </si>
  <si>
    <t>2199</t>
  </si>
  <si>
    <t>J.N. JOSE MARTI</t>
  </si>
  <si>
    <t>2222</t>
  </si>
  <si>
    <t>J.N. JOSE EZEQUIEL GONZALEZ VINDAS</t>
  </si>
  <si>
    <t>LIBERIA</t>
  </si>
  <si>
    <t>LA CRUZ</t>
  </si>
  <si>
    <t>2270</t>
  </si>
  <si>
    <t>J.N. LIBERIA</t>
  </si>
  <si>
    <t>2320</t>
  </si>
  <si>
    <t>J.N. SAN ROQUE</t>
  </si>
  <si>
    <t>ESPIRITU SANTO</t>
  </si>
  <si>
    <t>5811</t>
  </si>
  <si>
    <t>J.N. JOSEFINA LOPEZ BONILLA</t>
  </si>
  <si>
    <t>CURIME</t>
  </si>
  <si>
    <t>CARRILLO</t>
  </si>
  <si>
    <t>FILADELFIA</t>
  </si>
  <si>
    <t>LA GUINEA</t>
  </si>
  <si>
    <t>2522</t>
  </si>
  <si>
    <t>J.N. FILADELFIA</t>
  </si>
  <si>
    <t>CAÑAS</t>
  </si>
  <si>
    <t>5005</t>
  </si>
  <si>
    <t>J.N. MONSEÑOR LUIS LEIPOLD</t>
  </si>
  <si>
    <t>5349</t>
  </si>
  <si>
    <t>J.N. EL ROBLE</t>
  </si>
  <si>
    <t>BARRANCA</t>
  </si>
  <si>
    <t>2738</t>
  </si>
  <si>
    <t>J.N. RIOJALANDIA</t>
  </si>
  <si>
    <t>LOS ALMENDROS</t>
  </si>
  <si>
    <t>CHACARITA</t>
  </si>
  <si>
    <t>2879</t>
  </si>
  <si>
    <t>J.N. PUNTARENAS</t>
  </si>
  <si>
    <t>2885</t>
  </si>
  <si>
    <t>J.N. FRAY CASIANO DE MADRID</t>
  </si>
  <si>
    <t>FRAY CASIANO DE MADRID</t>
  </si>
  <si>
    <t>SANTA ELENA</t>
  </si>
  <si>
    <t>ESPARZA</t>
  </si>
  <si>
    <t>2878</t>
  </si>
  <si>
    <t>J.N. ESPARZA</t>
  </si>
  <si>
    <t>5040</t>
  </si>
  <si>
    <t>J.N. GUÁPILES</t>
  </si>
  <si>
    <t>GUÁPILES</t>
  </si>
  <si>
    <t>EL BRASIL</t>
  </si>
  <si>
    <t>BARRIO SAN JOSE</t>
  </si>
  <si>
    <t>I.N.A.</t>
  </si>
  <si>
    <t>0604</t>
  </si>
  <si>
    <t>J.N. VALENCIA</t>
  </si>
  <si>
    <t>LA VALENCIA</t>
  </si>
  <si>
    <t>2153</t>
  </si>
  <si>
    <t>J.N. BENITO SAENZ Y REYES</t>
  </si>
  <si>
    <t>5641</t>
  </si>
  <si>
    <t>J.N. LAS LETRAS</t>
  </si>
  <si>
    <t>LA TORTUGA VERDE</t>
  </si>
  <si>
    <t>EL JARDÍN</t>
  </si>
  <si>
    <t>EL CASTILLO</t>
  </si>
  <si>
    <t>VILLA FELIZ</t>
  </si>
  <si>
    <t>SANTA LUCÍA</t>
  </si>
  <si>
    <t>6095</t>
  </si>
  <si>
    <t>J.N. FINCA LA CAJA</t>
  </si>
  <si>
    <t>LA CARPIO</t>
  </si>
  <si>
    <t>PSICOPEDAGÓGICO CRAYOLAS</t>
  </si>
  <si>
    <t>PRADOS</t>
  </si>
  <si>
    <t>GRANADA</t>
  </si>
  <si>
    <t>GREEN HOUSE</t>
  </si>
  <si>
    <t>IBINA</t>
  </si>
  <si>
    <t>ABC</t>
  </si>
  <si>
    <t>CENTRO FORM. INFANTIL ICE</t>
  </si>
  <si>
    <t>SANTA FÉ</t>
  </si>
  <si>
    <t>PLAY HOUSE KINDERGARTEN AND DAYCARE</t>
  </si>
  <si>
    <t>BIO KIDS PRESCHOOL</t>
  </si>
  <si>
    <t>LOS DELFINES</t>
  </si>
  <si>
    <t>BARRIO GALVEZ</t>
  </si>
  <si>
    <t>5512</t>
  </si>
  <si>
    <t>J.N.RENZO ZINGONE</t>
  </si>
  <si>
    <t>PARQUE INDUSTRIAL</t>
  </si>
  <si>
    <t>KOROBO</t>
  </si>
  <si>
    <t>JARDIN DE NIÑOS ESTRELLITAS LUMINOSAS</t>
  </si>
  <si>
    <t>LLUVIA DE ORO</t>
  </si>
  <si>
    <t>ARTISTICO CREARTE</t>
  </si>
  <si>
    <t>VILLAS ALICANTE</t>
  </si>
  <si>
    <t>EL COLEGIO</t>
  </si>
  <si>
    <t>JARDIN DE NIÑOS HAPPY CLUB</t>
  </si>
  <si>
    <t>DANZA DEL SOL</t>
  </si>
  <si>
    <t>SAINT JOHN VIANNEY CENTRO EDUCATIVO</t>
  </si>
  <si>
    <t>CENTRO DE FORMACION INTEGRAL DEL NIÑO</t>
  </si>
  <si>
    <t>SAN ISIDRO CENTRO</t>
  </si>
  <si>
    <t>SAN LAZARO</t>
  </si>
  <si>
    <t>URBANIZACION CIRUELAS</t>
  </si>
  <si>
    <t>CENTRO INF.PODER JUDICIAL</t>
  </si>
  <si>
    <t>BARRIO GONZALEZ LAHAMAN</t>
  </si>
  <si>
    <t>MONTESSORI MUNDO DE NIÑOS</t>
  </si>
  <si>
    <t>CASA DE NIÑOS SAN LORENZO</t>
  </si>
  <si>
    <t>BARRIO PILAR</t>
  </si>
  <si>
    <t>BILINGÜE FROGGIES</t>
  </si>
  <si>
    <t>CASA NIÑOS MONT.EL CARMEN</t>
  </si>
  <si>
    <t>DEINBI DEL NIÑO Y LA NIÑA</t>
  </si>
  <si>
    <t>SAN JOSECITO CENTRO</t>
  </si>
  <si>
    <t>JARDIN DE NIÑOS SAN ALFONSO</t>
  </si>
  <si>
    <t>DELFINES AZULES</t>
  </si>
  <si>
    <t>SOL NACIENTE</t>
  </si>
  <si>
    <t>MI NUEVO MUNDO</t>
  </si>
  <si>
    <t>BILINGÜE COSQUILLITAS</t>
  </si>
  <si>
    <t>INFANTIL SAN JOSE</t>
  </si>
  <si>
    <t>ALTO EL CARMEN</t>
  </si>
  <si>
    <t>PEQUENOS EN ACCION</t>
  </si>
  <si>
    <t>CALLE MACHETE</t>
  </si>
  <si>
    <t>CALLE DE LOS HERRERA</t>
  </si>
  <si>
    <t>COMPLEJO EDUCATIVO VILLA HEREDIA</t>
  </si>
  <si>
    <t>APOYO EDUCATIVO INAPE</t>
  </si>
  <si>
    <t>EL ALTO LA TRINIDAD</t>
  </si>
  <si>
    <t>CONSTRUYENDO FORTALEZAS</t>
  </si>
  <si>
    <t>CONTEMPORANEO</t>
  </si>
  <si>
    <t>MI PRIMER ABC</t>
  </si>
  <si>
    <t>WONDERLAND C.C.S.</t>
  </si>
  <si>
    <t>OSITO PANDA</t>
  </si>
  <si>
    <t>CENTRO EDUCATIVO BILINGUE MANCRE</t>
  </si>
  <si>
    <t>CALLE CHILAMATE</t>
  </si>
  <si>
    <t>CASA CUNA SUEÑOS Y SONRISAS</t>
  </si>
  <si>
    <t>EDUCACION PREESCOLAR INDEPENDIENTE</t>
  </si>
  <si>
    <t>DEPENDENCIA PUBLICA, PRIVADA Y PRIVADA SUBVENCIONADA</t>
  </si>
  <si>
    <t xml:space="preserve">SEGUN DIRECCION REGIONAL DE EDUCACIÓN Y CIRCUITO </t>
  </si>
  <si>
    <t>CANTÓN</t>
  </si>
  <si>
    <t>TELÉFONO</t>
  </si>
  <si>
    <t>MATRÍCULA</t>
  </si>
  <si>
    <t>PRESUP</t>
  </si>
  <si>
    <t>COSTA RICA</t>
  </si>
  <si>
    <t>DIRECCIÓN REGIONAL DE SAN JOSÉ CENTRAL</t>
  </si>
  <si>
    <t>CIRCUITO 01</t>
  </si>
  <si>
    <t>URB</t>
  </si>
  <si>
    <t>RUR</t>
  </si>
  <si>
    <t>PUB</t>
  </si>
  <si>
    <t>PRI</t>
  </si>
  <si>
    <t>SUB</t>
  </si>
  <si>
    <t>CIRCUITO 02</t>
  </si>
  <si>
    <t>CIRCUITO 03</t>
  </si>
  <si>
    <t>CIRCUITO 04</t>
  </si>
  <si>
    <t>CIRCUITO 05</t>
  </si>
  <si>
    <t>CIRCUITO 06</t>
  </si>
  <si>
    <t>DIRECCIÓN REGIONAL DE SAN JOSÉ NORTE</t>
  </si>
  <si>
    <t>DIRECCIÓN REGIONAL DE SAN JOSÉ OESTE</t>
  </si>
  <si>
    <t>DIRECCIÓN REGIONAL DE DESAMPARADOS</t>
  </si>
  <si>
    <t>CIRCUITO 07</t>
  </si>
  <si>
    <t>DIRECCIÓN REGIONAL DE PÉREZ ZELEDÓN</t>
  </si>
  <si>
    <t>DIRECCIÓN REGIONAL DE ALAJUELA</t>
  </si>
  <si>
    <t>DIRECCIÓN REGIONAL DE OCCIDENTE</t>
  </si>
  <si>
    <t>CIRCUITO 09</t>
  </si>
  <si>
    <t>CIRCUITO 10</t>
  </si>
  <si>
    <t>DIRECCIÓN REGIONAL DE SAN CARLOS</t>
  </si>
  <si>
    <t>DIRECCIÓN REGIONAL DE CARTAGO</t>
  </si>
  <si>
    <t>DIRECCIÓN REGIONAL DE TURRIALBA</t>
  </si>
  <si>
    <t>DIRECCIÓN REGIONAL DE GUÁPILES</t>
  </si>
  <si>
    <t>CIRCUITO 08</t>
  </si>
  <si>
    <t>DIRECCIÓN REGIONAL DE PUNTARENAS</t>
  </si>
  <si>
    <t>DIRECCIÓN REGIONAL DE CAÑAS</t>
  </si>
  <si>
    <t>DIRECCIÓN REGIONAL DE NICOYA</t>
  </si>
  <si>
    <t>DIRECCIÓN REGIONAL DE SANTA CRUZ</t>
  </si>
  <si>
    <t>DIRECCIÓN REGIONAL DE LIBERIA</t>
  </si>
  <si>
    <t>DIRECCIÓN REGIONAL DE HEREDIA</t>
  </si>
  <si>
    <t>N.D.</t>
  </si>
  <si>
    <t>CENTROS INTEGRADOS DE EDUCACIÓN DE ADULTOS (CINDEA)</t>
  </si>
  <si>
    <t>SEGUN DIRECCION REGIONAL Y CIRCUITO ESCOLAR</t>
  </si>
  <si>
    <t>CODIGO PRESUP.</t>
  </si>
  <si>
    <t>CIRCUITO</t>
  </si>
  <si>
    <t>DEPEN-DENCIA</t>
  </si>
  <si>
    <t>EDUCACIÓN EMERGENTE</t>
  </si>
  <si>
    <t>EDUCACIÓN CONVENCIONAL</t>
  </si>
  <si>
    <t>EDUCACIÓN ABIERTA</t>
  </si>
  <si>
    <t>4911</t>
  </si>
  <si>
    <t>CINDEA RICARDO JIMENEZ O.</t>
  </si>
  <si>
    <t>01</t>
  </si>
  <si>
    <t>CARIT</t>
  </si>
  <si>
    <t>CINDEA RICARDO JIMENEZ O.-C.A.I. SAN SEBASTIAN</t>
  </si>
  <si>
    <t>6675</t>
  </si>
  <si>
    <t>CINDEA REPUBLICA DE NICARAGUA</t>
  </si>
  <si>
    <t>03</t>
  </si>
  <si>
    <t>4827</t>
  </si>
  <si>
    <t>CINDEA MARIA MAZZARELLO</t>
  </si>
  <si>
    <t>DON BOSCO</t>
  </si>
  <si>
    <t>4828</t>
  </si>
  <si>
    <t>CINDEA SANTA ANA</t>
  </si>
  <si>
    <t>04</t>
  </si>
  <si>
    <t>SANTA ANA CENTRO</t>
  </si>
  <si>
    <t>4834</t>
  </si>
  <si>
    <t>CINDEA ALBERTO BRENES MORA</t>
  </si>
  <si>
    <t>BARRIO MEXICO</t>
  </si>
  <si>
    <t>6668</t>
  </si>
  <si>
    <t>CINDEA PAVAS</t>
  </si>
  <si>
    <t>02</t>
  </si>
  <si>
    <t>LOMAS</t>
  </si>
  <si>
    <t>CINDEA PAVAS-CIUDADELA DE PAVAS</t>
  </si>
  <si>
    <t>MARIA REINA</t>
  </si>
  <si>
    <t>CINDEA PAVAS-RINCON GRANDE</t>
  </si>
  <si>
    <t>RINCON GRANDE</t>
  </si>
  <si>
    <t>6669</t>
  </si>
  <si>
    <t>CINDEA ESCAZU</t>
  </si>
  <si>
    <t>5280</t>
  </si>
  <si>
    <t>CINDEA SAN JUAN DE DIOS</t>
  </si>
  <si>
    <t>CINDEA SAN JUAN DE DIOS-BUEN PASTOR</t>
  </si>
  <si>
    <t>CINDEA SAN JUAN DE DIOS-SAN LORENZO</t>
  </si>
  <si>
    <t>DAMAS</t>
  </si>
  <si>
    <t>SAN LORENZO</t>
  </si>
  <si>
    <t>CINDEA SAN JUAN DE DIOS-SAN RAFAEL</t>
  </si>
  <si>
    <t>DIRECCIÓN REGIONAL DE PURISCAL</t>
  </si>
  <si>
    <t>5281</t>
  </si>
  <si>
    <t>CINDEA PURISCAL</t>
  </si>
  <si>
    <t>05</t>
  </si>
  <si>
    <t>ACOSTA</t>
  </si>
  <si>
    <t>PALMICHAL</t>
  </si>
  <si>
    <t>PALMICHAL DE ACOSTA</t>
  </si>
  <si>
    <t>6626</t>
  </si>
  <si>
    <t>CINDEA SAN PABLO</t>
  </si>
  <si>
    <t>06</t>
  </si>
  <si>
    <t>TURRUBARES</t>
  </si>
  <si>
    <t>5888</t>
  </si>
  <si>
    <t>CINDEA LOMAS DE COCORI</t>
  </si>
  <si>
    <t>10</t>
  </si>
  <si>
    <t>LOMAS DE COCORI</t>
  </si>
  <si>
    <t>CINDEA LOMAS DE COCORI-SAN FRANCISCO</t>
  </si>
  <si>
    <t>DANIEL FLORES</t>
  </si>
  <si>
    <t>SAN FRANCISCO ASIS</t>
  </si>
  <si>
    <t>6516</t>
  </si>
  <si>
    <t>CINDEA PEJIBAYE</t>
  </si>
  <si>
    <t>08</t>
  </si>
  <si>
    <t>PEJIBAYE</t>
  </si>
  <si>
    <t>BARRIO EL COLEGIO</t>
  </si>
  <si>
    <t>5282</t>
  </si>
  <si>
    <t>SAN RAFAEL OJO DE AGUA</t>
  </si>
  <si>
    <t>SAN RAFAEL, ALAJUELA</t>
  </si>
  <si>
    <t>6572</t>
  </si>
  <si>
    <t>CINDEA SAN ISIDRO</t>
  </si>
  <si>
    <t>09</t>
  </si>
  <si>
    <t>PEÑAS BLANCAS</t>
  </si>
  <si>
    <t>CINDEA SAN ISIDRO-VALLE AZUL</t>
  </si>
  <si>
    <t>ANGELES</t>
  </si>
  <si>
    <t>VALLE AZUL</t>
  </si>
  <si>
    <t>6573</t>
  </si>
  <si>
    <t>CINDEA LA PAZ</t>
  </si>
  <si>
    <t>PIEDADES NORTE</t>
  </si>
  <si>
    <t>LA ESPERANZA</t>
  </si>
  <si>
    <t>4852</t>
  </si>
  <si>
    <t>CINDEA SAN CARLOS</t>
  </si>
  <si>
    <t>CINDEA SAN CARLOS-PENAL LA MARINA</t>
  </si>
  <si>
    <t>LA MARINA</t>
  </si>
  <si>
    <t>5746</t>
  </si>
  <si>
    <t>CINDEA VENECIA</t>
  </si>
  <si>
    <t>VENECIA</t>
  </si>
  <si>
    <t>VENECIA CENTRO</t>
  </si>
  <si>
    <t>CINDEA VENECIA-SANTA RITA</t>
  </si>
  <si>
    <t>RIO CUARTO</t>
  </si>
  <si>
    <t>SANTA RITA</t>
  </si>
  <si>
    <t>6268</t>
  </si>
  <si>
    <t>CINDEA LOS CHILES</t>
  </si>
  <si>
    <t>LOS CHILES</t>
  </si>
  <si>
    <t>CINDEA LOS CHILES-EL PARQUE</t>
  </si>
  <si>
    <t>EL PARQUE</t>
  </si>
  <si>
    <t>6515</t>
  </si>
  <si>
    <t>CINDEA DE PITAL</t>
  </si>
  <si>
    <t>PITAL</t>
  </si>
  <si>
    <t>6521</t>
  </si>
  <si>
    <t>CINDEA FLORENCIA</t>
  </si>
  <si>
    <t>FLORENCIA</t>
  </si>
  <si>
    <t>FLORENCIA CENTRO</t>
  </si>
  <si>
    <t>CINDEA FLORENCIA-PLATANAR</t>
  </si>
  <si>
    <t>PLATANAR</t>
  </si>
  <si>
    <t>CINDEA FLORENCIA-SANTA CLARA</t>
  </si>
  <si>
    <t>SANTA CLARA</t>
  </si>
  <si>
    <t>6539</t>
  </si>
  <si>
    <t>CINDEA LA PERLA</t>
  </si>
  <si>
    <t>FORTUNA</t>
  </si>
  <si>
    <t>6541</t>
  </si>
  <si>
    <t>CINDEA SANTA ROSA</t>
  </si>
  <si>
    <t>POCOSOL</t>
  </si>
  <si>
    <t>SANTA ROSA POCOSOL</t>
  </si>
  <si>
    <t>07</t>
  </si>
  <si>
    <t>BOCA DE ARENAL</t>
  </si>
  <si>
    <t>6723</t>
  </si>
  <si>
    <t>CINDEA MONTERREY</t>
  </si>
  <si>
    <t>11</t>
  </si>
  <si>
    <t>MONTERREY</t>
  </si>
  <si>
    <t>6724</t>
  </si>
  <si>
    <t>CINDEA PAVON</t>
  </si>
  <si>
    <t>EL AMPARO</t>
  </si>
  <si>
    <t>EL PAVON</t>
  </si>
  <si>
    <t>DIRECCIÓN REGIONAL DE ZONA NORTE-NORTE</t>
  </si>
  <si>
    <t>4897</t>
  </si>
  <si>
    <t>CINDEA UPALA</t>
  </si>
  <si>
    <t>UPALA</t>
  </si>
  <si>
    <t>CINDEA UPALA-MEXICO</t>
  </si>
  <si>
    <t>CINDEA UPALA-SAN ISIDRO</t>
  </si>
  <si>
    <t>YOLILLAL</t>
  </si>
  <si>
    <t>5980</t>
  </si>
  <si>
    <t>CINDEA COLONIA PUNTARENAS</t>
  </si>
  <si>
    <t>COLONIA PUNTARENAS</t>
  </si>
  <si>
    <t>6552</t>
  </si>
  <si>
    <t>CINDEA GUATUSO</t>
  </si>
  <si>
    <t>GUATUSO</t>
  </si>
  <si>
    <t>CINDEA GUATUSO-PALENQUE TONJIBE</t>
  </si>
  <si>
    <t>TONJIBE</t>
  </si>
  <si>
    <t>6733</t>
  </si>
  <si>
    <t>CINDEA SAN JOSE DE UPALA</t>
  </si>
  <si>
    <t>6734</t>
  </si>
  <si>
    <t>CINDEA AGUAS CLARAS</t>
  </si>
  <si>
    <t>AGUAS CLARAS</t>
  </si>
  <si>
    <t>6735</t>
  </si>
  <si>
    <t>CINDEA BRASILIA</t>
  </si>
  <si>
    <t>DOS RIOS</t>
  </si>
  <si>
    <t>BRASILIA</t>
  </si>
  <si>
    <t>6736</t>
  </si>
  <si>
    <t>CINDEA BIJAGUA</t>
  </si>
  <si>
    <t>BIJAGUA</t>
  </si>
  <si>
    <t>CINDEA BIJAGUA-CANALETE</t>
  </si>
  <si>
    <t>CANALETE</t>
  </si>
  <si>
    <t>6737</t>
  </si>
  <si>
    <t>CINDEA KATIRA</t>
  </si>
  <si>
    <t>KATIRA</t>
  </si>
  <si>
    <t>CINDEA KATIRA-EL CRUCE</t>
  </si>
  <si>
    <t>COTE</t>
  </si>
  <si>
    <t>EL CRUCE</t>
  </si>
  <si>
    <t>CINDEA KATIRA-LLANO BONITO</t>
  </si>
  <si>
    <t>LLANO BONITO</t>
  </si>
  <si>
    <t>5101</t>
  </si>
  <si>
    <t>CINDEA TURRIALBA</t>
  </si>
  <si>
    <t>6730</t>
  </si>
  <si>
    <t>CINDEA JENARO BONILLA AGUILAR</t>
  </si>
  <si>
    <t>CINDEA JENARO BONILLA AGUILAR-SAN JUAN NORTE</t>
  </si>
  <si>
    <t>SAN JUAN NORTE</t>
  </si>
  <si>
    <t>CINDEA JENARO BONILLA AGUILAR-SANTA CRUZ</t>
  </si>
  <si>
    <t>6731</t>
  </si>
  <si>
    <t>CINDEA TAYUTIC</t>
  </si>
  <si>
    <t>TAYUTIC</t>
  </si>
  <si>
    <t>PLATANILLO</t>
  </si>
  <si>
    <t>CINDEA TAYUTIC-CANADA</t>
  </si>
  <si>
    <t>LA SUIZA</t>
  </si>
  <si>
    <t>CINDEA TAYUTIC-SAN FRANCISCO DE TUIS</t>
  </si>
  <si>
    <t>TUIS</t>
  </si>
  <si>
    <t>6732</t>
  </si>
  <si>
    <t>JIMENEZ</t>
  </si>
  <si>
    <t>CINDEA PEJIBAYE-JUAN VIÑAS</t>
  </si>
  <si>
    <t>JUAN VIÑAS</t>
  </si>
  <si>
    <t>5283</t>
  </si>
  <si>
    <t>CINDEA PUERTO VIEJO</t>
  </si>
  <si>
    <t>SARAPIQUI</t>
  </si>
  <si>
    <t>HORQUETAS</t>
  </si>
  <si>
    <t>TICARI</t>
  </si>
  <si>
    <t>CINDEA PUERTO VIEJO-FINCA OCHO</t>
  </si>
  <si>
    <t>FINCA 8</t>
  </si>
  <si>
    <t>CINDEA PUERTO VIEJO-HUETARES</t>
  </si>
  <si>
    <t>HUETARES</t>
  </si>
  <si>
    <t>6673</t>
  </si>
  <si>
    <t>CINDEA SAN MIGUEL</t>
  </si>
  <si>
    <t>6015</t>
  </si>
  <si>
    <t>CINDEA NICOYA</t>
  </si>
  <si>
    <t>SAN MARTIN</t>
  </si>
  <si>
    <t>HOJANCHA</t>
  </si>
  <si>
    <t>NOSARA</t>
  </si>
  <si>
    <t>CINDEA NICOYA-SAN ANTONIO</t>
  </si>
  <si>
    <t>SAMARA</t>
  </si>
  <si>
    <t>TORITO</t>
  </si>
  <si>
    <t>6587</t>
  </si>
  <si>
    <t>CINDEA NANDAYURE</t>
  </si>
  <si>
    <t>NANDAYURE</t>
  </si>
  <si>
    <t>CARMONA</t>
  </si>
  <si>
    <t>6627</t>
  </si>
  <si>
    <t>CINDEA SAN JOAQUIN</t>
  </si>
  <si>
    <t>MANSION</t>
  </si>
  <si>
    <t>CINDEA SAN JOAQUIN-COPAL</t>
  </si>
  <si>
    <t>QUEBRADA HONDA</t>
  </si>
  <si>
    <t>COPAL</t>
  </si>
  <si>
    <t>4873</t>
  </si>
  <si>
    <t>CINDEA SANTA CRUZ</t>
  </si>
  <si>
    <t>PANAMA</t>
  </si>
  <si>
    <t>SARDINAL</t>
  </si>
  <si>
    <t>PLAYAS DEL COCO</t>
  </si>
  <si>
    <t>6522</t>
  </si>
  <si>
    <t>CINDEA HUACAS</t>
  </si>
  <si>
    <t>TAMARINDO</t>
  </si>
  <si>
    <t>VILLARREAL</t>
  </si>
  <si>
    <t>6725</t>
  </si>
  <si>
    <t>CINDEA SARDINAL</t>
  </si>
  <si>
    <t>6726</t>
  </si>
  <si>
    <t>CINDEA BELEN CARRILLO</t>
  </si>
  <si>
    <t>5676</t>
  </si>
  <si>
    <t>CINDEA ABANGARES</t>
  </si>
  <si>
    <t>ABANGARES</t>
  </si>
  <si>
    <t>JUNTAS</t>
  </si>
  <si>
    <t>SAO PABLO</t>
  </si>
  <si>
    <t>CINDEA ABANGARES-LOURDES</t>
  </si>
  <si>
    <t>CINDEA ABANGARES-MATAPALO</t>
  </si>
  <si>
    <t>MATAPALO</t>
  </si>
  <si>
    <t>CINDEA ABANGARES-POZO AZUL</t>
  </si>
  <si>
    <t>6727</t>
  </si>
  <si>
    <t>CINDEA BEBEDERO</t>
  </si>
  <si>
    <t>BEBEDERO</t>
  </si>
  <si>
    <t>CINDEA BEBEDERO-HOTEL</t>
  </si>
  <si>
    <t>6728</t>
  </si>
  <si>
    <t>CINDEA TILARAN</t>
  </si>
  <si>
    <t>TILARAN</t>
  </si>
  <si>
    <t>6729</t>
  </si>
  <si>
    <t>CINDEA LA PALMA</t>
  </si>
  <si>
    <t>LA PALMA</t>
  </si>
  <si>
    <t>CINDEA LA PALMA-COLORADO</t>
  </si>
  <si>
    <t>COLORADO</t>
  </si>
  <si>
    <t>CINDEA LA PALMA-SAN BUENAVENTURA</t>
  </si>
  <si>
    <t>SAN BUENAVENTURA</t>
  </si>
  <si>
    <t>6517</t>
  </si>
  <si>
    <t>CINDEA MIRAMAR</t>
  </si>
  <si>
    <t>MONTES DE ORO</t>
  </si>
  <si>
    <t>MIRAMAR</t>
  </si>
  <si>
    <t>CINDEA MIRAMAR-PITAHAYA</t>
  </si>
  <si>
    <t>PITAHAYA</t>
  </si>
  <si>
    <t>CINDEA MIRAMAR-SARDINAL</t>
  </si>
  <si>
    <t>ACAPULCO</t>
  </si>
  <si>
    <t>6518</t>
  </si>
  <si>
    <t>CINDEA PUNTARENAS</t>
  </si>
  <si>
    <t>CINDEA PUNTARENAS-CAI</t>
  </si>
  <si>
    <t>6519</t>
  </si>
  <si>
    <t>CINDEA JUDAS</t>
  </si>
  <si>
    <t>CHOMES</t>
  </si>
  <si>
    <t>JUDAS</t>
  </si>
  <si>
    <t>CINDEA JUDAS-CHOMES</t>
  </si>
  <si>
    <t>CINDEA JUDAS-COSTA PAJAROS</t>
  </si>
  <si>
    <t>COSTA PAJAROS</t>
  </si>
  <si>
    <t>6520</t>
  </si>
  <si>
    <t>CINDEA ESPARZA</t>
  </si>
  <si>
    <t>DIRECCIÓN REGIONAL DE COTO</t>
  </si>
  <si>
    <t>4885</t>
  </si>
  <si>
    <t>CINDEA CIUDAD NEILY</t>
  </si>
  <si>
    <t>CORREDORES</t>
  </si>
  <si>
    <t>LAUREL</t>
  </si>
  <si>
    <t>NARANJO DE LAUREL</t>
  </si>
  <si>
    <t>6628</t>
  </si>
  <si>
    <t>CINDEA PUERTO JIMENEZ</t>
  </si>
  <si>
    <t>GOLFITO</t>
  </si>
  <si>
    <t>LA URBA</t>
  </si>
  <si>
    <t>6629</t>
  </si>
  <si>
    <t>CINDEA SAN VITO</t>
  </si>
  <si>
    <t>COTO BRUS</t>
  </si>
  <si>
    <t>SAN VITO</t>
  </si>
  <si>
    <t>CINDEA SAN VITO-AGUA CALIENTE</t>
  </si>
  <si>
    <t>CINDEA SAN VITO-EL ROBLE</t>
  </si>
  <si>
    <t>GUTIERREZ BROWN</t>
  </si>
  <si>
    <t>CINDEA SAN VITO-ENCUENTRO</t>
  </si>
  <si>
    <t>LOS REYES</t>
  </si>
  <si>
    <t>CINDEA SAN VITO-FILA MENDEZ</t>
  </si>
  <si>
    <t>FILA MENDEZ</t>
  </si>
  <si>
    <t>CINDEA SAN VITO-LA CASONA</t>
  </si>
  <si>
    <t>LIMONCITO</t>
  </si>
  <si>
    <t>LA CASONA</t>
  </si>
  <si>
    <t>6720</t>
  </si>
  <si>
    <t>CINDEA CIUDAD CORTES</t>
  </si>
  <si>
    <t>OSA</t>
  </si>
  <si>
    <t>PUERTO CORTES</t>
  </si>
  <si>
    <t>OJO DE AGUA</t>
  </si>
  <si>
    <t>CINDEA CIUDAD CORTES-FINCA SEIS-ONCE</t>
  </si>
  <si>
    <t>PALMAR</t>
  </si>
  <si>
    <t>FINCA SEIS-ONCE</t>
  </si>
  <si>
    <t>6721</t>
  </si>
  <si>
    <t>CINDEA KABAKOL</t>
  </si>
  <si>
    <t>12</t>
  </si>
  <si>
    <t>BUENOS AIRES</t>
  </si>
  <si>
    <t>POTRERO GRANDE</t>
  </si>
  <si>
    <t>SAN RAFAEL CABAGRA</t>
  </si>
  <si>
    <t>CINDEA KABAKOL-BIJAGUAL</t>
  </si>
  <si>
    <t>PILAS</t>
  </si>
  <si>
    <t>BIJAGUAL</t>
  </si>
  <si>
    <t>CINDEA KABAKOL-SAN ANTONIO</t>
  </si>
  <si>
    <t>CINDEA KABAKOL-UJARRAS</t>
  </si>
  <si>
    <t>UJARRAS</t>
  </si>
  <si>
    <t>6722</t>
  </si>
  <si>
    <t>CINDEA BUENOS AIRES</t>
  </si>
  <si>
    <t>URBANIZACION LAS LOMAS</t>
  </si>
  <si>
    <t>CINDEA BUENOS AIRES-BIOLLEY</t>
  </si>
  <si>
    <t>BIOLLEY</t>
  </si>
  <si>
    <t>CINDEA BUENOS AIRES-CONCEPCION</t>
  </si>
  <si>
    <t>CINDEA BUENOS AIRES-CORDONCILLO</t>
  </si>
  <si>
    <t>VOLCAN</t>
  </si>
  <si>
    <t>CORDONCILLO</t>
  </si>
  <si>
    <t>CINDEA BUENOS AIRES-MAIZ DE LOS UVA</t>
  </si>
  <si>
    <t>COLINAS</t>
  </si>
  <si>
    <t>MAIZ DE LOS UVA</t>
  </si>
  <si>
    <t>CINDEA BUENOS AIRES-POTRERO GRANDE</t>
  </si>
  <si>
    <t>DIRECCIÓN REGIONAL DE PENINSULAR</t>
  </si>
  <si>
    <t>5835</t>
  </si>
  <si>
    <t>CINDEA JICARAL</t>
  </si>
  <si>
    <t>LEPANTO</t>
  </si>
  <si>
    <t>JICARAL</t>
  </si>
  <si>
    <t>6513</t>
  </si>
  <si>
    <t>CINDEA COBANO</t>
  </si>
  <si>
    <t>COBANO</t>
  </si>
  <si>
    <t>6672</t>
  </si>
  <si>
    <t>CINDEA PAQUERA</t>
  </si>
  <si>
    <t>PAQUERA</t>
  </si>
  <si>
    <t>DIRECCIÓN REGIONAL DE LIMÓN</t>
  </si>
  <si>
    <t>5687</t>
  </si>
  <si>
    <t>CINDEA 28 MILLAS</t>
  </si>
  <si>
    <t>MATINA</t>
  </si>
  <si>
    <t>BATAN</t>
  </si>
  <si>
    <t>28 MILLAS</t>
  </si>
  <si>
    <t>CINDEA 28 MILLAS-ESTRADA</t>
  </si>
  <si>
    <t>CARRANDI</t>
  </si>
  <si>
    <t>ESTRADA</t>
  </si>
  <si>
    <t>CINDEA 28 MILLAS-HOGAR CREA MATINA</t>
  </si>
  <si>
    <t>CINDEA 28 MILLAS-LINEA B</t>
  </si>
  <si>
    <t>LINEA B</t>
  </si>
  <si>
    <t>CINDEA 28 MILLAS-LUZON</t>
  </si>
  <si>
    <t>CINDEA 28 MILLAS-MATINA</t>
  </si>
  <si>
    <t>CINDEA 28 MILLAS-PALACIOS</t>
  </si>
  <si>
    <t>PALACIOS</t>
  </si>
  <si>
    <t>CINDEA 28 MILLAS-SAHARA</t>
  </si>
  <si>
    <t>SAHARA</t>
  </si>
  <si>
    <t>CINDEA 28 MILLAS-SANTA MARTA</t>
  </si>
  <si>
    <t>SANTA MARTA</t>
  </si>
  <si>
    <t>5688</t>
  </si>
  <si>
    <t>CINDEA LIMON</t>
  </si>
  <si>
    <t>LIMON CENTRO</t>
  </si>
  <si>
    <t>CINDEA LIMON-LIMON 2000</t>
  </si>
  <si>
    <t>LIMON 2000</t>
  </si>
  <si>
    <t>CINDEA LIMON-RIO BLANCO</t>
  </si>
  <si>
    <t>RIO BLANCO</t>
  </si>
  <si>
    <t>CINDEA LIMON-SANDOVAL</t>
  </si>
  <si>
    <t>LIVERPOOL</t>
  </si>
  <si>
    <t>CINDEA LIMON-TOMAS GUARDIA</t>
  </si>
  <si>
    <t>5889</t>
  </si>
  <si>
    <t>CINDEA FLORIDA</t>
  </si>
  <si>
    <t>SIQUIRRES</t>
  </si>
  <si>
    <t>FLORIDA</t>
  </si>
  <si>
    <t>CINDEA FLORIDA-ALEGRIA</t>
  </si>
  <si>
    <t>ALEGRIA</t>
  </si>
  <si>
    <t>LA ALEGRIA</t>
  </si>
  <si>
    <t>CINDEA FLORIDA-GRANO DE ORO</t>
  </si>
  <si>
    <t>GRANO DE ORO</t>
  </si>
  <si>
    <t>CINDEA FLORIDA-PORTON IBERIA</t>
  </si>
  <si>
    <t>6499</t>
  </si>
  <si>
    <t>CINDEA HEREDIANA</t>
  </si>
  <si>
    <t>GERMANIA</t>
  </si>
  <si>
    <t>HEREDIANA</t>
  </si>
  <si>
    <t>CINDEA HEREDIANA-CAIRO</t>
  </si>
  <si>
    <t>CINDEA HEREDIANA-EL MILANO</t>
  </si>
  <si>
    <t>EL MILANO</t>
  </si>
  <si>
    <t>CINDEA HEREDIANA-EL PEJE</t>
  </si>
  <si>
    <t>EL PEJE</t>
  </si>
  <si>
    <t>CINDEA HEREDIANA-GERMANIA</t>
  </si>
  <si>
    <t>CAIRO</t>
  </si>
  <si>
    <t>LOUISIANA</t>
  </si>
  <si>
    <t>6511</t>
  </si>
  <si>
    <t>CINDEA LA BOMBA</t>
  </si>
  <si>
    <t>MATAMA</t>
  </si>
  <si>
    <t>LA BOMBA</t>
  </si>
  <si>
    <t>CINDEA LA BOMBA-BANANITO SUR</t>
  </si>
  <si>
    <t>CINDEA LA BOMBA-LA GUARIA</t>
  </si>
  <si>
    <t>VALLE LA ESTRELLA</t>
  </si>
  <si>
    <t>LA GUARIA</t>
  </si>
  <si>
    <t>CINDEA LA BOMBA-PENSHURT</t>
  </si>
  <si>
    <t>PENSHURT</t>
  </si>
  <si>
    <t>CINDEA LA BOMBA-SAN CLEMENTE</t>
  </si>
  <si>
    <t>SAN CLEMENTE</t>
  </si>
  <si>
    <t>4895</t>
  </si>
  <si>
    <t>CINDEA CARIARI</t>
  </si>
  <si>
    <t>CARIARI</t>
  </si>
  <si>
    <t>CINDEA CARIARI-CAMPO DOS</t>
  </si>
  <si>
    <t>CAMPO DOS</t>
  </si>
  <si>
    <t>CINDEA CARIARI-LAS PALMITAS</t>
  </si>
  <si>
    <t>RITA</t>
  </si>
  <si>
    <t>LAS PALMITAS</t>
  </si>
  <si>
    <t>CINDEA CARIARI-LOS ANGELES</t>
  </si>
  <si>
    <t>6221</t>
  </si>
  <si>
    <t>CINDEA GUACIMO</t>
  </si>
  <si>
    <t>GUACIMO</t>
  </si>
  <si>
    <t>CINDEA GUACIMO-EL CARMEN</t>
  </si>
  <si>
    <t>POCORA</t>
  </si>
  <si>
    <t>CINDEA GUACIMO-LA SELVA</t>
  </si>
  <si>
    <t>CINDEA GUACIMO-PARISMINA</t>
  </si>
  <si>
    <t>PARISMINA</t>
  </si>
  <si>
    <t>6585</t>
  </si>
  <si>
    <t>CINDEA RIO JIMENEZ</t>
  </si>
  <si>
    <t>RIO JIMENEZ</t>
  </si>
  <si>
    <t>CINDEA RIO JIMENEZ-SANTA MARIA</t>
  </si>
  <si>
    <t>SANTA MARIA</t>
  </si>
  <si>
    <t>6586</t>
  </si>
  <si>
    <t>CINDEA LA RITA</t>
  </si>
  <si>
    <t>LA RITA</t>
  </si>
  <si>
    <t>CINDEA LA RITA-EL PORVENIR</t>
  </si>
  <si>
    <t>EL PORVENIR</t>
  </si>
  <si>
    <t>CINDEA LA RITA-HUETAR</t>
  </si>
  <si>
    <t>HUETAR</t>
  </si>
  <si>
    <t>CINDEA LA RITA-LA TERESA</t>
  </si>
  <si>
    <t>LA TERESA</t>
  </si>
  <si>
    <t>CINDEA LA RITA-TICABAN</t>
  </si>
  <si>
    <t>TICABAN</t>
  </si>
  <si>
    <t>6670</t>
  </si>
  <si>
    <t>CINDEA SAN ANTONIO DEL HUMO</t>
  </si>
  <si>
    <t>ROXANA</t>
  </si>
  <si>
    <t>CINDEA SAN ANTONIO DEL HUMO-EL LIMBO</t>
  </si>
  <si>
    <t>DUACARI</t>
  </si>
  <si>
    <t>EL LIMBO</t>
  </si>
  <si>
    <t>CINDEA SAN ANTONIO DEL HUMO-LA LETICIA</t>
  </si>
  <si>
    <t>6671</t>
  </si>
  <si>
    <t>CINDEA SAN MARTIN</t>
  </si>
  <si>
    <t>CINDEA SAN MARTIN-BELLA VISTA</t>
  </si>
  <si>
    <t>BELLA VISTA</t>
  </si>
  <si>
    <t>CINDEA SAN MARTIN-CASCADAS</t>
  </si>
  <si>
    <t>LAS CASCADAS</t>
  </si>
  <si>
    <t>CINDEA SAN MARTIN-LA UNION</t>
  </si>
  <si>
    <t>DIRECCIÓN REGIONAL DE SULÁ</t>
  </si>
  <si>
    <t>5686</t>
  </si>
  <si>
    <t>CINDEA BRIBRI</t>
  </si>
  <si>
    <t>TALAMANCA</t>
  </si>
  <si>
    <t>BRATSI</t>
  </si>
  <si>
    <t>BRIBRI</t>
  </si>
  <si>
    <t>CINDEA BRIBRI-CAHUITA</t>
  </si>
  <si>
    <t>CAHUITA</t>
  </si>
  <si>
    <t>CINDEA BRIBRI-FINCA COSTA RICA</t>
  </si>
  <si>
    <t>SIXAOLA</t>
  </si>
  <si>
    <t>6674</t>
  </si>
  <si>
    <t>CINDEA SURETKA</t>
  </si>
  <si>
    <t>SURETKA</t>
  </si>
  <si>
    <t>CINDEA SURETKA-CHINA KICHA</t>
  </si>
  <si>
    <t>CINDEA SURETKA-KATSI</t>
  </si>
  <si>
    <t>PATIÑO</t>
  </si>
  <si>
    <t>TELIRE</t>
  </si>
  <si>
    <t>SEPECUE</t>
  </si>
  <si>
    <t>CENTROS DE ATENCIÓN INTEGRAL PARA ADULTOS CON DISCAPACIDAD (CAIPAD)</t>
  </si>
  <si>
    <t>5095</t>
  </si>
  <si>
    <t>CAIPAD FUN. PRO. JO. PA. CE.</t>
  </si>
  <si>
    <t>5434</t>
  </si>
  <si>
    <t>CAIPAD ANDREA JIMENEZ</t>
  </si>
  <si>
    <t>LA CABAÑA</t>
  </si>
  <si>
    <t>5447</t>
  </si>
  <si>
    <t>CAIPAD ASCOPA</t>
  </si>
  <si>
    <t>BARRIO PINTO</t>
  </si>
  <si>
    <t>5719</t>
  </si>
  <si>
    <t>CAIPAD CAJANE-ASOCIACION ABRIENDO CAMINO</t>
  </si>
  <si>
    <t>4815</t>
  </si>
  <si>
    <t>CAIPAD ACOPECONE</t>
  </si>
  <si>
    <t>5094</t>
  </si>
  <si>
    <t>CAIPAD FUNADIS</t>
  </si>
  <si>
    <t>GUADALUPE CENTRO</t>
  </si>
  <si>
    <t>5099</t>
  </si>
  <si>
    <t>CAIPAD ANPREMF</t>
  </si>
  <si>
    <t>SAN JUAN TIBAS</t>
  </si>
  <si>
    <t>5900</t>
  </si>
  <si>
    <t>CAIPAD ACOCONE</t>
  </si>
  <si>
    <t>5509</t>
  </si>
  <si>
    <t>CAIPAD PAIPAD-AFIACE</t>
  </si>
  <si>
    <t>GRAVILIAS</t>
  </si>
  <si>
    <t>5097</t>
  </si>
  <si>
    <t>CAIPAD APRIOPEDA</t>
  </si>
  <si>
    <t>SAN IGNACIO</t>
  </si>
  <si>
    <t>SAN LUIS</t>
  </si>
  <si>
    <t>5448</t>
  </si>
  <si>
    <t>CAIPAD ASOPAFAM</t>
  </si>
  <si>
    <t>VILLA LIGIA</t>
  </si>
  <si>
    <t>5274</t>
  </si>
  <si>
    <t>CAIPAD APRODISA</t>
  </si>
  <si>
    <t>ATENAS</t>
  </si>
  <si>
    <t>ATENAS CENTRO</t>
  </si>
  <si>
    <t>5357</t>
  </si>
  <si>
    <t>CAIPAD FUNDACION SERVIO FLORES ARROYO</t>
  </si>
  <si>
    <t>FATIMA ALAJUELA</t>
  </si>
  <si>
    <t>5437</t>
  </si>
  <si>
    <t>CAIPAD ASOCIACION TALLER PROTEGIDO ALAJUELA</t>
  </si>
  <si>
    <t>EL CARMEN CENTRO</t>
  </si>
  <si>
    <t>4817</t>
  </si>
  <si>
    <t>CAIPAD APAMAR</t>
  </si>
  <si>
    <t>ZARCERO</t>
  </si>
  <si>
    <t>5270</t>
  </si>
  <si>
    <t>CAIPAD SILOR</t>
  </si>
  <si>
    <t>CIRRI SUR</t>
  </si>
  <si>
    <t>BARRIO LOS ANGELES</t>
  </si>
  <si>
    <t>5272</t>
  </si>
  <si>
    <t>CAIPAD EL SOL BRILLA PARA TODOS</t>
  </si>
  <si>
    <t>CALLE PALMITOS</t>
  </si>
  <si>
    <t>5497</t>
  </si>
  <si>
    <t>CAIPAD ASADIS</t>
  </si>
  <si>
    <t>URB. LA EVA</t>
  </si>
  <si>
    <t>5439</t>
  </si>
  <si>
    <t>CAIPAD FUNDACION AMOR Y ESPERANZA</t>
  </si>
  <si>
    <t>5440</t>
  </si>
  <si>
    <t>CAIPAD AYUMISANCA</t>
  </si>
  <si>
    <t>BARRIO EL CARMEN</t>
  </si>
  <si>
    <t>5096</t>
  </si>
  <si>
    <t>CAIPAD UPALA</t>
  </si>
  <si>
    <t>COCOLILAS</t>
  </si>
  <si>
    <t>4813</t>
  </si>
  <si>
    <t>CAIPAD ASOCIACION ATJALA</t>
  </si>
  <si>
    <t>5438</t>
  </si>
  <si>
    <t>CAIPAD PARAISO</t>
  </si>
  <si>
    <t>PARAISO</t>
  </si>
  <si>
    <t>LLANOS SANTA LUCIA</t>
  </si>
  <si>
    <t>5091</t>
  </si>
  <si>
    <t>CAIPAD TURRIALBA</t>
  </si>
  <si>
    <t>4814</t>
  </si>
  <si>
    <t>CAIPAD ACIOSA</t>
  </si>
  <si>
    <t>EL SOCORRO</t>
  </si>
  <si>
    <t>5269</t>
  </si>
  <si>
    <t>CAIPAD APNAE</t>
  </si>
  <si>
    <t>SAN PABLO HEREDIA</t>
  </si>
  <si>
    <t>5508</t>
  </si>
  <si>
    <t>CAIPAD ANAMPE</t>
  </si>
  <si>
    <t>5541</t>
  </si>
  <si>
    <t>CAIPAD ACEFOPAVAS</t>
  </si>
  <si>
    <t>SANTA ROSA</t>
  </si>
  <si>
    <t>CENTROS DE ENSEÑANZA ESPECIAL</t>
  </si>
  <si>
    <t>CÓDIGO PRESUP.</t>
  </si>
  <si>
    <t>4238</t>
  </si>
  <si>
    <t>CENTRO DE APOYO EN PEDAGOGIA HOSPITALARIA HNN</t>
  </si>
  <si>
    <t>PASEO COLON</t>
  </si>
  <si>
    <t>4241</t>
  </si>
  <si>
    <t>4242</t>
  </si>
  <si>
    <t>4273</t>
  </si>
  <si>
    <t>CENTRO APOYOS INFANTO JUVENIL H.CALDERON GUARDIA</t>
  </si>
  <si>
    <t>OTOYA</t>
  </si>
  <si>
    <t>4234</t>
  </si>
  <si>
    <t>FERNANDO CENTENO GÜELL-RETARDO MENTAL</t>
  </si>
  <si>
    <t>MAGNOLIA</t>
  </si>
  <si>
    <t>4235</t>
  </si>
  <si>
    <t>FERNANDO CENTENO GÜELL-CIEGOS Y DEFIC. VISUALES</t>
  </si>
  <si>
    <t>4236</t>
  </si>
  <si>
    <t>FERNANDO CENTENO GÜELL-AUDICION Y LENGUAJE</t>
  </si>
  <si>
    <t>MIRAVALLES</t>
  </si>
  <si>
    <t>4239</t>
  </si>
  <si>
    <t>NEURO PSIQUIATRICO INFANTIL</t>
  </si>
  <si>
    <t>4298</t>
  </si>
  <si>
    <t>C.A.I. GUADALUPE</t>
  </si>
  <si>
    <t>KALLPA</t>
  </si>
  <si>
    <t>TREJOS MONTEALEGRE</t>
  </si>
  <si>
    <t>4237</t>
  </si>
  <si>
    <t>CENTRO EDUCACION ESPECIAL SANTA ANA</t>
  </si>
  <si>
    <t>POZOS</t>
  </si>
  <si>
    <t>4240</t>
  </si>
  <si>
    <t>CENTRO EDUCACION ESPECIAL LA PITAHAYA</t>
  </si>
  <si>
    <t>4352</t>
  </si>
  <si>
    <t>CENTRO INTEGRAL SAN FELIPE NERI</t>
  </si>
  <si>
    <t>DESAMPARADOS CENTRO</t>
  </si>
  <si>
    <t>5557</t>
  </si>
  <si>
    <t>TURRUJAL</t>
  </si>
  <si>
    <t>4402</t>
  </si>
  <si>
    <t>ENSEÑANZA ESPECIAL SAN ISIDRO DEL GENERAL</t>
  </si>
  <si>
    <t>CIUDAD LAS AMÉRICAS</t>
  </si>
  <si>
    <t>4439</t>
  </si>
  <si>
    <t>ENSEÑANZA ESPECIAL Y REHABILITACION ALAJUELA</t>
  </si>
  <si>
    <t>EL LLANO</t>
  </si>
  <si>
    <t>4440</t>
  </si>
  <si>
    <t>ENSEÑANZA ESPECIAL DE GRECIA</t>
  </si>
  <si>
    <t>COLON</t>
  </si>
  <si>
    <t>4495</t>
  </si>
  <si>
    <t>ENSEÑANZA ESPECIAL Y REHABILITACION DE SAN RAMÓN</t>
  </si>
  <si>
    <t>4514</t>
  </si>
  <si>
    <t>ENSEÑANZA ESPECIAL AMANDA ALVAREZ DE UGALDE</t>
  </si>
  <si>
    <t>BALTAZAR QUESADA</t>
  </si>
  <si>
    <t>4535</t>
  </si>
  <si>
    <t>DR CARLOS SAENZ HERRERA</t>
  </si>
  <si>
    <t>4536</t>
  </si>
  <si>
    <t>ENSEÑANZA ESPECIAL CARLOS LUIS VALLE MASIS</t>
  </si>
  <si>
    <t>LA CHINCHILLA</t>
  </si>
  <si>
    <t>4586</t>
  </si>
  <si>
    <t>ENSEÑANZA ESPECIAL DE TURRIALBA</t>
  </si>
  <si>
    <t>LAS AMERICAS</t>
  </si>
  <si>
    <t>4615</t>
  </si>
  <si>
    <t>SANTIAGO</t>
  </si>
  <si>
    <t>4673</t>
  </si>
  <si>
    <t>ENSEÑANZA ESPECIAL DE LIBERIA</t>
  </si>
  <si>
    <t>MORACIA</t>
  </si>
  <si>
    <t>4729</t>
  </si>
  <si>
    <t>6411</t>
  </si>
  <si>
    <t>CENTRO DE EDUCACION ESPECIAL DE GUÁPILES</t>
  </si>
  <si>
    <t>ESCUELAS NOCTURNAS</t>
  </si>
  <si>
    <t>TELEFÓNO</t>
  </si>
  <si>
    <t>PRESUP.</t>
  </si>
  <si>
    <t>ALBERTO MANUEL BRENES MORA</t>
  </si>
  <si>
    <t>4858</t>
  </si>
  <si>
    <t>JESUS ROBLES MORALES</t>
  </si>
  <si>
    <t>4865</t>
  </si>
  <si>
    <t>CAPACITACION OBRERA</t>
  </si>
  <si>
    <t>BARRIO FATIMA</t>
  </si>
  <si>
    <t>INSTITUTO PROFESIONAL DE EDUCACIÓN COMUNITARIA (IPEC)</t>
  </si>
  <si>
    <t>EDUC. ESPECIAL DIRECTA</t>
  </si>
  <si>
    <t>CURSOS LIBRES</t>
  </si>
  <si>
    <t>4830</t>
  </si>
  <si>
    <t>IPEC 15 DE SETIEMBRE</t>
  </si>
  <si>
    <t>COLONIA 15 DE SETIEMBRE</t>
  </si>
  <si>
    <t>IPEC 15 SETIEMBRE-CONCEPCIÓN DE ALAJUELITA</t>
  </si>
  <si>
    <t>CONCEPCIÓN ABAJO</t>
  </si>
  <si>
    <t>4826</t>
  </si>
  <si>
    <t>IPEC DE SAN JOSÉ</t>
  </si>
  <si>
    <t>4847</t>
  </si>
  <si>
    <t>IPEC MARÍA PACHECO</t>
  </si>
  <si>
    <t>IPEC MARÍA PACHECO-CENTRO DIURNO III EDAD</t>
  </si>
  <si>
    <t>4845</t>
  </si>
  <si>
    <t>IPEC POÁS</t>
  </si>
  <si>
    <t>4856</t>
  </si>
  <si>
    <t>IPEC ARABELLA JIMÉNEZ DE VOLIO</t>
  </si>
  <si>
    <t>IPEC ARABELLA JIMÉNEZ DE VOLIO-ADEPEA</t>
  </si>
  <si>
    <t>IPEC ARABELLA JIMÉNEZ DE VOLIO-C.A.I. CARTAGO</t>
  </si>
  <si>
    <t>COCORÍ</t>
  </si>
  <si>
    <t>IPEC ARABELLA JIMÉNEZ DE VOLIO-SAN FRANCISCO</t>
  </si>
  <si>
    <t>IPEC ARABELLA JIMÉNEZ DE VOLIO-HOGAR CREA</t>
  </si>
  <si>
    <t>BIRRÍSITO</t>
  </si>
  <si>
    <t>IPEC ARABELLA JIMENEZ DE VOLIO-HOGAR CREA NIÑAS</t>
  </si>
  <si>
    <t>4863</t>
  </si>
  <si>
    <t>IPEC SANTA BÁRBARA</t>
  </si>
  <si>
    <t>IPEC SANTA BÁRBARA-BELÉN</t>
  </si>
  <si>
    <t>LA RIBERA</t>
  </si>
  <si>
    <t>IPEC SANTA BÁRBARA-SAN JOAQUÍN DE FLORES</t>
  </si>
  <si>
    <t>IPEC SANTA BÁRBARA-SANTA BÁRBARA</t>
  </si>
  <si>
    <t>4866</t>
  </si>
  <si>
    <t>IPEC BARVA</t>
  </si>
  <si>
    <t>BARVA CENTRO</t>
  </si>
  <si>
    <t>IPEC BARVA-CORAZÓN DE JESÚS</t>
  </si>
  <si>
    <t>IPEC BARVA-CUBUJUQUÍ</t>
  </si>
  <si>
    <t>CUBUJUQUÍ</t>
  </si>
  <si>
    <t>IPEC BARVA-FÁTIMA</t>
  </si>
  <si>
    <t>IPEC BARVA-GETSEMANÍ</t>
  </si>
  <si>
    <t>GETSEMANÍ</t>
  </si>
  <si>
    <t>IPEC BARVA-HOGAR CREA HEREDIA</t>
  </si>
  <si>
    <t>IPEC BARVA-SAN RAFAEL</t>
  </si>
  <si>
    <t>4864</t>
  </si>
  <si>
    <t>IPEC SANTO DOMINGO</t>
  </si>
  <si>
    <t>QUIZARCO</t>
  </si>
  <si>
    <t>IPEC SANTO DOMINGO-JUVENIL ZURQUÍ</t>
  </si>
  <si>
    <t>PARA</t>
  </si>
  <si>
    <t>IPEC SANTO DOMINGO-SAN JOSECITO</t>
  </si>
  <si>
    <t>IPEC SANTO DOMINGO-SAN ISIDRO</t>
  </si>
  <si>
    <t>4870</t>
  </si>
  <si>
    <t>IPEC LIBERIA</t>
  </si>
  <si>
    <t>LA ARENA</t>
  </si>
  <si>
    <t>IPEC LIBERIA-GUAYABO</t>
  </si>
  <si>
    <t>BAGACES</t>
  </si>
  <si>
    <t>MOGOTE</t>
  </si>
  <si>
    <t>4876</t>
  </si>
  <si>
    <t>IPEC CAÑAS</t>
  </si>
  <si>
    <t>LOS MALINCHES</t>
  </si>
  <si>
    <t>IPEC CAÑAS-LAJAS</t>
  </si>
  <si>
    <t>LAJAS</t>
  </si>
  <si>
    <t>IPEC CAÑAS-SAN MIGUEL</t>
  </si>
  <si>
    <t>4879</t>
  </si>
  <si>
    <t>IPEC PUNTARENAS</t>
  </si>
  <si>
    <t>RIOJALANDIA</t>
  </si>
  <si>
    <t>IPEC PUNTARENAS-JIRETH</t>
  </si>
  <si>
    <t>JIRETH</t>
  </si>
  <si>
    <t>IPEC PUNTARENAS-KENNEDY</t>
  </si>
  <si>
    <t>INVÚ BARRANCA</t>
  </si>
  <si>
    <t>4887</t>
  </si>
  <si>
    <t>IPEC AGUA BUENA-LA LUCHA</t>
  </si>
  <si>
    <t>AGUABUENA</t>
  </si>
  <si>
    <t>LA LUCHA</t>
  </si>
  <si>
    <t>IPEC AGUA BUENA</t>
  </si>
  <si>
    <t>AGUA BUENA</t>
  </si>
  <si>
    <t>ESCUELAS DIURNAS</t>
  </si>
  <si>
    <t>DEPENDENCIA PUBLICA, PRIVADA Y PRIVADA-SUBVENCIONADA</t>
  </si>
  <si>
    <t>CODIGO PRESUP</t>
  </si>
  <si>
    <t>I-II CICLOS</t>
  </si>
  <si>
    <t>EDUC. PREES-COLAR</t>
  </si>
  <si>
    <t>AULA EDAD</t>
  </si>
  <si>
    <t>EDUC. ABIERTA</t>
  </si>
  <si>
    <t>VIRGEN DE GUADALUPE</t>
  </si>
  <si>
    <t>EL CARMELO</t>
  </si>
  <si>
    <t>CIENTIFICO BILINGüE DEL SUR</t>
  </si>
  <si>
    <t>MUSMANI</t>
  </si>
  <si>
    <t>BILINGUE SAN ESTEBAN</t>
  </si>
  <si>
    <t>MONTE ESPERANZA</t>
  </si>
  <si>
    <t>SABORIO PASO ANCHO</t>
  </si>
  <si>
    <t>0321</t>
  </si>
  <si>
    <t>CAROLINA DENT ALVARADO</t>
  </si>
  <si>
    <t>SAGRADA FAMILIA</t>
  </si>
  <si>
    <t>0387</t>
  </si>
  <si>
    <t>MAURO FERNANDEZ ACUÑA</t>
  </si>
  <si>
    <t>0395</t>
  </si>
  <si>
    <t>NIÑO JESUS DE PRAGA</t>
  </si>
  <si>
    <t>0397</t>
  </si>
  <si>
    <t>OMAR DENGO GUERRERO</t>
  </si>
  <si>
    <t>0413</t>
  </si>
  <si>
    <t>REPUBLICA DE NICARAGUA</t>
  </si>
  <si>
    <t>0414</t>
  </si>
  <si>
    <t>RICARDO JIMENEZ OREAMUNO</t>
  </si>
  <si>
    <t>BARRIO CARIT</t>
  </si>
  <si>
    <t>0542</t>
  </si>
  <si>
    <t>REPUBLICA DE HAITI</t>
  </si>
  <si>
    <t>0568</t>
  </si>
  <si>
    <t>CENTRAL SAN SEBASTIAN</t>
  </si>
  <si>
    <t>MARISA</t>
  </si>
  <si>
    <t>SAGRADO CORAZON</t>
  </si>
  <si>
    <t>FRANCISCO PERALTA</t>
  </si>
  <si>
    <t>WHITMAN</t>
  </si>
  <si>
    <t>GRAYMAR SCHOOL</t>
  </si>
  <si>
    <t>0315</t>
  </si>
  <si>
    <t>BUENAVENTURA CORRALES</t>
  </si>
  <si>
    <t>AMON</t>
  </si>
  <si>
    <t>0344</t>
  </si>
  <si>
    <t>ESPAÑA</t>
  </si>
  <si>
    <t>LA SOLEDAD</t>
  </si>
  <si>
    <t>0347</t>
  </si>
  <si>
    <t>MARCELINO GARCIA FLAMENCO</t>
  </si>
  <si>
    <t>0394</t>
  </si>
  <si>
    <t>NACIONES UNIDAS</t>
  </si>
  <si>
    <t>0410</t>
  </si>
  <si>
    <t>REPUBLICA DE CHILE</t>
  </si>
  <si>
    <t>0411</t>
  </si>
  <si>
    <t>REPUBLICA DE MEXICO</t>
  </si>
  <si>
    <t>ARANJUEZ</t>
  </si>
  <si>
    <t>5516</t>
  </si>
  <si>
    <t>6365</t>
  </si>
  <si>
    <t>ORATORIO DON BOSCO SOR MARIA ROMERO</t>
  </si>
  <si>
    <t>BARRIO AMON</t>
  </si>
  <si>
    <t>IRIBO</t>
  </si>
  <si>
    <t>LOMAS AYARCO SUR</t>
  </si>
  <si>
    <t>SEK DE COSTA RICA</t>
  </si>
  <si>
    <t>CIPRESES</t>
  </si>
  <si>
    <t>SAINT JOHN VIANEY</t>
  </si>
  <si>
    <t>EL BOSQUE</t>
  </si>
  <si>
    <t>INSTITUTO EDUCATIVO MODERNO</t>
  </si>
  <si>
    <t>GRANADILLA SUR</t>
  </si>
  <si>
    <t>SALESIANO DON BOSCO</t>
  </si>
  <si>
    <t>SAN ANTONIO DE PADUA</t>
  </si>
  <si>
    <t>CENTRAL</t>
  </si>
  <si>
    <t>BETHABA</t>
  </si>
  <si>
    <t>SAGRADA REINA DE LOS ANGELES</t>
  </si>
  <si>
    <t>JARDINES DE CASCAJAL</t>
  </si>
  <si>
    <t>INTERNACIONAL CANADIENSE</t>
  </si>
  <si>
    <t>LOMAS AYARCO</t>
  </si>
  <si>
    <t>SAINT PETER`S PRIMARY</t>
  </si>
  <si>
    <t>LOMAS DE AYARCO SUR</t>
  </si>
  <si>
    <t>COMPLEJO SAN BENEDICTO</t>
  </si>
  <si>
    <t>RESIDENCIA LA COLINA</t>
  </si>
  <si>
    <t>SAN ANGELO</t>
  </si>
  <si>
    <t>0317</t>
  </si>
  <si>
    <t>EL ROSARIO</t>
  </si>
  <si>
    <t>0369</t>
  </si>
  <si>
    <t>DOCTOR JOSE MARIA CASTRO MADRIZ</t>
  </si>
  <si>
    <t>BARRIO CORDOBA</t>
  </si>
  <si>
    <t>0426</t>
  </si>
  <si>
    <t>REPUBLICA DOMINICANA</t>
  </si>
  <si>
    <t>0447</t>
  </si>
  <si>
    <t>NAPOLEON QUESADA SALAZAR</t>
  </si>
  <si>
    <t>0462</t>
  </si>
  <si>
    <t>YORKIN</t>
  </si>
  <si>
    <t>PINARES</t>
  </si>
  <si>
    <t>0335</t>
  </si>
  <si>
    <t>JUAN SANTAMARIA</t>
  </si>
  <si>
    <t>LA AMISTAD</t>
  </si>
  <si>
    <t>0349</t>
  </si>
  <si>
    <t>JOSE ANGEL VIETO RANGEL</t>
  </si>
  <si>
    <t>0415</t>
  </si>
  <si>
    <t>QUINCE DE AGOSTO</t>
  </si>
  <si>
    <t>0436</t>
  </si>
  <si>
    <t>JOSEFITA JURADO DE ALVARADO</t>
  </si>
  <si>
    <t>0438</t>
  </si>
  <si>
    <t>GRANADILLA NORTE</t>
  </si>
  <si>
    <t>0441</t>
  </si>
  <si>
    <t>CENTRO AMERICA</t>
  </si>
  <si>
    <t>0456</t>
  </si>
  <si>
    <t>FRANCO COSTARRICENSE</t>
  </si>
  <si>
    <t>CALLE CABUYA</t>
  </si>
  <si>
    <t>0457</t>
  </si>
  <si>
    <t>0459</t>
  </si>
  <si>
    <t>LA LIA</t>
  </si>
  <si>
    <t>0471</t>
  </si>
  <si>
    <t>JOSE MARIA ZELEDON BRENES</t>
  </si>
  <si>
    <t>JOSE MARIA ZELEDON</t>
  </si>
  <si>
    <t>INSTITUTO DE DESARROLLO DE INTELIGENCIA</t>
  </si>
  <si>
    <t>ADVENTISTA DE COSTA RICA</t>
  </si>
  <si>
    <t>SAINT VALENTINE</t>
  </si>
  <si>
    <t>KENELY DE COLORES</t>
  </si>
  <si>
    <t>CIUDADELA HATILLO 2</t>
  </si>
  <si>
    <t>0329</t>
  </si>
  <si>
    <t>QUINCE DE SETIEMBRE</t>
  </si>
  <si>
    <t>0363</t>
  </si>
  <si>
    <t>REPUBLICA DE PARAGUAY</t>
  </si>
  <si>
    <t>0379</t>
  </si>
  <si>
    <t>PACIFICA FERNANDEZ OREAMUNO</t>
  </si>
  <si>
    <t>HATILLO 4</t>
  </si>
  <si>
    <t>0388</t>
  </si>
  <si>
    <t>GENERAL MANUEL BELGRANO GONZALEZ</t>
  </si>
  <si>
    <t>0454</t>
  </si>
  <si>
    <t>MIGUEL DE CERVANTES SAAVEDRA</t>
  </si>
  <si>
    <t>0463</t>
  </si>
  <si>
    <t>HATILLO 2</t>
  </si>
  <si>
    <t>0469</t>
  </si>
  <si>
    <t>JORGE DEBRAVO</t>
  </si>
  <si>
    <t>GENESIS CHRISTIAN SCHOOL</t>
  </si>
  <si>
    <t>LOVE AT WORK INTERNATIONAL CHRISTIAN SCHOOL</t>
  </si>
  <si>
    <t>0305</t>
  </si>
  <si>
    <t>0311</t>
  </si>
  <si>
    <t>CONCEPCION ARRIBA</t>
  </si>
  <si>
    <t>0330</t>
  </si>
  <si>
    <t>0340</t>
  </si>
  <si>
    <t>0353</t>
  </si>
  <si>
    <t>TEJARCILLOS</t>
  </si>
  <si>
    <t>SAN FELIPE</t>
  </si>
  <si>
    <t>0356</t>
  </si>
  <si>
    <t>CIUDADELAS UNIDAS</t>
  </si>
  <si>
    <t>TIRIBI</t>
  </si>
  <si>
    <t>0358</t>
  </si>
  <si>
    <t>ABRAHAM LINCOLN</t>
  </si>
  <si>
    <t>0393</t>
  </si>
  <si>
    <t>CALLE EL ALTO</t>
  </si>
  <si>
    <t>0428</t>
  </si>
  <si>
    <t>0431</t>
  </si>
  <si>
    <t>ISMAEL COTO FERNANDEZ</t>
  </si>
  <si>
    <t>0472</t>
  </si>
  <si>
    <t>LOS PINOS</t>
  </si>
  <si>
    <t>LA AURORA</t>
  </si>
  <si>
    <t>5342</t>
  </si>
  <si>
    <t>LOS FILTROS</t>
  </si>
  <si>
    <t>NUEVOS HORIZONTES ESCOLARES</t>
  </si>
  <si>
    <t>SANTA MONICA</t>
  </si>
  <si>
    <t>C.E.I. SAN JORGE</t>
  </si>
  <si>
    <t>EL ALTO</t>
  </si>
  <si>
    <t>FATHER´S  HOME</t>
  </si>
  <si>
    <t>SANTA CECILIA</t>
  </si>
  <si>
    <t>SAINT VINCENT SCHOOL</t>
  </si>
  <si>
    <t>LAKE MARY PRIMARIA</t>
  </si>
  <si>
    <t>URB.MONTELIMAR</t>
  </si>
  <si>
    <t>0302</t>
  </si>
  <si>
    <t>MADRE DEL DIVINO PASTOR</t>
  </si>
  <si>
    <t>0345</t>
  </si>
  <si>
    <t>DOCTOR FERRAZ</t>
  </si>
  <si>
    <t>0346</t>
  </si>
  <si>
    <t>CLAUDIO CORTES CASTRO</t>
  </si>
  <si>
    <t>0351</t>
  </si>
  <si>
    <t>AMERICA CENTRAL</t>
  </si>
  <si>
    <t>EL PILAR</t>
  </si>
  <si>
    <t>0352</t>
  </si>
  <si>
    <t>COLEGIO CRISTIANO ASAMBLEAS DE DIOS</t>
  </si>
  <si>
    <t>LOS CUADROS</t>
  </si>
  <si>
    <t>CRISTIANO REFORMADO</t>
  </si>
  <si>
    <t>MATA DE PLATANO</t>
  </si>
  <si>
    <t>LOMAS DE TEPEYAC</t>
  </si>
  <si>
    <t>SAINT PATRICK SCHOOL</t>
  </si>
  <si>
    <t>0360</t>
  </si>
  <si>
    <t>LUIS DEMETRIO TINOCO CASTRO</t>
  </si>
  <si>
    <t>0366</t>
  </si>
  <si>
    <t>JUAN FLORES UMAÑA</t>
  </si>
  <si>
    <t>PRAGA</t>
  </si>
  <si>
    <t>0383</t>
  </si>
  <si>
    <t>0390</t>
  </si>
  <si>
    <t>0408</t>
  </si>
  <si>
    <t>JOSE FABIO GARNIER UGALDE</t>
  </si>
  <si>
    <t>RANCHO REDONDO</t>
  </si>
  <si>
    <t>0418</t>
  </si>
  <si>
    <t>ROBERTO CANTILLANO VINDAS</t>
  </si>
  <si>
    <t>0444</t>
  </si>
  <si>
    <t>FILOMENA BLANCO DE QUIROS</t>
  </si>
  <si>
    <t>VISTA DEL MAR</t>
  </si>
  <si>
    <t>4919</t>
  </si>
  <si>
    <t>JUAN ENRIQUE PESTALOZZI</t>
  </si>
  <si>
    <t>ANGLOAMERICANA</t>
  </si>
  <si>
    <t>METODISTA</t>
  </si>
  <si>
    <t>SABANILLA</t>
  </si>
  <si>
    <t>SDBANILLA</t>
  </si>
  <si>
    <t>CALASANZ</t>
  </si>
  <si>
    <t>COLEGIO MONT BERKELEY INTERNACIONAL</t>
  </si>
  <si>
    <t>SAINT GREGORY</t>
  </si>
  <si>
    <t>VICTORIA</t>
  </si>
  <si>
    <t>CALLE BONILLA</t>
  </si>
  <si>
    <t>CAMPESTRE</t>
  </si>
  <si>
    <t>LOS ROSALES</t>
  </si>
  <si>
    <t>SAINT CLARE</t>
  </si>
  <si>
    <t>MONTUFAR</t>
  </si>
  <si>
    <t>SUN VIEW ELEMENTARY SCHOOL</t>
  </si>
  <si>
    <t>0309</t>
  </si>
  <si>
    <t>BETANIA</t>
  </si>
  <si>
    <t>0314</t>
  </si>
  <si>
    <t>MONTERREY VARGAS ARAYA</t>
  </si>
  <si>
    <t>0386</t>
  </si>
  <si>
    <t>DANTE ALIGHIERI</t>
  </si>
  <si>
    <t>0396</t>
  </si>
  <si>
    <t>LABORATORIO U.C.R.</t>
  </si>
  <si>
    <t>0421</t>
  </si>
  <si>
    <t>JOSE FIGUERES FERRER</t>
  </si>
  <si>
    <t>0432</t>
  </si>
  <si>
    <t>FRANKLIN DELANO ROOSEVELT</t>
  </si>
  <si>
    <t>ROOSEVELT</t>
  </si>
  <si>
    <t>0435</t>
  </si>
  <si>
    <t>INGLATERRA</t>
  </si>
  <si>
    <t>0455</t>
  </si>
  <si>
    <t>CEDROS</t>
  </si>
  <si>
    <t>0460</t>
  </si>
  <si>
    <t>0461</t>
  </si>
  <si>
    <t>LAS ACACIAS</t>
  </si>
  <si>
    <t>KAMUK</t>
  </si>
  <si>
    <t>0312</t>
  </si>
  <si>
    <t>0319</t>
  </si>
  <si>
    <t>JESUS JIMENEZ ZAMORA</t>
  </si>
  <si>
    <t>0325</t>
  </si>
  <si>
    <t>ESMERALDA OREAMUNO</t>
  </si>
  <si>
    <t>0373</t>
  </si>
  <si>
    <t>JOSE RAFAEL ARAYA ROJAS</t>
  </si>
  <si>
    <t>0382</t>
  </si>
  <si>
    <t>0465</t>
  </si>
  <si>
    <t>MIGUEL OBREGON LIZANO</t>
  </si>
  <si>
    <t>SAN BLAS</t>
  </si>
  <si>
    <t>SAINT ANTHONY SCHOOL</t>
  </si>
  <si>
    <t>CHILE PERRO</t>
  </si>
  <si>
    <t>SAINT FRANCIS PRIMARY</t>
  </si>
  <si>
    <t>LOS COLEGIOS</t>
  </si>
  <si>
    <t>NUESTRA SEÑORA DE SION</t>
  </si>
  <si>
    <t>SAINT JOSEPH'S PRIMARY</t>
  </si>
  <si>
    <t>LINCOLN</t>
  </si>
  <si>
    <t>CORAZON DE JESUS</t>
  </si>
  <si>
    <t>OASIS DE ESPERANZA</t>
  </si>
  <si>
    <t>CRISTIANA LIBERTAD</t>
  </si>
  <si>
    <t>ECOLOGICA BRAULIO CARRILLO</t>
  </si>
  <si>
    <t>BILINGUE SAN ANGEL</t>
  </si>
  <si>
    <t>URBANIZACION LA FLOR</t>
  </si>
  <si>
    <t>MONTESSORI COMMUNITY SCHOOL</t>
  </si>
  <si>
    <t>0301</t>
  </si>
  <si>
    <t>MARIA INMACULADA</t>
  </si>
  <si>
    <t>0333</t>
  </si>
  <si>
    <t>PLATANARES</t>
  </si>
  <si>
    <t>0338</t>
  </si>
  <si>
    <t>PARACITO</t>
  </si>
  <si>
    <t>0348</t>
  </si>
  <si>
    <t>LOS SITIOS</t>
  </si>
  <si>
    <t>0374</t>
  </si>
  <si>
    <t>LA ISLA</t>
  </si>
  <si>
    <t>0376</t>
  </si>
  <si>
    <t>LA TRINIDAD</t>
  </si>
  <si>
    <t>0401</t>
  </si>
  <si>
    <t>PORFIRIO BRENES CASTRO</t>
  </si>
  <si>
    <t>0425</t>
  </si>
  <si>
    <t>0429</t>
  </si>
  <si>
    <t>AMADITA ROJAS DE MALAVASSI</t>
  </si>
  <si>
    <t>CORONADO</t>
  </si>
  <si>
    <t>SAN ENRIQUE DE OSSO</t>
  </si>
  <si>
    <t>THE SUMMIT SCHOOL</t>
  </si>
  <si>
    <t>INSTITUTO DE EDUCACION INTEGRAL</t>
  </si>
  <si>
    <t>LAS NUBES</t>
  </si>
  <si>
    <t>COSTA RICA CHRISTIAN SCHOOL</t>
  </si>
  <si>
    <t>PATALILLO</t>
  </si>
  <si>
    <t>0313</t>
  </si>
  <si>
    <t>PATIO DE AGUA</t>
  </si>
  <si>
    <t>0322</t>
  </si>
  <si>
    <t>PIO XII</t>
  </si>
  <si>
    <t>CASCAJAL</t>
  </si>
  <si>
    <t>0339</t>
  </si>
  <si>
    <t>0357</t>
  </si>
  <si>
    <t>0359</t>
  </si>
  <si>
    <t>MONSERRAT</t>
  </si>
  <si>
    <t>0380</t>
  </si>
  <si>
    <t>ESTADO DE ISRAEL</t>
  </si>
  <si>
    <t>0381</t>
  </si>
  <si>
    <t>0433</t>
  </si>
  <si>
    <t>MANUEL MARIA GUTIERREZ ZAMORA</t>
  </si>
  <si>
    <t>0434</t>
  </si>
  <si>
    <t>0439</t>
  </si>
  <si>
    <t>JOSE ANA MARIN CUBERO</t>
  </si>
  <si>
    <t>DR. JAIM WEIZMAN</t>
  </si>
  <si>
    <t>HOLANDA</t>
  </si>
  <si>
    <t>LA SALLE</t>
  </si>
  <si>
    <t>SABANA SUR</t>
  </si>
  <si>
    <t>0334</t>
  </si>
  <si>
    <t>BARRIO CLARET</t>
  </si>
  <si>
    <t>0368</t>
  </si>
  <si>
    <t>LA PITAHAYA</t>
  </si>
  <si>
    <t>0370</t>
  </si>
  <si>
    <t>JUAN RAFAEL MORA  PORRAS</t>
  </si>
  <si>
    <t>0389</t>
  </si>
  <si>
    <t>0398</t>
  </si>
  <si>
    <t>RAFAEL FRANCISCO OSEJO</t>
  </si>
  <si>
    <t>0409</t>
  </si>
  <si>
    <t>SANTA CATALINA DE SENA</t>
  </si>
  <si>
    <t>HUMBOLDT</t>
  </si>
  <si>
    <t>ROHRMOSER</t>
  </si>
  <si>
    <t>BILINGÜE LA SABANA</t>
  </si>
  <si>
    <t>VILLA ESPERANZA</t>
  </si>
  <si>
    <t>0320</t>
  </si>
  <si>
    <t>CARLOS SANABRIA MORA</t>
  </si>
  <si>
    <t>0328</t>
  </si>
  <si>
    <t>CIUDADELA DE PAVAS</t>
  </si>
  <si>
    <t>0342</t>
  </si>
  <si>
    <t>0464</t>
  </si>
  <si>
    <t>0466</t>
  </si>
  <si>
    <t>FINCA SAN JUAN</t>
  </si>
  <si>
    <t>0470</t>
  </si>
  <si>
    <t>SAINT MARY SCHOOL</t>
  </si>
  <si>
    <t>GUACHIPELÍN</t>
  </si>
  <si>
    <t>NUESTRA SEÑORA DEL PILAR</t>
  </si>
  <si>
    <t>WEST COLLEGE</t>
  </si>
  <si>
    <t>ROYAL SCHOOL</t>
  </si>
  <si>
    <t>MOUNT VIEW SCHOOL</t>
  </si>
  <si>
    <t>HEBREW DAY SCHOOL JABAD</t>
  </si>
  <si>
    <t>WASHINGTON SCHOOL</t>
  </si>
  <si>
    <t>SAN AGUSTÍN</t>
  </si>
  <si>
    <t>MONTE ROCA</t>
  </si>
  <si>
    <t>LOS LAURELES</t>
  </si>
  <si>
    <t>LIGHTHOUSE INTERNATIONAL SCHOOL</t>
  </si>
  <si>
    <t>0306</t>
  </si>
  <si>
    <t>0307</t>
  </si>
  <si>
    <t>0308</t>
  </si>
  <si>
    <t>BELLO HORIZONTE</t>
  </si>
  <si>
    <t>0327</t>
  </si>
  <si>
    <t>0343</t>
  </si>
  <si>
    <t>0350</t>
  </si>
  <si>
    <t>0405</t>
  </si>
  <si>
    <t>0406</t>
  </si>
  <si>
    <t>PBRO. YANUARIO QUESADA</t>
  </si>
  <si>
    <t>0423</t>
  </si>
  <si>
    <t>JUAN XXIII</t>
  </si>
  <si>
    <t>LINDORA</t>
  </si>
  <si>
    <t>PANAMERICANA</t>
  </si>
  <si>
    <t>COMPLEJO EDUCATIVO CEDIC</t>
  </si>
  <si>
    <t>SUN VALLEY SCHOOL</t>
  </si>
  <si>
    <t>PIEDADES</t>
  </si>
  <si>
    <t>NEW WAY HIGH SCHOOL</t>
  </si>
  <si>
    <t>NO INDICA</t>
  </si>
  <si>
    <t>TREE OF LIFE LEARNING CENTER</t>
  </si>
  <si>
    <t>CALLE MARGARITA</t>
  </si>
  <si>
    <t>KIWI LEARNING CENTER &amp; FRANZ LISZT SCHULE</t>
  </si>
  <si>
    <t>SALITRAL</t>
  </si>
  <si>
    <t>CONNELL ACADEMY</t>
  </si>
  <si>
    <t>CALLE CAÑAS</t>
  </si>
  <si>
    <t>0310</t>
  </si>
  <si>
    <t>BRASIL DE SANTA ANA</t>
  </si>
  <si>
    <t>BRASIL</t>
  </si>
  <si>
    <t>0324</t>
  </si>
  <si>
    <t>0341</t>
  </si>
  <si>
    <t>0354</t>
  </si>
  <si>
    <t>HONDURAS</t>
  </si>
  <si>
    <t>0361</t>
  </si>
  <si>
    <t>0375</t>
  </si>
  <si>
    <t>LA MINA</t>
  </si>
  <si>
    <t>0378</t>
  </si>
  <si>
    <t>0391</t>
  </si>
  <si>
    <t>MATINILLA</t>
  </si>
  <si>
    <t>0400</t>
  </si>
  <si>
    <t>0403</t>
  </si>
  <si>
    <t>0404</t>
  </si>
  <si>
    <t>LAGOS DE LINDORA</t>
  </si>
  <si>
    <t>0422</t>
  </si>
  <si>
    <t>HORIZONTE 2000</t>
  </si>
  <si>
    <t>CARVAJAL CASTRO</t>
  </si>
  <si>
    <t>0318</t>
  </si>
  <si>
    <t>LA PEREGRINA</t>
  </si>
  <si>
    <t>0332</t>
  </si>
  <si>
    <t>0336</t>
  </si>
  <si>
    <t>LEON XIII</t>
  </si>
  <si>
    <t>0337</t>
  </si>
  <si>
    <t>LAS BRISAS</t>
  </si>
  <si>
    <t>ROSITTER CARBALLO</t>
  </si>
  <si>
    <t>0377</t>
  </si>
  <si>
    <t>0442</t>
  </si>
  <si>
    <t>OTTO HUBBE</t>
  </si>
  <si>
    <t>EL SOLAR</t>
  </si>
  <si>
    <t>0443</t>
  </si>
  <si>
    <t>CARPIO</t>
  </si>
  <si>
    <t>0458</t>
  </si>
  <si>
    <t>4917</t>
  </si>
  <si>
    <t>MISIONERA CATOLICA REINA DE LA PAZ</t>
  </si>
  <si>
    <t>VIRGEN MARIA DEL MILAGRO</t>
  </si>
  <si>
    <t>LA FORTUNA</t>
  </si>
  <si>
    <t>CRISTIANA LINDA VISTA</t>
  </si>
  <si>
    <t>RIO AZUL</t>
  </si>
  <si>
    <t>CRISTIANA ASAMBLEAS DE DIOS TORREMOLINOS</t>
  </si>
  <si>
    <t>TORREMOLINOS</t>
  </si>
  <si>
    <t>0476</t>
  </si>
  <si>
    <t>0509</t>
  </si>
  <si>
    <t>CIUDADELA FATIMA</t>
  </si>
  <si>
    <t>FATIMA</t>
  </si>
  <si>
    <t>0531</t>
  </si>
  <si>
    <t>LAS GRAVILIAS</t>
  </si>
  <si>
    <t>0543</t>
  </si>
  <si>
    <t>JUAN MONGE GUILLEN</t>
  </si>
  <si>
    <t>PATARRA</t>
  </si>
  <si>
    <t>0547</t>
  </si>
  <si>
    <t>REPUBLICA FEDERAL DE ALEMANIA</t>
  </si>
  <si>
    <t>0548</t>
  </si>
  <si>
    <t>FRANCISCO GAMBOA MORA</t>
  </si>
  <si>
    <t>0556</t>
  </si>
  <si>
    <t>REPUBLICA DE PANAMA</t>
  </si>
  <si>
    <t>0590</t>
  </si>
  <si>
    <t>0593</t>
  </si>
  <si>
    <t>DOS CERCAS</t>
  </si>
  <si>
    <t>0597</t>
  </si>
  <si>
    <t>REVERENDO FRANCISCO SCHMITZ</t>
  </si>
  <si>
    <t>CRISTIANA ASAMBLEAS DE DIOS LOS GUIDOS</t>
  </si>
  <si>
    <t>LOS GUIDO</t>
  </si>
  <si>
    <t>LOS GUIDOS</t>
  </si>
  <si>
    <t>SAN MIGUEL ARCANGEL</t>
  </si>
  <si>
    <t>RAYO DE LUZ DEL SUR S.A.</t>
  </si>
  <si>
    <t>BILINGüE LLAMA DEL BOSQUE</t>
  </si>
  <si>
    <t>SATëBLöK SCHOOL</t>
  </si>
  <si>
    <t>EL HIGUERONCITO</t>
  </si>
  <si>
    <t>EL BAMBU</t>
  </si>
  <si>
    <t>EDUCARTE</t>
  </si>
  <si>
    <t>0477</t>
  </si>
  <si>
    <t>FINCA CAPRI</t>
  </si>
  <si>
    <t>CAPRI</t>
  </si>
  <si>
    <t>0490</t>
  </si>
  <si>
    <t>0506</t>
  </si>
  <si>
    <t>0513</t>
  </si>
  <si>
    <t>EDWIN PORRAS ULLOA</t>
  </si>
  <si>
    <t>ASERRI</t>
  </si>
  <si>
    <t>SALITRILLOS</t>
  </si>
  <si>
    <t>CALLE LAJAS</t>
  </si>
  <si>
    <t>0514</t>
  </si>
  <si>
    <t>DR. CALDERON MUÑOZ</t>
  </si>
  <si>
    <t>0561</t>
  </si>
  <si>
    <t>SOTERO GONZALEZ BARQUERO</t>
  </si>
  <si>
    <t>0565</t>
  </si>
  <si>
    <t>REPUBLICA DE HONDURAS</t>
  </si>
  <si>
    <t>0573</t>
  </si>
  <si>
    <t>MANUEL ORTUÑO BOUTIN</t>
  </si>
  <si>
    <t>0595</t>
  </si>
  <si>
    <t>SOR MARIA ROMERO MENESES</t>
  </si>
  <si>
    <t>LAS LOMAS</t>
  </si>
  <si>
    <t>0601</t>
  </si>
  <si>
    <t>LAS LETRAS</t>
  </si>
  <si>
    <t>BALCON VERDE</t>
  </si>
  <si>
    <t>0602</t>
  </si>
  <si>
    <t>0603</t>
  </si>
  <si>
    <t>SECTOR SIETE</t>
  </si>
  <si>
    <t>4929</t>
  </si>
  <si>
    <t>ARUBA</t>
  </si>
  <si>
    <t>ITAIPU</t>
  </si>
  <si>
    <t>HOSANNA</t>
  </si>
  <si>
    <t>0323</t>
  </si>
  <si>
    <t>BARRIO LAMPARAS</t>
  </si>
  <si>
    <t>LAMPARAS</t>
  </si>
  <si>
    <t>0473</t>
  </si>
  <si>
    <t>HERBERTH FARRER KNIGHTS</t>
  </si>
  <si>
    <t>RASTROJALES</t>
  </si>
  <si>
    <t>0474</t>
  </si>
  <si>
    <t>VUELTA DE JORCO</t>
  </si>
  <si>
    <t>0478</t>
  </si>
  <si>
    <t>SAUREZ</t>
  </si>
  <si>
    <t>0484</t>
  </si>
  <si>
    <t>ILDEFONSO CAMACHO PORTUGUEZ</t>
  </si>
  <si>
    <t>LEGUA</t>
  </si>
  <si>
    <t>LA LEGUA</t>
  </si>
  <si>
    <t>0485</t>
  </si>
  <si>
    <t>BAJO DE CEDRAL</t>
  </si>
  <si>
    <t>TARBACA</t>
  </si>
  <si>
    <t>BAJOS DEL CEDRAL</t>
  </si>
  <si>
    <t>0501</t>
  </si>
  <si>
    <t>MANUEL HIDALGO MORA</t>
  </si>
  <si>
    <t>0502</t>
  </si>
  <si>
    <t>SANTA TERESITA</t>
  </si>
  <si>
    <t>0503</t>
  </si>
  <si>
    <t>TRANQUERILLAS</t>
  </si>
  <si>
    <t>TRANQUERILLA</t>
  </si>
  <si>
    <t>0505</t>
  </si>
  <si>
    <t>0508</t>
  </si>
  <si>
    <t>EL TIGRE</t>
  </si>
  <si>
    <t>0517</t>
  </si>
  <si>
    <t>JOCOTAL ABAJO</t>
  </si>
  <si>
    <t>0518</t>
  </si>
  <si>
    <t>0524</t>
  </si>
  <si>
    <t>LA JOYA</t>
  </si>
  <si>
    <t>ROSARIO</t>
  </si>
  <si>
    <t>0529</t>
  </si>
  <si>
    <t>0533</t>
  </si>
  <si>
    <t>LIMONAL</t>
  </si>
  <si>
    <t>0536</t>
  </si>
  <si>
    <t>FLORIA ZELEDON TREJOS</t>
  </si>
  <si>
    <t>MONTE REDONDO</t>
  </si>
  <si>
    <t>0537</t>
  </si>
  <si>
    <t>BRAULIO ODIO HERRERA</t>
  </si>
  <si>
    <t>0544</t>
  </si>
  <si>
    <t>MARIA GARCIA ARAYA</t>
  </si>
  <si>
    <t>LOS MANGOS</t>
  </si>
  <si>
    <t>0545</t>
  </si>
  <si>
    <t>ANDRES CORRALES MORA</t>
  </si>
  <si>
    <t>0546</t>
  </si>
  <si>
    <t>0550</t>
  </si>
  <si>
    <t>LAS MERCEDES</t>
  </si>
  <si>
    <t>BARRIO LAS MERCEDES</t>
  </si>
  <si>
    <t>0552</t>
  </si>
  <si>
    <t>LA FILA</t>
  </si>
  <si>
    <t>0558</t>
  </si>
  <si>
    <t>GABRIEL BRENES ROBLES</t>
  </si>
  <si>
    <t>0570</t>
  </si>
  <si>
    <t>BAJOS DE PRAGA</t>
  </si>
  <si>
    <t>BAJOS DEL PRAGA</t>
  </si>
  <si>
    <t>0583</t>
  </si>
  <si>
    <t>ALEJANDRO RODRIGUEZ RODRIGUEZ</t>
  </si>
  <si>
    <t>4930</t>
  </si>
  <si>
    <t>DOMINGO FAUSTINO SARMIENTO</t>
  </si>
  <si>
    <t>5534</t>
  </si>
  <si>
    <t>CEDRAL ARRIBA</t>
  </si>
  <si>
    <t>0491</t>
  </si>
  <si>
    <t>MARTIN MORA ROJAS</t>
  </si>
  <si>
    <t>FRAILES</t>
  </si>
  <si>
    <t>BUSTAMANTE</t>
  </si>
  <si>
    <t>0497</t>
  </si>
  <si>
    <t>SAN CRISTOBAL</t>
  </si>
  <si>
    <t>0507</t>
  </si>
  <si>
    <t>EL MANZANO</t>
  </si>
  <si>
    <t>0510</t>
  </si>
  <si>
    <t>CECILIO PIEDRA GUTIERREZ</t>
  </si>
  <si>
    <t>0511</t>
  </si>
  <si>
    <t>LEANDRO FONSECA NARANJO</t>
  </si>
  <si>
    <t>GUADARRAMA</t>
  </si>
  <si>
    <t>0516</t>
  </si>
  <si>
    <t>AGUSTIN SEGURA</t>
  </si>
  <si>
    <t>JERICO</t>
  </si>
  <si>
    <t>0525</t>
  </si>
  <si>
    <t>CECILIA ORLICH FIGUERES</t>
  </si>
  <si>
    <t>LEON CORTES</t>
  </si>
  <si>
    <t>0526</t>
  </si>
  <si>
    <t>CHIROGRES</t>
  </si>
  <si>
    <t>0535</t>
  </si>
  <si>
    <t>MANUEL PADILLA UREÑA</t>
  </si>
  <si>
    <t>CORRALILLO</t>
  </si>
  <si>
    <t>RIO CONEJO</t>
  </si>
  <si>
    <t>0551</t>
  </si>
  <si>
    <t>0557</t>
  </si>
  <si>
    <t>MIXTA SAN CRISTOBAL SUR</t>
  </si>
  <si>
    <t>SAN CRISTOBAL SUR</t>
  </si>
  <si>
    <t>0571</t>
  </si>
  <si>
    <t>DR. MARIANO FIGUERES FORGES</t>
  </si>
  <si>
    <t>0578</t>
  </si>
  <si>
    <t>PAQUITA FERRER DE FIGUERES</t>
  </si>
  <si>
    <t>0579</t>
  </si>
  <si>
    <t>JUSTO MARIA PADILLA CASTRO</t>
  </si>
  <si>
    <t>SAN JUAN SUR</t>
  </si>
  <si>
    <t>0588</t>
  </si>
  <si>
    <t>LA PACAYA</t>
  </si>
  <si>
    <t>0592</t>
  </si>
  <si>
    <t>JESUS MORALES GARBANZO</t>
  </si>
  <si>
    <t>LA VIOLETA</t>
  </si>
  <si>
    <t>0598</t>
  </si>
  <si>
    <t>0599</t>
  </si>
  <si>
    <t>JOSE NAVARRO ARAYA</t>
  </si>
  <si>
    <t>EL ALUMBRE</t>
  </si>
  <si>
    <t>0475</t>
  </si>
  <si>
    <t>AGUA BLANCA</t>
  </si>
  <si>
    <t>0481</t>
  </si>
  <si>
    <t>TOMAS DE ACOSTA</t>
  </si>
  <si>
    <t>BAJOS DEL JORCO</t>
  </si>
  <si>
    <t>0482</t>
  </si>
  <si>
    <t>BAJO LOS ARIAS</t>
  </si>
  <si>
    <t>GUAITIL</t>
  </si>
  <si>
    <t>0494</t>
  </si>
  <si>
    <t>CARAGRAL</t>
  </si>
  <si>
    <t>0498</t>
  </si>
  <si>
    <t>JUAN CALDERON VALVERDE</t>
  </si>
  <si>
    <t>CHIRRACA</t>
  </si>
  <si>
    <t>0499</t>
  </si>
  <si>
    <t>ISABEL LA CATOLICA</t>
  </si>
  <si>
    <t>COYOLAR</t>
  </si>
  <si>
    <t>0500</t>
  </si>
  <si>
    <t>LAGUNILLAS</t>
  </si>
  <si>
    <t>0512</t>
  </si>
  <si>
    <t>0522</t>
  </si>
  <si>
    <t>0539</t>
  </si>
  <si>
    <t>BRAULIO CASTRO CHACON</t>
  </si>
  <si>
    <t>OCOCA</t>
  </si>
  <si>
    <t>0559</t>
  </si>
  <si>
    <t>CRISTOBAL COLON</t>
  </si>
  <si>
    <t>0564</t>
  </si>
  <si>
    <t>0572</t>
  </si>
  <si>
    <t>SEVILLA</t>
  </si>
  <si>
    <t>0580</t>
  </si>
  <si>
    <t>TOLEDO</t>
  </si>
  <si>
    <t>0582</t>
  </si>
  <si>
    <t>FERNANDO DE ARAGON</t>
  </si>
  <si>
    <t>0589</t>
  </si>
  <si>
    <t>TABLAZO</t>
  </si>
  <si>
    <t>0591</t>
  </si>
  <si>
    <t>0596</t>
  </si>
  <si>
    <t>LUIS AGUILAR</t>
  </si>
  <si>
    <t>BAJO LOS CALVO</t>
  </si>
  <si>
    <t>0619</t>
  </si>
  <si>
    <t>BAJO CERDAS</t>
  </si>
  <si>
    <t>0489</t>
  </si>
  <si>
    <t>MARIA TERESA OBREGON LORIA</t>
  </si>
  <si>
    <t>SABANILLAS</t>
  </si>
  <si>
    <t>BREÑON</t>
  </si>
  <si>
    <t>0493</t>
  </si>
  <si>
    <t>CANGREJAL</t>
  </si>
  <si>
    <t>CANGREGAL</t>
  </si>
  <si>
    <t>0496</t>
  </si>
  <si>
    <t>CEIBA ALTA</t>
  </si>
  <si>
    <t>0519</t>
  </si>
  <si>
    <t>JUAN RUDIN ISELIN</t>
  </si>
  <si>
    <t>LEGUA LOS NARANJOS</t>
  </si>
  <si>
    <t>0520</t>
  </si>
  <si>
    <t>CEIBA BAJA</t>
  </si>
  <si>
    <t>0521</t>
  </si>
  <si>
    <t>CEIBA ESTE</t>
  </si>
  <si>
    <t>0523</t>
  </si>
  <si>
    <t>LA ESCUADRA</t>
  </si>
  <si>
    <t>LA MESA</t>
  </si>
  <si>
    <t>LLANO DE LA MESA</t>
  </si>
  <si>
    <t>0528</t>
  </si>
  <si>
    <t>0530</t>
  </si>
  <si>
    <t>JESUS ROJAS CRUZ</t>
  </si>
  <si>
    <t>0532</t>
  </si>
  <si>
    <t>LAS LIMAS</t>
  </si>
  <si>
    <t>0534</t>
  </si>
  <si>
    <t>0538</t>
  </si>
  <si>
    <t>NARANJAL</t>
  </si>
  <si>
    <t>0549</t>
  </si>
  <si>
    <t>0553</t>
  </si>
  <si>
    <t>MATIAS CAMACHO CASTRO</t>
  </si>
  <si>
    <t>SABANAS</t>
  </si>
  <si>
    <t>0554</t>
  </si>
  <si>
    <t>0560</t>
  </si>
  <si>
    <t>0563</t>
  </si>
  <si>
    <t>SOLEDAD</t>
  </si>
  <si>
    <t>0575</t>
  </si>
  <si>
    <t>0576</t>
  </si>
  <si>
    <t>TERUEL</t>
  </si>
  <si>
    <t>0577</t>
  </si>
  <si>
    <t>TIQUIRITOS</t>
  </si>
  <si>
    <t>0581</t>
  </si>
  <si>
    <t>0584</t>
  </si>
  <si>
    <t>BAJOS DE PLOMO</t>
  </si>
  <si>
    <t>BAJOS DEL PLOMO</t>
  </si>
  <si>
    <t>0585</t>
  </si>
  <si>
    <t>ZONCUANO</t>
  </si>
  <si>
    <t>0586</t>
  </si>
  <si>
    <t>CASPIROLA</t>
  </si>
  <si>
    <t>0587</t>
  </si>
  <si>
    <t>LAS VEGAS</t>
  </si>
  <si>
    <t>5689</t>
  </si>
  <si>
    <t>BILINGüE VIRGEN DE FATIMA</t>
  </si>
  <si>
    <t>0480</t>
  </si>
  <si>
    <t>MAIQUETIA</t>
  </si>
  <si>
    <t>0492</t>
  </si>
  <si>
    <t>JOSE TRINIDAD MORA VALVERDE</t>
  </si>
  <si>
    <t>CALLE FALLAS</t>
  </si>
  <si>
    <t>0504</t>
  </si>
  <si>
    <t>JOAQUIN GARCIA MONGE</t>
  </si>
  <si>
    <t>0567</t>
  </si>
  <si>
    <t>ELIAS JIMENEZ CASTRO</t>
  </si>
  <si>
    <t>0594</t>
  </si>
  <si>
    <t>0600</t>
  </si>
  <si>
    <t>PURISCAL</t>
  </si>
  <si>
    <t>SAINT SPIRIT SCHOOL</t>
  </si>
  <si>
    <t>SANTISIMA TRINIDAD</t>
  </si>
  <si>
    <t>0605</t>
  </si>
  <si>
    <t>0611</t>
  </si>
  <si>
    <t>BAJO BADILLA</t>
  </si>
  <si>
    <t>BAJO LOS BADILLA</t>
  </si>
  <si>
    <t>0612</t>
  </si>
  <si>
    <t>0614</t>
  </si>
  <si>
    <t>JUNQUILLO ARRIBA</t>
  </si>
  <si>
    <t>0615</t>
  </si>
  <si>
    <t>0621</t>
  </si>
  <si>
    <t>JUNQUILLO ABAJO</t>
  </si>
  <si>
    <t>0622</t>
  </si>
  <si>
    <t>CAÑALES ARRIBA</t>
  </si>
  <si>
    <t>0624</t>
  </si>
  <si>
    <t>JUAN LUIS GARCIA GONZALEZ</t>
  </si>
  <si>
    <t>0645</t>
  </si>
  <si>
    <t>ELOY MORUA CARRILLO</t>
  </si>
  <si>
    <t>SAN ANTONIO ABAJO</t>
  </si>
  <si>
    <t>0646</t>
  </si>
  <si>
    <t>BAJO BERMUDEZ</t>
  </si>
  <si>
    <t>0648</t>
  </si>
  <si>
    <t>FLORALIA</t>
  </si>
  <si>
    <t>0673</t>
  </si>
  <si>
    <t>0689</t>
  </si>
  <si>
    <t>JOSE ROJAS ALPIZAR</t>
  </si>
  <si>
    <t>CHARCON</t>
  </si>
  <si>
    <t>0691</t>
  </si>
  <si>
    <t>SALAZAR</t>
  </si>
  <si>
    <t>0702</t>
  </si>
  <si>
    <t>ROSARIO SALAZAR MARIN</t>
  </si>
  <si>
    <t>0705</t>
  </si>
  <si>
    <t>DARIO FLORES HERNANDEZ</t>
  </si>
  <si>
    <t>0706</t>
  </si>
  <si>
    <t>RAMON BEDOYA MONGE</t>
  </si>
  <si>
    <t>0608</t>
  </si>
  <si>
    <t>BAJO LOS MURILLO</t>
  </si>
  <si>
    <t>0623</t>
  </si>
  <si>
    <t>CANDELARITA</t>
  </si>
  <si>
    <t>0626</t>
  </si>
  <si>
    <t>CERBATANA</t>
  </si>
  <si>
    <t>0631</t>
  </si>
  <si>
    <t>LLANO GRANDE</t>
  </si>
  <si>
    <t>0632</t>
  </si>
  <si>
    <t>LLANO HERMOSO</t>
  </si>
  <si>
    <t>0642</t>
  </si>
  <si>
    <t>TUFARES</t>
  </si>
  <si>
    <t>0653</t>
  </si>
  <si>
    <t>JILGUERAL</t>
  </si>
  <si>
    <t>0654</t>
  </si>
  <si>
    <t>BOCANA</t>
  </si>
  <si>
    <t>0658</t>
  </si>
  <si>
    <t>BAJO DE LA LEGUA</t>
  </si>
  <si>
    <t>BAJO LA LEGUA</t>
  </si>
  <si>
    <t>0659</t>
  </si>
  <si>
    <t>LA LEGÜITA</t>
  </si>
  <si>
    <t>0660</t>
  </si>
  <si>
    <t>0665</t>
  </si>
  <si>
    <t>LANAS</t>
  </si>
  <si>
    <t>0674</t>
  </si>
  <si>
    <t>0679</t>
  </si>
  <si>
    <t>PEDERNAL</t>
  </si>
  <si>
    <t>0684</t>
  </si>
  <si>
    <t>POLKA</t>
  </si>
  <si>
    <t>0687</t>
  </si>
  <si>
    <t>0692</t>
  </si>
  <si>
    <t>ANICETO JIMENEZ BARBOZA</t>
  </si>
  <si>
    <t>SALITRALES</t>
  </si>
  <si>
    <t>0704</t>
  </si>
  <si>
    <t>0718</t>
  </si>
  <si>
    <t>CHIRES</t>
  </si>
  <si>
    <t>0606</t>
  </si>
  <si>
    <t>COLONIA GAMALOTILLO</t>
  </si>
  <si>
    <t>GAMALOTILLO</t>
  </si>
  <si>
    <t>0628</t>
  </si>
  <si>
    <t>ALTOS DE PEREZ ASTUA</t>
  </si>
  <si>
    <t>ALTO PEREZ ASTUA</t>
  </si>
  <si>
    <t>0633</t>
  </si>
  <si>
    <t>0647</t>
  </si>
  <si>
    <t>LA GLORIA</t>
  </si>
  <si>
    <t>0649</t>
  </si>
  <si>
    <t>0650</t>
  </si>
  <si>
    <t>GUARUMAL</t>
  </si>
  <si>
    <t>0657</t>
  </si>
  <si>
    <t>LA FILA DEL AGUACATE</t>
  </si>
  <si>
    <t>FILA DEL AGUACATE</t>
  </si>
  <si>
    <t>0669</t>
  </si>
  <si>
    <t>RAFAEL SOLORZANO SABORIO</t>
  </si>
  <si>
    <t>0670</t>
  </si>
  <si>
    <t>0671</t>
  </si>
  <si>
    <t>MASTATAL</t>
  </si>
  <si>
    <t>0697</t>
  </si>
  <si>
    <t>0703</t>
  </si>
  <si>
    <t>0712</t>
  </si>
  <si>
    <t>VISTA DE MAR</t>
  </si>
  <si>
    <t>0714</t>
  </si>
  <si>
    <t>ZAPATON</t>
  </si>
  <si>
    <t>0715</t>
  </si>
  <si>
    <t>ARENAL</t>
  </si>
  <si>
    <t>0721</t>
  </si>
  <si>
    <t>4933</t>
  </si>
  <si>
    <t>PUEBLO NUEVO</t>
  </si>
  <si>
    <t>0613</t>
  </si>
  <si>
    <t>ROBERTO LOPEZ VARELA</t>
  </si>
  <si>
    <t>BARBACOAS</t>
  </si>
  <si>
    <t>0635</t>
  </si>
  <si>
    <t>CORTEZAL</t>
  </si>
  <si>
    <t>DESAMPARADITOS</t>
  </si>
  <si>
    <t>0638</t>
  </si>
  <si>
    <t>GRIFO ALTO</t>
  </si>
  <si>
    <t>0639</t>
  </si>
  <si>
    <t>GRIFO BAJO</t>
  </si>
  <si>
    <t>0643</t>
  </si>
  <si>
    <t>0644</t>
  </si>
  <si>
    <t>EL PORO</t>
  </si>
  <si>
    <t>0661</t>
  </si>
  <si>
    <t>MORA</t>
  </si>
  <si>
    <t>PIEDRAS NEGRAS</t>
  </si>
  <si>
    <t>0667</t>
  </si>
  <si>
    <t>PICAGRES</t>
  </si>
  <si>
    <t>0680</t>
  </si>
  <si>
    <t>LUIS MONGE MADRIGAL</t>
  </si>
  <si>
    <t>0681</t>
  </si>
  <si>
    <t>NAZARIO VALVERDE JIMENEZ</t>
  </si>
  <si>
    <t>0683</t>
  </si>
  <si>
    <t>ESTEBAN LORENZO DELCORO</t>
  </si>
  <si>
    <t>0693</t>
  </si>
  <si>
    <t>0696</t>
  </si>
  <si>
    <t>MIXTA DE SAN JUAN</t>
  </si>
  <si>
    <t>0720</t>
  </si>
  <si>
    <t>BAJO BURGOS</t>
  </si>
  <si>
    <t>NEW HORIZON CHRISTIAN SCHOOL</t>
  </si>
  <si>
    <t>CIUDAD COLON</t>
  </si>
  <si>
    <t>0609</t>
  </si>
  <si>
    <t>LOS ALTOS</t>
  </si>
  <si>
    <t>LOS ALTOS SAN RAFAEL</t>
  </si>
  <si>
    <t>0610</t>
  </si>
  <si>
    <t>BAJO LOAIZA</t>
  </si>
  <si>
    <t>TABARCIA</t>
  </si>
  <si>
    <t>0618</t>
  </si>
  <si>
    <t>BRASIL DE MORA</t>
  </si>
  <si>
    <t>0634</t>
  </si>
  <si>
    <t>CORRALAR DE MORA</t>
  </si>
  <si>
    <t>CORRALAR</t>
  </si>
  <si>
    <t>0651</t>
  </si>
  <si>
    <t>JACINTO MORA GOMEZ</t>
  </si>
  <si>
    <t>GUAYABO</t>
  </si>
  <si>
    <t>0652</t>
  </si>
  <si>
    <t>SANTIAGO ALPIZAR JIMENEZ</t>
  </si>
  <si>
    <t>JARIS</t>
  </si>
  <si>
    <t>0656</t>
  </si>
  <si>
    <t>ADELA RODRIGUEZ VENEGAS</t>
  </si>
  <si>
    <t>FILA DE LA MORA</t>
  </si>
  <si>
    <t>0664</t>
  </si>
  <si>
    <t>SAN BOSCO DE MORA</t>
  </si>
  <si>
    <t>SAN BOSCO</t>
  </si>
  <si>
    <t>0668</t>
  </si>
  <si>
    <t>MANUEL BUSTAMANTE VARGAS</t>
  </si>
  <si>
    <t>0677</t>
  </si>
  <si>
    <t>MORADO</t>
  </si>
  <si>
    <t>0678</t>
  </si>
  <si>
    <t>0682</t>
  </si>
  <si>
    <t>JOSE MARIA CAÑAS</t>
  </si>
  <si>
    <t>PIEDRA BLANCA</t>
  </si>
  <si>
    <t>0688</t>
  </si>
  <si>
    <t>NINFA CABEZAS GONZALEZ</t>
  </si>
  <si>
    <t>QUITIRRISI</t>
  </si>
  <si>
    <t>0690</t>
  </si>
  <si>
    <t>EL RODEO</t>
  </si>
  <si>
    <t>0709</t>
  </si>
  <si>
    <t>LISIMACO CHAVARRIA PALMA</t>
  </si>
  <si>
    <t>0711</t>
  </si>
  <si>
    <t>SAN PABLO DE PALMICHAL</t>
  </si>
  <si>
    <t>0713</t>
  </si>
  <si>
    <t>ROGELIO FERNANDEZ GÜELL</t>
  </si>
  <si>
    <t>0607</t>
  </si>
  <si>
    <t>MARCOS PEREZ</t>
  </si>
  <si>
    <t>0616</t>
  </si>
  <si>
    <t>COLONIA SAN FRANCISCO</t>
  </si>
  <si>
    <t>0630</t>
  </si>
  <si>
    <t>COLONIA PASO AGRES</t>
  </si>
  <si>
    <t>SAN JUAN DE MATA</t>
  </si>
  <si>
    <t>PASO AGRES</t>
  </si>
  <si>
    <t>0640</t>
  </si>
  <si>
    <t>LA PITA</t>
  </si>
  <si>
    <t>0663</t>
  </si>
  <si>
    <t>POTENCIANA ARRIBA</t>
  </si>
  <si>
    <t>0672</t>
  </si>
  <si>
    <t>0676</t>
  </si>
  <si>
    <t>0685</t>
  </si>
  <si>
    <t>PURIRES</t>
  </si>
  <si>
    <t>0686</t>
  </si>
  <si>
    <t>QUEBRADA AZUL</t>
  </si>
  <si>
    <t>0698</t>
  </si>
  <si>
    <t>0699</t>
  </si>
  <si>
    <t>DR. CLODOMIRO PICADO TWIGHT</t>
  </si>
  <si>
    <t>0700</t>
  </si>
  <si>
    <t>0701</t>
  </si>
  <si>
    <t>LAGUNAS</t>
  </si>
  <si>
    <t>0716</t>
  </si>
  <si>
    <t>4934</t>
  </si>
  <si>
    <t>EL PITAL</t>
  </si>
  <si>
    <t>5314</t>
  </si>
  <si>
    <t>EL BARRO</t>
  </si>
  <si>
    <t>0617</t>
  </si>
  <si>
    <t>LA ANGOSTURA</t>
  </si>
  <si>
    <t>0625</t>
  </si>
  <si>
    <t>EL GALAN</t>
  </si>
  <si>
    <t>GALAN</t>
  </si>
  <si>
    <t>0627</t>
  </si>
  <si>
    <t>I.D.A. BIJAGUAL</t>
  </si>
  <si>
    <t>CARARA</t>
  </si>
  <si>
    <t>LA HACIENDA</t>
  </si>
  <si>
    <t>0636</t>
  </si>
  <si>
    <t>JOSE SALAZAR ZUÑIGA</t>
  </si>
  <si>
    <t>0641</t>
  </si>
  <si>
    <t>EL SUR</t>
  </si>
  <si>
    <t>0655</t>
  </si>
  <si>
    <t>0662</t>
  </si>
  <si>
    <t>ROGELIO QUIROS VALVERDE</t>
  </si>
  <si>
    <t>LA PAVONA</t>
  </si>
  <si>
    <t>0666</t>
  </si>
  <si>
    <t>LAS DELICIAS</t>
  </si>
  <si>
    <t>DELICIAS</t>
  </si>
  <si>
    <t>0675</t>
  </si>
  <si>
    <t>0694</t>
  </si>
  <si>
    <t>0707</t>
  </si>
  <si>
    <t>0708</t>
  </si>
  <si>
    <t>FILA NEGRA</t>
  </si>
  <si>
    <t>0717</t>
  </si>
  <si>
    <t>DEL VALLE</t>
  </si>
  <si>
    <t>0746</t>
  </si>
  <si>
    <t>DR. RAFAEL ANGEL CALDERON GUARDIA</t>
  </si>
  <si>
    <t>B° COOPERATIVA</t>
  </si>
  <si>
    <t>0787</t>
  </si>
  <si>
    <t>SAN ANDRES</t>
  </si>
  <si>
    <t>SAN ANDRÉS</t>
  </si>
  <si>
    <t>0801</t>
  </si>
  <si>
    <t>0802</t>
  </si>
  <si>
    <t>LA ASUNCIÓN</t>
  </si>
  <si>
    <t>0805</t>
  </si>
  <si>
    <t>EL INVU</t>
  </si>
  <si>
    <t>0859</t>
  </si>
  <si>
    <t>EL HOYON</t>
  </si>
  <si>
    <t>EL HOYÓN</t>
  </si>
  <si>
    <t>0864</t>
  </si>
  <si>
    <t>LA ESE</t>
  </si>
  <si>
    <t>PARAMO</t>
  </si>
  <si>
    <t>0909</t>
  </si>
  <si>
    <t>0912</t>
  </si>
  <si>
    <t>FRANCISCO MORAZÁN QUESADA</t>
  </si>
  <si>
    <t>MORAZÁN</t>
  </si>
  <si>
    <t>0940</t>
  </si>
  <si>
    <t>QUEBRADAS</t>
  </si>
  <si>
    <t>0953</t>
  </si>
  <si>
    <t>RODRIGO FACIO BRENES</t>
  </si>
  <si>
    <t>LA BONITA</t>
  </si>
  <si>
    <t>0984</t>
  </si>
  <si>
    <t>MELICO SALAZAR ZÚÑIGA</t>
  </si>
  <si>
    <t>SAN RAFAEL NORTE</t>
  </si>
  <si>
    <t>1006</t>
  </si>
  <si>
    <t>SINAÍ</t>
  </si>
  <si>
    <t>SINAI</t>
  </si>
  <si>
    <t>1028</t>
  </si>
  <si>
    <t>12 DE MARZO DE 1948</t>
  </si>
  <si>
    <t>12 DE MARZO</t>
  </si>
  <si>
    <t>1070</t>
  </si>
  <si>
    <t>TIERRA PROMETIDA</t>
  </si>
  <si>
    <t>5524</t>
  </si>
  <si>
    <t>QUEBRADAS ARRIBA</t>
  </si>
  <si>
    <t>0737</t>
  </si>
  <si>
    <t>RIO NUEVO</t>
  </si>
  <si>
    <t>0739</t>
  </si>
  <si>
    <t>0753</t>
  </si>
  <si>
    <t>PENSILVANIA</t>
  </si>
  <si>
    <t>BARU</t>
  </si>
  <si>
    <t>SAN MARCOS</t>
  </si>
  <si>
    <t>0772</t>
  </si>
  <si>
    <t>PROVIDENCIA</t>
  </si>
  <si>
    <t>0792</t>
  </si>
  <si>
    <t>CALLE MORA ARRIBA</t>
  </si>
  <si>
    <t>SAN JUAN DE LA CRUZ</t>
  </si>
  <si>
    <t>0793</t>
  </si>
  <si>
    <t>CALLE MORA</t>
  </si>
  <si>
    <t>0794</t>
  </si>
  <si>
    <t>VILLA MILLS</t>
  </si>
  <si>
    <t>0800</t>
  </si>
  <si>
    <t>0813</t>
  </si>
  <si>
    <t>QUEBRADA DE VUELTAS</t>
  </si>
  <si>
    <t>ARIZONA</t>
  </si>
  <si>
    <t>0818</t>
  </si>
  <si>
    <t>LA HORTENSIA</t>
  </si>
  <si>
    <t>0820</t>
  </si>
  <si>
    <t>ZARAGOZA</t>
  </si>
  <si>
    <t>0830</t>
  </si>
  <si>
    <t>DIVISIÓN</t>
  </si>
  <si>
    <t>0837</t>
  </si>
  <si>
    <t>EL BRUJO</t>
  </si>
  <si>
    <t>0845</t>
  </si>
  <si>
    <t>EL NIVEL</t>
  </si>
  <si>
    <t>SIBERIA</t>
  </si>
  <si>
    <t>0880</t>
  </si>
  <si>
    <t>0898</t>
  </si>
  <si>
    <t>0900</t>
  </si>
  <si>
    <t>0904</t>
  </si>
  <si>
    <t>LA LIRA</t>
  </si>
  <si>
    <t>LIRA</t>
  </si>
  <si>
    <t>0907</t>
  </si>
  <si>
    <t>LAS CAVERNAS</t>
  </si>
  <si>
    <t>PIEDRAS BLANCAS</t>
  </si>
  <si>
    <t>0931</t>
  </si>
  <si>
    <t>MIXTA PEDREGOSO</t>
  </si>
  <si>
    <t>PEDREGOSO</t>
  </si>
  <si>
    <t>0958</t>
  </si>
  <si>
    <t>0963</t>
  </si>
  <si>
    <t>0985</t>
  </si>
  <si>
    <t>SAN RAMÓN NORTE</t>
  </si>
  <si>
    <t>0988</t>
  </si>
  <si>
    <t>GUSTAVO AGUERO BARRANTES</t>
  </si>
  <si>
    <t>SAN RAMÓN SUR</t>
  </si>
  <si>
    <t>0989</t>
  </si>
  <si>
    <t>FLORENCIA DE MATAZANOS</t>
  </si>
  <si>
    <t>MATAZANOS</t>
  </si>
  <si>
    <t>0992</t>
  </si>
  <si>
    <t>SANTA EDUVIGES</t>
  </si>
  <si>
    <t>1004</t>
  </si>
  <si>
    <t>SANTO TOMÁS</t>
  </si>
  <si>
    <t>1005</t>
  </si>
  <si>
    <t>SAVEGRE</t>
  </si>
  <si>
    <t>1010</t>
  </si>
  <si>
    <t>1014</t>
  </si>
  <si>
    <t>VALENCIA</t>
  </si>
  <si>
    <t>1020</t>
  </si>
  <si>
    <t>VILLA NUEVA</t>
  </si>
  <si>
    <t>1062</t>
  </si>
  <si>
    <t>1076</t>
  </si>
  <si>
    <t>CALIFORNIA</t>
  </si>
  <si>
    <t>BILINGUAL MULTIDICIPLINARY SCHOOL</t>
  </si>
  <si>
    <t>0722</t>
  </si>
  <si>
    <t>LABORATORIO</t>
  </si>
  <si>
    <t>0723</t>
  </si>
  <si>
    <t>I.D.A. JORÓN</t>
  </si>
  <si>
    <t>BAIDAMBU</t>
  </si>
  <si>
    <t>0725</t>
  </si>
  <si>
    <t>0733</t>
  </si>
  <si>
    <t>0791</t>
  </si>
  <si>
    <t>B° LOS ANGELES</t>
  </si>
  <si>
    <t>0823</t>
  </si>
  <si>
    <t>DANIEL FLORES ZAVALETA</t>
  </si>
  <si>
    <t>0878</t>
  </si>
  <si>
    <t>LA REPUNTA</t>
  </si>
  <si>
    <t>0888</t>
  </si>
  <si>
    <t>LAS JUNTAS DE PACUAR</t>
  </si>
  <si>
    <t>JUNTAS DE PACUAR</t>
  </si>
  <si>
    <t>0901</t>
  </si>
  <si>
    <t>JOSÉ BREINDERHOFF</t>
  </si>
  <si>
    <t>0920</t>
  </si>
  <si>
    <t>LAS LAGUNAS</t>
  </si>
  <si>
    <t>0922</t>
  </si>
  <si>
    <t>0994</t>
  </si>
  <si>
    <t>1019</t>
  </si>
  <si>
    <t>1025</t>
  </si>
  <si>
    <t>5501</t>
  </si>
  <si>
    <t>SAN FRANCISCO DE ASÍS</t>
  </si>
  <si>
    <t>0757</t>
  </si>
  <si>
    <t>PLAYA HERMOSA</t>
  </si>
  <si>
    <t>BAHIA BALLENA</t>
  </si>
  <si>
    <t>0765</t>
  </si>
  <si>
    <t>ESCALERAS</t>
  </si>
  <si>
    <t>0769</t>
  </si>
  <si>
    <t>EL TORITO</t>
  </si>
  <si>
    <t>0770</t>
  </si>
  <si>
    <t>PUERTO NUEVO</t>
  </si>
  <si>
    <t>0774</t>
  </si>
  <si>
    <t>0831</t>
  </si>
  <si>
    <t>DOMINICAL</t>
  </si>
  <si>
    <t>0848</t>
  </si>
  <si>
    <t>0861</t>
  </si>
  <si>
    <t>LA ALFOMBRA</t>
  </si>
  <si>
    <t>0866</t>
  </si>
  <si>
    <t>0868</t>
  </si>
  <si>
    <t>0875</t>
  </si>
  <si>
    <t>CARLOS LUIS VALVERDE VEGA</t>
  </si>
  <si>
    <t>0892</t>
  </si>
  <si>
    <t>LAS TUMBAS</t>
  </si>
  <si>
    <t>0895</t>
  </si>
  <si>
    <t>LA UVITA DE OSA</t>
  </si>
  <si>
    <t>LA UVITA</t>
  </si>
  <si>
    <t>0933</t>
  </si>
  <si>
    <t>PACUARITO</t>
  </si>
  <si>
    <t>0939</t>
  </si>
  <si>
    <t>PUNTO DE MIRA</t>
  </si>
  <si>
    <t>0948</t>
  </si>
  <si>
    <t>LA REINA</t>
  </si>
  <si>
    <t>0969</t>
  </si>
  <si>
    <t>0970</t>
  </si>
  <si>
    <t>SAN JUAN MIRAMAR</t>
  </si>
  <si>
    <t>ALTOS DE SAN JUAN</t>
  </si>
  <si>
    <t>0972</t>
  </si>
  <si>
    <t>JOSE MARIA CHAVERRI PICADO</t>
  </si>
  <si>
    <t>0973</t>
  </si>
  <si>
    <t>0990</t>
  </si>
  <si>
    <t>SAN SALVADOR</t>
  </si>
  <si>
    <t>1007</t>
  </si>
  <si>
    <t>1012</t>
  </si>
  <si>
    <t>TRES PIEDRAS</t>
  </si>
  <si>
    <t>1018</t>
  </si>
  <si>
    <t>VILLA BONITA</t>
  </si>
  <si>
    <t>1024</t>
  </si>
  <si>
    <t>DOMINICALITO</t>
  </si>
  <si>
    <t>1045</t>
  </si>
  <si>
    <t>CHONTALES</t>
  </si>
  <si>
    <t>1057</t>
  </si>
  <si>
    <t>TIERRAS MORENAS</t>
  </si>
  <si>
    <t>1059</t>
  </si>
  <si>
    <t>TINAMASTE</t>
  </si>
  <si>
    <t>1064</t>
  </si>
  <si>
    <t>ALTO DE LA PERLA</t>
  </si>
  <si>
    <t>ALTO LA PERLA</t>
  </si>
  <si>
    <t>1077</t>
  </si>
  <si>
    <t>5810</t>
  </si>
  <si>
    <t>LAGUNAS DE BARÚ</t>
  </si>
  <si>
    <t>0738</t>
  </si>
  <si>
    <t>EL TIRRÁ</t>
  </si>
  <si>
    <t>RIVAS</t>
  </si>
  <si>
    <t>0756</t>
  </si>
  <si>
    <t>TALARI</t>
  </si>
  <si>
    <t>0764</t>
  </si>
  <si>
    <t>LOS ALPES</t>
  </si>
  <si>
    <t>ALTO DEL JAULAR</t>
  </si>
  <si>
    <t>0780</t>
  </si>
  <si>
    <t>GENERAL</t>
  </si>
  <si>
    <t>0783</t>
  </si>
  <si>
    <t>BUENA VISTA</t>
  </si>
  <si>
    <t>0788</t>
  </si>
  <si>
    <t>SAN JOSÉ</t>
  </si>
  <si>
    <t>0799</t>
  </si>
  <si>
    <t>CANAÁN</t>
  </si>
  <si>
    <t>0807</t>
  </si>
  <si>
    <t>CHIMIROL</t>
  </si>
  <si>
    <t>0844</t>
  </si>
  <si>
    <t>FERNANDO VALVERDE VEGA</t>
  </si>
  <si>
    <t>GENERAL VIEJO</t>
  </si>
  <si>
    <t>0858</t>
  </si>
  <si>
    <t>HERRADURA</t>
  </si>
  <si>
    <t>0870</t>
  </si>
  <si>
    <t>LA HERMOSA</t>
  </si>
  <si>
    <t>0872</t>
  </si>
  <si>
    <t>LA LINDA</t>
  </si>
  <si>
    <t>0877</t>
  </si>
  <si>
    <t>LA PIEDRA</t>
  </si>
  <si>
    <t>0908</t>
  </si>
  <si>
    <t>MIRAFLORES</t>
  </si>
  <si>
    <t>0923</t>
  </si>
  <si>
    <t>PALMITAL</t>
  </si>
  <si>
    <t>0929</t>
  </si>
  <si>
    <t>PEñAS BLANCAS</t>
  </si>
  <si>
    <t>0930</t>
  </si>
  <si>
    <t>LOS JILGUEROS</t>
  </si>
  <si>
    <t>0936</t>
  </si>
  <si>
    <t>0947</t>
  </si>
  <si>
    <t>JUAN VALVERDE MORA</t>
  </si>
  <si>
    <t>0960</t>
  </si>
  <si>
    <t>0966</t>
  </si>
  <si>
    <t>SAN GERARDO</t>
  </si>
  <si>
    <t>0971</t>
  </si>
  <si>
    <t>0995</t>
  </si>
  <si>
    <t>4943</t>
  </si>
  <si>
    <t>5355</t>
  </si>
  <si>
    <t>5547</t>
  </si>
  <si>
    <t>0730</t>
  </si>
  <si>
    <t>RENACER</t>
  </si>
  <si>
    <t>CAJON</t>
  </si>
  <si>
    <t>0803</t>
  </si>
  <si>
    <t>0826</t>
  </si>
  <si>
    <t>QUIZARRÁ</t>
  </si>
  <si>
    <t>0827</t>
  </si>
  <si>
    <t>SANTA TERESA DE CAJON</t>
  </si>
  <si>
    <t>SANTA TERESA</t>
  </si>
  <si>
    <t>0838</t>
  </si>
  <si>
    <t>0839</t>
  </si>
  <si>
    <t>EL QUEMADO</t>
  </si>
  <si>
    <t>0840</t>
  </si>
  <si>
    <t>EL CEDRAL</t>
  </si>
  <si>
    <t>0873</t>
  </si>
  <si>
    <t>0889</t>
  </si>
  <si>
    <t>0911</t>
  </si>
  <si>
    <t>MONTECARLO</t>
  </si>
  <si>
    <t>0964</t>
  </si>
  <si>
    <t>0981</t>
  </si>
  <si>
    <t>SAN PEDRITO</t>
  </si>
  <si>
    <t>0986</t>
  </si>
  <si>
    <t>BAJO LAS BRISAS</t>
  </si>
  <si>
    <t>0987</t>
  </si>
  <si>
    <t>0998</t>
  </si>
  <si>
    <t>SANTA MARÍA</t>
  </si>
  <si>
    <t>1029</t>
  </si>
  <si>
    <t>1046</t>
  </si>
  <si>
    <t>1067</t>
  </si>
  <si>
    <t>LOS VEGA</t>
  </si>
  <si>
    <t>B° LOS VEGA</t>
  </si>
  <si>
    <t>4939</t>
  </si>
  <si>
    <t>NAVAJUELAR</t>
  </si>
  <si>
    <t>5690</t>
  </si>
  <si>
    <t>6557</t>
  </si>
  <si>
    <t>ARCO IRIS</t>
  </si>
  <si>
    <t>0724</t>
  </si>
  <si>
    <t>AGUAS BUENAS</t>
  </si>
  <si>
    <t>0727</t>
  </si>
  <si>
    <t>0743</t>
  </si>
  <si>
    <t>ORATORIO</t>
  </si>
  <si>
    <t>0758</t>
  </si>
  <si>
    <t>0776</t>
  </si>
  <si>
    <t>0782</t>
  </si>
  <si>
    <t>BOLIVIA</t>
  </si>
  <si>
    <t>0811</t>
  </si>
  <si>
    <t>CONCEPCIÓN</t>
  </si>
  <si>
    <t>0849</t>
  </si>
  <si>
    <t>0879</t>
  </si>
  <si>
    <t>LA SIERRA</t>
  </si>
  <si>
    <t>0886</t>
  </si>
  <si>
    <t>LAS BONITAS</t>
  </si>
  <si>
    <t>0903</t>
  </si>
  <si>
    <t>0910</t>
  </si>
  <si>
    <t>MOLLEJONES</t>
  </si>
  <si>
    <t>0914</t>
  </si>
  <si>
    <t>0945</t>
  </si>
  <si>
    <t>RÍO GRANDE</t>
  </si>
  <si>
    <t>0961</t>
  </si>
  <si>
    <t>SAN JUAN BOSCO</t>
  </si>
  <si>
    <t>0962</t>
  </si>
  <si>
    <t>0967</t>
  </si>
  <si>
    <t>SAN GERARDO DE PLATANARES</t>
  </si>
  <si>
    <t>0979</t>
  </si>
  <si>
    <t>SAN PABLITO</t>
  </si>
  <si>
    <t>0980</t>
  </si>
  <si>
    <t>1009</t>
  </si>
  <si>
    <t>SAN RAFAEL DE PLATANARES</t>
  </si>
  <si>
    <t>1017</t>
  </si>
  <si>
    <t>VILLA ARGENTINA</t>
  </si>
  <si>
    <t>1021</t>
  </si>
  <si>
    <t>1073</t>
  </si>
  <si>
    <t>1079</t>
  </si>
  <si>
    <t>LOS NARANJOS</t>
  </si>
  <si>
    <t>0735</t>
  </si>
  <si>
    <t>EL PROGRESO</t>
  </si>
  <si>
    <t>0771</t>
  </si>
  <si>
    <t>BARRIO NUEVO</t>
  </si>
  <si>
    <t>0786</t>
  </si>
  <si>
    <t>0795</t>
  </si>
  <si>
    <t>VILLA HERMOSA</t>
  </si>
  <si>
    <t>0809</t>
  </si>
  <si>
    <t>CHINA KICHÁ</t>
  </si>
  <si>
    <t>0829</t>
  </si>
  <si>
    <t>0834</t>
  </si>
  <si>
    <t>0856</t>
  </si>
  <si>
    <t>0881</t>
  </si>
  <si>
    <t>0890</t>
  </si>
  <si>
    <t>LAS MESAS</t>
  </si>
  <si>
    <t>0893</t>
  </si>
  <si>
    <t>0926</t>
  </si>
  <si>
    <t>PARAÍSO</t>
  </si>
  <si>
    <t>0951</t>
  </si>
  <si>
    <t>0952</t>
  </si>
  <si>
    <t>ALTO DE LA TRINIDAD</t>
  </si>
  <si>
    <t>ALTO LA TRINIDAD</t>
  </si>
  <si>
    <t>0956</t>
  </si>
  <si>
    <t>0965</t>
  </si>
  <si>
    <t>0975</t>
  </si>
  <si>
    <t>0976</t>
  </si>
  <si>
    <t>SAN MARTÍN</t>
  </si>
  <si>
    <t>0977</t>
  </si>
  <si>
    <t>0997</t>
  </si>
  <si>
    <t>1015</t>
  </si>
  <si>
    <t>VALLE DE LA CRUZ</t>
  </si>
  <si>
    <t>PEJIBAYE CENTRO</t>
  </si>
  <si>
    <t>1016</t>
  </si>
  <si>
    <t>VERACRUZ</t>
  </si>
  <si>
    <t>1026</t>
  </si>
  <si>
    <t>EL ZAPOTE</t>
  </si>
  <si>
    <t>1047</t>
  </si>
  <si>
    <t>1049</t>
  </si>
  <si>
    <t>MOCTEZUMA</t>
  </si>
  <si>
    <t>1069</t>
  </si>
  <si>
    <t>0728</t>
  </si>
  <si>
    <t>LA COLONIA</t>
  </si>
  <si>
    <t>0729</t>
  </si>
  <si>
    <t>LA NUEVA HORTENSIA</t>
  </si>
  <si>
    <t>0744</t>
  </si>
  <si>
    <t>0778</t>
  </si>
  <si>
    <t>NUEVA SANTA ANA</t>
  </si>
  <si>
    <t>0825</t>
  </si>
  <si>
    <t>FÁTIMA</t>
  </si>
  <si>
    <t>0867</t>
  </si>
  <si>
    <t>0882</t>
  </si>
  <si>
    <t>LA UNIÓN</t>
  </si>
  <si>
    <t>0884</t>
  </si>
  <si>
    <t>0885</t>
  </si>
  <si>
    <t>LAGUNA</t>
  </si>
  <si>
    <t>TAMBOR</t>
  </si>
  <si>
    <t>0924</t>
  </si>
  <si>
    <t>0927</t>
  </si>
  <si>
    <t>0968</t>
  </si>
  <si>
    <t>SAN JERÓNIMO</t>
  </si>
  <si>
    <t>0982</t>
  </si>
  <si>
    <t>1003</t>
  </si>
  <si>
    <t>1008</t>
  </si>
  <si>
    <t>1027</t>
  </si>
  <si>
    <t>LA ARENILLA</t>
  </si>
  <si>
    <t>1037</t>
  </si>
  <si>
    <t>ZAPOTAL</t>
  </si>
  <si>
    <t>1039</t>
  </si>
  <si>
    <t>B° LOS ÁNGELES</t>
  </si>
  <si>
    <t>1068</t>
  </si>
  <si>
    <t>1072</t>
  </si>
  <si>
    <t>0761</t>
  </si>
  <si>
    <t>ALTO LOS NUÑEZ</t>
  </si>
  <si>
    <t>0773</t>
  </si>
  <si>
    <t>0836</t>
  </si>
  <si>
    <t>BAJO LAS ESPERANZAS</t>
  </si>
  <si>
    <t>0841</t>
  </si>
  <si>
    <t>EL CEIBO</t>
  </si>
  <si>
    <t>0862</t>
  </si>
  <si>
    <t>0863</t>
  </si>
  <si>
    <t>LA CENIZA</t>
  </si>
  <si>
    <t>0865</t>
  </si>
  <si>
    <t>LAS ESPERANZAS</t>
  </si>
  <si>
    <t>0887</t>
  </si>
  <si>
    <t>COCORI</t>
  </si>
  <si>
    <t>0913</t>
  </si>
  <si>
    <t>MORETE</t>
  </si>
  <si>
    <t>0919</t>
  </si>
  <si>
    <t>0921</t>
  </si>
  <si>
    <t>ROSARIO DE PACUAR</t>
  </si>
  <si>
    <t>0928</t>
  </si>
  <si>
    <t>PAVONES</t>
  </si>
  <si>
    <t>0955</t>
  </si>
  <si>
    <t>1044</t>
  </si>
  <si>
    <t>4942</t>
  </si>
  <si>
    <t>DIRECCIÓN REGIONAL DE LOS SANTOS</t>
  </si>
  <si>
    <t>1733</t>
  </si>
  <si>
    <t>TARRAZU</t>
  </si>
  <si>
    <t>1735</t>
  </si>
  <si>
    <t>1736</t>
  </si>
  <si>
    <t>SAN BERNARDO</t>
  </si>
  <si>
    <t>1741</t>
  </si>
  <si>
    <t>ALTO DE SAN JUAN</t>
  </si>
  <si>
    <t>1742</t>
  </si>
  <si>
    <t>SAN MARTIN DE SAN CARLOS</t>
  </si>
  <si>
    <t>1746</t>
  </si>
  <si>
    <t>1757</t>
  </si>
  <si>
    <t>QUEBRADA SECA</t>
  </si>
  <si>
    <t>1761</t>
  </si>
  <si>
    <t>LA PASTORA</t>
  </si>
  <si>
    <t>1769</t>
  </si>
  <si>
    <t>VIRGEN DE SANTA JUANA</t>
  </si>
  <si>
    <t>NARANJITO</t>
  </si>
  <si>
    <t>SANTA JUANA</t>
  </si>
  <si>
    <t>1798</t>
  </si>
  <si>
    <t>1799</t>
  </si>
  <si>
    <t>VICTOR CAMPOS VALVERDE</t>
  </si>
  <si>
    <t>1802</t>
  </si>
  <si>
    <t>1810</t>
  </si>
  <si>
    <t>CUESTA DE MORAS</t>
  </si>
  <si>
    <t>BAJO SAN JOSE</t>
  </si>
  <si>
    <t>1815</t>
  </si>
  <si>
    <t>1832</t>
  </si>
  <si>
    <t>NAPOLES</t>
  </si>
  <si>
    <t>1834</t>
  </si>
  <si>
    <t>BAJO CANET</t>
  </si>
  <si>
    <t>1870</t>
  </si>
  <si>
    <t>1874</t>
  </si>
  <si>
    <t>SAN GUILLERMO</t>
  </si>
  <si>
    <t>1877</t>
  </si>
  <si>
    <t>1881</t>
  </si>
  <si>
    <t>1882</t>
  </si>
  <si>
    <t>LEON CORTES CASTRO</t>
  </si>
  <si>
    <t>1888</t>
  </si>
  <si>
    <t>1892</t>
  </si>
  <si>
    <t>1904</t>
  </si>
  <si>
    <t>SAN MARTIN DE SAN LORENZO</t>
  </si>
  <si>
    <t>1905</t>
  </si>
  <si>
    <t>MATA DE CAÑA</t>
  </si>
  <si>
    <t>1918</t>
  </si>
  <si>
    <t>4963</t>
  </si>
  <si>
    <t>5573</t>
  </si>
  <si>
    <t>6555</t>
  </si>
  <si>
    <t>JAPON</t>
  </si>
  <si>
    <t>1734</t>
  </si>
  <si>
    <t>JABONCILLO</t>
  </si>
  <si>
    <t>DOTA</t>
  </si>
  <si>
    <t>COPEY</t>
  </si>
  <si>
    <t>1748</t>
  </si>
  <si>
    <t>1789</t>
  </si>
  <si>
    <t>EL CAÑON</t>
  </si>
  <si>
    <t>1791</t>
  </si>
  <si>
    <t>1792</t>
  </si>
  <si>
    <t>PEDRO PEREZ ZELEDON</t>
  </si>
  <si>
    <t>1795</t>
  </si>
  <si>
    <t>EL JARDIN</t>
  </si>
  <si>
    <t>JARDIN</t>
  </si>
  <si>
    <t>1812</t>
  </si>
  <si>
    <t>ALEJANDRO AGUILAR MACHADO</t>
  </si>
  <si>
    <t>LA CIMA</t>
  </si>
  <si>
    <t>1820</t>
  </si>
  <si>
    <t>1821</t>
  </si>
  <si>
    <t>1830</t>
  </si>
  <si>
    <t>MARIANO QUIROS SEGURA</t>
  </si>
  <si>
    <t>MACHO GAFF</t>
  </si>
  <si>
    <t>1862</t>
  </si>
  <si>
    <t>1863</t>
  </si>
  <si>
    <t>LAS DAMITAS</t>
  </si>
  <si>
    <t>1867</t>
  </si>
  <si>
    <t>1878</t>
  </si>
  <si>
    <t>1883</t>
  </si>
  <si>
    <t>1907</t>
  </si>
  <si>
    <t>REPUBLICA DE BOLIVIA</t>
  </si>
  <si>
    <t>1922</t>
  </si>
  <si>
    <t>LA LIDIA</t>
  </si>
  <si>
    <t>4964</t>
  </si>
  <si>
    <t>0487</t>
  </si>
  <si>
    <t>BIJAGUAL NORTE</t>
  </si>
  <si>
    <t>0495</t>
  </si>
  <si>
    <t>LA LAGUNA</t>
  </si>
  <si>
    <t>0540</t>
  </si>
  <si>
    <t>PARRITA</t>
  </si>
  <si>
    <t>1744</t>
  </si>
  <si>
    <t>SANTA ROSA ARRIBA</t>
  </si>
  <si>
    <t>1745</t>
  </si>
  <si>
    <t>BAJO LOS ANGELES</t>
  </si>
  <si>
    <t>1747</t>
  </si>
  <si>
    <t>BAJO LA TRINIDAD</t>
  </si>
  <si>
    <t>1766</t>
  </si>
  <si>
    <t>CARRIZAL</t>
  </si>
  <si>
    <t>1772</t>
  </si>
  <si>
    <t>1785</t>
  </si>
  <si>
    <t>1794</t>
  </si>
  <si>
    <t>1811</t>
  </si>
  <si>
    <t>1813</t>
  </si>
  <si>
    <t>LA CUESTA</t>
  </si>
  <si>
    <t>1823</t>
  </si>
  <si>
    <t>1868</t>
  </si>
  <si>
    <t>1875</t>
  </si>
  <si>
    <t>1887</t>
  </si>
  <si>
    <t>MANUEL CASTRO BLANCO</t>
  </si>
  <si>
    <t>1889</t>
  </si>
  <si>
    <t>1895</t>
  </si>
  <si>
    <t>CAMILO GAMBOA VARGAS</t>
  </si>
  <si>
    <t>1897</t>
  </si>
  <si>
    <t>SANTA ROSA ABAJO</t>
  </si>
  <si>
    <t>1902</t>
  </si>
  <si>
    <t>1903</t>
  </si>
  <si>
    <t>LA CONCEPCION</t>
  </si>
  <si>
    <t>1923</t>
  </si>
  <si>
    <t>1924</t>
  </si>
  <si>
    <t>EL HIGUERON</t>
  </si>
  <si>
    <t>SANTA ISABEL</t>
  </si>
  <si>
    <t>BRI-BRI</t>
  </si>
  <si>
    <t>YURE</t>
  </si>
  <si>
    <t>LA AGONIA</t>
  </si>
  <si>
    <t>1104</t>
  </si>
  <si>
    <t>BERNARDO SOTO ALFARO</t>
  </si>
  <si>
    <t>1105</t>
  </si>
  <si>
    <t>1110</t>
  </si>
  <si>
    <t>MANUEL FRANCISCO CARRILLO SABORIO</t>
  </si>
  <si>
    <t>CANOAS</t>
  </si>
  <si>
    <t>1112</t>
  </si>
  <si>
    <t>ASCENSION ESQUIVEL IBARRA</t>
  </si>
  <si>
    <t>PLAZA ACOSTA</t>
  </si>
  <si>
    <t>1114</t>
  </si>
  <si>
    <t>1154</t>
  </si>
  <si>
    <t>JOSE MANUEL HERRERA SALAS</t>
  </si>
  <si>
    <t>1162</t>
  </si>
  <si>
    <t>JUAN RAFAEL MEOÑO HIDALGO</t>
  </si>
  <si>
    <t>1187</t>
  </si>
  <si>
    <t>REPUBLICA DE GUATEMALA</t>
  </si>
  <si>
    <t>1232</t>
  </si>
  <si>
    <t>MARISTA</t>
  </si>
  <si>
    <t>BARRIO LA TROPICANA</t>
  </si>
  <si>
    <t>SAINT JOHN BAPTIST</t>
  </si>
  <si>
    <t>SAN DIEGO BILINGUAL HIGH SCHOOL</t>
  </si>
  <si>
    <t>LA CLAUDIA</t>
  </si>
  <si>
    <t>VILLA AZUL</t>
  </si>
  <si>
    <t>CIENTIFICO SAN MARCOS</t>
  </si>
  <si>
    <t>CALLE ROSALES</t>
  </si>
  <si>
    <t>SAN FERNANDO</t>
  </si>
  <si>
    <t>PACTO DEL JOCOTE</t>
  </si>
  <si>
    <t>1083</t>
  </si>
  <si>
    <t>AEROPUERTO</t>
  </si>
  <si>
    <t>RIO SEGUNDO</t>
  </si>
  <si>
    <t>EL CACIQUE</t>
  </si>
  <si>
    <t>1085</t>
  </si>
  <si>
    <t>MIGUEL HIDALGO BASTOS</t>
  </si>
  <si>
    <t>VILLA HELIA</t>
  </si>
  <si>
    <t>1099</t>
  </si>
  <si>
    <t>LA CALIFORNIA</t>
  </si>
  <si>
    <t>1139</t>
  </si>
  <si>
    <t>MANUELA SANTAMARIA</t>
  </si>
  <si>
    <t>1143</t>
  </si>
  <si>
    <t>1177</t>
  </si>
  <si>
    <t>1178</t>
  </si>
  <si>
    <t>MAURILIO SOTO ALFARO</t>
  </si>
  <si>
    <t>MONTECILLOS</t>
  </si>
  <si>
    <t>1192</t>
  </si>
  <si>
    <t>DAVID GONZALEZ ALFARO</t>
  </si>
  <si>
    <t>1235</t>
  </si>
  <si>
    <t>INVU LAS CAÑAS</t>
  </si>
  <si>
    <t>INVU LAS CAÑAS #3</t>
  </si>
  <si>
    <t>1237</t>
  </si>
  <si>
    <t>1241</t>
  </si>
  <si>
    <t>UNION DE ROSALES</t>
  </si>
  <si>
    <t>ROSALES</t>
  </si>
  <si>
    <t>AUTUMN MILLER</t>
  </si>
  <si>
    <t>LA CEIBA</t>
  </si>
  <si>
    <t>1088</t>
  </si>
  <si>
    <t>GUADALAJARA</t>
  </si>
  <si>
    <t>1097</t>
  </si>
  <si>
    <t>NICOLAS CHACON VARGAS</t>
  </si>
  <si>
    <t>1098</t>
  </si>
  <si>
    <t>1132</t>
  </si>
  <si>
    <t>MARIO AGÜERO GONZALEZ</t>
  </si>
  <si>
    <t>CERRILLAL</t>
  </si>
  <si>
    <t>1133</t>
  </si>
  <si>
    <t>RAFAEL ALBERTO LUNA HERRERA</t>
  </si>
  <si>
    <t>EL CERRO</t>
  </si>
  <si>
    <t>1134</t>
  </si>
  <si>
    <t>FRAIJANES</t>
  </si>
  <si>
    <t>1135</t>
  </si>
  <si>
    <t>CARBONAL</t>
  </si>
  <si>
    <t>1137</t>
  </si>
  <si>
    <t>POASITO</t>
  </si>
  <si>
    <t>1141</t>
  </si>
  <si>
    <t>SILVIA MONTERO ZAMORA</t>
  </si>
  <si>
    <t>1145</t>
  </si>
  <si>
    <t>1156</t>
  </si>
  <si>
    <t>ITIQUIS</t>
  </si>
  <si>
    <t>1171</t>
  </si>
  <si>
    <t>ENRIQUE RIBA MORELLA</t>
  </si>
  <si>
    <t>1185</t>
  </si>
  <si>
    <t>1193</t>
  </si>
  <si>
    <t>ERMIDA BLANCO GONZALEZ</t>
  </si>
  <si>
    <t>1194</t>
  </si>
  <si>
    <t>TIMOLEON MORERA SOTO</t>
  </si>
  <si>
    <t>1197</t>
  </si>
  <si>
    <t>LUIS FELIPE GONZALEZ FLORES</t>
  </si>
  <si>
    <t>1199</t>
  </si>
  <si>
    <t>ALBERTO ECHANDI MONTERO</t>
  </si>
  <si>
    <t>1225</t>
  </si>
  <si>
    <t>LUIS SIBAJA GARCIA</t>
  </si>
  <si>
    <t>TACACORI</t>
  </si>
  <si>
    <t>1227</t>
  </si>
  <si>
    <t>DR. ADOLFO JIMENEZ DE LA GUARDIA</t>
  </si>
  <si>
    <t>NAZARETH</t>
  </si>
  <si>
    <t>CRISTIANO BILINGÜE LA PALABRA DE VIDA</t>
  </si>
  <si>
    <t>HORIZONTES CEDHORI</t>
  </si>
  <si>
    <t>CAMINANTES</t>
  </si>
  <si>
    <t>1090</t>
  </si>
  <si>
    <t>LA PRADERA</t>
  </si>
  <si>
    <t>1108</t>
  </si>
  <si>
    <t>RINCON DE HERRERA</t>
  </si>
  <si>
    <t>1124</t>
  </si>
  <si>
    <t>MARIA VARGAS RODRIGUEZ</t>
  </si>
  <si>
    <t>CIRUELAS</t>
  </si>
  <si>
    <t>1125</t>
  </si>
  <si>
    <t>SANTA FE</t>
  </si>
  <si>
    <t>1144</t>
  </si>
  <si>
    <t>EL COCO</t>
  </si>
  <si>
    <t>1148</t>
  </si>
  <si>
    <t>1163</t>
  </si>
  <si>
    <t>LAS VUELTAS</t>
  </si>
  <si>
    <t>1167</t>
  </si>
  <si>
    <t>GABRIELA MISTRAL</t>
  </si>
  <si>
    <t>LA GUACIMA</t>
  </si>
  <si>
    <t>1180</t>
  </si>
  <si>
    <t>ONCE DE ABRIL</t>
  </si>
  <si>
    <t>NUESTRO AMO</t>
  </si>
  <si>
    <t>1198</t>
  </si>
  <si>
    <t>1212</t>
  </si>
  <si>
    <t>ENRIQUE PINTO FERNANDEZ</t>
  </si>
  <si>
    <t>1221</t>
  </si>
  <si>
    <t>JULIA FERNANDEZ RODRIGUEZ</t>
  </si>
  <si>
    <t>1240</t>
  </si>
  <si>
    <t>RINCON CHIQUITO</t>
  </si>
  <si>
    <t>6367</t>
  </si>
  <si>
    <t>POSADA DE BELEN</t>
  </si>
  <si>
    <t>EL COYOL</t>
  </si>
  <si>
    <t>GARITA</t>
  </si>
  <si>
    <t>LA GARITA</t>
  </si>
  <si>
    <t>SAN AGUSTIN</t>
  </si>
  <si>
    <t>ACADEMICA DE LA TECNOLOGIA MODERNA</t>
  </si>
  <si>
    <t>1096</t>
  </si>
  <si>
    <t>LAGOS DEL COYOL</t>
  </si>
  <si>
    <t>1107</t>
  </si>
  <si>
    <t>1115</t>
  </si>
  <si>
    <t>RINCON DE CACAO</t>
  </si>
  <si>
    <t>1118</t>
  </si>
  <si>
    <t>TURRUCARES</t>
  </si>
  <si>
    <t>CEBADILLA</t>
  </si>
  <si>
    <t>1120</t>
  </si>
  <si>
    <t>1130</t>
  </si>
  <si>
    <t>1142</t>
  </si>
  <si>
    <t>JESUS MAGDALENO VARGAS AGUILAR</t>
  </si>
  <si>
    <t>EL CACAO</t>
  </si>
  <si>
    <t>1159</t>
  </si>
  <si>
    <t>JESUS OCAÑA ROJAS</t>
  </si>
  <si>
    <t>1160</t>
  </si>
  <si>
    <t>GENERAL JOSE DE SAN MARTIN</t>
  </si>
  <si>
    <t>1164</t>
  </si>
  <si>
    <t>JULIA FERNANDEZ DE CORTES</t>
  </si>
  <si>
    <t>1189</t>
  </si>
  <si>
    <t>RICARDO FERNANDEZ GUARDIA</t>
  </si>
  <si>
    <t>1220</t>
  </si>
  <si>
    <t>MIXTA DE SIQUIARES</t>
  </si>
  <si>
    <t>SIQUIARES</t>
  </si>
  <si>
    <t>1229</t>
  </si>
  <si>
    <t>MARIANA MADRIGAL DE LA O</t>
  </si>
  <si>
    <t>TUETAL NORTE</t>
  </si>
  <si>
    <t>1230</t>
  </si>
  <si>
    <t>1239</t>
  </si>
  <si>
    <t>TUETAL SUR</t>
  </si>
  <si>
    <t>BILINGÜE SANTA JOSEFINA</t>
  </si>
  <si>
    <t>ALTO CONEJO</t>
  </si>
  <si>
    <t>FORMATIVO NUEVO MILENIO</t>
  </si>
  <si>
    <t>EL MESON</t>
  </si>
  <si>
    <t>1084</t>
  </si>
  <si>
    <t>ALFREDO GOMEZ ZAMORA</t>
  </si>
  <si>
    <t>BARRIO LATINO</t>
  </si>
  <si>
    <t>1095</t>
  </si>
  <si>
    <t>EL ACHIOTE</t>
  </si>
  <si>
    <t>CALLE EL ACHIOTE</t>
  </si>
  <si>
    <t>1111</t>
  </si>
  <si>
    <t>JACINTO PANIAGÜA RODRIGUEZ</t>
  </si>
  <si>
    <t>1146</t>
  </si>
  <si>
    <t>JULIO PEÑA MORUA</t>
  </si>
  <si>
    <t>1147</t>
  </si>
  <si>
    <t>ALTOS DE CAJON</t>
  </si>
  <si>
    <t>BOLIVAR</t>
  </si>
  <si>
    <t>CAJON ARRIBA</t>
  </si>
  <si>
    <t>1152</t>
  </si>
  <si>
    <t>EULOGIA RUIZ RUIZ</t>
  </si>
  <si>
    <t>1173</t>
  </si>
  <si>
    <t>1206</t>
  </si>
  <si>
    <t>SAN JUAN DE GRECIA</t>
  </si>
  <si>
    <t>1207</t>
  </si>
  <si>
    <t>1208</t>
  </si>
  <si>
    <t>SAN MIGUEL ARRIBA</t>
  </si>
  <si>
    <t>1209</t>
  </si>
  <si>
    <t>SAN MIGUEL ABAJO</t>
  </si>
  <si>
    <t>1213</t>
  </si>
  <si>
    <t>ALICE MOYA RODRIGUEZ</t>
  </si>
  <si>
    <t>1215</t>
  </si>
  <si>
    <t>CAMEJO</t>
  </si>
  <si>
    <t>1233</t>
  </si>
  <si>
    <t>EL CAJON</t>
  </si>
  <si>
    <t>1238</t>
  </si>
  <si>
    <t>4947</t>
  </si>
  <si>
    <t>SANTO DOMINGO SCHOOL</t>
  </si>
  <si>
    <t>CARRILLOS</t>
  </si>
  <si>
    <t>CARRILLOS BAJOS</t>
  </si>
  <si>
    <t>1081</t>
  </si>
  <si>
    <t>GUATUSA</t>
  </si>
  <si>
    <t>1092</t>
  </si>
  <si>
    <t>JOSE MIGUEL ZUMBADO SOTO</t>
  </si>
  <si>
    <t>1100</t>
  </si>
  <si>
    <t>1101</t>
  </si>
  <si>
    <t>CALLE LILES</t>
  </si>
  <si>
    <t>1113</t>
  </si>
  <si>
    <t>SAN LUIS DE CARRILLOS</t>
  </si>
  <si>
    <t>CARRILLOS BAJO</t>
  </si>
  <si>
    <t>1121</t>
  </si>
  <si>
    <t>CHILAMATE</t>
  </si>
  <si>
    <t>CHIMALATE</t>
  </si>
  <si>
    <t>1131</t>
  </si>
  <si>
    <t>I.M.A.S.</t>
  </si>
  <si>
    <t>IMAS</t>
  </si>
  <si>
    <t>1196</t>
  </si>
  <si>
    <t>MONSEÑOR DELFIN QUESADA CASTRO</t>
  </si>
  <si>
    <t>SABANA REDONDA</t>
  </si>
  <si>
    <t>1204</t>
  </si>
  <si>
    <t>1205</t>
  </si>
  <si>
    <t>1210</t>
  </si>
  <si>
    <t>PEDRO AGUIRRE CERDA</t>
  </si>
  <si>
    <t>1211</t>
  </si>
  <si>
    <t>LUIS RODRIGUEZ SALAS</t>
  </si>
  <si>
    <t>1224</t>
  </si>
  <si>
    <t>4948</t>
  </si>
  <si>
    <t>EL SITIO</t>
  </si>
  <si>
    <t>5330</t>
  </si>
  <si>
    <t>BAJOS DEL TIGRE</t>
  </si>
  <si>
    <t>VALLE VERDE ATENAS</t>
  </si>
  <si>
    <t>JESUS</t>
  </si>
  <si>
    <t>SABANA LARGA</t>
  </si>
  <si>
    <t>1089</t>
  </si>
  <si>
    <t>ALTO LOPEZ</t>
  </si>
  <si>
    <t>1091</t>
  </si>
  <si>
    <t>1093</t>
  </si>
  <si>
    <t>ALTOS DE NARANJO</t>
  </si>
  <si>
    <t>1102</t>
  </si>
  <si>
    <t>BARROETA</t>
  </si>
  <si>
    <t>1119</t>
  </si>
  <si>
    <t>CENTRAL DE ATENAS</t>
  </si>
  <si>
    <t>1123</t>
  </si>
  <si>
    <t>CHUCAZ DE MORA</t>
  </si>
  <si>
    <t>1126</t>
  </si>
  <si>
    <t>THOMAS JEFFERSON</t>
  </si>
  <si>
    <t>1136</t>
  </si>
  <si>
    <t>1150</t>
  </si>
  <si>
    <t>TOMAS SANDOVAL</t>
  </si>
  <si>
    <t>ESCOBAL</t>
  </si>
  <si>
    <t>1151</t>
  </si>
  <si>
    <t>ESTANQUILLOS</t>
  </si>
  <si>
    <t>1153</t>
  </si>
  <si>
    <t>1157</t>
  </si>
  <si>
    <t>JESUS DE ATENAS</t>
  </si>
  <si>
    <t>1166</t>
  </si>
  <si>
    <t>LA BALSA</t>
  </si>
  <si>
    <t>BALSA</t>
  </si>
  <si>
    <t>1172</t>
  </si>
  <si>
    <t>TRANQUILINO VIQUEZ RODRIGUEZ</t>
  </si>
  <si>
    <t>1176</t>
  </si>
  <si>
    <t>MONSEÑOR SANABRIA MARTINEZ</t>
  </si>
  <si>
    <t>1179</t>
  </si>
  <si>
    <t>1195</t>
  </si>
  <si>
    <t>1200</t>
  </si>
  <si>
    <t>1202</t>
  </si>
  <si>
    <t>SAN JOSE NORTE</t>
  </si>
  <si>
    <t>1203</t>
  </si>
  <si>
    <t>SAN JOSE SUR</t>
  </si>
  <si>
    <t>1216</t>
  </si>
  <si>
    <t>SANTA EULALIA</t>
  </si>
  <si>
    <t>1231</t>
  </si>
  <si>
    <t>NUEVA DE LOS ALTOS</t>
  </si>
  <si>
    <t>1234</t>
  </si>
  <si>
    <t>ALTO DEL MONTE</t>
  </si>
  <si>
    <t>KILOMETRO</t>
  </si>
  <si>
    <t>PROVIDENCE VALLEY SCHOOL</t>
  </si>
  <si>
    <t>1086</t>
  </si>
  <si>
    <t>I.D.A. SALINAS</t>
  </si>
  <si>
    <t>CEIBA</t>
  </si>
  <si>
    <t>LA TRINIDAD NUEVA</t>
  </si>
  <si>
    <t>1103</t>
  </si>
  <si>
    <t>BARTOLOME ANDROVETTO GARELLO</t>
  </si>
  <si>
    <t>SAN MATEO</t>
  </si>
  <si>
    <t>DESMONTE</t>
  </si>
  <si>
    <t>1116</t>
  </si>
  <si>
    <t>RICARDO BATALLA PEREZ</t>
  </si>
  <si>
    <t>1122</t>
  </si>
  <si>
    <t>MIGUEL RODRIGUEZ VILLARREAL</t>
  </si>
  <si>
    <t>1127</t>
  </si>
  <si>
    <t>NUEVA SANTA RITA</t>
  </si>
  <si>
    <t>1128</t>
  </si>
  <si>
    <t>ARTURO QUIROS CARRANZA</t>
  </si>
  <si>
    <t>1129</t>
  </si>
  <si>
    <t>ROBERTO CASTRO VARGAS</t>
  </si>
  <si>
    <t>CUATRO ESQUINAS</t>
  </si>
  <si>
    <t>1138</t>
  </si>
  <si>
    <t>1140</t>
  </si>
  <si>
    <t>1155</t>
  </si>
  <si>
    <t>HACIENDA VIEJA</t>
  </si>
  <si>
    <t>1158</t>
  </si>
  <si>
    <t>ROGELIO SOTELA BONILLA</t>
  </si>
  <si>
    <t>JESUS MARIA</t>
  </si>
  <si>
    <t>1170</t>
  </si>
  <si>
    <t>LABRADOR</t>
  </si>
  <si>
    <t>1174</t>
  </si>
  <si>
    <t>MADERAL</t>
  </si>
  <si>
    <t>1175</t>
  </si>
  <si>
    <t>RAMONA SOSA MORENO</t>
  </si>
  <si>
    <t>MASTATE</t>
  </si>
  <si>
    <t>1181</t>
  </si>
  <si>
    <t>PARCELAS DEL I.T.C.O.</t>
  </si>
  <si>
    <t>1183</t>
  </si>
  <si>
    <t>PRIMO VARGAS VALVERDE</t>
  </si>
  <si>
    <t>1186</t>
  </si>
  <si>
    <t>RAMADAS</t>
  </si>
  <si>
    <t>1201</t>
  </si>
  <si>
    <t>1217</t>
  </si>
  <si>
    <t>1228</t>
  </si>
  <si>
    <t>TOBIAS GUZMAN BRENES</t>
  </si>
  <si>
    <t>1236</t>
  </si>
  <si>
    <t>LA LIBERTAD</t>
  </si>
  <si>
    <t>5331</t>
  </si>
  <si>
    <t>5332</t>
  </si>
  <si>
    <t>SAN JUAN DE DIOS HIGUITO</t>
  </si>
  <si>
    <t>6331</t>
  </si>
  <si>
    <t>I.D.A. EL VIVERO</t>
  </si>
  <si>
    <t>EL VIVERO</t>
  </si>
  <si>
    <t>6648</t>
  </si>
  <si>
    <t>1082</t>
  </si>
  <si>
    <t>1087</t>
  </si>
  <si>
    <t>RAFAEL ANGEL CALDERON GUARDIA</t>
  </si>
  <si>
    <t>PUENTE PIEDRA</t>
  </si>
  <si>
    <t>RINCON DE SALAS SUR</t>
  </si>
  <si>
    <t>1094</t>
  </si>
  <si>
    <t>JOSE MANUEL PERALTA QUESADA</t>
  </si>
  <si>
    <t>ALTOS DE PERALTA</t>
  </si>
  <si>
    <t>1106</t>
  </si>
  <si>
    <t>EL CEDRO</t>
  </si>
  <si>
    <t>1109</t>
  </si>
  <si>
    <t>CARLOS MARIA RODRIGUEZ</t>
  </si>
  <si>
    <t>CALLE RODRIGUEZ</t>
  </si>
  <si>
    <t>1117</t>
  </si>
  <si>
    <t>LA CATALUÑA</t>
  </si>
  <si>
    <t>TACARES</t>
  </si>
  <si>
    <t>CATALUÑA</t>
  </si>
  <si>
    <t>1149</t>
  </si>
  <si>
    <t>CARLOS MANUEL ROJAS QUIROS</t>
  </si>
  <si>
    <t>SANTA GERTRUDIS NORTE</t>
  </si>
  <si>
    <t>1165</t>
  </si>
  <si>
    <t>FRANCISCO ALFARO ROJAS</t>
  </si>
  <si>
    <t>1169</t>
  </si>
  <si>
    <t>RAMON HERRERO VITORIA</t>
  </si>
  <si>
    <t>LA ARGENTINA</t>
  </si>
  <si>
    <t>1182</t>
  </si>
  <si>
    <t>EDUARDO PINTO HERNANDEZ</t>
  </si>
  <si>
    <t>PRENDAS</t>
  </si>
  <si>
    <t>1184</t>
  </si>
  <si>
    <t>PUENTE DE PIEDRA</t>
  </si>
  <si>
    <t>1190</t>
  </si>
  <si>
    <t>JUAN ARRIETA MIRANDA</t>
  </si>
  <si>
    <t>RINCON DE ARIAS</t>
  </si>
  <si>
    <t>1191</t>
  </si>
  <si>
    <t>RINCON DE SALAS</t>
  </si>
  <si>
    <t>1214</t>
  </si>
  <si>
    <t>OTTO KOPPER STEFFENS</t>
  </si>
  <si>
    <t>1218</t>
  </si>
  <si>
    <t>SIMON BOLIVAR PALACIOS</t>
  </si>
  <si>
    <t>1219</t>
  </si>
  <si>
    <t>RAUL ROJAS RODRIGUEZ</t>
  </si>
  <si>
    <t>1222</t>
  </si>
  <si>
    <t>URBANO OVIEDO ALFARO</t>
  </si>
  <si>
    <t>CALLE SAN JOSE</t>
  </si>
  <si>
    <t>1223</t>
  </si>
  <si>
    <t>SANTA GERTRUDIS SUR</t>
  </si>
  <si>
    <t>1226</t>
  </si>
  <si>
    <t>SILVESTRE ROJAS MURILLO</t>
  </si>
  <si>
    <t>ST. JOHNS CHRISTIAN SCHOOL</t>
  </si>
  <si>
    <t>TRES MARIAS 1</t>
  </si>
  <si>
    <t>1247</t>
  </si>
  <si>
    <t>BARRIO SAN JOSÉ</t>
  </si>
  <si>
    <t>1261</t>
  </si>
  <si>
    <t>PATA DE GALLO</t>
  </si>
  <si>
    <t>1262</t>
  </si>
  <si>
    <t>CALLE VARELA</t>
  </si>
  <si>
    <t>1292</t>
  </si>
  <si>
    <t>GEORGINA BOLMARCICH DE ORLICH</t>
  </si>
  <si>
    <t>1297</t>
  </si>
  <si>
    <t>JORGE WASHINGTON</t>
  </si>
  <si>
    <t>SAN RAMÓN</t>
  </si>
  <si>
    <t>1316</t>
  </si>
  <si>
    <t>1320</t>
  </si>
  <si>
    <t>LLANO BRENES</t>
  </si>
  <si>
    <t>1327</t>
  </si>
  <si>
    <t>MACARIO VALVERDE MADRIGAL</t>
  </si>
  <si>
    <t>CALLE ZAMORA</t>
  </si>
  <si>
    <t>1333</t>
  </si>
  <si>
    <t>1335</t>
  </si>
  <si>
    <t>MONSEÑOR CLODOVEO HIDALGO SOLANO</t>
  </si>
  <si>
    <t>1350</t>
  </si>
  <si>
    <t>1352</t>
  </si>
  <si>
    <t>1355</t>
  </si>
  <si>
    <t>MIXTA SAN RAFAEL</t>
  </si>
  <si>
    <t>1369</t>
  </si>
  <si>
    <t>1371</t>
  </si>
  <si>
    <t>1242</t>
  </si>
  <si>
    <t>1252</t>
  </si>
  <si>
    <t>1253</t>
  </si>
  <si>
    <t>1281</t>
  </si>
  <si>
    <t>LOS JARDINES</t>
  </si>
  <si>
    <t>1282</t>
  </si>
  <si>
    <t>LOS LAGOS</t>
  </si>
  <si>
    <t>1289</t>
  </si>
  <si>
    <t>FEDERICO SALAS CARVAJAL</t>
  </si>
  <si>
    <t>1291</t>
  </si>
  <si>
    <t>FRANCISCO JOSE ORLICH BOLMARCICH</t>
  </si>
  <si>
    <t>LA PAZ</t>
  </si>
  <si>
    <t>1304</t>
  </si>
  <si>
    <t>1308</t>
  </si>
  <si>
    <t>VOLIO</t>
  </si>
  <si>
    <t>1312</t>
  </si>
  <si>
    <t>BAJO LA PAZ</t>
  </si>
  <si>
    <t>1318</t>
  </si>
  <si>
    <t>ALTO DE VILLEGAS</t>
  </si>
  <si>
    <t>1330</t>
  </si>
  <si>
    <t>MANUEL QUESADA BASTOS</t>
  </si>
  <si>
    <t>CHAPARRAL</t>
  </si>
  <si>
    <t>1331</t>
  </si>
  <si>
    <t>MERCEDES QUESADA QUESADA</t>
  </si>
  <si>
    <t>1337</t>
  </si>
  <si>
    <t>NAUTILIO ACOSTA PIEPPER</t>
  </si>
  <si>
    <t>1338</t>
  </si>
  <si>
    <t>RUPERTO ZUÑIGA SANCHO</t>
  </si>
  <si>
    <t>1343</t>
  </si>
  <si>
    <t>PIEDADES NORESTE</t>
  </si>
  <si>
    <t>1361</t>
  </si>
  <si>
    <t>5548</t>
  </si>
  <si>
    <t>ALFARO</t>
  </si>
  <si>
    <t>CATARATAS</t>
  </si>
  <si>
    <t>1244</t>
  </si>
  <si>
    <t>GERARDO BADILLA MORA</t>
  </si>
  <si>
    <t>1249</t>
  </si>
  <si>
    <t>PIEDADES SUR</t>
  </si>
  <si>
    <t>1254</t>
  </si>
  <si>
    <t>1257</t>
  </si>
  <si>
    <t>BAJO MATAMOROS</t>
  </si>
  <si>
    <t>1259</t>
  </si>
  <si>
    <t>BALBOA</t>
  </si>
  <si>
    <t>1268</t>
  </si>
  <si>
    <t>YADIRA GAMBOA ALFARO</t>
  </si>
  <si>
    <t>1269</t>
  </si>
  <si>
    <t>GABINO ARAYA BLANCO</t>
  </si>
  <si>
    <t>CALLE VALVERDE</t>
  </si>
  <si>
    <t>1273</t>
  </si>
  <si>
    <t>1274</t>
  </si>
  <si>
    <t>DR. CARLOS LUIS VALVERDE VEGA</t>
  </si>
  <si>
    <t>1275</t>
  </si>
  <si>
    <t>BUREAL</t>
  </si>
  <si>
    <t>1276</t>
  </si>
  <si>
    <t>CARRERA BUENA</t>
  </si>
  <si>
    <t>1286</t>
  </si>
  <si>
    <t>EL SALVADOR</t>
  </si>
  <si>
    <t>1287</t>
  </si>
  <si>
    <t>ERMELINDA MORA CARVAJAL</t>
  </si>
  <si>
    <t>1293</t>
  </si>
  <si>
    <t>MAGALLANES</t>
  </si>
  <si>
    <t>1306</t>
  </si>
  <si>
    <t>LA CONSTANCIA</t>
  </si>
  <si>
    <t>EL EMPALME</t>
  </si>
  <si>
    <t>1309</t>
  </si>
  <si>
    <t>1311</t>
  </si>
  <si>
    <t>1317</t>
  </si>
  <si>
    <t>BAJO SAN ANTONIO</t>
  </si>
  <si>
    <t>1334</t>
  </si>
  <si>
    <t>1344</t>
  </si>
  <si>
    <t>QUEBRADILLAS</t>
  </si>
  <si>
    <t>1353</t>
  </si>
  <si>
    <t>1357</t>
  </si>
  <si>
    <t>1373</t>
  </si>
  <si>
    <t>1374</t>
  </si>
  <si>
    <t>POTRERILLOS</t>
  </si>
  <si>
    <t>2787</t>
  </si>
  <si>
    <t>1251</t>
  </si>
  <si>
    <t>1258</t>
  </si>
  <si>
    <t>BAJOS DE TORO AMARILLO</t>
  </si>
  <si>
    <t>TORO AMARILLO</t>
  </si>
  <si>
    <t>BAJOS TORO AMARILLO</t>
  </si>
  <si>
    <t>1264</t>
  </si>
  <si>
    <t>SARCHI SUR</t>
  </si>
  <si>
    <t>1295</t>
  </si>
  <si>
    <t>ALTO CASTRO</t>
  </si>
  <si>
    <t>1310</t>
  </si>
  <si>
    <t>LA LUISA</t>
  </si>
  <si>
    <t>1321</t>
  </si>
  <si>
    <t>BARRIO LOS ÁNGELES</t>
  </si>
  <si>
    <t>1342</t>
  </si>
  <si>
    <t>PETERS</t>
  </si>
  <si>
    <t>RODRIGUEZ</t>
  </si>
  <si>
    <t>1354</t>
  </si>
  <si>
    <t>1359</t>
  </si>
  <si>
    <t>1360</t>
  </si>
  <si>
    <t>EULOGIO SALAZAR LARA</t>
  </si>
  <si>
    <t>1362</t>
  </si>
  <si>
    <t>1367</t>
  </si>
  <si>
    <t>CALLE SAN MIGUEL</t>
  </si>
  <si>
    <t>1372</t>
  </si>
  <si>
    <t>1245</t>
  </si>
  <si>
    <t>1250</t>
  </si>
  <si>
    <t>1260</t>
  </si>
  <si>
    <t>1272</t>
  </si>
  <si>
    <t>1285</t>
  </si>
  <si>
    <t>1301</t>
  </si>
  <si>
    <t>1315</t>
  </si>
  <si>
    <t>SAN MIGUEL OESTE</t>
  </si>
  <si>
    <t>1325</t>
  </si>
  <si>
    <t>LOS ROBLES</t>
  </si>
  <si>
    <t>1326</t>
  </si>
  <si>
    <t>1345</t>
  </si>
  <si>
    <t>1346</t>
  </si>
  <si>
    <t>1358</t>
  </si>
  <si>
    <t>SANTIAGO CRESPO CALVO</t>
  </si>
  <si>
    <t>1363</t>
  </si>
  <si>
    <t>1364</t>
  </si>
  <si>
    <t>SANTA MARGARITA</t>
  </si>
  <si>
    <t>1370</t>
  </si>
  <si>
    <t>ISABEL YGLESIAS CASTRO</t>
  </si>
  <si>
    <t>URBANIZACION VICTORIA</t>
  </si>
  <si>
    <t>URBANIZACION EL VALLE</t>
  </si>
  <si>
    <t>1256</t>
  </si>
  <si>
    <t>LA COCALECA</t>
  </si>
  <si>
    <t>1270</t>
  </si>
  <si>
    <t>CALLE VARGAS</t>
  </si>
  <si>
    <t>1271</t>
  </si>
  <si>
    <t>CANDELARIA</t>
  </si>
  <si>
    <t>1288</t>
  </si>
  <si>
    <t>GRANJA</t>
  </si>
  <si>
    <t>LA GRANJA</t>
  </si>
  <si>
    <t>1296</t>
  </si>
  <si>
    <t>1303</t>
  </si>
  <si>
    <t>ESQUIPULAS</t>
  </si>
  <si>
    <t>1324</t>
  </si>
  <si>
    <t>1329</t>
  </si>
  <si>
    <t>1349</t>
  </si>
  <si>
    <t>DR. RICARDO MORENO CAÑAS</t>
  </si>
  <si>
    <t>1351</t>
  </si>
  <si>
    <t>PABLO ALVARADO VARGAS</t>
  </si>
  <si>
    <t>1365</t>
  </si>
  <si>
    <t>1248</t>
  </si>
  <si>
    <t>BAJO TAPEZCO</t>
  </si>
  <si>
    <t>BRISAS</t>
  </si>
  <si>
    <t>1255</t>
  </si>
  <si>
    <t>ARNULFO ARIAS MADRID</t>
  </si>
  <si>
    <t>TAPESCO</t>
  </si>
  <si>
    <t>TAPEZCO</t>
  </si>
  <si>
    <t>1263</t>
  </si>
  <si>
    <t>1278</t>
  </si>
  <si>
    <t>COLONIA I.D.A. ANATERI</t>
  </si>
  <si>
    <t>COLONIA ANATERI</t>
  </si>
  <si>
    <t>1279</t>
  </si>
  <si>
    <t>1290</t>
  </si>
  <si>
    <t>1300</t>
  </si>
  <si>
    <t>SAN JUAN DE LAJAS</t>
  </si>
  <si>
    <t>1305</t>
  </si>
  <si>
    <t>LA BRISA</t>
  </si>
  <si>
    <t>1313</t>
  </si>
  <si>
    <t>1314</t>
  </si>
  <si>
    <t>LA PICADA</t>
  </si>
  <si>
    <t>PALMIRA</t>
  </si>
  <si>
    <t>1336</t>
  </si>
  <si>
    <t>MORELOS</t>
  </si>
  <si>
    <t>1339</t>
  </si>
  <si>
    <t>OTILIO ULATE BLANCO</t>
  </si>
  <si>
    <t>1340</t>
  </si>
  <si>
    <t>SALUSTIO CAMACHO MUÑOZ</t>
  </si>
  <si>
    <t>1368</t>
  </si>
  <si>
    <t>5720</t>
  </si>
  <si>
    <t>1267</t>
  </si>
  <si>
    <t>CAÑUELA</t>
  </si>
  <si>
    <t>1284</t>
  </si>
  <si>
    <t>LA PALMITA</t>
  </si>
  <si>
    <t>1294</t>
  </si>
  <si>
    <t>EIDA VARGAS CARRANZA</t>
  </si>
  <si>
    <t>SAN ANTONIO NORTE</t>
  </si>
  <si>
    <t>1299</t>
  </si>
  <si>
    <t>PALMITOS</t>
  </si>
  <si>
    <t>1302</t>
  </si>
  <si>
    <t>JUDAS TADEO CORRALES SAENZ</t>
  </si>
  <si>
    <t>1307</t>
  </si>
  <si>
    <t>LA CUEVA</t>
  </si>
  <si>
    <t>SAN ANTONIO LA CUEVA</t>
  </si>
  <si>
    <t>1319</t>
  </si>
  <si>
    <t>1322</t>
  </si>
  <si>
    <t>1332</t>
  </si>
  <si>
    <t>MIGUEL CARBALLO CORRALES</t>
  </si>
  <si>
    <t>1341</t>
  </si>
  <si>
    <t>1347</t>
  </si>
  <si>
    <t>SAN JUANILLO</t>
  </si>
  <si>
    <t>1348</t>
  </si>
  <si>
    <t>1356</t>
  </si>
  <si>
    <t>1243</t>
  </si>
  <si>
    <t>1246</t>
  </si>
  <si>
    <t>SAN JORGE LAS ROCAS</t>
  </si>
  <si>
    <t>SAN JORGE</t>
  </si>
  <si>
    <t>1265</t>
  </si>
  <si>
    <t>1266</t>
  </si>
  <si>
    <t>1280</t>
  </si>
  <si>
    <t>1283</t>
  </si>
  <si>
    <t>1323</t>
  </si>
  <si>
    <t>LOS CRIQUES</t>
  </si>
  <si>
    <t>1366</t>
  </si>
  <si>
    <t>COOPEZAMORA</t>
  </si>
  <si>
    <t>1400</t>
  </si>
  <si>
    <t>1434</t>
  </si>
  <si>
    <t>JAÚURI</t>
  </si>
  <si>
    <t>1489</t>
  </si>
  <si>
    <t>1490</t>
  </si>
  <si>
    <t>1492</t>
  </si>
  <si>
    <t>1523</t>
  </si>
  <si>
    <t>CARMEN LIDIA CASTRO RODRIGUEZ</t>
  </si>
  <si>
    <t>1545</t>
  </si>
  <si>
    <t>PROCOPIO GAMBOA VILLALOBOS</t>
  </si>
  <si>
    <t>CHACHAGUA</t>
  </si>
  <si>
    <t>1616</t>
  </si>
  <si>
    <t>1621</t>
  </si>
  <si>
    <t>1626</t>
  </si>
  <si>
    <t>1643</t>
  </si>
  <si>
    <t>1676</t>
  </si>
  <si>
    <t>LA ALTURA</t>
  </si>
  <si>
    <t>1689</t>
  </si>
  <si>
    <t>1698</t>
  </si>
  <si>
    <t>6566</t>
  </si>
  <si>
    <t>CERRO ALEGRE</t>
  </si>
  <si>
    <t>1398</t>
  </si>
  <si>
    <t>LOS NEGRITOS</t>
  </si>
  <si>
    <t>1419</t>
  </si>
  <si>
    <t>I.D.A. LOS LAGOS</t>
  </si>
  <si>
    <t>1425</t>
  </si>
  <si>
    <t>LA ESPAÑOLITA</t>
  </si>
  <si>
    <t>1429</t>
  </si>
  <si>
    <t>1436</t>
  </si>
  <si>
    <t>I.D.A. EL RUBI</t>
  </si>
  <si>
    <t>EL RUBI</t>
  </si>
  <si>
    <t>1445</t>
  </si>
  <si>
    <t>1488</t>
  </si>
  <si>
    <t>COLONIA TORO AMARILLO</t>
  </si>
  <si>
    <t>1516</t>
  </si>
  <si>
    <t>LA VICTORIA</t>
  </si>
  <si>
    <t>1518</t>
  </si>
  <si>
    <t>1524</t>
  </si>
  <si>
    <t>1546</t>
  </si>
  <si>
    <t>LA FLOR</t>
  </si>
  <si>
    <t>1554</t>
  </si>
  <si>
    <t>LA TABLA</t>
  </si>
  <si>
    <t>1563</t>
  </si>
  <si>
    <t>1575</t>
  </si>
  <si>
    <t>ANGELES DE LA COLONIA SUR</t>
  </si>
  <si>
    <t>1576</t>
  </si>
  <si>
    <t>JOSE SANCHEZ CHAVARRIA</t>
  </si>
  <si>
    <t>1582</t>
  </si>
  <si>
    <t>JUAN FELIX ESTRADA</t>
  </si>
  <si>
    <t>MARSELLA</t>
  </si>
  <si>
    <t>1613</t>
  </si>
  <si>
    <t>1615</t>
  </si>
  <si>
    <t>PUEBLO VIEJO</t>
  </si>
  <si>
    <t>1660</t>
  </si>
  <si>
    <t>1662</t>
  </si>
  <si>
    <t>1663</t>
  </si>
  <si>
    <t>1671</t>
  </si>
  <si>
    <t>JOSE MARIA VARGAS ARIAS</t>
  </si>
  <si>
    <t>1682</t>
  </si>
  <si>
    <t>5862</t>
  </si>
  <si>
    <t>6114</t>
  </si>
  <si>
    <t>HUACAS</t>
  </si>
  <si>
    <t>LAS HUACAS</t>
  </si>
  <si>
    <t>1383</t>
  </si>
  <si>
    <t>LAS PALMAS</t>
  </si>
  <si>
    <t>TIGRA</t>
  </si>
  <si>
    <t>1385</t>
  </si>
  <si>
    <t>PENJAMO</t>
  </si>
  <si>
    <t>1402</t>
  </si>
  <si>
    <t>EL FUTURO</t>
  </si>
  <si>
    <t>1404</t>
  </si>
  <si>
    <t>BONANZA</t>
  </si>
  <si>
    <t>1420</t>
  </si>
  <si>
    <t>CAIMITOS</t>
  </si>
  <si>
    <t>1465</t>
  </si>
  <si>
    <t>LOS CERRITOS</t>
  </si>
  <si>
    <t>1468</t>
  </si>
  <si>
    <t>CARLOS MAROTO QUIROS</t>
  </si>
  <si>
    <t>1507</t>
  </si>
  <si>
    <t>CUESTILLAS</t>
  </si>
  <si>
    <t>1520</t>
  </si>
  <si>
    <t>EL MOLINO</t>
  </si>
  <si>
    <t>1522</t>
  </si>
  <si>
    <t>PEJE VIEJO</t>
  </si>
  <si>
    <t>1530</t>
  </si>
  <si>
    <t>LA VIEJA</t>
  </si>
  <si>
    <t>1537</t>
  </si>
  <si>
    <t>ULIMA</t>
  </si>
  <si>
    <t>1541</t>
  </si>
  <si>
    <t>JUAN MANSO ESTEVEZ</t>
  </si>
  <si>
    <t>MUELLE</t>
  </si>
  <si>
    <t>1542</t>
  </si>
  <si>
    <t>1544</t>
  </si>
  <si>
    <t>1555</t>
  </si>
  <si>
    <t>LA TIGRA</t>
  </si>
  <si>
    <t>1565</t>
  </si>
  <si>
    <t>LA VEGA</t>
  </si>
  <si>
    <t>1601</t>
  </si>
  <si>
    <t>1608</t>
  </si>
  <si>
    <t>PUENTE CASA</t>
  </si>
  <si>
    <t>1618</t>
  </si>
  <si>
    <t>1627</t>
  </si>
  <si>
    <t>1632</t>
  </si>
  <si>
    <t>1635</t>
  </si>
  <si>
    <t>1642</t>
  </si>
  <si>
    <t>1645</t>
  </si>
  <si>
    <t>1650</t>
  </si>
  <si>
    <t>REPUBLICA DE ITALIA</t>
  </si>
  <si>
    <t>1654</t>
  </si>
  <si>
    <t>1657</t>
  </si>
  <si>
    <t>1695</t>
  </si>
  <si>
    <t>B° SAN ANTONIO</t>
  </si>
  <si>
    <t>GREEN FOREST SCHOOL</t>
  </si>
  <si>
    <t>BARRIO CEDRAL</t>
  </si>
  <si>
    <t>SAN CARLOS BORROMEO</t>
  </si>
  <si>
    <t>CARMEN LYRA SCHOOL</t>
  </si>
  <si>
    <t>1389</t>
  </si>
  <si>
    <t>1396</t>
  </si>
  <si>
    <t>1417</t>
  </si>
  <si>
    <t>EL CAMPO (SAN PABLO)</t>
  </si>
  <si>
    <t>1421</t>
  </si>
  <si>
    <t>1444</t>
  </si>
  <si>
    <t>BUENAVISTA</t>
  </si>
  <si>
    <t>1496</t>
  </si>
  <si>
    <t>1505</t>
  </si>
  <si>
    <t>DIOCESANO PADRE ELADIO SANCHO</t>
  </si>
  <si>
    <t>CIUDAD QUESADA</t>
  </si>
  <si>
    <t>1512</t>
  </si>
  <si>
    <t>1513</t>
  </si>
  <si>
    <t>CEDRAL</t>
  </si>
  <si>
    <t>1515</t>
  </si>
  <si>
    <t>SAN JOSE DE LA MONTAÑA</t>
  </si>
  <si>
    <t>SAN JOSE DE LA MONTAñA</t>
  </si>
  <si>
    <t>1533</t>
  </si>
  <si>
    <t>ANTONIO JOSE DE SUCRE</t>
  </si>
  <si>
    <t>SUCRE</t>
  </si>
  <si>
    <t>1539</t>
  </si>
  <si>
    <t>JUAN BAUTISTA SOLIS RODRIGUEZ</t>
  </si>
  <si>
    <t>1540</t>
  </si>
  <si>
    <t>JUAN CHAVES ROJAS</t>
  </si>
  <si>
    <t>1568</t>
  </si>
  <si>
    <t>1606</t>
  </si>
  <si>
    <t>PORVENIR</t>
  </si>
  <si>
    <t>1630</t>
  </si>
  <si>
    <t>1636</t>
  </si>
  <si>
    <t>1639</t>
  </si>
  <si>
    <t>1648</t>
  </si>
  <si>
    <t>1715</t>
  </si>
  <si>
    <t>1721</t>
  </si>
  <si>
    <t>RON RON ABAJO</t>
  </si>
  <si>
    <t>6218</t>
  </si>
  <si>
    <t>GAMONALES</t>
  </si>
  <si>
    <t>AGUAS ZARCAS</t>
  </si>
  <si>
    <t>1378</t>
  </si>
  <si>
    <t>MONTECRISTO</t>
  </si>
  <si>
    <t>1379</t>
  </si>
  <si>
    <t>ABELARDO ROJAS QUESADA</t>
  </si>
  <si>
    <t>PALMERA</t>
  </si>
  <si>
    <t>1388</t>
  </si>
  <si>
    <t>MARIO SALAZAR MORA</t>
  </si>
  <si>
    <t>1391</t>
  </si>
  <si>
    <t>ALTAMIRA</t>
  </si>
  <si>
    <t>LAS PARCELAS</t>
  </si>
  <si>
    <t>1397</t>
  </si>
  <si>
    <t>VUELTA DE KOOPER</t>
  </si>
  <si>
    <t>1415</t>
  </si>
  <si>
    <t>I.D.A. GARABITO</t>
  </si>
  <si>
    <t>GARABITO</t>
  </si>
  <si>
    <t>1472</t>
  </si>
  <si>
    <t>CERRO CORTES</t>
  </si>
  <si>
    <t>1498</t>
  </si>
  <si>
    <t>VILLA MARIA</t>
  </si>
  <si>
    <t>1501</t>
  </si>
  <si>
    <t>1510</t>
  </si>
  <si>
    <t>PITALITO SUR</t>
  </si>
  <si>
    <t>PITALITO</t>
  </si>
  <si>
    <t>1532</t>
  </si>
  <si>
    <t>ARISTIDES ROMAIN</t>
  </si>
  <si>
    <t>1552</t>
  </si>
  <si>
    <t>LA PALMERA</t>
  </si>
  <si>
    <t>1564</t>
  </si>
  <si>
    <t>1566</t>
  </si>
  <si>
    <t>JOSE RODRIGUEZ MARTINEZ</t>
  </si>
  <si>
    <t>1579</t>
  </si>
  <si>
    <t>1581</t>
  </si>
  <si>
    <t>LOS LLANOS</t>
  </si>
  <si>
    <t>1604</t>
  </si>
  <si>
    <t>1605</t>
  </si>
  <si>
    <t>1607</t>
  </si>
  <si>
    <t>1628</t>
  </si>
  <si>
    <t>1647</t>
  </si>
  <si>
    <t>1652</t>
  </si>
  <si>
    <t>1665</t>
  </si>
  <si>
    <t>1670</t>
  </si>
  <si>
    <t>VASCONIA</t>
  </si>
  <si>
    <t>1709</t>
  </si>
  <si>
    <t>1712</t>
  </si>
  <si>
    <t>LA TESALIA</t>
  </si>
  <si>
    <t>TESALIA</t>
  </si>
  <si>
    <t>5691</t>
  </si>
  <si>
    <t>VIENTO FRESCO</t>
  </si>
  <si>
    <t>6102</t>
  </si>
  <si>
    <t>CALLE DAMAS</t>
  </si>
  <si>
    <t>BILINGÜE SAN ISIDRO</t>
  </si>
  <si>
    <t>PITAL CENTRO</t>
  </si>
  <si>
    <t>1393</t>
  </si>
  <si>
    <t>COOPE SAN JUAN</t>
  </si>
  <si>
    <t>1395</t>
  </si>
  <si>
    <t>1401</t>
  </si>
  <si>
    <t>BOCA DE RIO CUREÑA</t>
  </si>
  <si>
    <t>CUREÑA</t>
  </si>
  <si>
    <t>BOCA DEL RIO CUREÑA</t>
  </si>
  <si>
    <t>1405</t>
  </si>
  <si>
    <t>1407</t>
  </si>
  <si>
    <t>TRES AMIGOS</t>
  </si>
  <si>
    <t>1416</t>
  </si>
  <si>
    <t>COOPE ISABEL</t>
  </si>
  <si>
    <t>1424</t>
  </si>
  <si>
    <t>QUEBRADA GRANDE</t>
  </si>
  <si>
    <t>1426</t>
  </si>
  <si>
    <t>YUCATAN</t>
  </si>
  <si>
    <t>1432</t>
  </si>
  <si>
    <t>LA TRINCHERA</t>
  </si>
  <si>
    <t>1439</t>
  </si>
  <si>
    <t>BOCA DEL RIO SAN CARLOS</t>
  </si>
  <si>
    <t>CUTRIS</t>
  </si>
  <si>
    <t>BOCA RIO SAN CARLOS</t>
  </si>
  <si>
    <t>1457</t>
  </si>
  <si>
    <t>CHAPARRON</t>
  </si>
  <si>
    <t>1466</t>
  </si>
  <si>
    <t>EL PINAR</t>
  </si>
  <si>
    <t>1484</t>
  </si>
  <si>
    <t>1486</t>
  </si>
  <si>
    <t>CASTELMARE</t>
  </si>
  <si>
    <t>1521</t>
  </si>
  <si>
    <t>EL PALMAR</t>
  </si>
  <si>
    <t>1527</t>
  </si>
  <si>
    <t>EL SAINO</t>
  </si>
  <si>
    <t>1528</t>
  </si>
  <si>
    <t>1551</t>
  </si>
  <si>
    <t>1558</t>
  </si>
  <si>
    <t>BOCA TAPADA</t>
  </si>
  <si>
    <t>1599</t>
  </si>
  <si>
    <t>CERRO BLANCO</t>
  </si>
  <si>
    <t>1600</t>
  </si>
  <si>
    <t>GONZALO MONGE BERMUDEZ</t>
  </si>
  <si>
    <t>1672</t>
  </si>
  <si>
    <t>OSCAR RULAMAN SALAS</t>
  </si>
  <si>
    <t>1688</t>
  </si>
  <si>
    <t>PUERTO ESCONDIDO</t>
  </si>
  <si>
    <t>1692</t>
  </si>
  <si>
    <t>I.D.A. LAS PARCELAS (CARMEN)</t>
  </si>
  <si>
    <t>1699</t>
  </si>
  <si>
    <t>PIEDRA ALEGRE</t>
  </si>
  <si>
    <t>6688</t>
  </si>
  <si>
    <t>RIO SAN CARLOS SECTOR ESTE</t>
  </si>
  <si>
    <t>SANTA MARIA DE LA MONTAÑA</t>
  </si>
  <si>
    <t>1376</t>
  </si>
  <si>
    <t>LA PERLA</t>
  </si>
  <si>
    <t>1377</t>
  </si>
  <si>
    <t>1382</t>
  </si>
  <si>
    <t>AGUA AZUL</t>
  </si>
  <si>
    <t>1394</t>
  </si>
  <si>
    <t>SANGREGADO</t>
  </si>
  <si>
    <t>VENADO</t>
  </si>
  <si>
    <t>1406</t>
  </si>
  <si>
    <t>1456</t>
  </si>
  <si>
    <t>1497</t>
  </si>
  <si>
    <t>SONAFLUCA</t>
  </si>
  <si>
    <t>1526</t>
  </si>
  <si>
    <t>EL TANQUE</t>
  </si>
  <si>
    <t>1548</t>
  </si>
  <si>
    <t>1549</t>
  </si>
  <si>
    <t>1593</t>
  </si>
  <si>
    <t>FINCA ZETA TRECE</t>
  </si>
  <si>
    <t>ZETA TRECE</t>
  </si>
  <si>
    <t>1625</t>
  </si>
  <si>
    <t>EL TROPICO</t>
  </si>
  <si>
    <t>1631</t>
  </si>
  <si>
    <t>HERNAN KOSCHNY CASCANTE</t>
  </si>
  <si>
    <t>1634</t>
  </si>
  <si>
    <t>1661</t>
  </si>
  <si>
    <t>1675</t>
  </si>
  <si>
    <t>TRES ESQUINAS</t>
  </si>
  <si>
    <t>1427</t>
  </si>
  <si>
    <t>1438</t>
  </si>
  <si>
    <t>JUAN RAFAEL CHACON CASTRO</t>
  </si>
  <si>
    <t>1459</t>
  </si>
  <si>
    <t>1469</t>
  </si>
  <si>
    <t>1487</t>
  </si>
  <si>
    <t>1499</t>
  </si>
  <si>
    <t>GERMAN ROJAS ARAYA</t>
  </si>
  <si>
    <t>1517</t>
  </si>
  <si>
    <t>ESTERITO</t>
  </si>
  <si>
    <t>1536</t>
  </si>
  <si>
    <t>SAN ISIDRO ZAPATÓN</t>
  </si>
  <si>
    <t>1557</t>
  </si>
  <si>
    <t>1592</t>
  </si>
  <si>
    <t>LAUREL GALAN</t>
  </si>
  <si>
    <t>1612</t>
  </si>
  <si>
    <t>1629</t>
  </si>
  <si>
    <t>1638</t>
  </si>
  <si>
    <t>1644</t>
  </si>
  <si>
    <t>SAN PEDRO DE CUTRIS</t>
  </si>
  <si>
    <t>1649</t>
  </si>
  <si>
    <t>1655</t>
  </si>
  <si>
    <t>SANTA TERESA NORTE</t>
  </si>
  <si>
    <t>1666</t>
  </si>
  <si>
    <t>SANTA TERESA SUR</t>
  </si>
  <si>
    <t>1694</t>
  </si>
  <si>
    <t>1704</t>
  </si>
  <si>
    <t>SAN DIEGO</t>
  </si>
  <si>
    <t>1708</t>
  </si>
  <si>
    <t>1714</t>
  </si>
  <si>
    <t>KOPPER MUELLE</t>
  </si>
  <si>
    <t>KOOPER MUELLE</t>
  </si>
  <si>
    <t>1718</t>
  </si>
  <si>
    <t>TERRON COLORADO</t>
  </si>
  <si>
    <t>4956</t>
  </si>
  <si>
    <t>BAHAMAS</t>
  </si>
  <si>
    <t>HEBRON</t>
  </si>
  <si>
    <t>5334</t>
  </si>
  <si>
    <t>LA CAJETA</t>
  </si>
  <si>
    <t>1375</t>
  </si>
  <si>
    <t>1381</t>
  </si>
  <si>
    <t>EL CONCHITO</t>
  </si>
  <si>
    <t>1387</t>
  </si>
  <si>
    <t>TRES Y TRES</t>
  </si>
  <si>
    <t>1408</t>
  </si>
  <si>
    <t>1409</t>
  </si>
  <si>
    <t>LA URRACA</t>
  </si>
  <si>
    <t>1418</t>
  </si>
  <si>
    <t>SANTA ESPERANZA</t>
  </si>
  <si>
    <t>1431</t>
  </si>
  <si>
    <t>SAN ALEJO</t>
  </si>
  <si>
    <t>1448</t>
  </si>
  <si>
    <t>1463</t>
  </si>
  <si>
    <t>1470</t>
  </si>
  <si>
    <t>EL PLOMO</t>
  </si>
  <si>
    <t>1475</t>
  </si>
  <si>
    <t>1485</t>
  </si>
  <si>
    <t>MAJAGUA</t>
  </si>
  <si>
    <t>1491</t>
  </si>
  <si>
    <t>COQUITALES</t>
  </si>
  <si>
    <t>1502</t>
  </si>
  <si>
    <t>EL COBANO</t>
  </si>
  <si>
    <t>1531</t>
  </si>
  <si>
    <t>JUANILAMA</t>
  </si>
  <si>
    <t>1560</t>
  </si>
  <si>
    <t>LAS BANDERAS</t>
  </si>
  <si>
    <t>BANDERAS</t>
  </si>
  <si>
    <t>1571</t>
  </si>
  <si>
    <t>1573</t>
  </si>
  <si>
    <t>1587</t>
  </si>
  <si>
    <t>1624</t>
  </si>
  <si>
    <t>1664</t>
  </si>
  <si>
    <t>1674</t>
  </si>
  <si>
    <t>RANCHO QUEMADO</t>
  </si>
  <si>
    <t>1711</t>
  </si>
  <si>
    <t>LAS NIEVES</t>
  </si>
  <si>
    <t>1719</t>
  </si>
  <si>
    <t>1722</t>
  </si>
  <si>
    <t>1723</t>
  </si>
  <si>
    <t>4899</t>
  </si>
  <si>
    <t>JAMAICA</t>
  </si>
  <si>
    <t>BARRIO JAMAICA</t>
  </si>
  <si>
    <t>6664</t>
  </si>
  <si>
    <t>1392</t>
  </si>
  <si>
    <t>EL RECREO</t>
  </si>
  <si>
    <t>1403</t>
  </si>
  <si>
    <t>1411</t>
  </si>
  <si>
    <t>HERNANDEZ</t>
  </si>
  <si>
    <t>1413</t>
  </si>
  <si>
    <t>LA TROCHA</t>
  </si>
  <si>
    <t>1449</t>
  </si>
  <si>
    <t>LA VIRGEN</t>
  </si>
  <si>
    <t>1455</t>
  </si>
  <si>
    <t>1474</t>
  </si>
  <si>
    <t>1514</t>
  </si>
  <si>
    <t>EL COMBATE</t>
  </si>
  <si>
    <t>1519</t>
  </si>
  <si>
    <t>EL JOBO</t>
  </si>
  <si>
    <t>BERLIN</t>
  </si>
  <si>
    <t>1535</t>
  </si>
  <si>
    <t>1538</t>
  </si>
  <si>
    <t>ISLA CHICA</t>
  </si>
  <si>
    <t>1561</t>
  </si>
  <si>
    <t>COQUITAL</t>
  </si>
  <si>
    <t>1578</t>
  </si>
  <si>
    <t>RICARDO VARGAS MURILLO</t>
  </si>
  <si>
    <t>1583</t>
  </si>
  <si>
    <t>MEDIO QUESO</t>
  </si>
  <si>
    <t>1590</t>
  </si>
  <si>
    <t>1602</t>
  </si>
  <si>
    <t>1603</t>
  </si>
  <si>
    <t>1610</t>
  </si>
  <si>
    <t>PUNTA CORTES</t>
  </si>
  <si>
    <t>1640</t>
  </si>
  <si>
    <t>LAS CUACAS</t>
  </si>
  <si>
    <t>1677</t>
  </si>
  <si>
    <t>EL CACHITO</t>
  </si>
  <si>
    <t>CACHITO</t>
  </si>
  <si>
    <t>1679</t>
  </si>
  <si>
    <t>1687</t>
  </si>
  <si>
    <t>1693</t>
  </si>
  <si>
    <t>6297</t>
  </si>
  <si>
    <t>6558</t>
  </si>
  <si>
    <t>6559</t>
  </si>
  <si>
    <t>MELIDA GARCIA FLORES</t>
  </si>
  <si>
    <t>BARRIO DE LOS ANGELES</t>
  </si>
  <si>
    <t>1380</t>
  </si>
  <si>
    <t>DOS AGUAS</t>
  </si>
  <si>
    <t>1390</t>
  </si>
  <si>
    <t>CAÑO CASTILLA</t>
  </si>
  <si>
    <t>CAÑA CASTILLA</t>
  </si>
  <si>
    <t>1410</t>
  </si>
  <si>
    <t>1430</t>
  </si>
  <si>
    <t>1435</t>
  </si>
  <si>
    <t>1441</t>
  </si>
  <si>
    <t>1450</t>
  </si>
  <si>
    <t>1462</t>
  </si>
  <si>
    <t>CANANEO</t>
  </si>
  <si>
    <t>1481</t>
  </si>
  <si>
    <t>1495</t>
  </si>
  <si>
    <t>QUIJONGO</t>
  </si>
  <si>
    <t>TERRANOVA</t>
  </si>
  <si>
    <t>1506</t>
  </si>
  <si>
    <t>1550</t>
  </si>
  <si>
    <t>1553</t>
  </si>
  <si>
    <t>LA NUEVA LUCHA</t>
  </si>
  <si>
    <t>1559</t>
  </si>
  <si>
    <t>1577</t>
  </si>
  <si>
    <t>CHIMURRIA</t>
  </si>
  <si>
    <t>1580</t>
  </si>
  <si>
    <t>LOS CORRALES</t>
  </si>
  <si>
    <t>1588</t>
  </si>
  <si>
    <t>EL BOTIJO</t>
  </si>
  <si>
    <t>1589</t>
  </si>
  <si>
    <t>MONTEALEGRE</t>
  </si>
  <si>
    <t>1620</t>
  </si>
  <si>
    <t>SABOGAL</t>
  </si>
  <si>
    <t>1633</t>
  </si>
  <si>
    <t>1678</t>
  </si>
  <si>
    <t>LOS LIRIOS</t>
  </si>
  <si>
    <t>1681</t>
  </si>
  <si>
    <t>1683</t>
  </si>
  <si>
    <t>1684</t>
  </si>
  <si>
    <t>COLONIA GUANACASTE</t>
  </si>
  <si>
    <t>1701</t>
  </si>
  <si>
    <t>1717</t>
  </si>
  <si>
    <t>1720</t>
  </si>
  <si>
    <t>SAN HUMBERTO</t>
  </si>
  <si>
    <t>4958</t>
  </si>
  <si>
    <t>EL GALLITO</t>
  </si>
  <si>
    <t>5566</t>
  </si>
  <si>
    <t>CIRCUITO 11</t>
  </si>
  <si>
    <t>1384</t>
  </si>
  <si>
    <t>COLONIA PARIS</t>
  </si>
  <si>
    <t>1412</t>
  </si>
  <si>
    <t>1428</t>
  </si>
  <si>
    <t>TRECE DE NOVIEMBRE</t>
  </si>
  <si>
    <t>LA TORRE</t>
  </si>
  <si>
    <t>1478</t>
  </si>
  <si>
    <t>CHAMBACU</t>
  </si>
  <si>
    <t>1504</t>
  </si>
  <si>
    <t>1511</t>
  </si>
  <si>
    <t>LA ORQUIDEA</t>
  </si>
  <si>
    <t>1529</t>
  </si>
  <si>
    <t>ENTRE RIOS</t>
  </si>
  <si>
    <t>1556</t>
  </si>
  <si>
    <t>1567</t>
  </si>
  <si>
    <t>LAS DELICIAS VENADO</t>
  </si>
  <si>
    <t>JICARITO</t>
  </si>
  <si>
    <t>1570</t>
  </si>
  <si>
    <t>1585</t>
  </si>
  <si>
    <t>MIRADOR</t>
  </si>
  <si>
    <t>1586</t>
  </si>
  <si>
    <t>1596</t>
  </si>
  <si>
    <t>PATASTE</t>
  </si>
  <si>
    <t>1609</t>
  </si>
  <si>
    <t>PUERTO SECO</t>
  </si>
  <si>
    <t>1619</t>
  </si>
  <si>
    <t>SABALITO</t>
  </si>
  <si>
    <t>1623</t>
  </si>
  <si>
    <t>1637</t>
  </si>
  <si>
    <t>1641</t>
  </si>
  <si>
    <t>1651</t>
  </si>
  <si>
    <t>1653</t>
  </si>
  <si>
    <t>1667</t>
  </si>
  <si>
    <t>DOMINGO VARGAS AGUILAR</t>
  </si>
  <si>
    <t>1706</t>
  </si>
  <si>
    <t>1713</t>
  </si>
  <si>
    <t>5549</t>
  </si>
  <si>
    <t>CIRCUITO 12</t>
  </si>
  <si>
    <t>1399</t>
  </si>
  <si>
    <t>COOPEVEGA</t>
  </si>
  <si>
    <t>1422</t>
  </si>
  <si>
    <t>1423</t>
  </si>
  <si>
    <t>LA CASCADA</t>
  </si>
  <si>
    <t>1437</t>
  </si>
  <si>
    <t>1458</t>
  </si>
  <si>
    <t>1460</t>
  </si>
  <si>
    <t>1476</t>
  </si>
  <si>
    <t>1482</t>
  </si>
  <si>
    <t>COCOBOLO</t>
  </si>
  <si>
    <t>1493</t>
  </si>
  <si>
    <t>EL CONCHO</t>
  </si>
  <si>
    <t>1494</t>
  </si>
  <si>
    <t>CURIRE</t>
  </si>
  <si>
    <t>CHAMORRO</t>
  </si>
  <si>
    <t>1503</t>
  </si>
  <si>
    <t>1547</t>
  </si>
  <si>
    <t>CRUCITAS</t>
  </si>
  <si>
    <t>LAS CRUCITAS</t>
  </si>
  <si>
    <t>1562</t>
  </si>
  <si>
    <t>RIO TICO</t>
  </si>
  <si>
    <t>1572</t>
  </si>
  <si>
    <t>LA TIRICIA</t>
  </si>
  <si>
    <t>EL JOCOTE</t>
  </si>
  <si>
    <t>1594</t>
  </si>
  <si>
    <t>LLANO VERDE</t>
  </si>
  <si>
    <t>1614</t>
  </si>
  <si>
    <t>PATASTILLO</t>
  </si>
  <si>
    <t>1691</t>
  </si>
  <si>
    <t>LA AZUCENA</t>
  </si>
  <si>
    <t>1696</t>
  </si>
  <si>
    <t>1697</t>
  </si>
  <si>
    <t>LA ALDEA</t>
  </si>
  <si>
    <t>1700</t>
  </si>
  <si>
    <t>1705</t>
  </si>
  <si>
    <t>1707</t>
  </si>
  <si>
    <t>PASO REAL</t>
  </si>
  <si>
    <t>5333</t>
  </si>
  <si>
    <t>LIMONCITO DE CUTRIS</t>
  </si>
  <si>
    <t>6139</t>
  </si>
  <si>
    <t>CHORRERAS</t>
  </si>
  <si>
    <t>3834</t>
  </si>
  <si>
    <t>3837</t>
  </si>
  <si>
    <t>LOS INGENIEROS</t>
  </si>
  <si>
    <t>3839</t>
  </si>
  <si>
    <t>NAHUATL</t>
  </si>
  <si>
    <t>3845</t>
  </si>
  <si>
    <t>EL CARMEN # 1</t>
  </si>
  <si>
    <t>3852</t>
  </si>
  <si>
    <t>EL FOSFORO</t>
  </si>
  <si>
    <t>3856</t>
  </si>
  <si>
    <t>LA MARAVILLA</t>
  </si>
  <si>
    <t>3857</t>
  </si>
  <si>
    <t>3858</t>
  </si>
  <si>
    <t>MONTE CRISTO</t>
  </si>
  <si>
    <t>3861</t>
  </si>
  <si>
    <t>LA VERBENA</t>
  </si>
  <si>
    <t>3864</t>
  </si>
  <si>
    <t>3868</t>
  </si>
  <si>
    <t>RAFAEL ANGEL SANCHEZ ARRIETA</t>
  </si>
  <si>
    <t>MEXICO</t>
  </si>
  <si>
    <t>3873</t>
  </si>
  <si>
    <t>3875</t>
  </si>
  <si>
    <t>EL CARMEN # 2</t>
  </si>
  <si>
    <t>3876</t>
  </si>
  <si>
    <t>LAS PAVAS</t>
  </si>
  <si>
    <t>3881</t>
  </si>
  <si>
    <t>3882</t>
  </si>
  <si>
    <t>QUEBRADON</t>
  </si>
  <si>
    <t>3892</t>
  </si>
  <si>
    <t>3904</t>
  </si>
  <si>
    <t>3908</t>
  </si>
  <si>
    <t>TEODORO PICADO MICHALSKY</t>
  </si>
  <si>
    <t>3918</t>
  </si>
  <si>
    <t>3922</t>
  </si>
  <si>
    <t>5648</t>
  </si>
  <si>
    <t>3794</t>
  </si>
  <si>
    <t>PORFIRIO RUIZ NAVARRO</t>
  </si>
  <si>
    <t>3805</t>
  </si>
  <si>
    <t>VALLE VERDE</t>
  </si>
  <si>
    <t>3809</t>
  </si>
  <si>
    <t>3826</t>
  </si>
  <si>
    <t>COLONIA BLANCA</t>
  </si>
  <si>
    <t>3836</t>
  </si>
  <si>
    <t>COLONIA LA LIBERTAD</t>
  </si>
  <si>
    <t>COLONIA LIBERTAD</t>
  </si>
  <si>
    <t>3840</t>
  </si>
  <si>
    <t>CUATRO BOCAS</t>
  </si>
  <si>
    <t>3842</t>
  </si>
  <si>
    <t>SANTA ADELA</t>
  </si>
  <si>
    <t>3846</t>
  </si>
  <si>
    <t>3863</t>
  </si>
  <si>
    <t>LAS ARMENIAS</t>
  </si>
  <si>
    <t>3866</t>
  </si>
  <si>
    <t>LAS MILPAS</t>
  </si>
  <si>
    <t>3877</t>
  </si>
  <si>
    <t>GUACALITO</t>
  </si>
  <si>
    <t>EL GUACALITO</t>
  </si>
  <si>
    <t>3887</t>
  </si>
  <si>
    <t>3888</t>
  </si>
  <si>
    <t>3891</t>
  </si>
  <si>
    <t>3893</t>
  </si>
  <si>
    <t>RIO NEGRO</t>
  </si>
  <si>
    <t>3905</t>
  </si>
  <si>
    <t>3916</t>
  </si>
  <si>
    <t>3820</t>
  </si>
  <si>
    <t>3821</t>
  </si>
  <si>
    <t>CAÑO BLANCO</t>
  </si>
  <si>
    <t>3847</t>
  </si>
  <si>
    <t>3855</t>
  </si>
  <si>
    <t>JESUS DE POPOYOAPA</t>
  </si>
  <si>
    <t>POPOYOAPA</t>
  </si>
  <si>
    <t>3860</t>
  </si>
  <si>
    <t>3862</t>
  </si>
  <si>
    <t>3867</t>
  </si>
  <si>
    <t>LOS CARTAGOS</t>
  </si>
  <si>
    <t>LOS CARTAGOS NORTE</t>
  </si>
  <si>
    <t>3872</t>
  </si>
  <si>
    <t>MORENO CAÑAS</t>
  </si>
  <si>
    <t>3874</t>
  </si>
  <si>
    <t>LOS CARTAGOS SUR</t>
  </si>
  <si>
    <t>CARTAGO SUR</t>
  </si>
  <si>
    <t>3889</t>
  </si>
  <si>
    <t>I.D.A. SAN JOSE</t>
  </si>
  <si>
    <t>COLONIA SAN JOSE</t>
  </si>
  <si>
    <t>3895</t>
  </si>
  <si>
    <t>3896</t>
  </si>
  <si>
    <t>PARCELAS DE PARIS</t>
  </si>
  <si>
    <t>JOMUSA</t>
  </si>
  <si>
    <t>3899</t>
  </si>
  <si>
    <t>3900</t>
  </si>
  <si>
    <t>3907</t>
  </si>
  <si>
    <t>3910</t>
  </si>
  <si>
    <t>3913</t>
  </si>
  <si>
    <t>3914</t>
  </si>
  <si>
    <t>PIZOTILLO</t>
  </si>
  <si>
    <t>3924</t>
  </si>
  <si>
    <t>2630</t>
  </si>
  <si>
    <t>RIO CHIQUITO</t>
  </si>
  <si>
    <t>RIO NARANJO</t>
  </si>
  <si>
    <t>3799</t>
  </si>
  <si>
    <t>LA RESERVA</t>
  </si>
  <si>
    <t>3812</t>
  </si>
  <si>
    <t>LIDER DE BIJAGUA</t>
  </si>
  <si>
    <t>3828</t>
  </si>
  <si>
    <t>3832</t>
  </si>
  <si>
    <t>3844</t>
  </si>
  <si>
    <t>3848</t>
  </si>
  <si>
    <t>3849</t>
  </si>
  <si>
    <t>EL SALTO</t>
  </si>
  <si>
    <t>3850</t>
  </si>
  <si>
    <t>3865</t>
  </si>
  <si>
    <t>LAS FLORES</t>
  </si>
  <si>
    <t>3869</t>
  </si>
  <si>
    <t>CUATRO CRUCES</t>
  </si>
  <si>
    <t>3870</t>
  </si>
  <si>
    <t>3880</t>
  </si>
  <si>
    <t>3897</t>
  </si>
  <si>
    <t>3909</t>
  </si>
  <si>
    <t>3912</t>
  </si>
  <si>
    <t>3917</t>
  </si>
  <si>
    <t>LLANO AZUL</t>
  </si>
  <si>
    <t>5047</t>
  </si>
  <si>
    <t>EL PILON</t>
  </si>
  <si>
    <t>5048</t>
  </si>
  <si>
    <t>1433</t>
  </si>
  <si>
    <t>1443</t>
  </si>
  <si>
    <t>EL COROZO DE PATASTE</t>
  </si>
  <si>
    <t>COROZO</t>
  </si>
  <si>
    <t>1446</t>
  </si>
  <si>
    <t>1447</t>
  </si>
  <si>
    <t>EL BURIO</t>
  </si>
  <si>
    <t>1451</t>
  </si>
  <si>
    <t>CAÑO CIEGO</t>
  </si>
  <si>
    <t>1454</t>
  </si>
  <si>
    <t>1464</t>
  </si>
  <si>
    <t>1477</t>
  </si>
  <si>
    <t>1479</t>
  </si>
  <si>
    <t>1480</t>
  </si>
  <si>
    <t>1508</t>
  </si>
  <si>
    <t>1509</t>
  </si>
  <si>
    <t>EL EDEN</t>
  </si>
  <si>
    <t>1525</t>
  </si>
  <si>
    <t>EL SILENCIO</t>
  </si>
  <si>
    <t>1543</t>
  </si>
  <si>
    <t>LA CABANGA</t>
  </si>
  <si>
    <t>1591</t>
  </si>
  <si>
    <t>PALENQUE MARGARITA</t>
  </si>
  <si>
    <t>1595</t>
  </si>
  <si>
    <t>MAQUENGAL</t>
  </si>
  <si>
    <t>1597</t>
  </si>
  <si>
    <t>1598</t>
  </si>
  <si>
    <t>1611</t>
  </si>
  <si>
    <t>1622</t>
  </si>
  <si>
    <t>MORAVIA VERDE</t>
  </si>
  <si>
    <t>1659</t>
  </si>
  <si>
    <t>1668</t>
  </si>
  <si>
    <t>PALENQUE TONJIBE</t>
  </si>
  <si>
    <t>1685</t>
  </si>
  <si>
    <t>GALLO PINTO</t>
  </si>
  <si>
    <t>1702</t>
  </si>
  <si>
    <t>1703</t>
  </si>
  <si>
    <t>TIMACAR</t>
  </si>
  <si>
    <t>1716</t>
  </si>
  <si>
    <t>4901</t>
  </si>
  <si>
    <t>4955</t>
  </si>
  <si>
    <t>4957</t>
  </si>
  <si>
    <t>DOMINICA</t>
  </si>
  <si>
    <t>EL JADE</t>
  </si>
  <si>
    <t>5319</t>
  </si>
  <si>
    <t>LA RIVERA</t>
  </si>
  <si>
    <t>6360</t>
  </si>
  <si>
    <t>PALENQUE EL SOL</t>
  </si>
  <si>
    <t>1414</t>
  </si>
  <si>
    <t>COLONIA NARANJEÑA</t>
  </si>
  <si>
    <t>1461</t>
  </si>
  <si>
    <t>1473</t>
  </si>
  <si>
    <t>SAMEN</t>
  </si>
  <si>
    <t>1574</t>
  </si>
  <si>
    <t>RIO CELESTE</t>
  </si>
  <si>
    <t>3797</t>
  </si>
  <si>
    <t>3801</t>
  </si>
  <si>
    <t>EL VALLE</t>
  </si>
  <si>
    <t>3802</t>
  </si>
  <si>
    <t>TUJANKIR # 1</t>
  </si>
  <si>
    <t>TUJANKIR</t>
  </si>
  <si>
    <t>3803</t>
  </si>
  <si>
    <t>3807</t>
  </si>
  <si>
    <t>TUJANKIR # 2</t>
  </si>
  <si>
    <t>TUJANKIR II</t>
  </si>
  <si>
    <t>3811</t>
  </si>
  <si>
    <t>COSTA ANA</t>
  </si>
  <si>
    <t>3816</t>
  </si>
  <si>
    <t>3824</t>
  </si>
  <si>
    <t>LLANO BONITO #1</t>
  </si>
  <si>
    <t>3841</t>
  </si>
  <si>
    <t>LA KATIRA</t>
  </si>
  <si>
    <t>3853</t>
  </si>
  <si>
    <t>GUAYABITO</t>
  </si>
  <si>
    <t>3854</t>
  </si>
  <si>
    <t>LLANO BONITO #2</t>
  </si>
  <si>
    <t>LLANO BONITO DOS</t>
  </si>
  <si>
    <t>3859</t>
  </si>
  <si>
    <t>MONSEÑOR BERNARDO AUGUSTO THIEL</t>
  </si>
  <si>
    <t>3871</t>
  </si>
  <si>
    <t>MONICO</t>
  </si>
  <si>
    <t>3885</t>
  </si>
  <si>
    <t>LOS CEIBOS</t>
  </si>
  <si>
    <t>3886</t>
  </si>
  <si>
    <t>3906</t>
  </si>
  <si>
    <t>3915</t>
  </si>
  <si>
    <t>THIALES</t>
  </si>
  <si>
    <t>3925</t>
  </si>
  <si>
    <t>3806</t>
  </si>
  <si>
    <t>LOS LEDEZMA</t>
  </si>
  <si>
    <t>3808</t>
  </si>
  <si>
    <t>EL PARAISO</t>
  </si>
  <si>
    <t>3813</t>
  </si>
  <si>
    <t>BIRMANIA</t>
  </si>
  <si>
    <t>3814</t>
  </si>
  <si>
    <t>I.D.A. EL GAVILAN</t>
  </si>
  <si>
    <t>CENTRO DEL GAVILAN</t>
  </si>
  <si>
    <t>3815</t>
  </si>
  <si>
    <t>3818</t>
  </si>
  <si>
    <t>3823</t>
  </si>
  <si>
    <t>3827</t>
  </si>
  <si>
    <t>3829</t>
  </si>
  <si>
    <t>EL DELIRIO</t>
  </si>
  <si>
    <t>3831</t>
  </si>
  <si>
    <t>I.D.A. SAN LUIS</t>
  </si>
  <si>
    <t>3843</t>
  </si>
  <si>
    <t>3851</t>
  </si>
  <si>
    <t>3879</t>
  </si>
  <si>
    <t>3898</t>
  </si>
  <si>
    <t>I.D.A. LA JABALINA</t>
  </si>
  <si>
    <t>LA JABALINA</t>
  </si>
  <si>
    <t>3901</t>
  </si>
  <si>
    <t>SUAMPITO</t>
  </si>
  <si>
    <t>VALLE BONITO</t>
  </si>
  <si>
    <t>3911</t>
  </si>
  <si>
    <t>3926</t>
  </si>
  <si>
    <t>3927</t>
  </si>
  <si>
    <t>LA AMERICA</t>
  </si>
  <si>
    <t>3929</t>
  </si>
  <si>
    <t>1452</t>
  </si>
  <si>
    <t>LEONIDAS SEQUEIRA DUARTE</t>
  </si>
  <si>
    <t>CAÑO NEGRO</t>
  </si>
  <si>
    <t>1453</t>
  </si>
  <si>
    <t>NUEVA ESPERANZA</t>
  </si>
  <si>
    <t>1534</t>
  </si>
  <si>
    <t>LAS MARIAS</t>
  </si>
  <si>
    <t>1673</t>
  </si>
  <si>
    <t>1686</t>
  </si>
  <si>
    <t>1710</t>
  </si>
  <si>
    <t>AGUAS NEGRAS</t>
  </si>
  <si>
    <t>3795</t>
  </si>
  <si>
    <t>LOS JAZMINES</t>
  </si>
  <si>
    <t>JAZMINES A</t>
  </si>
  <si>
    <t>3798</t>
  </si>
  <si>
    <t>PORFIRIO CAMPOS MUÑOZ</t>
  </si>
  <si>
    <t>JAZMINES</t>
  </si>
  <si>
    <t>3822</t>
  </si>
  <si>
    <t>CAÑO RITO</t>
  </si>
  <si>
    <t>3833</t>
  </si>
  <si>
    <t>LAS GARZAS</t>
  </si>
  <si>
    <t>3835</t>
  </si>
  <si>
    <t>3838</t>
  </si>
  <si>
    <t>LOS TIJOS</t>
  </si>
  <si>
    <t>3878</t>
  </si>
  <si>
    <t>3884</t>
  </si>
  <si>
    <t>CAMPO VERDE</t>
  </si>
  <si>
    <t>3894</t>
  </si>
  <si>
    <t>3902</t>
  </si>
  <si>
    <t>3919</t>
  </si>
  <si>
    <t>3921</t>
  </si>
  <si>
    <t>5646</t>
  </si>
  <si>
    <t>SECTOR BARRANTES</t>
  </si>
  <si>
    <t>5647</t>
  </si>
  <si>
    <t>BILINGÜE SONNY</t>
  </si>
  <si>
    <t>ADVENTISTA DE CARTAGO</t>
  </si>
  <si>
    <t>MARIA MONTESSORI</t>
  </si>
  <si>
    <t>PLAZA IGLESIAS</t>
  </si>
  <si>
    <t>SAINT EDWARD</t>
  </si>
  <si>
    <t>MIRAVALLE BILINGÜE</t>
  </si>
  <si>
    <t>CERRILLOS</t>
  </si>
  <si>
    <t>SEMILLAS</t>
  </si>
  <si>
    <t>BILINGüE DEL SAGRADO CORAZON JESUS</t>
  </si>
  <si>
    <t>BARRIO ASIS</t>
  </si>
  <si>
    <t>BILINGüE MARIA AUXILIADORA</t>
  </si>
  <si>
    <t>BARRIO EL MOLINO</t>
  </si>
  <si>
    <t>1724</t>
  </si>
  <si>
    <t>WINSTON CHURCHILL SPENCER</t>
  </si>
  <si>
    <t>1725</t>
  </si>
  <si>
    <t>NUESTRA SEÑORA DE FATIMA</t>
  </si>
  <si>
    <t>1790</t>
  </si>
  <si>
    <t>JULIAN VOLIO LLORENTE</t>
  </si>
  <si>
    <t>1801</t>
  </si>
  <si>
    <t>1809</t>
  </si>
  <si>
    <t>JESUS JIMENEZ</t>
  </si>
  <si>
    <t>1828</t>
  </si>
  <si>
    <t>1839</t>
  </si>
  <si>
    <t>PADRE PERALTA</t>
  </si>
  <si>
    <t>1859</t>
  </si>
  <si>
    <t>RAFAEL HERNANDEZ MADRIZ</t>
  </si>
  <si>
    <t>1869</t>
  </si>
  <si>
    <t>LABORATORIO BILINGüE</t>
  </si>
  <si>
    <t>ARENILLA</t>
  </si>
  <si>
    <t>JUAN PABLO II SCHOOL</t>
  </si>
  <si>
    <t>1743</t>
  </si>
  <si>
    <t>PASTOR BARQUERO OBANDO</t>
  </si>
  <si>
    <t>1758</t>
  </si>
  <si>
    <t>PROCESO SOLANO RAMIREZ</t>
  </si>
  <si>
    <t>CABALLO BLANCO</t>
  </si>
  <si>
    <t>1786</t>
  </si>
  <si>
    <t>1803</t>
  </si>
  <si>
    <t>CARLOS JOAQUIN PERALTA ECHEVERRIA</t>
  </si>
  <si>
    <t>1824</t>
  </si>
  <si>
    <t>1827</t>
  </si>
  <si>
    <t>SAN IGNACIO DE LOYOLA</t>
  </si>
  <si>
    <t>LOYOLA</t>
  </si>
  <si>
    <t>1835</t>
  </si>
  <si>
    <t>CARLOS MONGE ALFARO</t>
  </si>
  <si>
    <t>ALTO DE OCHOMOGO</t>
  </si>
  <si>
    <t>1858</t>
  </si>
  <si>
    <t>QUIRCOT</t>
  </si>
  <si>
    <t>1884</t>
  </si>
  <si>
    <t>REPUBLICA FRANCESA</t>
  </si>
  <si>
    <t>1929</t>
  </si>
  <si>
    <t>5830</t>
  </si>
  <si>
    <t>COOPEROSALES</t>
  </si>
  <si>
    <t>5987</t>
  </si>
  <si>
    <t>LA ANGELINA</t>
  </si>
  <si>
    <t>ANTONIANO</t>
  </si>
  <si>
    <t>SAN FELIPE NERI</t>
  </si>
  <si>
    <t>1749</t>
  </si>
  <si>
    <t>LA LUCHITA</t>
  </si>
  <si>
    <t>1750</t>
  </si>
  <si>
    <t>CASAMATA</t>
  </si>
  <si>
    <t>1760</t>
  </si>
  <si>
    <t>CACIQUE GUARCO</t>
  </si>
  <si>
    <t>SANTA GERTRUDIS</t>
  </si>
  <si>
    <t>1763</t>
  </si>
  <si>
    <t>LA ASUNCION</t>
  </si>
  <si>
    <t>1765</t>
  </si>
  <si>
    <t>1768</t>
  </si>
  <si>
    <t>GUAYABAL</t>
  </si>
  <si>
    <t>1781</t>
  </si>
  <si>
    <t>SAN CRISTOBAL NORTE</t>
  </si>
  <si>
    <t>SAN CRIST0BAL NORTE</t>
  </si>
  <si>
    <t>1784</t>
  </si>
  <si>
    <t>JOSE JOAQUIN PERALTA ESQUIVEL</t>
  </si>
  <si>
    <t>TOBOSI</t>
  </si>
  <si>
    <t>SABANA GRANDE</t>
  </si>
  <si>
    <t>1793</t>
  </si>
  <si>
    <t>1814</t>
  </si>
  <si>
    <t>JUAN MANUEL MONGE CEDEÑO</t>
  </si>
  <si>
    <t>LA CANGREJA</t>
  </si>
  <si>
    <t>1816</t>
  </si>
  <si>
    <t>LA ESTRELLA</t>
  </si>
  <si>
    <t>1819</t>
  </si>
  <si>
    <t>1840</t>
  </si>
  <si>
    <t>JOSEFA CALDERON NARANJO</t>
  </si>
  <si>
    <t>1841</t>
  </si>
  <si>
    <t>PALMITAL SUR</t>
  </si>
  <si>
    <t>1842</t>
  </si>
  <si>
    <t>PALO VERDE</t>
  </si>
  <si>
    <t>1849</t>
  </si>
  <si>
    <t>PATIO DE  AGUA</t>
  </si>
  <si>
    <t>1853</t>
  </si>
  <si>
    <t>MARIANO GUARDIA CARAZO</t>
  </si>
  <si>
    <t>BARRANCAS -PURIRES</t>
  </si>
  <si>
    <t>1876</t>
  </si>
  <si>
    <t>1893</t>
  </si>
  <si>
    <t>1908</t>
  </si>
  <si>
    <t>REPUBLICA DE BRASIL</t>
  </si>
  <si>
    <t>EL TABLON</t>
  </si>
  <si>
    <t>1909</t>
  </si>
  <si>
    <t>1912</t>
  </si>
  <si>
    <t>JUAN RAMIREZ RAMIREZ</t>
  </si>
  <si>
    <t>1916</t>
  </si>
  <si>
    <t>VARA DEL ROBLE</t>
  </si>
  <si>
    <t>1926</t>
  </si>
  <si>
    <t>1927</t>
  </si>
  <si>
    <t>1932</t>
  </si>
  <si>
    <t>EL HIGUITO</t>
  </si>
  <si>
    <t>6152</t>
  </si>
  <si>
    <t>CONVENTILLO</t>
  </si>
  <si>
    <t>1732</t>
  </si>
  <si>
    <t>SAN JOSE OBRERO</t>
  </si>
  <si>
    <t>BOQUERON</t>
  </si>
  <si>
    <t>1756</t>
  </si>
  <si>
    <t>ALVARADO</t>
  </si>
  <si>
    <t>PACAYAS</t>
  </si>
  <si>
    <t>1762</t>
  </si>
  <si>
    <t>ARGENTINA GONGORA DE ROBERT</t>
  </si>
  <si>
    <t>POTRERO CERRADO</t>
  </si>
  <si>
    <t>1764</t>
  </si>
  <si>
    <t>ENCARNACION GAMBOA PIEDRA</t>
  </si>
  <si>
    <t>CAPELLADES</t>
  </si>
  <si>
    <t>1773</t>
  </si>
  <si>
    <t>1774</t>
  </si>
  <si>
    <t>1780</t>
  </si>
  <si>
    <t>COT</t>
  </si>
  <si>
    <t>1782</t>
  </si>
  <si>
    <t>1788</t>
  </si>
  <si>
    <t>1808</t>
  </si>
  <si>
    <t>ALBERTO GONZALEZ SOTO</t>
  </si>
  <si>
    <t>1825</t>
  </si>
  <si>
    <t>LLANO GRANDE - PACAYAS</t>
  </si>
  <si>
    <t>1838</t>
  </si>
  <si>
    <t>PBRO. JUAN DE DIOS TREJOS</t>
  </si>
  <si>
    <t>1848</t>
  </si>
  <si>
    <t>RAMON AGUILAR FERNANDEZ</t>
  </si>
  <si>
    <t>1851</t>
  </si>
  <si>
    <t>MANUEL AVILA CAMACHO</t>
  </si>
  <si>
    <t>1864</t>
  </si>
  <si>
    <t>1873</t>
  </si>
  <si>
    <t>1879</t>
  </si>
  <si>
    <t>EMILIO ROBERT BROUCA</t>
  </si>
  <si>
    <t>SAN JUAN DE CHICUÁ</t>
  </si>
  <si>
    <t>1885</t>
  </si>
  <si>
    <t>1886</t>
  </si>
  <si>
    <t>1896</t>
  </si>
  <si>
    <t>JULIO SANCHO JIMENEZ</t>
  </si>
  <si>
    <t>1898</t>
  </si>
  <si>
    <t>GUILLERMO RODRIGUEZ AGUILAR</t>
  </si>
  <si>
    <t>1901</t>
  </si>
  <si>
    <t>1906</t>
  </si>
  <si>
    <t>SAN RAFAEL DE IRAZU</t>
  </si>
  <si>
    <t>1911</t>
  </si>
  <si>
    <t>MANUEL DE JESUS JIMENEZ</t>
  </si>
  <si>
    <t>TIERRA BLANCA</t>
  </si>
  <si>
    <t>1925</t>
  </si>
  <si>
    <t>BILINGÜE VILLA PARAISO</t>
  </si>
  <si>
    <t>SECTOR OESTE ESTADIO</t>
  </si>
  <si>
    <t>1752</t>
  </si>
  <si>
    <t>RESCATE DE UJARRAS</t>
  </si>
  <si>
    <t>1754</t>
  </si>
  <si>
    <t>1755</t>
  </si>
  <si>
    <t>VICENTE LACHNER SANDOVAL</t>
  </si>
  <si>
    <t>BIRRISITO</t>
  </si>
  <si>
    <t>1770</t>
  </si>
  <si>
    <t>LUIS CRUZ MEZA</t>
  </si>
  <si>
    <t>CERVANTES</t>
  </si>
  <si>
    <t>1822</t>
  </si>
  <si>
    <t>MARIO PACHECO SAENZ</t>
  </si>
  <si>
    <t>1845</t>
  </si>
  <si>
    <t>JOSE LIENDO Y GOICOECHEA</t>
  </si>
  <si>
    <t>1846</t>
  </si>
  <si>
    <t>EUGENIO CORRALES BIANCHINI</t>
  </si>
  <si>
    <t>1847</t>
  </si>
  <si>
    <t>1860</t>
  </si>
  <si>
    <t>LA FUENTE</t>
  </si>
  <si>
    <t>LA PUENTE</t>
  </si>
  <si>
    <t>1899</t>
  </si>
  <si>
    <t>MIGUEL PICADO BARQUERO</t>
  </si>
  <si>
    <t>SAINT JOSSELIN DAY SCHOOL AND COLLEGE</t>
  </si>
  <si>
    <t>SALITRILLO</t>
  </si>
  <si>
    <t>TALARKE</t>
  </si>
  <si>
    <t>SAN RAMON TRES RIOS</t>
  </si>
  <si>
    <t>MARIAN BAKER SCHOOL</t>
  </si>
  <si>
    <t>BILINGüE VIRGEN DEL PILAR</t>
  </si>
  <si>
    <t>TRES RIOS CENTRO</t>
  </si>
  <si>
    <t>LITTLE HOUSE SCHOOL</t>
  </si>
  <si>
    <t>YABA</t>
  </si>
  <si>
    <t>YINU´S</t>
  </si>
  <si>
    <t>CALLE NARANJO</t>
  </si>
  <si>
    <t>1726</t>
  </si>
  <si>
    <t>CALLE MESEN</t>
  </si>
  <si>
    <t>1728</t>
  </si>
  <si>
    <t>VILLAS DE AYARCO</t>
  </si>
  <si>
    <t>1738</t>
  </si>
  <si>
    <t>1740</t>
  </si>
  <si>
    <t>1753</t>
  </si>
  <si>
    <t>1767</t>
  </si>
  <si>
    <t>1776</t>
  </si>
  <si>
    <t>FERNANDO TERAN VALLS</t>
  </si>
  <si>
    <t>1783</t>
  </si>
  <si>
    <t>YERBABUENA</t>
  </si>
  <si>
    <t>1787</t>
  </si>
  <si>
    <t>MOISES COTO FERNANDEZ</t>
  </si>
  <si>
    <t>1866</t>
  </si>
  <si>
    <t>RICARDO ANDRE STRAUSS</t>
  </si>
  <si>
    <t>1871</t>
  </si>
  <si>
    <t>1880</t>
  </si>
  <si>
    <t>MARIA AMELIA MONTEALEGRE</t>
  </si>
  <si>
    <t>1890</t>
  </si>
  <si>
    <t>CAROLINA BELLELLI</t>
  </si>
  <si>
    <t>1891</t>
  </si>
  <si>
    <t>1894</t>
  </si>
  <si>
    <t>1900</t>
  </si>
  <si>
    <t>SANTIAGO DEL MONTE</t>
  </si>
  <si>
    <t>1913</t>
  </si>
  <si>
    <t>CENTRAL DE TRES RIOS</t>
  </si>
  <si>
    <t>1917</t>
  </si>
  <si>
    <t>CALLE GIRALES</t>
  </si>
  <si>
    <t>1921</t>
  </si>
  <si>
    <t>QUEBRADA DEL FIERRO</t>
  </si>
  <si>
    <t>EL FIERRO</t>
  </si>
  <si>
    <t>SEMILLITAS</t>
  </si>
  <si>
    <t>1737</t>
  </si>
  <si>
    <t>1751</t>
  </si>
  <si>
    <t>SIXTO CORDERO MARTINEZ</t>
  </si>
  <si>
    <t>QUEBRADILLA</t>
  </si>
  <si>
    <t>BERMEJO</t>
  </si>
  <si>
    <t>1771</t>
  </si>
  <si>
    <t>1777</t>
  </si>
  <si>
    <t>COPALCHI</t>
  </si>
  <si>
    <t>1778</t>
  </si>
  <si>
    <t>CORIS</t>
  </si>
  <si>
    <t>1779</t>
  </si>
  <si>
    <t>1796</t>
  </si>
  <si>
    <t>HECTOR MONESTEL SOLANO</t>
  </si>
  <si>
    <t>EL MUÑECO</t>
  </si>
  <si>
    <t>1807</t>
  </si>
  <si>
    <t>JUAN VAZQUEZ DE CORONADO</t>
  </si>
  <si>
    <t>1829</t>
  </si>
  <si>
    <t>FILADELFO SALAS CESPEDES</t>
  </si>
  <si>
    <t>1831</t>
  </si>
  <si>
    <t>FELIX MATA VALLE</t>
  </si>
  <si>
    <t>LLANO DE LOS ANGELES</t>
  </si>
  <si>
    <t>1855</t>
  </si>
  <si>
    <t>1856</t>
  </si>
  <si>
    <t>EL ALTO DE QUEBRADILLA</t>
  </si>
  <si>
    <t>1865</t>
  </si>
  <si>
    <t>ANTONIO CAMACHO ORTEGA</t>
  </si>
  <si>
    <t>1920</t>
  </si>
  <si>
    <t>MARIO FERNANDEZ ALFARO</t>
  </si>
  <si>
    <t>1931</t>
  </si>
  <si>
    <t>ARTURO VOLIO JIMENEZ</t>
  </si>
  <si>
    <t>LA LIMA</t>
  </si>
  <si>
    <t>1933</t>
  </si>
  <si>
    <t>4967</t>
  </si>
  <si>
    <t>DR. FERNANDO GUZMAN MATA</t>
  </si>
  <si>
    <t>MANUEL DE JESUS</t>
  </si>
  <si>
    <t>1727</t>
  </si>
  <si>
    <t>PIEDRA AZUL</t>
  </si>
  <si>
    <t>1729</t>
  </si>
  <si>
    <t>PRIMO COGHI FERRARI</t>
  </si>
  <si>
    <t>AJENJAL</t>
  </si>
  <si>
    <t>1730</t>
  </si>
  <si>
    <t>ALTO DE ARAYA</t>
  </si>
  <si>
    <t>OROSI</t>
  </si>
  <si>
    <t>ALTOS DE ARAYA</t>
  </si>
  <si>
    <t>1731</t>
  </si>
  <si>
    <t>GUAUBATA</t>
  </si>
  <si>
    <t>GUABATA</t>
  </si>
  <si>
    <t>1739</t>
  </si>
  <si>
    <t>RIO REGADO</t>
  </si>
  <si>
    <t>1759</t>
  </si>
  <si>
    <t>FLORENCIO DEL CASTILLO</t>
  </si>
  <si>
    <t>CACHI</t>
  </si>
  <si>
    <t>1797</t>
  </si>
  <si>
    <t>ALVARO ESQUIVEL BONILLA</t>
  </si>
  <si>
    <t>RIO MACHO</t>
  </si>
  <si>
    <t>1800</t>
  </si>
  <si>
    <t>OTTO MORA PEREZ</t>
  </si>
  <si>
    <t>EL YAS</t>
  </si>
  <si>
    <t>1806</t>
  </si>
  <si>
    <t>JOSE MARIA LORIA VEGA</t>
  </si>
  <si>
    <t>1818</t>
  </si>
  <si>
    <t>JUAN EVANGELISTA SOJO CARTIN</t>
  </si>
  <si>
    <t>1826</t>
  </si>
  <si>
    <t>LOAIZA</t>
  </si>
  <si>
    <t>1833</t>
  </si>
  <si>
    <t>RUDECINDO VARGAS QUIROS</t>
  </si>
  <si>
    <t>NAVARRO</t>
  </si>
  <si>
    <t>1836</t>
  </si>
  <si>
    <t>1837</t>
  </si>
  <si>
    <t>CALLE JUCO</t>
  </si>
  <si>
    <t>JUCO</t>
  </si>
  <si>
    <t>1843</t>
  </si>
  <si>
    <t>PALOMO</t>
  </si>
  <si>
    <t>1844</t>
  </si>
  <si>
    <t>LA ALEGRIA DE OROSI</t>
  </si>
  <si>
    <t>1852</t>
  </si>
  <si>
    <t>FELIPE ALVARADO ECHANDI</t>
  </si>
  <si>
    <t>PUENTE NEGRO</t>
  </si>
  <si>
    <t>1854</t>
  </si>
  <si>
    <t>PURISIL</t>
  </si>
  <si>
    <t>1872</t>
  </si>
  <si>
    <t>RAUL GRANADOS GONZALEZ</t>
  </si>
  <si>
    <t>CALLE VOLIO</t>
  </si>
  <si>
    <t>1914</t>
  </si>
  <si>
    <t>CLEMENTE AVENDAÑO SAENZ</t>
  </si>
  <si>
    <t>1915</t>
  </si>
  <si>
    <t>URASCA</t>
  </si>
  <si>
    <t>1930</t>
  </si>
  <si>
    <t>WILLIAM BRENES FONSECA</t>
  </si>
  <si>
    <t>1950</t>
  </si>
  <si>
    <t>1953</t>
  </si>
  <si>
    <t>1981</t>
  </si>
  <si>
    <t>TUCURRIQUE</t>
  </si>
  <si>
    <t>1982</t>
  </si>
  <si>
    <t>EL HUMO</t>
  </si>
  <si>
    <t>1985</t>
  </si>
  <si>
    <t>1998</t>
  </si>
  <si>
    <t>CECILIO LINDO MORALES</t>
  </si>
  <si>
    <t>2001</t>
  </si>
  <si>
    <t>2008</t>
  </si>
  <si>
    <t>YOLANDA</t>
  </si>
  <si>
    <t>EL OSO</t>
  </si>
  <si>
    <t>2012</t>
  </si>
  <si>
    <t>MARIA AUXILIADORA</t>
  </si>
  <si>
    <t>2018</t>
  </si>
  <si>
    <t>MANUEL JIMENEZ DE LA GUARDIA</t>
  </si>
  <si>
    <t>2023</t>
  </si>
  <si>
    <t>ORIENTE</t>
  </si>
  <si>
    <t>2030</t>
  </si>
  <si>
    <t>DR. JOSE MARIA CASTRO MADRIZ</t>
  </si>
  <si>
    <t>2034</t>
  </si>
  <si>
    <t>2046</t>
  </si>
  <si>
    <t>2050</t>
  </si>
  <si>
    <t>EDUARDO PERALTA JIMENEZ</t>
  </si>
  <si>
    <t>2053</t>
  </si>
  <si>
    <t>MARCO AURELIO PEREIRA RAMIREZ</t>
  </si>
  <si>
    <t>5722</t>
  </si>
  <si>
    <t>5723</t>
  </si>
  <si>
    <t>EL CONGO</t>
  </si>
  <si>
    <t>EL CONGO CENTRO</t>
  </si>
  <si>
    <t>6563</t>
  </si>
  <si>
    <t>PLAZA VIEJA</t>
  </si>
  <si>
    <t>DON TOMAS</t>
  </si>
  <si>
    <t>INTERAMERICANA C.A.T.I.E.</t>
  </si>
  <si>
    <t>CAMPUS CATIE</t>
  </si>
  <si>
    <t>1935</t>
  </si>
  <si>
    <t>1936</t>
  </si>
  <si>
    <t>ALTO DE VARAS</t>
  </si>
  <si>
    <t>1942</t>
  </si>
  <si>
    <t>1948</t>
  </si>
  <si>
    <t>1955</t>
  </si>
  <si>
    <t>1961</t>
  </si>
  <si>
    <t>FRANCISCO BONILLA WEPOL</t>
  </si>
  <si>
    <t>1973</t>
  </si>
  <si>
    <t>1983</t>
  </si>
  <si>
    <t>1988</t>
  </si>
  <si>
    <t>DR. VALERIANO FERNANDEZ FERRAZ</t>
  </si>
  <si>
    <t>1989</t>
  </si>
  <si>
    <t>2000</t>
  </si>
  <si>
    <t>LA ESMERALDA</t>
  </si>
  <si>
    <t>2003</t>
  </si>
  <si>
    <t>LA MARGOT</t>
  </si>
  <si>
    <t>2009</t>
  </si>
  <si>
    <t>2014</t>
  </si>
  <si>
    <t>MARIANO CORTES CORTES</t>
  </si>
  <si>
    <t>2017</t>
  </si>
  <si>
    <t>MURCIA</t>
  </si>
  <si>
    <t>2019</t>
  </si>
  <si>
    <t>JENARO BONILLA AGUILAR</t>
  </si>
  <si>
    <t>2021</t>
  </si>
  <si>
    <t>JUANA DENNIS VIVES</t>
  </si>
  <si>
    <t>NOCHE BUENA</t>
  </si>
  <si>
    <t>2022</t>
  </si>
  <si>
    <t>2028</t>
  </si>
  <si>
    <t>2039</t>
  </si>
  <si>
    <t>RAFAEL FUENTES PIEDRA</t>
  </si>
  <si>
    <t>2040</t>
  </si>
  <si>
    <t>5053</t>
  </si>
  <si>
    <t>LABORATORIO TURRIALBA</t>
  </si>
  <si>
    <t>LA HACIENDITA</t>
  </si>
  <si>
    <t>1941</t>
  </si>
  <si>
    <t>ATIRRO</t>
  </si>
  <si>
    <t>1949</t>
  </si>
  <si>
    <t>CANADA</t>
  </si>
  <si>
    <t>1954</t>
  </si>
  <si>
    <t>TRES EQUIS</t>
  </si>
  <si>
    <t>LA FLOR DE CHITARIA</t>
  </si>
  <si>
    <t>1956</t>
  </si>
  <si>
    <t>EL PILON DE AZUCAR</t>
  </si>
  <si>
    <t>1957</t>
  </si>
  <si>
    <t>CHITARIA</t>
  </si>
  <si>
    <t>1972</t>
  </si>
  <si>
    <t>RAFAEL ARAYA SEGURA</t>
  </si>
  <si>
    <t>SITIO MATA</t>
  </si>
  <si>
    <t>1984</t>
  </si>
  <si>
    <t>1986</t>
  </si>
  <si>
    <t>EL SOL</t>
  </si>
  <si>
    <t>1987</t>
  </si>
  <si>
    <t>ESLABON</t>
  </si>
  <si>
    <t>1994</t>
  </si>
  <si>
    <t>JABILLOS</t>
  </si>
  <si>
    <t>1995</t>
  </si>
  <si>
    <t>ASENTAMIENTO YAMA</t>
  </si>
  <si>
    <t>2002</t>
  </si>
  <si>
    <t>2006</t>
  </si>
  <si>
    <t>RODOLFO HERZOG MULLER</t>
  </si>
  <si>
    <t>2010</t>
  </si>
  <si>
    <t>LAS COLONIAS</t>
  </si>
  <si>
    <t>2016</t>
  </si>
  <si>
    <t>2024</t>
  </si>
  <si>
    <t>PACAYITAS</t>
  </si>
  <si>
    <t>2026</t>
  </si>
  <si>
    <t>PACUARE</t>
  </si>
  <si>
    <t>PERALTA</t>
  </si>
  <si>
    <t>2029</t>
  </si>
  <si>
    <t>BLAS SOLANO PEREZ</t>
  </si>
  <si>
    <t>2037</t>
  </si>
  <si>
    <t>IGNACIO FUENTES MOLINA</t>
  </si>
  <si>
    <t>2043</t>
  </si>
  <si>
    <t>SANTA CRISTINA</t>
  </si>
  <si>
    <t>2057</t>
  </si>
  <si>
    <t>2060</t>
  </si>
  <si>
    <t>2061</t>
  </si>
  <si>
    <t>EL CARMEN LA SUIZA</t>
  </si>
  <si>
    <t>1937</t>
  </si>
  <si>
    <t>AQUIARES</t>
  </si>
  <si>
    <t>1939</t>
  </si>
  <si>
    <t>1940</t>
  </si>
  <si>
    <t>1943</t>
  </si>
  <si>
    <t>CARLOS LUIS CASTRO ARCE</t>
  </si>
  <si>
    <t>EL SAUCE</t>
  </si>
  <si>
    <t>1959</t>
  </si>
  <si>
    <t>CIMARRON</t>
  </si>
  <si>
    <t>1960</t>
  </si>
  <si>
    <t>COLONIA DE GUAYABO</t>
  </si>
  <si>
    <t>1968</t>
  </si>
  <si>
    <t>BONILLA</t>
  </si>
  <si>
    <t>1969</t>
  </si>
  <si>
    <t>EL SEIS</t>
  </si>
  <si>
    <t>1970</t>
  </si>
  <si>
    <t>LA ORIETA</t>
  </si>
  <si>
    <t>1971</t>
  </si>
  <si>
    <t>1974</t>
  </si>
  <si>
    <t>1975</t>
  </si>
  <si>
    <t>1999</t>
  </si>
  <si>
    <t>EL SITIO DE LAS ABRAS</t>
  </si>
  <si>
    <t>LAS ABRAS</t>
  </si>
  <si>
    <t>2004</t>
  </si>
  <si>
    <t>2005</t>
  </si>
  <si>
    <t>LA REUNION</t>
  </si>
  <si>
    <t>2007</t>
  </si>
  <si>
    <t>VERBENA NORTE</t>
  </si>
  <si>
    <t>2013</t>
  </si>
  <si>
    <t>EL CAS</t>
  </si>
  <si>
    <t>2027</t>
  </si>
  <si>
    <t>2031</t>
  </si>
  <si>
    <t>2036</t>
  </si>
  <si>
    <t>2042</t>
  </si>
  <si>
    <t>2044</t>
  </si>
  <si>
    <t>2047</t>
  </si>
  <si>
    <t>2048</t>
  </si>
  <si>
    <t>2049</t>
  </si>
  <si>
    <t>2052</t>
  </si>
  <si>
    <t>VERBENA SUR</t>
  </si>
  <si>
    <t>2054</t>
  </si>
  <si>
    <t>EL VOLCAN</t>
  </si>
  <si>
    <t>2058</t>
  </si>
  <si>
    <t>GUAYABO ABAJO</t>
  </si>
  <si>
    <t>2059</t>
  </si>
  <si>
    <t>LAS VIRTUDES</t>
  </si>
  <si>
    <t>2062</t>
  </si>
  <si>
    <t>5831</t>
  </si>
  <si>
    <t>JORGE ROSSI CHAVARRIA</t>
  </si>
  <si>
    <t>1934</t>
  </si>
  <si>
    <t>1938</t>
  </si>
  <si>
    <t>1947</t>
  </si>
  <si>
    <t>1958</t>
  </si>
  <si>
    <t>CIEN MANZANAS</t>
  </si>
  <si>
    <t>1990</t>
  </si>
  <si>
    <t>CHIRRIPO</t>
  </si>
  <si>
    <t>1997</t>
  </si>
  <si>
    <t>JICOTEA</t>
  </si>
  <si>
    <t>2011</t>
  </si>
  <si>
    <t>2015</t>
  </si>
  <si>
    <t>MATA DE GUINEO</t>
  </si>
  <si>
    <t>2025</t>
  </si>
  <si>
    <t>2032</t>
  </si>
  <si>
    <t>2033</t>
  </si>
  <si>
    <t>SANTUBAL</t>
  </si>
  <si>
    <t>2038</t>
  </si>
  <si>
    <t>2041</t>
  </si>
  <si>
    <t>2051</t>
  </si>
  <si>
    <t>2055</t>
  </si>
  <si>
    <t>BAJO PACUARE</t>
  </si>
  <si>
    <t>1962</t>
  </si>
  <si>
    <t>XIQUIARI</t>
  </si>
  <si>
    <t>SHIKIARI</t>
  </si>
  <si>
    <t>1963</t>
  </si>
  <si>
    <t>BAYEI</t>
  </si>
  <si>
    <t>BÄYËI</t>
  </si>
  <si>
    <t>1964</t>
  </si>
  <si>
    <t>ALTO ALMIRANTE</t>
  </si>
  <si>
    <t>1965</t>
  </si>
  <si>
    <t>TSIPIRI</t>
  </si>
  <si>
    <t>1966</t>
  </si>
  <si>
    <t>TSINICLARI</t>
  </si>
  <si>
    <t>TSINICLÄRI</t>
  </si>
  <si>
    <t>1967</t>
  </si>
  <si>
    <t>SARKLI</t>
  </si>
  <si>
    <t>SARCLI</t>
  </si>
  <si>
    <t>1976</t>
  </si>
  <si>
    <t>JAK TAIN</t>
  </si>
  <si>
    <t>LOTE DOS</t>
  </si>
  <si>
    <t>1978</t>
  </si>
  <si>
    <t>BAYEIÑAK</t>
  </si>
  <si>
    <t>1993</t>
  </si>
  <si>
    <t>JOKBATA</t>
  </si>
  <si>
    <t>2045</t>
  </si>
  <si>
    <t>NIMARIÑAK</t>
  </si>
  <si>
    <t>4973</t>
  </si>
  <si>
    <t>SHINABLA</t>
  </si>
  <si>
    <t>5305</t>
  </si>
  <si>
    <t>TSIPIRI ÑAK</t>
  </si>
  <si>
    <t>TSIPIRIÑAK</t>
  </si>
  <si>
    <t>5306</t>
  </si>
  <si>
    <t>NIMARI TÄWÄ</t>
  </si>
  <si>
    <t>RIO PEJE</t>
  </si>
  <si>
    <t>5308</t>
  </si>
  <si>
    <t>KARKO</t>
  </si>
  <si>
    <t>BARBILLA</t>
  </si>
  <si>
    <t>5312</t>
  </si>
  <si>
    <t>SHORDI</t>
  </si>
  <si>
    <t>5696</t>
  </si>
  <si>
    <t>TSIÖBATA</t>
  </si>
  <si>
    <t>5697</t>
  </si>
  <si>
    <t>BUKERI</t>
  </si>
  <si>
    <t>VALLE ESCONDIDO</t>
  </si>
  <si>
    <t>5800</t>
  </si>
  <si>
    <t>DIKËKLÄRIÑAK</t>
  </si>
  <si>
    <t>RAIZ DE HULE</t>
  </si>
  <si>
    <t>5803</t>
  </si>
  <si>
    <t>DUSIRIÑAK</t>
  </si>
  <si>
    <t>5824</t>
  </si>
  <si>
    <t>DORBATA</t>
  </si>
  <si>
    <t>DÖRBATA SANTUBAL</t>
  </si>
  <si>
    <t>6018</t>
  </si>
  <si>
    <t>COCOTSAKUBATA</t>
  </si>
  <si>
    <t>6144</t>
  </si>
  <si>
    <t>TAKLAK YAKA</t>
  </si>
  <si>
    <t>MANTECO</t>
  </si>
  <si>
    <t>6400</t>
  </si>
  <si>
    <t>DUCHARI</t>
  </si>
  <si>
    <t>6401</t>
  </si>
  <si>
    <t>TAMIJU</t>
  </si>
  <si>
    <t>6402</t>
  </si>
  <si>
    <t>JUITÖ</t>
  </si>
  <si>
    <t>1945</t>
  </si>
  <si>
    <t>BLÖRIÑAK</t>
  </si>
  <si>
    <t>1952</t>
  </si>
  <si>
    <t>KABEBATA</t>
  </si>
  <si>
    <t>ALTO QUETZAL</t>
  </si>
  <si>
    <t>1977</t>
  </si>
  <si>
    <t>SINOLI</t>
  </si>
  <si>
    <t>1979</t>
  </si>
  <si>
    <t>ÑARIÑAK</t>
  </si>
  <si>
    <t>1992</t>
  </si>
  <si>
    <t>KOIYABA</t>
  </si>
  <si>
    <t>KÖIYAWARI</t>
  </si>
  <si>
    <t>4972</t>
  </si>
  <si>
    <t>JAREY</t>
  </si>
  <si>
    <t>5307</t>
  </si>
  <si>
    <t>VILLA DAMARIS</t>
  </si>
  <si>
    <t>EL SEIS GRANO DE ORO</t>
  </si>
  <si>
    <t>5311</t>
  </si>
  <si>
    <t>SHUKËBACHARI</t>
  </si>
  <si>
    <t>5313</t>
  </si>
  <si>
    <t>SHIKIARI TÄWÄ</t>
  </si>
  <si>
    <t>ALTO SHIKIARI</t>
  </si>
  <si>
    <t>5550</t>
  </si>
  <si>
    <t>UKA TIPËY</t>
  </si>
  <si>
    <t>UKA TIPËI</t>
  </si>
  <si>
    <t>5652</t>
  </si>
  <si>
    <t>CHINA KICHA</t>
  </si>
  <si>
    <t>SHINA KICHA</t>
  </si>
  <si>
    <t>5653</t>
  </si>
  <si>
    <t>TKAK-RI</t>
  </si>
  <si>
    <t>5699</t>
  </si>
  <si>
    <t>TKANYÄKÄ</t>
  </si>
  <si>
    <t>5703</t>
  </si>
  <si>
    <t>JAKKJUABATA</t>
  </si>
  <si>
    <t>KJAKOBATA</t>
  </si>
  <si>
    <t>5704</t>
  </si>
  <si>
    <t>GUAYABA YÄKÄ</t>
  </si>
  <si>
    <t>5801</t>
  </si>
  <si>
    <t>SUËBATA</t>
  </si>
  <si>
    <t>5861</t>
  </si>
  <si>
    <t>JAMARI TÄWÄ</t>
  </si>
  <si>
    <t>6140</t>
  </si>
  <si>
    <t>ÑUKA KICHA</t>
  </si>
  <si>
    <t>6145</t>
  </si>
  <si>
    <t>ULUJERIÑAK</t>
  </si>
  <si>
    <t>1944</t>
  </si>
  <si>
    <t>JÄKUI</t>
  </si>
  <si>
    <t>ALTO PACUARE</t>
  </si>
  <si>
    <t>1946</t>
  </si>
  <si>
    <t>SIKUA DITZÄ</t>
  </si>
  <si>
    <t>PASO MARCOS</t>
  </si>
  <si>
    <t>1951</t>
  </si>
  <si>
    <t>SHARABATA</t>
  </si>
  <si>
    <t>1980</t>
  </si>
  <si>
    <t>KSARIÑAK</t>
  </si>
  <si>
    <t>SALITRE ALTO PACUARE</t>
  </si>
  <si>
    <t>2035</t>
  </si>
  <si>
    <t>4971</t>
  </si>
  <si>
    <t>TULËSI</t>
  </si>
  <si>
    <t>4974</t>
  </si>
  <si>
    <t>TSIMARI</t>
  </si>
  <si>
    <t>5309</t>
  </si>
  <si>
    <t>YÖLDI KICHA</t>
  </si>
  <si>
    <t>ALTO PACUAR</t>
  </si>
  <si>
    <t>5310</t>
  </si>
  <si>
    <t>MANZANILLO</t>
  </si>
  <si>
    <t>5654</t>
  </si>
  <si>
    <t>SIMIRIÑAK CHIRRIPO</t>
  </si>
  <si>
    <t>5695</t>
  </si>
  <si>
    <t>SËLIKÖ</t>
  </si>
  <si>
    <t>5698</t>
  </si>
  <si>
    <t>TSIRBÄKLÄ</t>
  </si>
  <si>
    <t>5705</t>
  </si>
  <si>
    <t>JAMO</t>
  </si>
  <si>
    <t>SITIO HILDA</t>
  </si>
  <si>
    <t>5802</t>
  </si>
  <si>
    <t>KJALARI</t>
  </si>
  <si>
    <t>5812</t>
  </si>
  <si>
    <t>JAKUE</t>
  </si>
  <si>
    <t>5864</t>
  </si>
  <si>
    <t>TOLOK KICHA</t>
  </si>
  <si>
    <t>TOLOK KICHA CHIRRIPO</t>
  </si>
  <si>
    <t>5877</t>
  </si>
  <si>
    <t>JALA KICHA</t>
  </si>
  <si>
    <t>6010</t>
  </si>
  <si>
    <t>ÑORIBATA</t>
  </si>
  <si>
    <t>6141</t>
  </si>
  <si>
    <t>KABERI</t>
  </si>
  <si>
    <t>6143</t>
  </si>
  <si>
    <t>SULAJU</t>
  </si>
  <si>
    <t>SULAJU, ALTO PACUAR</t>
  </si>
  <si>
    <t>6154</t>
  </si>
  <si>
    <t>KONOBATA</t>
  </si>
  <si>
    <t>ALTO KOEN</t>
  </si>
  <si>
    <t>6403</t>
  </si>
  <si>
    <t>KSARABATA</t>
  </si>
  <si>
    <t>6543</t>
  </si>
  <si>
    <t>VEREH</t>
  </si>
  <si>
    <t>2081</t>
  </si>
  <si>
    <t>2109</t>
  </si>
  <si>
    <t>BRAULIO MORALES CERVANTES</t>
  </si>
  <si>
    <t>2121</t>
  </si>
  <si>
    <t>CLETO GONZALEZ VIQUEZ</t>
  </si>
  <si>
    <t>BARRIO CORAZON DE JESUS</t>
  </si>
  <si>
    <t>2156</t>
  </si>
  <si>
    <t>JOAQUÍN LIZANO GUTIÉRREZ</t>
  </si>
  <si>
    <t>2157</t>
  </si>
  <si>
    <t>LA PUEBLA</t>
  </si>
  <si>
    <t>2162</t>
  </si>
  <si>
    <t>2188</t>
  </si>
  <si>
    <t>RAFAEL MOYA MURILLO</t>
  </si>
  <si>
    <t>2193</t>
  </si>
  <si>
    <t>SAN RAFAEL DE VARA BLANCA</t>
  </si>
  <si>
    <t>VARABLANCA</t>
  </si>
  <si>
    <t>2202</t>
  </si>
  <si>
    <t>2225</t>
  </si>
  <si>
    <t>JULIA FERNÁNDEZ RODRIGUEZ</t>
  </si>
  <si>
    <t>VARA BLANCA</t>
  </si>
  <si>
    <t>2235</t>
  </si>
  <si>
    <t>JOSE RAMON HERNANDEZ BADILLA</t>
  </si>
  <si>
    <t>BARRIO LOURDES</t>
  </si>
  <si>
    <t>6357</t>
  </si>
  <si>
    <t>NIÑO JESUS DE BELEN</t>
  </si>
  <si>
    <t>SANTA INES</t>
  </si>
  <si>
    <t>BARRIO MERCEDES</t>
  </si>
  <si>
    <t>TALLER PEDAGOGICO MONTEBELLO</t>
  </si>
  <si>
    <t>WESTLAND SCHOOL COLEGIO BILINGÜE</t>
  </si>
  <si>
    <t>INSTITUTO EDUCATIVO ABC</t>
  </si>
  <si>
    <t>LA CARPINTERA</t>
  </si>
  <si>
    <t>NUESTRA SEÑORA DE GUADALUPE</t>
  </si>
  <si>
    <t>CASPARI MONTESSORI SCHOOL</t>
  </si>
  <si>
    <t>2122</t>
  </si>
  <si>
    <t>FINCA GUARARÍ</t>
  </si>
  <si>
    <t>GUARARI</t>
  </si>
  <si>
    <t>2129</t>
  </si>
  <si>
    <t>RESIDENCIAL LOS LAGOS</t>
  </si>
  <si>
    <t>2135</t>
  </si>
  <si>
    <t>CUBUJUQUI</t>
  </si>
  <si>
    <t>2136</t>
  </si>
  <si>
    <t>NUEVO HORIZONTE</t>
  </si>
  <si>
    <t>NISPERO TRES</t>
  </si>
  <si>
    <t>2139</t>
  </si>
  <si>
    <t>LA GRAN SAMARIA</t>
  </si>
  <si>
    <t>2174</t>
  </si>
  <si>
    <t>2178</t>
  </si>
  <si>
    <t>I.M.A.S. DE ULLOA</t>
  </si>
  <si>
    <t>IMAS DE ULLOA</t>
  </si>
  <si>
    <t>2197</t>
  </si>
  <si>
    <t>2226</t>
  </si>
  <si>
    <t>VILLALOBOS</t>
  </si>
  <si>
    <t>LAGUNILLA</t>
  </si>
  <si>
    <t>2247</t>
  </si>
  <si>
    <t>BAJO DEL VIRILLA</t>
  </si>
  <si>
    <t>2248</t>
  </si>
  <si>
    <t>LA GRAN ESPERANZA INTERNACIONAL</t>
  </si>
  <si>
    <t>2063</t>
  </si>
  <si>
    <t>PURABA</t>
  </si>
  <si>
    <t>2087</t>
  </si>
  <si>
    <t>ALFREDO GONZÁLEZ FLORES</t>
  </si>
  <si>
    <t>2103</t>
  </si>
  <si>
    <t>ALFREDO VOLIO JIMÉNEZ</t>
  </si>
  <si>
    <t>BIRRÍ</t>
  </si>
  <si>
    <t>2104</t>
  </si>
  <si>
    <t>SAN JOSE MONTAÑA</t>
  </si>
  <si>
    <t>GUACALILLO</t>
  </si>
  <si>
    <t>2145</t>
  </si>
  <si>
    <t>LOURDES DE SACRAMENTO</t>
  </si>
  <si>
    <t>SACRAMENTO</t>
  </si>
  <si>
    <t>2152</t>
  </si>
  <si>
    <t>2155</t>
  </si>
  <si>
    <t>BARRIO JESÚS</t>
  </si>
  <si>
    <t>2171</t>
  </si>
  <si>
    <t>2172</t>
  </si>
  <si>
    <t>ANICETO ESQUIVEL SÁENZ</t>
  </si>
  <si>
    <t>CHAHUITES</t>
  </si>
  <si>
    <t>2182</t>
  </si>
  <si>
    <t>PORROSATÍ</t>
  </si>
  <si>
    <t>PASO LLANO</t>
  </si>
  <si>
    <t>2192</t>
  </si>
  <si>
    <t>TRANQUILINO SAENZ ROJAS</t>
  </si>
  <si>
    <t>2205</t>
  </si>
  <si>
    <t>2212</t>
  </si>
  <si>
    <t>CALLE QUIROS</t>
  </si>
  <si>
    <t>CALLE QUIRÓS</t>
  </si>
  <si>
    <t>2216</t>
  </si>
  <si>
    <t>JUAN MORA FERNANDEZ</t>
  </si>
  <si>
    <t>2223</t>
  </si>
  <si>
    <t>ELISA SOTO JIMÉNEZ</t>
  </si>
  <si>
    <t>2229</t>
  </si>
  <si>
    <t>RODOLFO PETERS SCHEIDER</t>
  </si>
  <si>
    <t>CIMA DE HORIZONTES</t>
  </si>
  <si>
    <t>BILINGÜE DEL MONTE</t>
  </si>
  <si>
    <t>MONTEALTO</t>
  </si>
  <si>
    <t>UNIVERSITARIO PARA NIÑOS Y ADOLESCENTES</t>
  </si>
  <si>
    <t>BILINGüE NUESTRA SEÑORA DE LOURDES</t>
  </si>
  <si>
    <t>EL CALVARIO</t>
  </si>
  <si>
    <t>COMUNIDAD EDUCATIVA CRECER</t>
  </si>
  <si>
    <t>NUEVA GENERACION "EL COPEY"</t>
  </si>
  <si>
    <t>SHKENUK</t>
  </si>
  <si>
    <t>PASOS DE JUVENTUD</t>
  </si>
  <si>
    <t>LA GRUTA</t>
  </si>
  <si>
    <t>ECOLOGICO LA BOCA DEL MONTE</t>
  </si>
  <si>
    <t>2067</t>
  </si>
  <si>
    <t>2068</t>
  </si>
  <si>
    <t>LUCILA GURDIAN MORALES</t>
  </si>
  <si>
    <t>2096</t>
  </si>
  <si>
    <t>MANUEL CAMACHO HERNÁNDEZ</t>
  </si>
  <si>
    <t>2112</t>
  </si>
  <si>
    <t>ENRIQUE STRACHAN</t>
  </si>
  <si>
    <t>HOGAR BIBLICO</t>
  </si>
  <si>
    <t>2131</t>
  </si>
  <si>
    <t>BARRIO SANTIAGO</t>
  </si>
  <si>
    <t>2140</t>
  </si>
  <si>
    <t>PEDRO MURILLO PEREZ</t>
  </si>
  <si>
    <t>2146</t>
  </si>
  <si>
    <t>ALBERTO PANIAGUA CHAVARRÍA</t>
  </si>
  <si>
    <t>2169</t>
  </si>
  <si>
    <t>2175</t>
  </si>
  <si>
    <t>EL MONTECITO</t>
  </si>
  <si>
    <t>LAS CHORRERAS</t>
  </si>
  <si>
    <t>2176</t>
  </si>
  <si>
    <t>ARTURO MORALES GUTIERREZ</t>
  </si>
  <si>
    <t>SAN JOSÉ LA MONTAÑA</t>
  </si>
  <si>
    <t>2187</t>
  </si>
  <si>
    <t>PUENTE SALAS</t>
  </si>
  <si>
    <t>2208</t>
  </si>
  <si>
    <t>JOAQUÍN CAMACHO ULATE</t>
  </si>
  <si>
    <t>2209</t>
  </si>
  <si>
    <t>PEDRO MARIA BADILLA BOLAÑOS</t>
  </si>
  <si>
    <t>2214</t>
  </si>
  <si>
    <t>RAFAEL ARGUEDAS GUTIERREZ</t>
  </si>
  <si>
    <t>2217</t>
  </si>
  <si>
    <t>CALLE HERNANDEZ</t>
  </si>
  <si>
    <t>CALLE HERNÁNDEZ</t>
  </si>
  <si>
    <t>2224</t>
  </si>
  <si>
    <t>DOMINGO GONZALEZ PEREZ</t>
  </si>
  <si>
    <t>2249</t>
  </si>
  <si>
    <t>MIGUEL AGUILAR BONILLA</t>
  </si>
  <si>
    <t>INTERNACIONAL CRISTIANO</t>
  </si>
  <si>
    <t>LA QUINTANA</t>
  </si>
  <si>
    <t>NUESTRA SEÑORA DE LOURDES</t>
  </si>
  <si>
    <t>JOSEFINA SAGRADA FAMILIA</t>
  </si>
  <si>
    <t>SANTO TOMAS</t>
  </si>
  <si>
    <t>CALLE HIGINIA</t>
  </si>
  <si>
    <t>PARÁ</t>
  </si>
  <si>
    <t>BILINGÜE ISAAC PHILLIPE</t>
  </si>
  <si>
    <t>CASTILLA</t>
  </si>
  <si>
    <t>SANTA ROSA DE LIMA</t>
  </si>
  <si>
    <t>2100</t>
  </si>
  <si>
    <t>LA COOPERATIVA</t>
  </si>
  <si>
    <t>2101</t>
  </si>
  <si>
    <t>URBANIZACION QUIZARCO</t>
  </si>
  <si>
    <t>2102</t>
  </si>
  <si>
    <t>FELIX ARCADIO MONTERO MONGE</t>
  </si>
  <si>
    <t>2105</t>
  </si>
  <si>
    <t>BARRIO EL SOCORRO</t>
  </si>
  <si>
    <t>2117</t>
  </si>
  <si>
    <t>CASTILLA (EL CARMEN)</t>
  </si>
  <si>
    <t>2173</t>
  </si>
  <si>
    <t>TURES</t>
  </si>
  <si>
    <t>2204</t>
  </si>
  <si>
    <t>SAN LUIS GONZAGA</t>
  </si>
  <si>
    <t>2206</t>
  </si>
  <si>
    <t>2207</t>
  </si>
  <si>
    <t>PBRO RICARDO SALAS CAMPOS</t>
  </si>
  <si>
    <t>2219</t>
  </si>
  <si>
    <t>RUBEN DARIO</t>
  </si>
  <si>
    <t>2220</t>
  </si>
  <si>
    <t>SAN ISIDRO LABRADOR</t>
  </si>
  <si>
    <t>CALLE AL CEMENTERIO</t>
  </si>
  <si>
    <t>EUROPEO</t>
  </si>
  <si>
    <t>VALLE DORADO</t>
  </si>
  <si>
    <t>CALLE LA RINCONADA</t>
  </si>
  <si>
    <t>MUNDO UNIDO</t>
  </si>
  <si>
    <t>MARíA AUXILIADORA</t>
  </si>
  <si>
    <t>GREENFIELD SCHOOL</t>
  </si>
  <si>
    <t>CAI NIÑOS Y NIÑAS TRIUNFADORES</t>
  </si>
  <si>
    <t>2094</t>
  </si>
  <si>
    <t>2110</t>
  </si>
  <si>
    <t>EL PALENQUE</t>
  </si>
  <si>
    <t>2127</t>
  </si>
  <si>
    <t>COLONIA ISIDREÑA</t>
  </si>
  <si>
    <t>2128</t>
  </si>
  <si>
    <t>2130</t>
  </si>
  <si>
    <t>CONCEPCION SAN RAFAEL</t>
  </si>
  <si>
    <t>2133</t>
  </si>
  <si>
    <t>RINCON DE SABANILLA</t>
  </si>
  <si>
    <t>2144</t>
  </si>
  <si>
    <t>2190</t>
  </si>
  <si>
    <t>NEFTALI VILLALOBOS GUTIERREZ</t>
  </si>
  <si>
    <t>RINCON DE RICARDO</t>
  </si>
  <si>
    <t>2198</t>
  </si>
  <si>
    <t>JOSE MARTI</t>
  </si>
  <si>
    <t>2203</t>
  </si>
  <si>
    <t>JESUS ARGÜELLO VILLALOBOS</t>
  </si>
  <si>
    <t>2218</t>
  </si>
  <si>
    <t>2221</t>
  </si>
  <si>
    <t>JOSE EZEQUIEL GONZALEZ VINDAS</t>
  </si>
  <si>
    <t>4981</t>
  </si>
  <si>
    <t>SANANGEL</t>
  </si>
  <si>
    <t>BARRANTES</t>
  </si>
  <si>
    <t>AMERICAN INTERNACIONAL SCHOOL</t>
  </si>
  <si>
    <t>ASUNCION</t>
  </si>
  <si>
    <t>BOSQUES DE DOÑA ROSA</t>
  </si>
  <si>
    <t>URBANIZACION ZAYQUI</t>
  </si>
  <si>
    <t>SAINT NICHOLÁS OF FLÜE SCHOOL</t>
  </si>
  <si>
    <t>SAN EZEQUIEL MORENO</t>
  </si>
  <si>
    <t>DIVINO NIÑO</t>
  </si>
  <si>
    <t>SAINT MARGARET SCHOOL</t>
  </si>
  <si>
    <t>CALLE FLORES</t>
  </si>
  <si>
    <t>2084</t>
  </si>
  <si>
    <t>MANUEL DEL PILAR ZUMBADO GONZÁLEZ</t>
  </si>
  <si>
    <t>2098</t>
  </si>
  <si>
    <t>RAMÓN BARRANTES HERRERA</t>
  </si>
  <si>
    <t>2132</t>
  </si>
  <si>
    <t>CONSERVATORIO DE CASTELLA</t>
  </si>
  <si>
    <t>2138</t>
  </si>
  <si>
    <t>2147</t>
  </si>
  <si>
    <t>2159</t>
  </si>
  <si>
    <t>FIDEL CHAVES MURILLO</t>
  </si>
  <si>
    <t>2164</t>
  </si>
  <si>
    <t>LLORENTE DE FLORES</t>
  </si>
  <si>
    <t>2195</t>
  </si>
  <si>
    <t>2200</t>
  </si>
  <si>
    <t>ESTADOS UNIDOS DE AMÉRICA</t>
  </si>
  <si>
    <t>DIRECCIÓN REGIONAL DE SARAPIQUÍ</t>
  </si>
  <si>
    <t>1467</t>
  </si>
  <si>
    <t>CARIBLANCO</t>
  </si>
  <si>
    <t>1500</t>
  </si>
  <si>
    <t>1617</t>
  </si>
  <si>
    <t>LUIS DEMETRIO TINOCO</t>
  </si>
  <si>
    <t>1656</t>
  </si>
  <si>
    <t>1658</t>
  </si>
  <si>
    <t>SAN JUAN PANGOLA</t>
  </si>
  <si>
    <t>1669</t>
  </si>
  <si>
    <t>2065</t>
  </si>
  <si>
    <t>TIRIMBINA</t>
  </si>
  <si>
    <t>2069</t>
  </si>
  <si>
    <t>PUERTO VIEJO</t>
  </si>
  <si>
    <t>2071</t>
  </si>
  <si>
    <t>2073</t>
  </si>
  <si>
    <t>2076</t>
  </si>
  <si>
    <t>ALFREDO MIRANDA GARCIA</t>
  </si>
  <si>
    <t>2093</t>
  </si>
  <si>
    <t>2095</t>
  </si>
  <si>
    <t>BAJOS DE CHILAMATE</t>
  </si>
  <si>
    <t>RANCHO CHILAMATE</t>
  </si>
  <si>
    <t>2097</t>
  </si>
  <si>
    <t>SONORA</t>
  </si>
  <si>
    <t>LA SONORA</t>
  </si>
  <si>
    <t>2108</t>
  </si>
  <si>
    <t>2113</t>
  </si>
  <si>
    <t>ESTERO GRANDE</t>
  </si>
  <si>
    <t>TRES ROSALES</t>
  </si>
  <si>
    <t>2118</t>
  </si>
  <si>
    <t>I.D.A. SARAPIQUI</t>
  </si>
  <si>
    <t>CALIFORNIA TICO</t>
  </si>
  <si>
    <t>2124</t>
  </si>
  <si>
    <t>2125</t>
  </si>
  <si>
    <t>LA DELIA</t>
  </si>
  <si>
    <t>2151</t>
  </si>
  <si>
    <t>KAY RICA</t>
  </si>
  <si>
    <t>2163</t>
  </si>
  <si>
    <t>2167</t>
  </si>
  <si>
    <t>LOS ANGELES DE LA VIRGEN</t>
  </si>
  <si>
    <t>COLONIA CARVAJAL</t>
  </si>
  <si>
    <t>2177</t>
  </si>
  <si>
    <t>EL MUELLE</t>
  </si>
  <si>
    <t>2181</t>
  </si>
  <si>
    <t>2186</t>
  </si>
  <si>
    <t>2191</t>
  </si>
  <si>
    <t>CAÑO SAN JOSE</t>
  </si>
  <si>
    <t>2194</t>
  </si>
  <si>
    <t>I.D.A. LA CHIRIPA</t>
  </si>
  <si>
    <t>LA CHIRIPA</t>
  </si>
  <si>
    <t>2213</t>
  </si>
  <si>
    <t>2227</t>
  </si>
  <si>
    <t>CLAUDIO LARA CAMPOS</t>
  </si>
  <si>
    <t>2228</t>
  </si>
  <si>
    <t>VIRGEN DEL SOCORRO</t>
  </si>
  <si>
    <t>2234</t>
  </si>
  <si>
    <t>4978</t>
  </si>
  <si>
    <t>REPUBLICA TRINIDAD Y TOBAGO</t>
  </si>
  <si>
    <t>4979</t>
  </si>
  <si>
    <t>ROJOMACA</t>
  </si>
  <si>
    <t>4980</t>
  </si>
  <si>
    <t>RIO MAGDALENA</t>
  </si>
  <si>
    <t>RÍO MAGDALENA</t>
  </si>
  <si>
    <t>5449</t>
  </si>
  <si>
    <t>CALLE LA LUCHA</t>
  </si>
  <si>
    <t>5560</t>
  </si>
  <si>
    <t>5721</t>
  </si>
  <si>
    <t>MONTE LIRIO</t>
  </si>
  <si>
    <t>2064</t>
  </si>
  <si>
    <t>2066</t>
  </si>
  <si>
    <t>2078</t>
  </si>
  <si>
    <t>LAS VEGAS DEL RIO SUCIO</t>
  </si>
  <si>
    <t>2082</t>
  </si>
  <si>
    <t>COLONIA NAZARETH</t>
  </si>
  <si>
    <t>2091</t>
  </si>
  <si>
    <t>ASENTAMIENTO CHIRRIPO</t>
  </si>
  <si>
    <t>EL SEMILLERO</t>
  </si>
  <si>
    <t>2092</t>
  </si>
  <si>
    <t>2099</t>
  </si>
  <si>
    <t>I.D.A. OTOYA</t>
  </si>
  <si>
    <t>LA OTOYA</t>
  </si>
  <si>
    <t>2111</t>
  </si>
  <si>
    <t>2114</t>
  </si>
  <si>
    <t>COLONIA LOS ANGELES</t>
  </si>
  <si>
    <t>2119</t>
  </si>
  <si>
    <t>2123</t>
  </si>
  <si>
    <t>2126</t>
  </si>
  <si>
    <t>COLONIA VILLALOBOS</t>
  </si>
  <si>
    <t>2134</t>
  </si>
  <si>
    <t>LA RAMBLA</t>
  </si>
  <si>
    <t>2142</t>
  </si>
  <si>
    <t>I.D.A. EL PALMAR</t>
  </si>
  <si>
    <t>2143</t>
  </si>
  <si>
    <t>SAN BERNARDINO</t>
  </si>
  <si>
    <t>2154</t>
  </si>
  <si>
    <t>LA PLATANERA</t>
  </si>
  <si>
    <t>2158</t>
  </si>
  <si>
    <t>FINCA DOS</t>
  </si>
  <si>
    <t>2161</t>
  </si>
  <si>
    <t>I.D.A. HUETAR</t>
  </si>
  <si>
    <t>2231</t>
  </si>
  <si>
    <t>FINCA AGUA</t>
  </si>
  <si>
    <t>2232</t>
  </si>
  <si>
    <t>FINCA UNO</t>
  </si>
  <si>
    <t>2233</t>
  </si>
  <si>
    <t>2236</t>
  </si>
  <si>
    <t>FINCA SEIS</t>
  </si>
  <si>
    <t>2237</t>
  </si>
  <si>
    <t>FINCA CUATRO</t>
  </si>
  <si>
    <t>2238</t>
  </si>
  <si>
    <t>FINCA OCHO</t>
  </si>
  <si>
    <t>2239</t>
  </si>
  <si>
    <t>FINCA DIEZ</t>
  </si>
  <si>
    <t>2240</t>
  </si>
  <si>
    <t>FINCA CHAVES</t>
  </si>
  <si>
    <t>2241</t>
  </si>
  <si>
    <t>LA CONQUISTA</t>
  </si>
  <si>
    <t>2242</t>
  </si>
  <si>
    <t>FINCA TRES</t>
  </si>
  <si>
    <t>2243</t>
  </si>
  <si>
    <t>FINCA CINCO</t>
  </si>
  <si>
    <t>2244</t>
  </si>
  <si>
    <t>FINCA SIETE</t>
  </si>
  <si>
    <t>2245</t>
  </si>
  <si>
    <t>FINCA ONCE</t>
  </si>
  <si>
    <t>5552</t>
  </si>
  <si>
    <t>5593</t>
  </si>
  <si>
    <t>FLAMINIA</t>
  </si>
  <si>
    <t>1386</t>
  </si>
  <si>
    <t>2070</t>
  </si>
  <si>
    <t>I.D.A. LA PAZ</t>
  </si>
  <si>
    <t>EL MORTERO</t>
  </si>
  <si>
    <t>2072</t>
  </si>
  <si>
    <t>MEDIA VUELTA</t>
  </si>
  <si>
    <t>2074</t>
  </si>
  <si>
    <t>LLANURAS DEL GASPAR</t>
  </si>
  <si>
    <t>2075</t>
  </si>
  <si>
    <t>2077</t>
  </si>
  <si>
    <t>2079</t>
  </si>
  <si>
    <t>NOGAL</t>
  </si>
  <si>
    <t>2080</t>
  </si>
  <si>
    <t>MALINCHE</t>
  </si>
  <si>
    <t>FINCA MALINCHE</t>
  </si>
  <si>
    <t>2085</t>
  </si>
  <si>
    <t>I.D.A. CAÑO NEGRO</t>
  </si>
  <si>
    <t>2086</t>
  </si>
  <si>
    <t>EL ALAMO</t>
  </si>
  <si>
    <t>2088</t>
  </si>
  <si>
    <t>2089</t>
  </si>
  <si>
    <t>COYOL</t>
  </si>
  <si>
    <t>2090</t>
  </si>
  <si>
    <t>JAVILLOS</t>
  </si>
  <si>
    <t>FINCA CANFIN</t>
  </si>
  <si>
    <t>2106</t>
  </si>
  <si>
    <t>BOCA DE LA CEIBA</t>
  </si>
  <si>
    <t>2107</t>
  </si>
  <si>
    <t>REMOLINITOS</t>
  </si>
  <si>
    <t>2115</t>
  </si>
  <si>
    <t>I.D.A. LINDO SOL</t>
  </si>
  <si>
    <t>2116</t>
  </si>
  <si>
    <t>2120</t>
  </si>
  <si>
    <t>LA FLAMINIA</t>
  </si>
  <si>
    <t>2137</t>
  </si>
  <si>
    <t>I.D.A. LA GATA</t>
  </si>
  <si>
    <t>LA GATA</t>
  </si>
  <si>
    <t>2148</t>
  </si>
  <si>
    <t>2149</t>
  </si>
  <si>
    <t>LA UNION DEL TORO</t>
  </si>
  <si>
    <t>UNION DEL TORO</t>
  </si>
  <si>
    <t>2150</t>
  </si>
  <si>
    <t>BOCA DEL TORO</t>
  </si>
  <si>
    <t>2160</t>
  </si>
  <si>
    <t>2165</t>
  </si>
  <si>
    <t>EL GASPAR</t>
  </si>
  <si>
    <t>2166</t>
  </si>
  <si>
    <t>2168</t>
  </si>
  <si>
    <t>LOS ANGELES DEL RIO</t>
  </si>
  <si>
    <t>2170</t>
  </si>
  <si>
    <t>LOS ARBOLITOS</t>
  </si>
  <si>
    <t>2179</t>
  </si>
  <si>
    <t>2180</t>
  </si>
  <si>
    <t>2183</t>
  </si>
  <si>
    <t>2184</t>
  </si>
  <si>
    <t>EL NARANJAL</t>
  </si>
  <si>
    <t>2185</t>
  </si>
  <si>
    <t>2211</t>
  </si>
  <si>
    <t>2246</t>
  </si>
  <si>
    <t>SAN JOSE DE RIO SUCIO</t>
  </si>
  <si>
    <t>COLONIA SAN JOSÉ</t>
  </si>
  <si>
    <t>3566</t>
  </si>
  <si>
    <t>DELTA</t>
  </si>
  <si>
    <t>3603</t>
  </si>
  <si>
    <t>3675</t>
  </si>
  <si>
    <t>SAN JULIAN</t>
  </si>
  <si>
    <t>BARRIO SAN JULIAN</t>
  </si>
  <si>
    <t>5036</t>
  </si>
  <si>
    <t>5455</t>
  </si>
  <si>
    <t>5525</t>
  </si>
  <si>
    <t>I.D.A. JERUSALEN</t>
  </si>
  <si>
    <t>JERUSALÉN</t>
  </si>
  <si>
    <t>5563</t>
  </si>
  <si>
    <t>5813</t>
  </si>
  <si>
    <t>6099</t>
  </si>
  <si>
    <t>LAS ORQUIDEAS</t>
  </si>
  <si>
    <t>6703</t>
  </si>
  <si>
    <t>CAÑO DE MASAYA</t>
  </si>
  <si>
    <t>2252</t>
  </si>
  <si>
    <t>TEMPATAL</t>
  </si>
  <si>
    <t>2256</t>
  </si>
  <si>
    <t>2258</t>
  </si>
  <si>
    <t>2264</t>
  </si>
  <si>
    <t>GIL TABLADA COREA</t>
  </si>
  <si>
    <t>COLONIA GIL TABLADA</t>
  </si>
  <si>
    <t>2273</t>
  </si>
  <si>
    <t>BARRIO IRVIN</t>
  </si>
  <si>
    <t>B° IRVIN</t>
  </si>
  <si>
    <t>2275</t>
  </si>
  <si>
    <t>COLONIA BOLAÑOS</t>
  </si>
  <si>
    <t>2276</t>
  </si>
  <si>
    <t>2277</t>
  </si>
  <si>
    <t>2278</t>
  </si>
  <si>
    <t>CUAJINIQUIL</t>
  </si>
  <si>
    <t>2286</t>
  </si>
  <si>
    <t>2290</t>
  </si>
  <si>
    <t>GUAPINOL</t>
  </si>
  <si>
    <t>2293</t>
  </si>
  <si>
    <t>SALVADOR VILLAR MUÑOZ</t>
  </si>
  <si>
    <t>LA CRUZ CENTRO</t>
  </si>
  <si>
    <t>2297</t>
  </si>
  <si>
    <t>2300</t>
  </si>
  <si>
    <t>2303</t>
  </si>
  <si>
    <t>LOS ANDES</t>
  </si>
  <si>
    <t>2312</t>
  </si>
  <si>
    <t>2315</t>
  </si>
  <si>
    <t>SAN DIMAS</t>
  </si>
  <si>
    <t>2325</t>
  </si>
  <si>
    <t>2327</t>
  </si>
  <si>
    <t>SONZAPOTE</t>
  </si>
  <si>
    <t>6651</t>
  </si>
  <si>
    <t>ASENTAMIENTO EL GALLO</t>
  </si>
  <si>
    <t>ADVENTISTA EBENEZER</t>
  </si>
  <si>
    <t>CAÑAS DULCES</t>
  </si>
  <si>
    <t>CONDEGA</t>
  </si>
  <si>
    <t>INTERNACIONAL CRISTIANA</t>
  </si>
  <si>
    <t>2255</t>
  </si>
  <si>
    <t>ALBA OCAMPO ALVARADO</t>
  </si>
  <si>
    <t>2274</t>
  </si>
  <si>
    <t>EL CAPULIN</t>
  </si>
  <si>
    <t>EL CAPULíN</t>
  </si>
  <si>
    <t>2282</t>
  </si>
  <si>
    <t>GUARDIA</t>
  </si>
  <si>
    <t>NACASCOLO</t>
  </si>
  <si>
    <t>2299</t>
  </si>
  <si>
    <t>LABORATORIO JOHN FITGERALD KENNEDY</t>
  </si>
  <si>
    <t>2309</t>
  </si>
  <si>
    <t>LIBERIA CENTRO</t>
  </si>
  <si>
    <t>2319</t>
  </si>
  <si>
    <t>ISABEL BROWN BROWN</t>
  </si>
  <si>
    <t>2324</t>
  </si>
  <si>
    <t>EL TRIUNFO</t>
  </si>
  <si>
    <t>2328</t>
  </si>
  <si>
    <t>B° LA VICTORIA</t>
  </si>
  <si>
    <t>2329</t>
  </si>
  <si>
    <t>BARRIO LA CRUZ</t>
  </si>
  <si>
    <t>B° LA CRUZ</t>
  </si>
  <si>
    <t>2330</t>
  </si>
  <si>
    <t>PELON DE LA BAJURA</t>
  </si>
  <si>
    <t>PELÓN DE LA BAJURA</t>
  </si>
  <si>
    <t>4986</t>
  </si>
  <si>
    <t>BERMUDAS</t>
  </si>
  <si>
    <t>LOS TERREROS</t>
  </si>
  <si>
    <t>4989</t>
  </si>
  <si>
    <t>JULIA ACUÑA DE SOMARRIBAS</t>
  </si>
  <si>
    <t>5561</t>
  </si>
  <si>
    <t>EL PELONCITO</t>
  </si>
  <si>
    <t>B° EL PELONCITO</t>
  </si>
  <si>
    <t>5692</t>
  </si>
  <si>
    <t>ADVENTISTA EMANUEL</t>
  </si>
  <si>
    <t>2250</t>
  </si>
  <si>
    <t>I.D.A. SAN RAMÓN</t>
  </si>
  <si>
    <t>2251</t>
  </si>
  <si>
    <t>2257</t>
  </si>
  <si>
    <t>GENERAL TOMAS GUARDIA GUTIERREZ</t>
  </si>
  <si>
    <t>BAGACES CENTRO</t>
  </si>
  <si>
    <t>2260</t>
  </si>
  <si>
    <t>2266</t>
  </si>
  <si>
    <t>I.D.A. BAGATZI</t>
  </si>
  <si>
    <t>BAGATZI</t>
  </si>
  <si>
    <t>2267</t>
  </si>
  <si>
    <t>I.D.A. LAS PLAYITAS</t>
  </si>
  <si>
    <t>PLAYITAS</t>
  </si>
  <si>
    <t>2268</t>
  </si>
  <si>
    <t>EL ARBOLITO</t>
  </si>
  <si>
    <t>2279</t>
  </si>
  <si>
    <t>CUIPILAPA</t>
  </si>
  <si>
    <t>2283</t>
  </si>
  <si>
    <t>PIJIJE</t>
  </si>
  <si>
    <t>2291</t>
  </si>
  <si>
    <t>EL GUAYABO</t>
  </si>
  <si>
    <t>2295</t>
  </si>
  <si>
    <t>FALCONIANA</t>
  </si>
  <si>
    <t>2296</t>
  </si>
  <si>
    <t>FAUSTO GUZMÁN CALVO</t>
  </si>
  <si>
    <t>2302</t>
  </si>
  <si>
    <t>2305</t>
  </si>
  <si>
    <t>CELESTINO ALVAREZ RUÍZ</t>
  </si>
  <si>
    <t>MONTANO</t>
  </si>
  <si>
    <t>2306</t>
  </si>
  <si>
    <t>MONTENEGRO</t>
  </si>
  <si>
    <t>2307</t>
  </si>
  <si>
    <t>LLANOS DE CORTÉS</t>
  </si>
  <si>
    <t>2310</t>
  </si>
  <si>
    <t>2311</t>
  </si>
  <si>
    <t>RINCÓN DE LA CRUZ</t>
  </si>
  <si>
    <t>2313</t>
  </si>
  <si>
    <t>2314</t>
  </si>
  <si>
    <t>2316</t>
  </si>
  <si>
    <t>2318</t>
  </si>
  <si>
    <t>SAN PEDRO DE MOGOTE</t>
  </si>
  <si>
    <t>2322</t>
  </si>
  <si>
    <t>2326</t>
  </si>
  <si>
    <t>ADOLFO BERGER FAERRON</t>
  </si>
  <si>
    <t>4987</t>
  </si>
  <si>
    <t>5553</t>
  </si>
  <si>
    <t>EL CHILE</t>
  </si>
  <si>
    <t>ACADEMIA TEOCALI</t>
  </si>
  <si>
    <t>EL CAMBALACHE</t>
  </si>
  <si>
    <t>CENIT</t>
  </si>
  <si>
    <t>2253</t>
  </si>
  <si>
    <t>2259</t>
  </si>
  <si>
    <t>BARRIO GUADALUPE</t>
  </si>
  <si>
    <t>CURUBANDE</t>
  </si>
  <si>
    <t>2262</t>
  </si>
  <si>
    <t>2263</t>
  </si>
  <si>
    <t>2265</t>
  </si>
  <si>
    <t>2269</t>
  </si>
  <si>
    <t>RODEITO</t>
  </si>
  <si>
    <t>2271</t>
  </si>
  <si>
    <t>NUEVA GENERACION</t>
  </si>
  <si>
    <t>EL GALLO</t>
  </si>
  <si>
    <t>2280</t>
  </si>
  <si>
    <t>2287</t>
  </si>
  <si>
    <t>2288</t>
  </si>
  <si>
    <t>MARCELINO GARCÍA FLAMENCO</t>
  </si>
  <si>
    <t>MAYORGA</t>
  </si>
  <si>
    <t>2289</t>
  </si>
  <si>
    <t>EL CONSUELO</t>
  </si>
  <si>
    <t>2292</t>
  </si>
  <si>
    <t>IRIGARAY</t>
  </si>
  <si>
    <t>2294</t>
  </si>
  <si>
    <t>2301</t>
  </si>
  <si>
    <t>LAS LILAS</t>
  </si>
  <si>
    <t>2308</t>
  </si>
  <si>
    <t>2317</t>
  </si>
  <si>
    <t>2323</t>
  </si>
  <si>
    <t>JESÚS DE NAZARETH</t>
  </si>
  <si>
    <t>B° NAZARETH</t>
  </si>
  <si>
    <t>5520</t>
  </si>
  <si>
    <t>2254</t>
  </si>
  <si>
    <t>MAQUENCAL</t>
  </si>
  <si>
    <t>2261</t>
  </si>
  <si>
    <t>2281</t>
  </si>
  <si>
    <t>2285</t>
  </si>
  <si>
    <t>2298</t>
  </si>
  <si>
    <t>2304</t>
  </si>
  <si>
    <t>LOS INOCENTES</t>
  </si>
  <si>
    <t>2321</t>
  </si>
  <si>
    <t>3793</t>
  </si>
  <si>
    <t>ARMENIA</t>
  </si>
  <si>
    <t>3796</t>
  </si>
  <si>
    <t>LOS PALMARES</t>
  </si>
  <si>
    <t>3804</t>
  </si>
  <si>
    <t>3810</t>
  </si>
  <si>
    <t>3817</t>
  </si>
  <si>
    <t>ARGENDORA</t>
  </si>
  <si>
    <t>3825</t>
  </si>
  <si>
    <t>3883</t>
  </si>
  <si>
    <t>JUNTAS DE CAOBA</t>
  </si>
  <si>
    <t>JUNTAS DEL CAOBA</t>
  </si>
  <si>
    <t>3890</t>
  </si>
  <si>
    <t>3923</t>
  </si>
  <si>
    <t>BELICE</t>
  </si>
  <si>
    <t>3931</t>
  </si>
  <si>
    <t>PIEDRAS AZULES</t>
  </si>
  <si>
    <t>EUPI</t>
  </si>
  <si>
    <t>SAN AMBROSIO</t>
  </si>
  <si>
    <t>SAUL CARDENAS CUBILLO</t>
  </si>
  <si>
    <t>BARRIO CHOROTEGA</t>
  </si>
  <si>
    <t>2356</t>
  </si>
  <si>
    <t>2367</t>
  </si>
  <si>
    <t>COLAS DE GALLO</t>
  </si>
  <si>
    <t>2387</t>
  </si>
  <si>
    <t>EL JOBO NORTE</t>
  </si>
  <si>
    <t>2391</t>
  </si>
  <si>
    <t>GARCIMUÑOZ</t>
  </si>
  <si>
    <t>2397</t>
  </si>
  <si>
    <t>JUAN DIAZ</t>
  </si>
  <si>
    <t>2408</t>
  </si>
  <si>
    <t>VIRGILIO CAAMAÑO ARAUZ</t>
  </si>
  <si>
    <t>LAS CASITAS</t>
  </si>
  <si>
    <t>2410</t>
  </si>
  <si>
    <t>LEONIDAS BRICEÑO BALTODANO</t>
  </si>
  <si>
    <t>INVU</t>
  </si>
  <si>
    <t>2424</t>
  </si>
  <si>
    <t>FRAY BARTOLOME DE LAS CASAS</t>
  </si>
  <si>
    <t>NAMBI</t>
  </si>
  <si>
    <t>2428</t>
  </si>
  <si>
    <t>2430</t>
  </si>
  <si>
    <t>ARTURO SOLANO MONGE</t>
  </si>
  <si>
    <t>RIO GRANDE</t>
  </si>
  <si>
    <t>2448</t>
  </si>
  <si>
    <t>ANSELMO GUTIERREZ BRICEÑO</t>
  </si>
  <si>
    <t>QUIRIMAN</t>
  </si>
  <si>
    <t>2454</t>
  </si>
  <si>
    <t>20 DE MARZO DE 1856</t>
  </si>
  <si>
    <t>2462</t>
  </si>
  <si>
    <t>2492</t>
  </si>
  <si>
    <t>CACIQUE NICOA</t>
  </si>
  <si>
    <t>2337</t>
  </si>
  <si>
    <t>CAIMITALITO</t>
  </si>
  <si>
    <t>BELEN DE NOSARITA</t>
  </si>
  <si>
    <t>2343</t>
  </si>
  <si>
    <t>ARCOS DE NOSARA</t>
  </si>
  <si>
    <t>LOS ARCOS DE NOSARA</t>
  </si>
  <si>
    <t>2352</t>
  </si>
  <si>
    <t>2362</t>
  </si>
  <si>
    <t>CUPERTINO BRICEÑO BALTODANO</t>
  </si>
  <si>
    <t>CAIMITAL</t>
  </si>
  <si>
    <t>2365</t>
  </si>
  <si>
    <t>CERRO NEGRO</t>
  </si>
  <si>
    <t>2375</t>
  </si>
  <si>
    <t>2376</t>
  </si>
  <si>
    <t>CUESTA GRANDE</t>
  </si>
  <si>
    <t>2379</t>
  </si>
  <si>
    <t>NOSARITA</t>
  </si>
  <si>
    <t>2384</t>
  </si>
  <si>
    <t>2393</t>
  </si>
  <si>
    <t>GAMALOTAL</t>
  </si>
  <si>
    <t>2398</t>
  </si>
  <si>
    <t>JUNTAS DE NOSARA</t>
  </si>
  <si>
    <t>2405</t>
  </si>
  <si>
    <t>GUILLERMO MORALES PEREZ</t>
  </si>
  <si>
    <t>LA VIRGINIA</t>
  </si>
  <si>
    <t>2407</t>
  </si>
  <si>
    <t>LAJAS DE QUIRIMAN</t>
  </si>
  <si>
    <t>2420</t>
  </si>
  <si>
    <t>2425</t>
  </si>
  <si>
    <t>2426</t>
  </si>
  <si>
    <t>NARANJALITO</t>
  </si>
  <si>
    <t>2432</t>
  </si>
  <si>
    <t>PILAS BLANCAS</t>
  </si>
  <si>
    <t>2444</t>
  </si>
  <si>
    <t>QUEBRADA BONITA</t>
  </si>
  <si>
    <t>2450</t>
  </si>
  <si>
    <t>RIO MONTAÑA</t>
  </si>
  <si>
    <t>2472</t>
  </si>
  <si>
    <t>2479</t>
  </si>
  <si>
    <t>VALEDOR MARTINEZ MARTINEZ</t>
  </si>
  <si>
    <t>2484</t>
  </si>
  <si>
    <t>5878</t>
  </si>
  <si>
    <t>EL PORTAL</t>
  </si>
  <si>
    <t>2331</t>
  </si>
  <si>
    <t>ACOYAPA</t>
  </si>
  <si>
    <t>2332</t>
  </si>
  <si>
    <t>PUERTO JESUS</t>
  </si>
  <si>
    <t>2339</t>
  </si>
  <si>
    <t>PUERTO MORENO</t>
  </si>
  <si>
    <t>2341</t>
  </si>
  <si>
    <t>ANTONIO MACEO Y GRAJALES</t>
  </si>
  <si>
    <t>LA MANSION</t>
  </si>
  <si>
    <t>2363</t>
  </si>
  <si>
    <t>TORTUGUERO</t>
  </si>
  <si>
    <t>2364</t>
  </si>
  <si>
    <t>SANTOS CARRILLO</t>
  </si>
  <si>
    <t>LOMA BONITA</t>
  </si>
  <si>
    <t>2371</t>
  </si>
  <si>
    <t>BLAS MONTES LEAL</t>
  </si>
  <si>
    <t>2394</t>
  </si>
  <si>
    <t>GUASTOMATAL</t>
  </si>
  <si>
    <t>2400</t>
  </si>
  <si>
    <t>IGUANITA</t>
  </si>
  <si>
    <t>2411</t>
  </si>
  <si>
    <t>LUCAS BRICEÑO FONSECA</t>
  </si>
  <si>
    <t>2417</t>
  </si>
  <si>
    <t>MATAMBUGUITO</t>
  </si>
  <si>
    <t>2423</t>
  </si>
  <si>
    <t>RECAREDO BRICEÑO ARAUZ</t>
  </si>
  <si>
    <t>BARRA HONDA</t>
  </si>
  <si>
    <t>2436</t>
  </si>
  <si>
    <t>POLVAZALES</t>
  </si>
  <si>
    <t>2441</t>
  </si>
  <si>
    <t>CARLOS MILLER</t>
  </si>
  <si>
    <t>2447</t>
  </si>
  <si>
    <t>ANDRES BRICEÑO ACEVEDO</t>
  </si>
  <si>
    <t>2452</t>
  </si>
  <si>
    <t>RUFINO CARRILLO TORRES</t>
  </si>
  <si>
    <t>ROBLAR</t>
  </si>
  <si>
    <t>2480</t>
  </si>
  <si>
    <t>GIL GONZALEZ DAVILA</t>
  </si>
  <si>
    <t>LA VIGIA</t>
  </si>
  <si>
    <t>2482</t>
  </si>
  <si>
    <t>CESAR FLORES ZUÑIGA</t>
  </si>
  <si>
    <t>2494</t>
  </si>
  <si>
    <t>POCHOTE</t>
  </si>
  <si>
    <t>2333</t>
  </si>
  <si>
    <t>MATAMBAS</t>
  </si>
  <si>
    <t>2344</t>
  </si>
  <si>
    <t>ULISES DELGADO AGUILERA</t>
  </si>
  <si>
    <t>2360</t>
  </si>
  <si>
    <t>CABALLITO</t>
  </si>
  <si>
    <t>CABALLITO DE NICOYA</t>
  </si>
  <si>
    <t>2373</t>
  </si>
  <si>
    <t>CORRAL DE PIEDRA</t>
  </si>
  <si>
    <t>2374</t>
  </si>
  <si>
    <t>2382</t>
  </si>
  <si>
    <t>CAÑAL</t>
  </si>
  <si>
    <t>2386</t>
  </si>
  <si>
    <t>EL FLOR</t>
  </si>
  <si>
    <t>2399</t>
  </si>
  <si>
    <t>25 DE JULIO</t>
  </si>
  <si>
    <t>2403</t>
  </si>
  <si>
    <t>LA MONTAÑITA</t>
  </si>
  <si>
    <t>2421</t>
  </si>
  <si>
    <t>MONTE GALAN</t>
  </si>
  <si>
    <t>2422</t>
  </si>
  <si>
    <t>MANUEL CARDENAS CARDENAS</t>
  </si>
  <si>
    <t>2438</t>
  </si>
  <si>
    <t>POZO DE AGUA</t>
  </si>
  <si>
    <t>2442</t>
  </si>
  <si>
    <t>PUERTO HUMO</t>
  </si>
  <si>
    <t>2453</t>
  </si>
  <si>
    <t>2456</t>
  </si>
  <si>
    <t>LUIS DOBLES SEGREDA</t>
  </si>
  <si>
    <t>2461</t>
  </si>
  <si>
    <t>ELIAS AIZA RIOS</t>
  </si>
  <si>
    <t>2470</t>
  </si>
  <si>
    <t>LAS POZAS</t>
  </si>
  <si>
    <t>2471</t>
  </si>
  <si>
    <t>2477</t>
  </si>
  <si>
    <t>TALOLINGA</t>
  </si>
  <si>
    <t>2483</t>
  </si>
  <si>
    <t>2336</t>
  </si>
  <si>
    <t>CUESTA ROJA</t>
  </si>
  <si>
    <t>MONTE ROMO</t>
  </si>
  <si>
    <t>2340</t>
  </si>
  <si>
    <t>ALTOS DEL SOCORRO</t>
  </si>
  <si>
    <t>2342</t>
  </si>
  <si>
    <t>ARBOLITO</t>
  </si>
  <si>
    <t>PUERTO CARRILLO</t>
  </si>
  <si>
    <t>2349</t>
  </si>
  <si>
    <t>2355</t>
  </si>
  <si>
    <t>2369</t>
  </si>
  <si>
    <t>LOS CERRILLOS</t>
  </si>
  <si>
    <t>2390</t>
  </si>
  <si>
    <t>JUAN ESTRADA RAVAGO</t>
  </si>
  <si>
    <t>ESTRADA RAVAGO</t>
  </si>
  <si>
    <t>2402</t>
  </si>
  <si>
    <t>2406</t>
  </si>
  <si>
    <t>2414</t>
  </si>
  <si>
    <t>2415</t>
  </si>
  <si>
    <t>2416</t>
  </si>
  <si>
    <t>26 DE FEBRERO DE 1886</t>
  </si>
  <si>
    <t>MATAMBU</t>
  </si>
  <si>
    <t>2427</t>
  </si>
  <si>
    <t>VICTORIANO MENA MENA</t>
  </si>
  <si>
    <t>2431</t>
  </si>
  <si>
    <t>PILANGOSTA</t>
  </si>
  <si>
    <t>2435</t>
  </si>
  <si>
    <t>PITA RAYADA</t>
  </si>
  <si>
    <t>2464</t>
  </si>
  <si>
    <t>2468</t>
  </si>
  <si>
    <t>2489</t>
  </si>
  <si>
    <t>RIO DE ORO</t>
  </si>
  <si>
    <t>4993</t>
  </si>
  <si>
    <t>4995</t>
  </si>
  <si>
    <t>JOSE MARTIN CARRILLO CASTRILLO</t>
  </si>
  <si>
    <t>4996</t>
  </si>
  <si>
    <t>4997</t>
  </si>
  <si>
    <t>DEL MAR ACADEMY</t>
  </si>
  <si>
    <t>SAMARA PACIFIC SCHOOL</t>
  </si>
  <si>
    <t>2335</t>
  </si>
  <si>
    <t>2338</t>
  </si>
  <si>
    <t>CHINAMPAS</t>
  </si>
  <si>
    <t>2347</t>
  </si>
  <si>
    <t>BARCO QUEBRADO</t>
  </si>
  <si>
    <t>2358</t>
  </si>
  <si>
    <t>SERAPIO LOPEZ FAJARDO</t>
  </si>
  <si>
    <t>BOCAS DE NOSARA</t>
  </si>
  <si>
    <t>2359</t>
  </si>
  <si>
    <t>2366</t>
  </si>
  <si>
    <t>LA ESPERANZA DE GARZA</t>
  </si>
  <si>
    <t>2370</t>
  </si>
  <si>
    <t>2381</t>
  </si>
  <si>
    <t>ESTERONES</t>
  </si>
  <si>
    <t>2383</t>
  </si>
  <si>
    <t>2392</t>
  </si>
  <si>
    <t>GARZA</t>
  </si>
  <si>
    <t>2437</t>
  </si>
  <si>
    <t>PORTAL DE GARZA</t>
  </si>
  <si>
    <t>LOS ANGELES DE GARZA</t>
  </si>
  <si>
    <t>2440</t>
  </si>
  <si>
    <t>2455</t>
  </si>
  <si>
    <t>2469</t>
  </si>
  <si>
    <t>MAQUENCO</t>
  </si>
  <si>
    <t>2474</t>
  </si>
  <si>
    <t>2478</t>
  </si>
  <si>
    <t>TERCIOPELO</t>
  </si>
  <si>
    <t>2487</t>
  </si>
  <si>
    <t>2488</t>
  </si>
  <si>
    <t>2490</t>
  </si>
  <si>
    <t>2491</t>
  </si>
  <si>
    <t>5320</t>
  </si>
  <si>
    <t>2346</t>
  </si>
  <si>
    <t>MOROTE</t>
  </si>
  <si>
    <t>2354</t>
  </si>
  <si>
    <t>CAMARONAL</t>
  </si>
  <si>
    <t>2361</t>
  </si>
  <si>
    <t>CACAO</t>
  </si>
  <si>
    <t>2368</t>
  </si>
  <si>
    <t>PBRO. JOSE DANIEL CARMONA BRICEÑO</t>
  </si>
  <si>
    <t>COLONIA</t>
  </si>
  <si>
    <t>2380</t>
  </si>
  <si>
    <t>ABRAHAN FARAH MATA</t>
  </si>
  <si>
    <t>2385</t>
  </si>
  <si>
    <t>2413</t>
  </si>
  <si>
    <t>PUERTO SAN PABLO</t>
  </si>
  <si>
    <t>2429</t>
  </si>
  <si>
    <t>2434</t>
  </si>
  <si>
    <t>BILLO ZELEDON</t>
  </si>
  <si>
    <t>PILAS DE CANJEL</t>
  </si>
  <si>
    <t>2443</t>
  </si>
  <si>
    <t>PUERTO THIEL</t>
  </si>
  <si>
    <t>2449</t>
  </si>
  <si>
    <t>CANJELITO</t>
  </si>
  <si>
    <t>2451</t>
  </si>
  <si>
    <t>RIO DE ORA</t>
  </si>
  <si>
    <t>2463</t>
  </si>
  <si>
    <t>2465</t>
  </si>
  <si>
    <t>2466</t>
  </si>
  <si>
    <t>2473</t>
  </si>
  <si>
    <t>GUILLERMO ALVARADO HERNANDEZ</t>
  </si>
  <si>
    <t>2475</t>
  </si>
  <si>
    <t>2476</t>
  </si>
  <si>
    <t>TACANI</t>
  </si>
  <si>
    <t>2481</t>
  </si>
  <si>
    <t>5321</t>
  </si>
  <si>
    <t>2345</t>
  </si>
  <si>
    <t>COLONIA DE VALLE</t>
  </si>
  <si>
    <t>BEJUCO</t>
  </si>
  <si>
    <t>COLONIA DEL VALLE</t>
  </si>
  <si>
    <t>2350</t>
  </si>
  <si>
    <t>2353</t>
  </si>
  <si>
    <t>2372</t>
  </si>
  <si>
    <t>COROZALITO</t>
  </si>
  <si>
    <t>2377</t>
  </si>
  <si>
    <t>CERRO AZUL</t>
  </si>
  <si>
    <t>2378</t>
  </si>
  <si>
    <t>JUAN DE LEON</t>
  </si>
  <si>
    <t>2388</t>
  </si>
  <si>
    <t>MADRE TERESA DE CALCUTA</t>
  </si>
  <si>
    <t>2389</t>
  </si>
  <si>
    <t>2395</t>
  </si>
  <si>
    <t>LA ISLITA</t>
  </si>
  <si>
    <t>2396</t>
  </si>
  <si>
    <t>2401</t>
  </si>
  <si>
    <t>LA JAVILLA</t>
  </si>
  <si>
    <t>2409</t>
  </si>
  <si>
    <t>LAS PAMPAS</t>
  </si>
  <si>
    <t>2412</t>
  </si>
  <si>
    <t>2433</t>
  </si>
  <si>
    <t>PILAS DE BEJUCO</t>
  </si>
  <si>
    <t>2439</t>
  </si>
  <si>
    <t>2445</t>
  </si>
  <si>
    <t>QUEBRADA DE NANDO</t>
  </si>
  <si>
    <t>2446</t>
  </si>
  <si>
    <t>2457</t>
  </si>
  <si>
    <t>COYOTE</t>
  </si>
  <si>
    <t>2458</t>
  </si>
  <si>
    <t>2459</t>
  </si>
  <si>
    <t>2460</t>
  </si>
  <si>
    <t>SAN JUAN DE BEJUCO</t>
  </si>
  <si>
    <t>2485</t>
  </si>
  <si>
    <t>CERRO EL CHOMPIPE</t>
  </si>
  <si>
    <t>2486</t>
  </si>
  <si>
    <t>2493</t>
  </si>
  <si>
    <t>LA Y GRIEGA</t>
  </si>
  <si>
    <t>BARRIO LIMON</t>
  </si>
  <si>
    <t>BUHO OKHY</t>
  </si>
  <si>
    <t>BARRIO LIMÓN OESTE</t>
  </si>
  <si>
    <t>2497</t>
  </si>
  <si>
    <t>BARRIO LAJAS</t>
  </si>
  <si>
    <t>2502</t>
  </si>
  <si>
    <t>VISTALMAR</t>
  </si>
  <si>
    <t>2509</t>
  </si>
  <si>
    <t>CHIRCO</t>
  </si>
  <si>
    <t>2510</t>
  </si>
  <si>
    <t>BENITO JUAREZ GARCIA</t>
  </si>
  <si>
    <t>ARADO</t>
  </si>
  <si>
    <t>2547</t>
  </si>
  <si>
    <t>2555</t>
  </si>
  <si>
    <t>PUERTO RICO</t>
  </si>
  <si>
    <t>2567</t>
  </si>
  <si>
    <t>MARIA LEAL RODRIGUEZ</t>
  </si>
  <si>
    <t>TENORIO</t>
  </si>
  <si>
    <t>2578</t>
  </si>
  <si>
    <t>2580</t>
  </si>
  <si>
    <t>2585</t>
  </si>
  <si>
    <t>JOSEFINA LOPEZ BONILLA</t>
  </si>
  <si>
    <t>2590</t>
  </si>
  <si>
    <t>2593</t>
  </si>
  <si>
    <t>2501</t>
  </si>
  <si>
    <t>LOS RANCHOS</t>
  </si>
  <si>
    <t>VEINTISIETE DE ABRIL</t>
  </si>
  <si>
    <t>2504</t>
  </si>
  <si>
    <t>CAÑAFISTULA</t>
  </si>
  <si>
    <t>2517</t>
  </si>
  <si>
    <t>MONTE VERDE</t>
  </si>
  <si>
    <t>2523</t>
  </si>
  <si>
    <t>2525</t>
  </si>
  <si>
    <t>LINDEROS</t>
  </si>
  <si>
    <t>2528</t>
  </si>
  <si>
    <t>2529</t>
  </si>
  <si>
    <t>PLAYA JUNQUILLAL</t>
  </si>
  <si>
    <t>2532</t>
  </si>
  <si>
    <t>RIO SECO</t>
  </si>
  <si>
    <t>2533</t>
  </si>
  <si>
    <t>RIO TABACO</t>
  </si>
  <si>
    <t>RÍO TABACO</t>
  </si>
  <si>
    <t>2540</t>
  </si>
  <si>
    <t>PASO HONDO</t>
  </si>
  <si>
    <t>2558</t>
  </si>
  <si>
    <t>2575</t>
  </si>
  <si>
    <t>2576</t>
  </si>
  <si>
    <t>2588</t>
  </si>
  <si>
    <t>27 DE ABRIL</t>
  </si>
  <si>
    <t>2589</t>
  </si>
  <si>
    <t>LOS PARGOS</t>
  </si>
  <si>
    <t>2592</t>
  </si>
  <si>
    <t>EL TRAPICHE</t>
  </si>
  <si>
    <t>5322</t>
  </si>
  <si>
    <t>EL GUAPOTE</t>
  </si>
  <si>
    <t>GUAPOTE</t>
  </si>
  <si>
    <t>LA PAZ COMMUNITY SCHOOL</t>
  </si>
  <si>
    <t>FLAMINGO</t>
  </si>
  <si>
    <t>CABO VELAS</t>
  </si>
  <si>
    <t>PLAYA BRASILITO</t>
  </si>
  <si>
    <t>2500</t>
  </si>
  <si>
    <t>TEMPATE</t>
  </si>
  <si>
    <t>2508</t>
  </si>
  <si>
    <t>COYOLITO</t>
  </si>
  <si>
    <t>2511</t>
  </si>
  <si>
    <t>CARTAGENA</t>
  </si>
  <si>
    <t>2516</t>
  </si>
  <si>
    <t>BRASILITO</t>
  </si>
  <si>
    <t>2524</t>
  </si>
  <si>
    <t>2530</t>
  </si>
  <si>
    <t>PORTEGOLPE</t>
  </si>
  <si>
    <t>2531</t>
  </si>
  <si>
    <t>PUERTO POTRERO</t>
  </si>
  <si>
    <t>2535</t>
  </si>
  <si>
    <t>2536</t>
  </si>
  <si>
    <t>DIONISIO LEAL VALLEJOS</t>
  </si>
  <si>
    <t>2538</t>
  </si>
  <si>
    <t>2539</t>
  </si>
  <si>
    <t>2545</t>
  </si>
  <si>
    <t>2548</t>
  </si>
  <si>
    <t>HERNÁNDEZ</t>
  </si>
  <si>
    <t>2549</t>
  </si>
  <si>
    <t>RICARDO ANGULO VALLEJOS</t>
  </si>
  <si>
    <t>2550</t>
  </si>
  <si>
    <t>GARITA VIEJA</t>
  </si>
  <si>
    <t>LA GARITA VIEJA</t>
  </si>
  <si>
    <t>2559</t>
  </si>
  <si>
    <t>LORENA</t>
  </si>
  <si>
    <t>2566</t>
  </si>
  <si>
    <t>2577</t>
  </si>
  <si>
    <t>SAN JOSE DE PINILLA</t>
  </si>
  <si>
    <t>SAN JOSÉ DE PINILLA</t>
  </si>
  <si>
    <t>5343</t>
  </si>
  <si>
    <t>PLAYA GRANDE</t>
  </si>
  <si>
    <t>6272</t>
  </si>
  <si>
    <t>EL LLANITO</t>
  </si>
  <si>
    <t>2496</t>
  </si>
  <si>
    <t>ALEMANIA</t>
  </si>
  <si>
    <t>2537</t>
  </si>
  <si>
    <t>2541</t>
  </si>
  <si>
    <t>2542</t>
  </si>
  <si>
    <t>ESPABELAR</t>
  </si>
  <si>
    <t>2543</t>
  </si>
  <si>
    <t>2546</t>
  </si>
  <si>
    <t>JAZMINAL</t>
  </si>
  <si>
    <t>2553</t>
  </si>
  <si>
    <t>2554</t>
  </si>
  <si>
    <t>LAGARTO</t>
  </si>
  <si>
    <t>2565</t>
  </si>
  <si>
    <t>MARBELLA</t>
  </si>
  <si>
    <t>2570</t>
  </si>
  <si>
    <t>OSTIONAL</t>
  </si>
  <si>
    <t>2579</t>
  </si>
  <si>
    <t>2587</t>
  </si>
  <si>
    <t>2506</t>
  </si>
  <si>
    <t>CASTILLA DE ORO</t>
  </si>
  <si>
    <t>2512</t>
  </si>
  <si>
    <t>2513</t>
  </si>
  <si>
    <t>LA VILLITA</t>
  </si>
  <si>
    <t>2519</t>
  </si>
  <si>
    <t>CORRALILLOS</t>
  </si>
  <si>
    <t>2521</t>
  </si>
  <si>
    <t>2551</t>
  </si>
  <si>
    <t>2556</t>
  </si>
  <si>
    <t>RIO CAÑAS</t>
  </si>
  <si>
    <t>2563</t>
  </si>
  <si>
    <t>LOS JOCOTES</t>
  </si>
  <si>
    <t>2564</t>
  </si>
  <si>
    <t>LOS PLANES</t>
  </si>
  <si>
    <t>2571</t>
  </si>
  <si>
    <t>PALESTINA</t>
  </si>
  <si>
    <t>2581</t>
  </si>
  <si>
    <t>2582</t>
  </si>
  <si>
    <t>LAKESIDE INTERNATIONAL SCHOOL</t>
  </si>
  <si>
    <t>DOLPHINS ACADEMY SCHOOL</t>
  </si>
  <si>
    <t>2498</t>
  </si>
  <si>
    <t>ARTOLA</t>
  </si>
  <si>
    <t>2499</t>
  </si>
  <si>
    <t>2503</t>
  </si>
  <si>
    <t>ALTOS DEL ROBLE</t>
  </si>
  <si>
    <t>2505</t>
  </si>
  <si>
    <t>CACIQUE</t>
  </si>
  <si>
    <t>PLAYA PANAMA</t>
  </si>
  <si>
    <t>2507</t>
  </si>
  <si>
    <t>PACIFICA GARCIA FERNANDEZ</t>
  </si>
  <si>
    <t>COMUNIDAD</t>
  </si>
  <si>
    <t>2527</t>
  </si>
  <si>
    <t>2552</t>
  </si>
  <si>
    <t>2569</t>
  </si>
  <si>
    <t>NUEVO COLON</t>
  </si>
  <si>
    <t>NUEVO COLÓN</t>
  </si>
  <si>
    <t>2572</t>
  </si>
  <si>
    <t>PASO TEMPISQUE</t>
  </si>
  <si>
    <t>2573</t>
  </si>
  <si>
    <t>2574</t>
  </si>
  <si>
    <t>IGNACIO GUTIERREZ</t>
  </si>
  <si>
    <t>2583</t>
  </si>
  <si>
    <t>BERNARDO GUTIERREZ</t>
  </si>
  <si>
    <t>2584</t>
  </si>
  <si>
    <t>OBANDITO</t>
  </si>
  <si>
    <t>2591</t>
  </si>
  <si>
    <t>5358</t>
  </si>
  <si>
    <t>SANTA CRUZ-EL TABLAZO</t>
  </si>
  <si>
    <t>2514</t>
  </si>
  <si>
    <t>FRANCISCO CHAVES CHAVES</t>
  </si>
  <si>
    <t>BERNABELA</t>
  </si>
  <si>
    <t>2515</t>
  </si>
  <si>
    <t>BOLSON</t>
  </si>
  <si>
    <t>2518</t>
  </si>
  <si>
    <t>MATIAS DUARTE SOTELA</t>
  </si>
  <si>
    <t>2520</t>
  </si>
  <si>
    <t>DIRIA</t>
  </si>
  <si>
    <t>2526</t>
  </si>
  <si>
    <t>MERCEDES ORTEGA HERNANDEZ</t>
  </si>
  <si>
    <t>ORTEGA</t>
  </si>
  <si>
    <t>2534</t>
  </si>
  <si>
    <t>MARIA MARIN GALAGARZA</t>
  </si>
  <si>
    <t>2544</t>
  </si>
  <si>
    <t>2557</t>
  </si>
  <si>
    <t>RIO CAÑAS VIEJO</t>
  </si>
  <si>
    <t>2568</t>
  </si>
  <si>
    <t>ESTOCOLMO</t>
  </si>
  <si>
    <t>2586</t>
  </si>
  <si>
    <t>TALOLINGUITA</t>
  </si>
  <si>
    <t>CATOLICO EULOGIO LOPEZ OBANDO</t>
  </si>
  <si>
    <t>LAS CAñAS</t>
  </si>
  <si>
    <t>2594</t>
  </si>
  <si>
    <t>2597</t>
  </si>
  <si>
    <t>RIO COROBICI</t>
  </si>
  <si>
    <t>2601</t>
  </si>
  <si>
    <t>2604</t>
  </si>
  <si>
    <t>ANTONIO OBANDO ESPINOZA</t>
  </si>
  <si>
    <t>2606</t>
  </si>
  <si>
    <t>2609</t>
  </si>
  <si>
    <t>LOS CEDROS</t>
  </si>
  <si>
    <t>2613</t>
  </si>
  <si>
    <t>MONSEÑOR LUIS LEIPOLD</t>
  </si>
  <si>
    <t>2618</t>
  </si>
  <si>
    <t>2619</t>
  </si>
  <si>
    <t>PASO LAJAS</t>
  </si>
  <si>
    <t>2623</t>
  </si>
  <si>
    <t>COROBICI</t>
  </si>
  <si>
    <t>2625</t>
  </si>
  <si>
    <t>URBANIZACION LAS CAñAS</t>
  </si>
  <si>
    <t>2638</t>
  </si>
  <si>
    <t>JERONIMO FERNANDEZ ROJAS</t>
  </si>
  <si>
    <t>EL HOTEL</t>
  </si>
  <si>
    <t>2642</t>
  </si>
  <si>
    <t>EL VERGEL</t>
  </si>
  <si>
    <t>2643</t>
  </si>
  <si>
    <t>2645</t>
  </si>
  <si>
    <t>HACIENDA TABOGA</t>
  </si>
  <si>
    <t>2647</t>
  </si>
  <si>
    <t>HIGUERON</t>
  </si>
  <si>
    <t>2663</t>
  </si>
  <si>
    <t>2664</t>
  </si>
  <si>
    <t>2676</t>
  </si>
  <si>
    <t>JAVILLA</t>
  </si>
  <si>
    <t>2679</t>
  </si>
  <si>
    <t>2681</t>
  </si>
  <si>
    <t>2682</t>
  </si>
  <si>
    <t>2686</t>
  </si>
  <si>
    <t>SANDIAL</t>
  </si>
  <si>
    <t>2688</t>
  </si>
  <si>
    <t>NUEVA GUATEMALA</t>
  </si>
  <si>
    <t>2696</t>
  </si>
  <si>
    <t>5004</t>
  </si>
  <si>
    <t>2595</t>
  </si>
  <si>
    <t>2596</t>
  </si>
  <si>
    <t>SAN JUAN CHIQUITO</t>
  </si>
  <si>
    <t>2598</t>
  </si>
  <si>
    <t>2600</t>
  </si>
  <si>
    <t>2603</t>
  </si>
  <si>
    <t>2621</t>
  </si>
  <si>
    <t>2624</t>
  </si>
  <si>
    <t>2628</t>
  </si>
  <si>
    <t>2652</t>
  </si>
  <si>
    <t>SIERRA</t>
  </si>
  <si>
    <t>2655</t>
  </si>
  <si>
    <t>DELIA OVIEDO DE ACUÑA</t>
  </si>
  <si>
    <t>LAS JUNTAS</t>
  </si>
  <si>
    <t>2656</t>
  </si>
  <si>
    <t>2658</t>
  </si>
  <si>
    <t>2666</t>
  </si>
  <si>
    <t>POZO AZUL</t>
  </si>
  <si>
    <t>2680</t>
  </si>
  <si>
    <t>SAN JUAN GRANDE</t>
  </si>
  <si>
    <t>SAN DANIEL COMBONI</t>
  </si>
  <si>
    <t>TILARAN CENTRO</t>
  </si>
  <si>
    <t>2599</t>
  </si>
  <si>
    <t>2605</t>
  </si>
  <si>
    <t>2607</t>
  </si>
  <si>
    <t>VIEJO ARENAL</t>
  </si>
  <si>
    <t>TRONADORA</t>
  </si>
  <si>
    <t>2608</t>
  </si>
  <si>
    <t>MONSEÑOR MORERA VEGA</t>
  </si>
  <si>
    <t>2610</t>
  </si>
  <si>
    <t>I.D.A. ASENTAMIENTO NUEVO ARENAL</t>
  </si>
  <si>
    <t>NUEVO ARENAL</t>
  </si>
  <si>
    <t>2627</t>
  </si>
  <si>
    <t>2629</t>
  </si>
  <si>
    <t>2631</t>
  </si>
  <si>
    <t>2633</t>
  </si>
  <si>
    <t>EL AGUACATE</t>
  </si>
  <si>
    <t>2634</t>
  </si>
  <si>
    <t>CERRO SAN JOSE</t>
  </si>
  <si>
    <t>LIBANO</t>
  </si>
  <si>
    <t>2639</t>
  </si>
  <si>
    <t>ROSITA CHAVEZ DE CABEZAS</t>
  </si>
  <si>
    <t>2641</t>
  </si>
  <si>
    <t>2654</t>
  </si>
  <si>
    <t>2659</t>
  </si>
  <si>
    <t>2660</t>
  </si>
  <si>
    <t>RANCHITOS</t>
  </si>
  <si>
    <t>2662</t>
  </si>
  <si>
    <t>2668</t>
  </si>
  <si>
    <t>2669</t>
  </si>
  <si>
    <t>2671</t>
  </si>
  <si>
    <t>RIO PIEDRAS</t>
  </si>
  <si>
    <t>2672</t>
  </si>
  <si>
    <t>2674</t>
  </si>
  <si>
    <t>2678</t>
  </si>
  <si>
    <t>2689</t>
  </si>
  <si>
    <t>SOLANIA</t>
  </si>
  <si>
    <t>2690</t>
  </si>
  <si>
    <t>JAIME GUTIERREZ BRAUN</t>
  </si>
  <si>
    <t>2691</t>
  </si>
  <si>
    <t>JOSE MARIA CALDERON</t>
  </si>
  <si>
    <t>2693</t>
  </si>
  <si>
    <t>2698</t>
  </si>
  <si>
    <t>5570</t>
  </si>
  <si>
    <t>CEMPA</t>
  </si>
  <si>
    <t>CIUDADELA CEMEX</t>
  </si>
  <si>
    <t>2612</t>
  </si>
  <si>
    <t>2617</t>
  </si>
  <si>
    <t>EL NISPERO</t>
  </si>
  <si>
    <t>POROZAL</t>
  </si>
  <si>
    <t>NISPERO</t>
  </si>
  <si>
    <t>2620</t>
  </si>
  <si>
    <t>2622</t>
  </si>
  <si>
    <t>CONCEPCION COLORADO</t>
  </si>
  <si>
    <t>2626</t>
  </si>
  <si>
    <t>BARRIO JESUS</t>
  </si>
  <si>
    <t>2632</t>
  </si>
  <si>
    <t>RAIZAL</t>
  </si>
  <si>
    <t>2640</t>
  </si>
  <si>
    <t>2649</t>
  </si>
  <si>
    <t>BARRIO BLANCA</t>
  </si>
  <si>
    <t>2650</t>
  </si>
  <si>
    <t>JOAQUIN ARROYO</t>
  </si>
  <si>
    <t>2651</t>
  </si>
  <si>
    <t>PIEDRA VERDE</t>
  </si>
  <si>
    <t>2665</t>
  </si>
  <si>
    <t>2667</t>
  </si>
  <si>
    <t>2677</t>
  </si>
  <si>
    <t>2687</t>
  </si>
  <si>
    <t>2697</t>
  </si>
  <si>
    <t>HIGUERILLAS</t>
  </si>
  <si>
    <t>5569</t>
  </si>
  <si>
    <t>MARIA RAFFOLS</t>
  </si>
  <si>
    <t>5883</t>
  </si>
  <si>
    <t>BARBUDAL</t>
  </si>
  <si>
    <t>6638</t>
  </si>
  <si>
    <t>TIQUIRUZAS</t>
  </si>
  <si>
    <t>2602</t>
  </si>
  <si>
    <t>ALTOS DE CEBADILLA</t>
  </si>
  <si>
    <t>2611</t>
  </si>
  <si>
    <t>LOS TORNOS</t>
  </si>
  <si>
    <t>2614</t>
  </si>
  <si>
    <t>2615</t>
  </si>
  <si>
    <t>CABECERA DE CAÑAS</t>
  </si>
  <si>
    <t>2616</t>
  </si>
  <si>
    <t>CAMPOS DE ORO</t>
  </si>
  <si>
    <t>2635</t>
  </si>
  <si>
    <t>EL DOS</t>
  </si>
  <si>
    <t>2636</t>
  </si>
  <si>
    <t>2637</t>
  </si>
  <si>
    <t>MONTE LOS OLIVOS</t>
  </si>
  <si>
    <t>MONTE DE LOS OLIVOS</t>
  </si>
  <si>
    <t>2648</t>
  </si>
  <si>
    <t>2657</t>
  </si>
  <si>
    <t>2661</t>
  </si>
  <si>
    <t>LOS PATIOS</t>
  </si>
  <si>
    <t>2670</t>
  </si>
  <si>
    <t>2675</t>
  </si>
  <si>
    <t>2683</t>
  </si>
  <si>
    <t>2685</t>
  </si>
  <si>
    <t>2692</t>
  </si>
  <si>
    <t>TRES HERMANOS</t>
  </si>
  <si>
    <t>MARSELLESA</t>
  </si>
  <si>
    <t>2694</t>
  </si>
  <si>
    <t>TURIN</t>
  </si>
  <si>
    <t>2695</t>
  </si>
  <si>
    <t>CAÑITAS</t>
  </si>
  <si>
    <t>5006</t>
  </si>
  <si>
    <t>LA PLAZA</t>
  </si>
  <si>
    <t>6373</t>
  </si>
  <si>
    <t>CABECERAS</t>
  </si>
  <si>
    <t>CRISTIANA ASAMBLEA DE DIOS</t>
  </si>
  <si>
    <t>CAFORE ANTONIO JOSE OBANDO CHAN</t>
  </si>
  <si>
    <t>AMERICANA SAN PATRICIO</t>
  </si>
  <si>
    <t>SAN MIGUELITO</t>
  </si>
  <si>
    <t>2699</t>
  </si>
  <si>
    <t>2715</t>
  </si>
  <si>
    <t>AUGUSTO COLOMBARI CHICOLI</t>
  </si>
  <si>
    <t>2723</t>
  </si>
  <si>
    <t>JUANITO MORA PORRAS</t>
  </si>
  <si>
    <t>JUANITO MORA</t>
  </si>
  <si>
    <t>2732</t>
  </si>
  <si>
    <t>2735</t>
  </si>
  <si>
    <t>RIO BARRANCA</t>
  </si>
  <si>
    <t>2744</t>
  </si>
  <si>
    <t>CIUDADELA KENNEDY</t>
  </si>
  <si>
    <t>INVU BARRANCA</t>
  </si>
  <si>
    <t>2745</t>
  </si>
  <si>
    <t>2816</t>
  </si>
  <si>
    <t>2843</t>
  </si>
  <si>
    <t>2870</t>
  </si>
  <si>
    <t>5010</t>
  </si>
  <si>
    <t>5011</t>
  </si>
  <si>
    <t>MANUEL MORA VALVERDE</t>
  </si>
  <si>
    <t>PALMAS DEL RIO</t>
  </si>
  <si>
    <t>5324</t>
  </si>
  <si>
    <t>JOSE JOAQUIN MORA PORRAS</t>
  </si>
  <si>
    <t>URBANIZACION JIRETH</t>
  </si>
  <si>
    <t>2711</t>
  </si>
  <si>
    <t>ARANJUECITO</t>
  </si>
  <si>
    <t>2712</t>
  </si>
  <si>
    <t>2720</t>
  </si>
  <si>
    <t>BAJO CALIENTE</t>
  </si>
  <si>
    <t>ARANCIBIA</t>
  </si>
  <si>
    <t>2724</t>
  </si>
  <si>
    <t>2726</t>
  </si>
  <si>
    <t>VILLA BRUSELAS</t>
  </si>
  <si>
    <t>2748</t>
  </si>
  <si>
    <t>2759</t>
  </si>
  <si>
    <t>CHAPERNAL</t>
  </si>
  <si>
    <t>2778</t>
  </si>
  <si>
    <t>2784</t>
  </si>
  <si>
    <t>JORGE BORBON CASTRO</t>
  </si>
  <si>
    <t>2791</t>
  </si>
  <si>
    <t>EL BRILLANTE</t>
  </si>
  <si>
    <t>2844</t>
  </si>
  <si>
    <t>2848</t>
  </si>
  <si>
    <t>2862</t>
  </si>
  <si>
    <t>SAN MARTIN SUR</t>
  </si>
  <si>
    <t>2864</t>
  </si>
  <si>
    <t>5009</t>
  </si>
  <si>
    <t>5724</t>
  </si>
  <si>
    <t>EL ESTABLO</t>
  </si>
  <si>
    <t>6014</t>
  </si>
  <si>
    <t>LA QUEROGA</t>
  </si>
  <si>
    <t>2700</t>
  </si>
  <si>
    <t>ABANGARITOS</t>
  </si>
  <si>
    <t>2710</t>
  </si>
  <si>
    <t>2725</t>
  </si>
  <si>
    <t>CHIRA</t>
  </si>
  <si>
    <t>BOCANA, ISLA CHIRA</t>
  </si>
  <si>
    <t>2727</t>
  </si>
  <si>
    <t>BRISAS DEL GOLFO</t>
  </si>
  <si>
    <t>COSTA DE PAJAROS</t>
  </si>
  <si>
    <t>2736</t>
  </si>
  <si>
    <t>2743</t>
  </si>
  <si>
    <t>MONTERO Y PALITO</t>
  </si>
  <si>
    <t>2750</t>
  </si>
  <si>
    <t>EL MALINCHE</t>
  </si>
  <si>
    <t>2760</t>
  </si>
  <si>
    <t>ISLA DE CHIRA</t>
  </si>
  <si>
    <t>2761</t>
  </si>
  <si>
    <t>NORA MARIA QUESADA CHAVARRIA</t>
  </si>
  <si>
    <t>2763</t>
  </si>
  <si>
    <t>2769</t>
  </si>
  <si>
    <t>JARQUIN</t>
  </si>
  <si>
    <t>2772</t>
  </si>
  <si>
    <t>2807</t>
  </si>
  <si>
    <t>2824</t>
  </si>
  <si>
    <t>LAGARTOS</t>
  </si>
  <si>
    <t>LAGARTO SUR</t>
  </si>
  <si>
    <t>2831</t>
  </si>
  <si>
    <t>2837</t>
  </si>
  <si>
    <t>COCOROCAS</t>
  </si>
  <si>
    <t>2838</t>
  </si>
  <si>
    <t>ARTURO GARCIA GOLCHER</t>
  </si>
  <si>
    <t>PUNTA MORALES</t>
  </si>
  <si>
    <t>2839</t>
  </si>
  <si>
    <t>MORALES</t>
  </si>
  <si>
    <t>2868</t>
  </si>
  <si>
    <t>SARMIENTO</t>
  </si>
  <si>
    <t>5325</t>
  </si>
  <si>
    <t>OROCU</t>
  </si>
  <si>
    <t>2718</t>
  </si>
  <si>
    <t>UNION</t>
  </si>
  <si>
    <t>2742</t>
  </si>
  <si>
    <t>2756</t>
  </si>
  <si>
    <t>2801</t>
  </si>
  <si>
    <t>GREGORIO PRENDAS MONTERO</t>
  </si>
  <si>
    <t>2804</t>
  </si>
  <si>
    <t>2819</t>
  </si>
  <si>
    <t>2820</t>
  </si>
  <si>
    <t>2827</t>
  </si>
  <si>
    <t>LAS VENTANAS</t>
  </si>
  <si>
    <t>VENTANAS</t>
  </si>
  <si>
    <t>2845</t>
  </si>
  <si>
    <t>2855</t>
  </si>
  <si>
    <t>2858</t>
  </si>
  <si>
    <t>2859</t>
  </si>
  <si>
    <t>SABANA BONITA</t>
  </si>
  <si>
    <t>2869</t>
  </si>
  <si>
    <t>2873</t>
  </si>
  <si>
    <t>2874</t>
  </si>
  <si>
    <t>TAJO ALTO</t>
  </si>
  <si>
    <t>2876</t>
  </si>
  <si>
    <t>ZAGALA VIEJA</t>
  </si>
  <si>
    <t>2877</t>
  </si>
  <si>
    <t>ZAGALA NUEVA</t>
  </si>
  <si>
    <t>ESTRELLITA OROMONTANA</t>
  </si>
  <si>
    <t>2714</t>
  </si>
  <si>
    <t>EL CHAGÜITE</t>
  </si>
  <si>
    <t>2788</t>
  </si>
  <si>
    <t>DELIA URBINA DE GUEVARA</t>
  </si>
  <si>
    <t>2792</t>
  </si>
  <si>
    <t>2805</t>
  </si>
  <si>
    <t>JOSE RICARDO ORLICH ZAMORA</t>
  </si>
  <si>
    <t>2814</t>
  </si>
  <si>
    <t>PLAYA TORRES</t>
  </si>
  <si>
    <t>2826</t>
  </si>
  <si>
    <t>BARRIO SAN LUIS</t>
  </si>
  <si>
    <t>2834</t>
  </si>
  <si>
    <t>FLORA GUEVARA BARAHONA</t>
  </si>
  <si>
    <t>2836</t>
  </si>
  <si>
    <t>MORA Y CAÑAS</t>
  </si>
  <si>
    <t>COCAL</t>
  </si>
  <si>
    <t>2842</t>
  </si>
  <si>
    <t>2880</t>
  </si>
  <si>
    <t>ISLA CABALLO</t>
  </si>
  <si>
    <t>PLAYA CORONADO</t>
  </si>
  <si>
    <t>2883</t>
  </si>
  <si>
    <t>VEINTE DE NOVIEMBRE</t>
  </si>
  <si>
    <t>2884</t>
  </si>
  <si>
    <t>5064</t>
  </si>
  <si>
    <t>HOGAR CRISTIANO</t>
  </si>
  <si>
    <t>5700</t>
  </si>
  <si>
    <t>5958</t>
  </si>
  <si>
    <t>LA FLOR DE LA ISLITA</t>
  </si>
  <si>
    <t>AMIGOS DE MONTEVERDE</t>
  </si>
  <si>
    <t>CREATIVA</t>
  </si>
  <si>
    <t>CERRO PLANO</t>
  </si>
  <si>
    <t>ADVENTISTA DE MONTEVERDE</t>
  </si>
  <si>
    <t>MONTEVERDE</t>
  </si>
  <si>
    <t>2719</t>
  </si>
  <si>
    <t>2758</t>
  </si>
  <si>
    <t>RAFAEL ARGUEDAS HERRERA</t>
  </si>
  <si>
    <t>2767</t>
  </si>
  <si>
    <t>FERNANDEZ</t>
  </si>
  <si>
    <t>GUACIMAL</t>
  </si>
  <si>
    <t>2771</t>
  </si>
  <si>
    <t>2813</t>
  </si>
  <si>
    <t>2828</t>
  </si>
  <si>
    <t>ALTOS DE SAN LUIS</t>
  </si>
  <si>
    <t>2829</t>
  </si>
  <si>
    <t>2847</t>
  </si>
  <si>
    <t>PELAYO MARCET CASAJUANA</t>
  </si>
  <si>
    <t>2857</t>
  </si>
  <si>
    <t>2861</t>
  </si>
  <si>
    <t>BAJOS DE SAN LUIS</t>
  </si>
  <si>
    <t>2866</t>
  </si>
  <si>
    <t>2867</t>
  </si>
  <si>
    <t>MANANTIAL DE VIDA</t>
  </si>
  <si>
    <t>LA RIVIERA</t>
  </si>
  <si>
    <t>BILINGÜE SANTA SOFIA</t>
  </si>
  <si>
    <t>MACACONA</t>
  </si>
  <si>
    <t>NANCES</t>
  </si>
  <si>
    <t>SANCTI SPIRITUS</t>
  </si>
  <si>
    <t>2728</t>
  </si>
  <si>
    <t>BRUSELAS</t>
  </si>
  <si>
    <t>2731</t>
  </si>
  <si>
    <t>2739</t>
  </si>
  <si>
    <t>2740</t>
  </si>
  <si>
    <t>LIC. JOSE FRANCISCO PEREZ MUÑOZ</t>
  </si>
  <si>
    <t>2764</t>
  </si>
  <si>
    <t>I.D.A. EL BARON</t>
  </si>
  <si>
    <t>ASENTAMIENTO DEL BARON</t>
  </si>
  <si>
    <t>2775</t>
  </si>
  <si>
    <t>MESETAS ABAJO</t>
  </si>
  <si>
    <t>2779</t>
  </si>
  <si>
    <t>2790</t>
  </si>
  <si>
    <t>EL BARON</t>
  </si>
  <si>
    <t>2798</t>
  </si>
  <si>
    <t>JUSTO ANTONIO FACIO</t>
  </si>
  <si>
    <t>2800</t>
  </si>
  <si>
    <t>2806</t>
  </si>
  <si>
    <t>JUAN RAFAEL JIMENEZ GRANADOS</t>
  </si>
  <si>
    <t>2832</t>
  </si>
  <si>
    <t>MARAÑONAL</t>
  </si>
  <si>
    <t>2833</t>
  </si>
  <si>
    <t>MARATON</t>
  </si>
  <si>
    <t>2840</t>
  </si>
  <si>
    <t>HERIBERTO ZELEDON RODRIGUEZ</t>
  </si>
  <si>
    <t>2708</t>
  </si>
  <si>
    <t>DIEGO DE ARTIEDA CHIRINO</t>
  </si>
  <si>
    <t>ARTIEDA</t>
  </si>
  <si>
    <t>2709</t>
  </si>
  <si>
    <t>GUARDIANES DE LA PIEDRA</t>
  </si>
  <si>
    <t>SALINAS DOS</t>
  </si>
  <si>
    <t>2729</t>
  </si>
  <si>
    <t>ARTURO TORRES MARTINEZ</t>
  </si>
  <si>
    <t>2734</t>
  </si>
  <si>
    <t>CALDERA</t>
  </si>
  <si>
    <t>2741</t>
  </si>
  <si>
    <t>TIVIVES</t>
  </si>
  <si>
    <t>2755</t>
  </si>
  <si>
    <t>CAMBALACHE</t>
  </si>
  <si>
    <t>2770</t>
  </si>
  <si>
    <t>ROSARIO VASQUEZ MONGE</t>
  </si>
  <si>
    <t>2780</t>
  </si>
  <si>
    <t>SALINAS</t>
  </si>
  <si>
    <t>2793</t>
  </si>
  <si>
    <t>2795</t>
  </si>
  <si>
    <t>EL MOJON</t>
  </si>
  <si>
    <t>2835</t>
  </si>
  <si>
    <t>MOJONCITO</t>
  </si>
  <si>
    <t>2875</t>
  </si>
  <si>
    <t>ANTONIO VALLERRIESTRA</t>
  </si>
  <si>
    <t>2881</t>
  </si>
  <si>
    <t>MATA LIMON</t>
  </si>
  <si>
    <t>5346</t>
  </si>
  <si>
    <t>2911</t>
  </si>
  <si>
    <t>PUEBLO CIVIL</t>
  </si>
  <si>
    <t>2930</t>
  </si>
  <si>
    <t>RIVIERA</t>
  </si>
  <si>
    <t>2940</t>
  </si>
  <si>
    <t>RESIDENCIAL UREÑA</t>
  </si>
  <si>
    <t>BARRIO UREÑA</t>
  </si>
  <si>
    <t>3035</t>
  </si>
  <si>
    <t>3060</t>
  </si>
  <si>
    <t>ESTERO DE COLORADO</t>
  </si>
  <si>
    <t>PAVON</t>
  </si>
  <si>
    <t>3064</t>
  </si>
  <si>
    <t>3068</t>
  </si>
  <si>
    <t>3072</t>
  </si>
  <si>
    <t>3073</t>
  </si>
  <si>
    <t>3076</t>
  </si>
  <si>
    <t>MANUEL TUCKLER M</t>
  </si>
  <si>
    <t>3090</t>
  </si>
  <si>
    <t>LA MONA</t>
  </si>
  <si>
    <t>3103</t>
  </si>
  <si>
    <t>LAS TRENZAS</t>
  </si>
  <si>
    <t>3128</t>
  </si>
  <si>
    <t>3178</t>
  </si>
  <si>
    <t>BARRIO BELLA VISTA</t>
  </si>
  <si>
    <t>3179</t>
  </si>
  <si>
    <t>3220</t>
  </si>
  <si>
    <t>3222</t>
  </si>
  <si>
    <t>I.D.A. AGROINDUSTRIAL</t>
  </si>
  <si>
    <t>AGROINDUSTRIAL</t>
  </si>
  <si>
    <t>3227</t>
  </si>
  <si>
    <t>PLAYA CACAO</t>
  </si>
  <si>
    <t>2912</t>
  </si>
  <si>
    <t>LA NICARAGUA</t>
  </si>
  <si>
    <t>2917</t>
  </si>
  <si>
    <t>LA HONDA</t>
  </si>
  <si>
    <t>2936</t>
  </si>
  <si>
    <t>COCAL AMARILLO</t>
  </si>
  <si>
    <t>2939</t>
  </si>
  <si>
    <t>LINDA MAR</t>
  </si>
  <si>
    <t>LANGOSTINO</t>
  </si>
  <si>
    <t>2942</t>
  </si>
  <si>
    <t>LA HIERBA</t>
  </si>
  <si>
    <t>2949</t>
  </si>
  <si>
    <t>LAS GEMELAS</t>
  </si>
  <si>
    <t>2951</t>
  </si>
  <si>
    <t>2954</t>
  </si>
  <si>
    <t>CUERVITO</t>
  </si>
  <si>
    <t>3007</t>
  </si>
  <si>
    <t>3014</t>
  </si>
  <si>
    <t>COMTE</t>
  </si>
  <si>
    <t>3036</t>
  </si>
  <si>
    <t>3037</t>
  </si>
  <si>
    <t>PUNTA BANCO</t>
  </si>
  <si>
    <t>3126</t>
  </si>
  <si>
    <t>3131</t>
  </si>
  <si>
    <t>PUNTA ZANCUDO</t>
  </si>
  <si>
    <t>3146</t>
  </si>
  <si>
    <t>TIGRITO</t>
  </si>
  <si>
    <t>3149</t>
  </si>
  <si>
    <t>VISTA MAR</t>
  </si>
  <si>
    <t>3206</t>
  </si>
  <si>
    <t>3219</t>
  </si>
  <si>
    <t>3238</t>
  </si>
  <si>
    <t>2895</t>
  </si>
  <si>
    <t>PUERTO JIMENEZ</t>
  </si>
  <si>
    <t>PALO SECO</t>
  </si>
  <si>
    <t>2958</t>
  </si>
  <si>
    <t>2961</t>
  </si>
  <si>
    <t>BOCA GALLARDO</t>
  </si>
  <si>
    <t>2964</t>
  </si>
  <si>
    <t>CARBONERA</t>
  </si>
  <si>
    <t>LA CARBONERA</t>
  </si>
  <si>
    <t>2967</t>
  </si>
  <si>
    <t>EL ÑEQUE</t>
  </si>
  <si>
    <t>2972</t>
  </si>
  <si>
    <t>CAÑAZA</t>
  </si>
  <si>
    <t>2982</t>
  </si>
  <si>
    <t>QUEBRADA LA TARDE</t>
  </si>
  <si>
    <t>2994</t>
  </si>
  <si>
    <t>ALTO LAGUNA</t>
  </si>
  <si>
    <t>3000</t>
  </si>
  <si>
    <t>LA INDEPENDENCIA</t>
  </si>
  <si>
    <t>3004</t>
  </si>
  <si>
    <t>LA AMAPOLA</t>
  </si>
  <si>
    <t>3048</t>
  </si>
  <si>
    <t>DOS BRAZOS</t>
  </si>
  <si>
    <t>3055</t>
  </si>
  <si>
    <t>3071</t>
  </si>
  <si>
    <t>I.D.A. AGUJAS</t>
  </si>
  <si>
    <t>BARRIO BONITO</t>
  </si>
  <si>
    <t>3125</t>
  </si>
  <si>
    <t>BARRIGONES</t>
  </si>
  <si>
    <t>3129</t>
  </si>
  <si>
    <t>3137</t>
  </si>
  <si>
    <t>3165</t>
  </si>
  <si>
    <t>I.D.A. GUADALUPE</t>
  </si>
  <si>
    <t>IDA GUADALUPE</t>
  </si>
  <si>
    <t>3193</t>
  </si>
  <si>
    <t>3201</t>
  </si>
  <si>
    <t>SATURNINO CEDEÑO CEDEÑO</t>
  </si>
  <si>
    <t>5745</t>
  </si>
  <si>
    <t>BAMBÚ</t>
  </si>
  <si>
    <t>2893</t>
  </si>
  <si>
    <t>VIQUILLA DOS</t>
  </si>
  <si>
    <t>GUAYCARA</t>
  </si>
  <si>
    <t>2896</t>
  </si>
  <si>
    <t>BRUNCA</t>
  </si>
  <si>
    <t>BAMBEL DOS</t>
  </si>
  <si>
    <t>2919</t>
  </si>
  <si>
    <t>VALLE LOS CEDROS</t>
  </si>
  <si>
    <t>2926</t>
  </si>
  <si>
    <t>2962</t>
  </si>
  <si>
    <t>2981</t>
  </si>
  <si>
    <t>2997</t>
  </si>
  <si>
    <t>3020</t>
  </si>
  <si>
    <t>LA JULIETA</t>
  </si>
  <si>
    <t>3056</t>
  </si>
  <si>
    <t>VILLA BRICEÑO</t>
  </si>
  <si>
    <t>3074</t>
  </si>
  <si>
    <t>3075</t>
  </si>
  <si>
    <t>3079</t>
  </si>
  <si>
    <t>LA GAMBA</t>
  </si>
  <si>
    <t>3102</t>
  </si>
  <si>
    <t>VIQUILLA UNO</t>
  </si>
  <si>
    <t>3112</t>
  </si>
  <si>
    <t>3124</t>
  </si>
  <si>
    <t>3127</t>
  </si>
  <si>
    <t>3134</t>
  </si>
  <si>
    <t>NUEVA ZELANDIA</t>
  </si>
  <si>
    <t>3135</t>
  </si>
  <si>
    <t>3136</t>
  </si>
  <si>
    <t>3145</t>
  </si>
  <si>
    <t>LAS NUBES DE CARACOL</t>
  </si>
  <si>
    <t>3182</t>
  </si>
  <si>
    <t>3183</t>
  </si>
  <si>
    <t>COTO 56-57</t>
  </si>
  <si>
    <t>3185</t>
  </si>
  <si>
    <t>COTO 54-55</t>
  </si>
  <si>
    <t>3190</t>
  </si>
  <si>
    <t>COTO 62-63</t>
  </si>
  <si>
    <t>COTO 63</t>
  </si>
  <si>
    <t>3236</t>
  </si>
  <si>
    <t>3255</t>
  </si>
  <si>
    <t>3257</t>
  </si>
  <si>
    <t>5554</t>
  </si>
  <si>
    <t>BAMBEL #1</t>
  </si>
  <si>
    <t>BAMBEL</t>
  </si>
  <si>
    <t>KENNEDY BILINGUAL SCHOOL</t>
  </si>
  <si>
    <t>LA ALBORADA</t>
  </si>
  <si>
    <t>2929</t>
  </si>
  <si>
    <t>ALPHA</t>
  </si>
  <si>
    <t>2941</t>
  </si>
  <si>
    <t>BAJO DE REYES</t>
  </si>
  <si>
    <t>2943</t>
  </si>
  <si>
    <t>SIETE COLINAS</t>
  </si>
  <si>
    <t>2950</t>
  </si>
  <si>
    <t>TRES RÍOS</t>
  </si>
  <si>
    <t>3006</t>
  </si>
  <si>
    <t>3019</t>
  </si>
  <si>
    <t>3041</t>
  </si>
  <si>
    <t>3053</t>
  </si>
  <si>
    <t>EL DANTO</t>
  </si>
  <si>
    <t>3067</t>
  </si>
  <si>
    <t>3084</t>
  </si>
  <si>
    <t>3087</t>
  </si>
  <si>
    <t>3093</t>
  </si>
  <si>
    <t>ADELE CLARINI</t>
  </si>
  <si>
    <t>PIEDRA PINTADA</t>
  </si>
  <si>
    <t>3100</t>
  </si>
  <si>
    <t>3111</t>
  </si>
  <si>
    <t>3162</t>
  </si>
  <si>
    <t>3192</t>
  </si>
  <si>
    <t>3195</t>
  </si>
  <si>
    <t>SANTA CONSTANZA</t>
  </si>
  <si>
    <t>3241</t>
  </si>
  <si>
    <t>3933</t>
  </si>
  <si>
    <t>EL ENCUENTRO</t>
  </si>
  <si>
    <t>2918</t>
  </si>
  <si>
    <t>VALLE HERMOSO</t>
  </si>
  <si>
    <t>2931</t>
  </si>
  <si>
    <t>2952</t>
  </si>
  <si>
    <t>I.D.A. PORTO LLANO</t>
  </si>
  <si>
    <t>PORTO LLANO</t>
  </si>
  <si>
    <t>2957</t>
  </si>
  <si>
    <t>2995</t>
  </si>
  <si>
    <t>LA PRIMAVERA</t>
  </si>
  <si>
    <t>3043</t>
  </si>
  <si>
    <t>LA FLOR DEL ROBLE</t>
  </si>
  <si>
    <t>3065</t>
  </si>
  <si>
    <t>3066</t>
  </si>
  <si>
    <t>3085</t>
  </si>
  <si>
    <t>3096</t>
  </si>
  <si>
    <t>3101</t>
  </si>
  <si>
    <t>LAS MELLIZAS</t>
  </si>
  <si>
    <t>3155</t>
  </si>
  <si>
    <t>SAN ANTONIO DE SABALITO</t>
  </si>
  <si>
    <t>3164</t>
  </si>
  <si>
    <t>LUIS WACHONG LEE</t>
  </si>
  <si>
    <t>3166</t>
  </si>
  <si>
    <t>3187</t>
  </si>
  <si>
    <t>3198</t>
  </si>
  <si>
    <t>3204</t>
  </si>
  <si>
    <t>3205</t>
  </si>
  <si>
    <t>3210</t>
  </si>
  <si>
    <t>3237</t>
  </si>
  <si>
    <t>3252</t>
  </si>
  <si>
    <t>5017</t>
  </si>
  <si>
    <t>2892</t>
  </si>
  <si>
    <t>2904</t>
  </si>
  <si>
    <t>BELLO ORIENTE</t>
  </si>
  <si>
    <t>2907</t>
  </si>
  <si>
    <t>VILLA ROMA</t>
  </si>
  <si>
    <t>2922</t>
  </si>
  <si>
    <t>2948</t>
  </si>
  <si>
    <t>2969</t>
  </si>
  <si>
    <t>CAÑAS GORDAS</t>
  </si>
  <si>
    <t>2983</t>
  </si>
  <si>
    <t>2984</t>
  </si>
  <si>
    <t>CAMPO DOS Y MEDIO</t>
  </si>
  <si>
    <t>CORREDOR</t>
  </si>
  <si>
    <t>2985</t>
  </si>
  <si>
    <t>CAMPO TRES</t>
  </si>
  <si>
    <t>3016</t>
  </si>
  <si>
    <t>3027</t>
  </si>
  <si>
    <t>3051</t>
  </si>
  <si>
    <t>3083</t>
  </si>
  <si>
    <t>META PONTO</t>
  </si>
  <si>
    <t>3109</t>
  </si>
  <si>
    <t>3110</t>
  </si>
  <si>
    <t>3147</t>
  </si>
  <si>
    <t>3159</t>
  </si>
  <si>
    <t>3194</t>
  </si>
  <si>
    <t>3207</t>
  </si>
  <si>
    <t>3209</t>
  </si>
  <si>
    <t>COOPA BUENA</t>
  </si>
  <si>
    <t>COPABUENA</t>
  </si>
  <si>
    <t>3250</t>
  </si>
  <si>
    <t>LOS PILARES</t>
  </si>
  <si>
    <t>3259</t>
  </si>
  <si>
    <t>2891</t>
  </si>
  <si>
    <t>LA CHIVA</t>
  </si>
  <si>
    <t>2894</t>
  </si>
  <si>
    <t>CHANGUENA</t>
  </si>
  <si>
    <t>2945</t>
  </si>
  <si>
    <t>2956</t>
  </si>
  <si>
    <t>3003</t>
  </si>
  <si>
    <t>3040</t>
  </si>
  <si>
    <t>LA SANSI</t>
  </si>
  <si>
    <t>PITTIER</t>
  </si>
  <si>
    <t>ASENTAMIENTO SANSI</t>
  </si>
  <si>
    <t>3086</t>
  </si>
  <si>
    <t>LA MANCHURIA</t>
  </si>
  <si>
    <t>3095</t>
  </si>
  <si>
    <t>3098</t>
  </si>
  <si>
    <t>3107</t>
  </si>
  <si>
    <t>3108</t>
  </si>
  <si>
    <t>3154</t>
  </si>
  <si>
    <t>3160</t>
  </si>
  <si>
    <t>3175</t>
  </si>
  <si>
    <t>23 DE MAYO</t>
  </si>
  <si>
    <t>3208</t>
  </si>
  <si>
    <t>3213</t>
  </si>
  <si>
    <t>TORRE ALTA</t>
  </si>
  <si>
    <t>3214</t>
  </si>
  <si>
    <t>3224</t>
  </si>
  <si>
    <t>3230</t>
  </si>
  <si>
    <t>COLORADITO</t>
  </si>
  <si>
    <t>2898</t>
  </si>
  <si>
    <t>CIUDAD NEILY</t>
  </si>
  <si>
    <t>2900</t>
  </si>
  <si>
    <t>2944</t>
  </si>
  <si>
    <t>2965</t>
  </si>
  <si>
    <t>2973</t>
  </si>
  <si>
    <t>LA NUBIA</t>
  </si>
  <si>
    <t>2989</t>
  </si>
  <si>
    <t>CARACOL NORTE</t>
  </si>
  <si>
    <t>2991</t>
  </si>
  <si>
    <t>GUAYABI</t>
  </si>
  <si>
    <t>2992</t>
  </si>
  <si>
    <t>3013</t>
  </si>
  <si>
    <t>LA CAMPIÑA</t>
  </si>
  <si>
    <t>3017</t>
  </si>
  <si>
    <t>LOS CASTAÑOS</t>
  </si>
  <si>
    <t>3018</t>
  </si>
  <si>
    <t>EL LABRADOR</t>
  </si>
  <si>
    <t>3078</t>
  </si>
  <si>
    <t>22 DE OCTUBRE</t>
  </si>
  <si>
    <t>3139</t>
  </si>
  <si>
    <t>LAS PANGAS</t>
  </si>
  <si>
    <t>3144</t>
  </si>
  <si>
    <t>ESTRELLA DEL SUR</t>
  </si>
  <si>
    <t>3148</t>
  </si>
  <si>
    <t>CANGREJO VERDE</t>
  </si>
  <si>
    <t>3151</t>
  </si>
  <si>
    <t>LA CONCORDIA</t>
  </si>
  <si>
    <t>LA CENTRAL</t>
  </si>
  <si>
    <t>3180</t>
  </si>
  <si>
    <t>COTO 45</t>
  </si>
  <si>
    <t>3181</t>
  </si>
  <si>
    <t>CENTRAL COTO 47</t>
  </si>
  <si>
    <t>COTO 47</t>
  </si>
  <si>
    <t>3184</t>
  </si>
  <si>
    <t>COTO 52</t>
  </si>
  <si>
    <t>3186</t>
  </si>
  <si>
    <t>COTO 44</t>
  </si>
  <si>
    <t>3188</t>
  </si>
  <si>
    <t>COTO 50-51</t>
  </si>
  <si>
    <t>3189</t>
  </si>
  <si>
    <t>COTO 42</t>
  </si>
  <si>
    <t>3199</t>
  </si>
  <si>
    <t>SANTIAGO DE CARACOL</t>
  </si>
  <si>
    <t>CARACOL</t>
  </si>
  <si>
    <t>3235</t>
  </si>
  <si>
    <t>3262</t>
  </si>
  <si>
    <t>COTO 49</t>
  </si>
  <si>
    <t>FINCA COTO 49</t>
  </si>
  <si>
    <t>ADVENTISTA PASO CANOAS</t>
  </si>
  <si>
    <t>BETHEL</t>
  </si>
  <si>
    <t>2888</t>
  </si>
  <si>
    <t>ALTOS DEL BRUJO</t>
  </si>
  <si>
    <t>2902</t>
  </si>
  <si>
    <t>2916</t>
  </si>
  <si>
    <t>2921</t>
  </si>
  <si>
    <t>BAJOS DE LIMONCITO</t>
  </si>
  <si>
    <t>2927</t>
  </si>
  <si>
    <t>2935</t>
  </si>
  <si>
    <t>TRIUNFO</t>
  </si>
  <si>
    <t>2998</t>
  </si>
  <si>
    <t>CACORAGUA</t>
  </si>
  <si>
    <t>ALTOS DE ABROJO</t>
  </si>
  <si>
    <t>3077</t>
  </si>
  <si>
    <t>CONFRATERNIDAD</t>
  </si>
  <si>
    <t>3088</t>
  </si>
  <si>
    <t>LA MARIPOSA</t>
  </si>
  <si>
    <t>3104</t>
  </si>
  <si>
    <t>3115</t>
  </si>
  <si>
    <t>PASO CANOAS</t>
  </si>
  <si>
    <t>3120</t>
  </si>
  <si>
    <t>DARIZARA</t>
  </si>
  <si>
    <t>PLAZA CANOAS</t>
  </si>
  <si>
    <t>3197</t>
  </si>
  <si>
    <t>BARRIO  EL CARMEN</t>
  </si>
  <si>
    <t>3215</t>
  </si>
  <si>
    <t>3216</t>
  </si>
  <si>
    <t>LAS VEGAS DE ABROJO NORTE</t>
  </si>
  <si>
    <t>ABROJO NORTE</t>
  </si>
  <si>
    <t>3228</t>
  </si>
  <si>
    <t>3242</t>
  </si>
  <si>
    <t>3253</t>
  </si>
  <si>
    <t>LAS VEGUITAS</t>
  </si>
  <si>
    <t>3254</t>
  </si>
  <si>
    <t>SAN MIGUEL DE COLORADO</t>
  </si>
  <si>
    <t>2889</t>
  </si>
  <si>
    <t>LA BOTA</t>
  </si>
  <si>
    <t>2899</t>
  </si>
  <si>
    <t>CENIZO</t>
  </si>
  <si>
    <t>2908</t>
  </si>
  <si>
    <t>2925</t>
  </si>
  <si>
    <t>PUEBLO DE DIOS</t>
  </si>
  <si>
    <t>2953</t>
  </si>
  <si>
    <t>PUNTA VANEGAS</t>
  </si>
  <si>
    <t>2955</t>
  </si>
  <si>
    <t>GUAYACÁN</t>
  </si>
  <si>
    <t>2975</t>
  </si>
  <si>
    <t>COTO SUR</t>
  </si>
  <si>
    <t>2976</t>
  </si>
  <si>
    <t>SURIK</t>
  </si>
  <si>
    <t>CONTROL</t>
  </si>
  <si>
    <t>2993</t>
  </si>
  <si>
    <t>FINCA NARANJO</t>
  </si>
  <si>
    <t>2999</t>
  </si>
  <si>
    <t>CARIARE</t>
  </si>
  <si>
    <t>3001</t>
  </si>
  <si>
    <t>3008</t>
  </si>
  <si>
    <t>3009</t>
  </si>
  <si>
    <t>FINCA CAUCHO</t>
  </si>
  <si>
    <t>3010</t>
  </si>
  <si>
    <t>FINCA CAIMITO</t>
  </si>
  <si>
    <t>CAIMITO</t>
  </si>
  <si>
    <t>3011</t>
  </si>
  <si>
    <t>FINCA TAMARINDO</t>
  </si>
  <si>
    <t>3012</t>
  </si>
  <si>
    <t>FINCA BAMBITO</t>
  </si>
  <si>
    <t>3015</t>
  </si>
  <si>
    <t>BELLA LUZ</t>
  </si>
  <si>
    <t>3028</t>
  </si>
  <si>
    <t>3032</t>
  </si>
  <si>
    <t>3044</t>
  </si>
  <si>
    <t>3057</t>
  </si>
  <si>
    <t>3058</t>
  </si>
  <si>
    <t>JOBO CIVIL</t>
  </si>
  <si>
    <t>3069</t>
  </si>
  <si>
    <t>JUAN LARA ALFARO</t>
  </si>
  <si>
    <t>3091</t>
  </si>
  <si>
    <t>3092</t>
  </si>
  <si>
    <t>LA PEÑA</t>
  </si>
  <si>
    <t>3141</t>
  </si>
  <si>
    <t>COYOCHE</t>
  </si>
  <si>
    <t>3142</t>
  </si>
  <si>
    <t>FINCA MANGO</t>
  </si>
  <si>
    <t>3150</t>
  </si>
  <si>
    <t>3246</t>
  </si>
  <si>
    <t>3249</t>
  </si>
  <si>
    <t>CARACOL DE LA VACA</t>
  </si>
  <si>
    <t>3260</t>
  </si>
  <si>
    <t>PUESTO LA PLAYA</t>
  </si>
  <si>
    <t>2901</t>
  </si>
  <si>
    <t>2915</t>
  </si>
  <si>
    <t>LA PALMIRA</t>
  </si>
  <si>
    <t>2963</t>
  </si>
  <si>
    <t>2968</t>
  </si>
  <si>
    <t>ALTO MONTERREY</t>
  </si>
  <si>
    <t>MONTERREY ARRIBA</t>
  </si>
  <si>
    <t>2970</t>
  </si>
  <si>
    <t>2974</t>
  </si>
  <si>
    <t>KAMAKIRI</t>
  </si>
  <si>
    <t>2990</t>
  </si>
  <si>
    <t>3025</t>
  </si>
  <si>
    <t>3026</t>
  </si>
  <si>
    <t>AGUAS CALIENTES</t>
  </si>
  <si>
    <t>3061</t>
  </si>
  <si>
    <t>3062</t>
  </si>
  <si>
    <t>3063</t>
  </si>
  <si>
    <t>FILA DE TRUCHO</t>
  </si>
  <si>
    <t>FILA PINAR</t>
  </si>
  <si>
    <t>3082</t>
  </si>
  <si>
    <t>FILA SAN RAFAEL</t>
  </si>
  <si>
    <t>3113</t>
  </si>
  <si>
    <t>FILA TIGRE</t>
  </si>
  <si>
    <t>3116</t>
  </si>
  <si>
    <t>3118</t>
  </si>
  <si>
    <t>EL ROBLE ARRIBA</t>
  </si>
  <si>
    <t>3221</t>
  </si>
  <si>
    <t>3225</t>
  </si>
  <si>
    <t>3245</t>
  </si>
  <si>
    <t>FILA NARANJO</t>
  </si>
  <si>
    <t>3248</t>
  </si>
  <si>
    <t>CIRCUITO 13</t>
  </si>
  <si>
    <t>2933</t>
  </si>
  <si>
    <t>LA BETANIA</t>
  </si>
  <si>
    <t>2934</t>
  </si>
  <si>
    <t>NGOBEGUE</t>
  </si>
  <si>
    <t>2947</t>
  </si>
  <si>
    <t>BAJO DE LOS INDIOS</t>
  </si>
  <si>
    <t>2959</t>
  </si>
  <si>
    <t>BRUS MALIS</t>
  </si>
  <si>
    <t>3023</t>
  </si>
  <si>
    <t>VILLA PALACIOS</t>
  </si>
  <si>
    <t>3047</t>
  </si>
  <si>
    <t>ABROJO MONTEZUMA</t>
  </si>
  <si>
    <t>3054</t>
  </si>
  <si>
    <t>3081</t>
  </si>
  <si>
    <t>QUIABDO</t>
  </si>
  <si>
    <t>CAÑA BRAVA</t>
  </si>
  <si>
    <t>3229</t>
  </si>
  <si>
    <t>3261</t>
  </si>
  <si>
    <t>ALTOS DE SAN ANTONIO</t>
  </si>
  <si>
    <t>5526</t>
  </si>
  <si>
    <t>COOPEY</t>
  </si>
  <si>
    <t>COOPEY ARRIBA</t>
  </si>
  <si>
    <t>5564</t>
  </si>
  <si>
    <t>MRUSARA</t>
  </si>
  <si>
    <t>6368</t>
  </si>
  <si>
    <t>JÖNKRUHORÄ</t>
  </si>
  <si>
    <t>BAJO COPEY</t>
  </si>
  <si>
    <t>CIRCUITO 14</t>
  </si>
  <si>
    <t>2920</t>
  </si>
  <si>
    <t>2932</t>
  </si>
  <si>
    <t>KOGOKEAIBTA</t>
  </si>
  <si>
    <t>2937</t>
  </si>
  <si>
    <t>2960</t>
  </si>
  <si>
    <t>KOGORIBTDA</t>
  </si>
  <si>
    <t>3024</t>
  </si>
  <si>
    <t>NIBIRIBOTDA</t>
  </si>
  <si>
    <t>3070</t>
  </si>
  <si>
    <t>3089</t>
  </si>
  <si>
    <t>IRIGUI</t>
  </si>
  <si>
    <t>ALTO CARONA</t>
  </si>
  <si>
    <t>3105</t>
  </si>
  <si>
    <t>ALTO DE COMTE</t>
  </si>
  <si>
    <t>ALTO COMTE</t>
  </si>
  <si>
    <t>5018</t>
  </si>
  <si>
    <t>CAÑA BLANCA</t>
  </si>
  <si>
    <t>5529</t>
  </si>
  <si>
    <t>LOS PLANCITOS</t>
  </si>
  <si>
    <t>5825</t>
  </si>
  <si>
    <t>MOLOTUBTA</t>
  </si>
  <si>
    <t>5865</t>
  </si>
  <si>
    <t>MARIARIBUTA</t>
  </si>
  <si>
    <t>ALTO BURIQUI</t>
  </si>
  <si>
    <t>DIRECCIÓN REGIONAL DE AGUIRRE</t>
  </si>
  <si>
    <t>ECOTURISTICO DEL PACIFICO</t>
  </si>
  <si>
    <t>QUEPOS</t>
  </si>
  <si>
    <t>LA ZONA</t>
  </si>
  <si>
    <t>3700</t>
  </si>
  <si>
    <t>LA INMACULADA</t>
  </si>
  <si>
    <t>3721</t>
  </si>
  <si>
    <t>EL SUKIA</t>
  </si>
  <si>
    <t>3725</t>
  </si>
  <si>
    <t>PORTON DE NARANJO</t>
  </si>
  <si>
    <t>3749</t>
  </si>
  <si>
    <t>LONDRES</t>
  </si>
  <si>
    <t>3751</t>
  </si>
  <si>
    <t>MANUEL ANTONIO</t>
  </si>
  <si>
    <t>3765</t>
  </si>
  <si>
    <t>REPUBLICA DE COREA</t>
  </si>
  <si>
    <t>RANCHO GRANDE</t>
  </si>
  <si>
    <t>3772</t>
  </si>
  <si>
    <t>MARIA LUISA DE CASTRO</t>
  </si>
  <si>
    <t>BOCA VIEJA</t>
  </si>
  <si>
    <t>3781</t>
  </si>
  <si>
    <t>3786</t>
  </si>
  <si>
    <t>QUEBRADA ARROYO</t>
  </si>
  <si>
    <t>5736</t>
  </si>
  <si>
    <t>EL ESTADIO</t>
  </si>
  <si>
    <t>6026</t>
  </si>
  <si>
    <t>COLINAS DEL ESTE</t>
  </si>
  <si>
    <t>3703</t>
  </si>
  <si>
    <t>3724</t>
  </si>
  <si>
    <t>PORTALON</t>
  </si>
  <si>
    <t>3726</t>
  </si>
  <si>
    <t>3728</t>
  </si>
  <si>
    <t>DOS BOCAS</t>
  </si>
  <si>
    <t>3730</t>
  </si>
  <si>
    <t>EL PASITO</t>
  </si>
  <si>
    <t>3732</t>
  </si>
  <si>
    <t>3745</t>
  </si>
  <si>
    <t>3752</t>
  </si>
  <si>
    <t>FINCA MARITIMA</t>
  </si>
  <si>
    <t>3753</t>
  </si>
  <si>
    <t>JUAN BAUTISTA SANTAMARIA</t>
  </si>
  <si>
    <t>3766</t>
  </si>
  <si>
    <t>SABALO</t>
  </si>
  <si>
    <t>3774</t>
  </si>
  <si>
    <t>FINCA LLORONA</t>
  </si>
  <si>
    <t>3775</t>
  </si>
  <si>
    <t>FINCA MONA</t>
  </si>
  <si>
    <t>3777</t>
  </si>
  <si>
    <t>RONCADOR</t>
  </si>
  <si>
    <t>3789</t>
  </si>
  <si>
    <t>3790</t>
  </si>
  <si>
    <t>3791</t>
  </si>
  <si>
    <t>EL NEGRO</t>
  </si>
  <si>
    <t>5555</t>
  </si>
  <si>
    <t>ASENTAMIENTO SAVEGRE</t>
  </si>
  <si>
    <t>3699</t>
  </si>
  <si>
    <t>3705</t>
  </si>
  <si>
    <t>BARDUBAL</t>
  </si>
  <si>
    <t>3706</t>
  </si>
  <si>
    <t>BIJAGUAL SUR</t>
  </si>
  <si>
    <t>3707</t>
  </si>
  <si>
    <t>3708</t>
  </si>
  <si>
    <t>INVU LA GUARIA</t>
  </si>
  <si>
    <t>3717</t>
  </si>
  <si>
    <t>3722</t>
  </si>
  <si>
    <t>3736</t>
  </si>
  <si>
    <t>FINCA NICOYA</t>
  </si>
  <si>
    <t>3738</t>
  </si>
  <si>
    <t>ISLA PALO SECO</t>
  </si>
  <si>
    <t>3740</t>
  </si>
  <si>
    <t>JUNTA DE CACAO</t>
  </si>
  <si>
    <t>PALO SECO VIEJO</t>
  </si>
  <si>
    <t>3750</t>
  </si>
  <si>
    <t>3755</t>
  </si>
  <si>
    <t>OFICIAL DE PARRITA</t>
  </si>
  <si>
    <t>PUEBL0 NUEV0</t>
  </si>
  <si>
    <t>3758</t>
  </si>
  <si>
    <t>PLAYA PALMA</t>
  </si>
  <si>
    <t>LA BANDERA</t>
  </si>
  <si>
    <t>3769</t>
  </si>
  <si>
    <t>3778</t>
  </si>
  <si>
    <t>SURUBRES</t>
  </si>
  <si>
    <t>3779</t>
  </si>
  <si>
    <t>SARDINAL SUR</t>
  </si>
  <si>
    <t>5884</t>
  </si>
  <si>
    <t>3698</t>
  </si>
  <si>
    <t>GUAPINOL NORTE</t>
  </si>
  <si>
    <t>3714</t>
  </si>
  <si>
    <t>3718</t>
  </si>
  <si>
    <t>EL JICOTE</t>
  </si>
  <si>
    <t>3719</t>
  </si>
  <si>
    <t>3720</t>
  </si>
  <si>
    <t>ESTERILLOS OESTE</t>
  </si>
  <si>
    <t>3729</t>
  </si>
  <si>
    <t>RANCHO NUEVO</t>
  </si>
  <si>
    <t>3731</t>
  </si>
  <si>
    <t>EL REY</t>
  </si>
  <si>
    <t>3733</t>
  </si>
  <si>
    <t>3735</t>
  </si>
  <si>
    <t>ESTERILLOS ANEXA</t>
  </si>
  <si>
    <t>ESTERILLOS</t>
  </si>
  <si>
    <t>3741</t>
  </si>
  <si>
    <t>LA CHIRRACA</t>
  </si>
  <si>
    <t>3743</t>
  </si>
  <si>
    <t>3744</t>
  </si>
  <si>
    <t>LA LOMA</t>
  </si>
  <si>
    <t>3746</t>
  </si>
  <si>
    <t>3757</t>
  </si>
  <si>
    <t>PIRRIS</t>
  </si>
  <si>
    <t>3761</t>
  </si>
  <si>
    <t>PLAYON SAN ISIDRO</t>
  </si>
  <si>
    <t>3762</t>
  </si>
  <si>
    <t>PLAYON SUR</t>
  </si>
  <si>
    <t>3768</t>
  </si>
  <si>
    <t>LA VASCONIA</t>
  </si>
  <si>
    <t>3770</t>
  </si>
  <si>
    <t>3782</t>
  </si>
  <si>
    <t>ESTERILLOS CENTRO</t>
  </si>
  <si>
    <t>5044</t>
  </si>
  <si>
    <t>5885</t>
  </si>
  <si>
    <t>LA COSTANERA</t>
  </si>
  <si>
    <t>LOS SUEÑOS</t>
  </si>
  <si>
    <t>JACO</t>
  </si>
  <si>
    <t>FICUS TREE SCHOOL</t>
  </si>
  <si>
    <t>3697</t>
  </si>
  <si>
    <t>TARCOLES</t>
  </si>
  <si>
    <t>3715</t>
  </si>
  <si>
    <t>BAJAMAR</t>
  </si>
  <si>
    <t>3716</t>
  </si>
  <si>
    <t>CUARROS</t>
  </si>
  <si>
    <t>3723</t>
  </si>
  <si>
    <t>HACIENDA JACO</t>
  </si>
  <si>
    <t>3727</t>
  </si>
  <si>
    <t>3737</t>
  </si>
  <si>
    <t>3739</t>
  </si>
  <si>
    <t>CENTRAL DE JACO</t>
  </si>
  <si>
    <t>3759</t>
  </si>
  <si>
    <t>CALLE HERMOSA</t>
  </si>
  <si>
    <t>3760</t>
  </si>
  <si>
    <t>POCHOTAL</t>
  </si>
  <si>
    <t>3763</t>
  </si>
  <si>
    <t>QUEBRADA AMARILLA</t>
  </si>
  <si>
    <t>3764</t>
  </si>
  <si>
    <t>QUEBRADA GANADO</t>
  </si>
  <si>
    <t>3783</t>
  </si>
  <si>
    <t>CAPULIN</t>
  </si>
  <si>
    <t>BAJO CAPULIN</t>
  </si>
  <si>
    <t>3787</t>
  </si>
  <si>
    <t>5045</t>
  </si>
  <si>
    <t>REPUBLICA DE GUYANA</t>
  </si>
  <si>
    <t>PLAYA AZUL</t>
  </si>
  <si>
    <t>PAQUITA</t>
  </si>
  <si>
    <t>3701</t>
  </si>
  <si>
    <t>EL COCAL</t>
  </si>
  <si>
    <t>3702</t>
  </si>
  <si>
    <t>DAMITAS</t>
  </si>
  <si>
    <t>ASENTAMIENTO PIRRIS</t>
  </si>
  <si>
    <t>3704</t>
  </si>
  <si>
    <t>3710</t>
  </si>
  <si>
    <t>CERRITOS</t>
  </si>
  <si>
    <t>3711</t>
  </si>
  <si>
    <t>CERROS ARRIBA</t>
  </si>
  <si>
    <t>3712</t>
  </si>
  <si>
    <t>CERROS</t>
  </si>
  <si>
    <t>SAN RAFAEL DE CERROS</t>
  </si>
  <si>
    <t>3742</t>
  </si>
  <si>
    <t>LA GALLEGA</t>
  </si>
  <si>
    <t>LA GALLLEGA</t>
  </si>
  <si>
    <t>3747</t>
  </si>
  <si>
    <t>ISLA DAMAS N°2</t>
  </si>
  <si>
    <t>ISLA DAMAS</t>
  </si>
  <si>
    <t>3748</t>
  </si>
  <si>
    <t>3754</t>
  </si>
  <si>
    <t>3767</t>
  </si>
  <si>
    <t>3773</t>
  </si>
  <si>
    <t>3776</t>
  </si>
  <si>
    <t>FINCA POCARES</t>
  </si>
  <si>
    <t>POCARES</t>
  </si>
  <si>
    <t>3780</t>
  </si>
  <si>
    <t>3788</t>
  </si>
  <si>
    <t>FINCA ANITA</t>
  </si>
  <si>
    <t>DÚRIKA</t>
  </si>
  <si>
    <t>COMUNIDAD DÚRICA</t>
  </si>
  <si>
    <t>PINDECO</t>
  </si>
  <si>
    <t>ZONA ADMINISTRATIVA PINDECO</t>
  </si>
  <si>
    <t>0741</t>
  </si>
  <si>
    <t>0762</t>
  </si>
  <si>
    <t>0779</t>
  </si>
  <si>
    <t>0843</t>
  </si>
  <si>
    <t>CEIBO CENTRO</t>
  </si>
  <si>
    <t>0853</t>
  </si>
  <si>
    <t>OCOCHOBI</t>
  </si>
  <si>
    <t>0860</t>
  </si>
  <si>
    <t>JOSÉ FABIO GÓNGORA UMAÑA</t>
  </si>
  <si>
    <t>0876</t>
  </si>
  <si>
    <t>LA PIÑERA</t>
  </si>
  <si>
    <t>0925</t>
  </si>
  <si>
    <t>0934</t>
  </si>
  <si>
    <t>0954</t>
  </si>
  <si>
    <t>LIDER ROGELIO FERNÁNDEZ GÜELL</t>
  </si>
  <si>
    <t>BUENOS AIRES CENTRO</t>
  </si>
  <si>
    <t>0974</t>
  </si>
  <si>
    <t>0993</t>
  </si>
  <si>
    <t>1035</t>
  </si>
  <si>
    <t>5867</t>
  </si>
  <si>
    <t>CAPACITACION AMBIENTAL VERACRUZ</t>
  </si>
  <si>
    <t>0752</t>
  </si>
  <si>
    <t>I.D.A. SAN MARTÍN</t>
  </si>
  <si>
    <t>BRUNKA</t>
  </si>
  <si>
    <t>0760</t>
  </si>
  <si>
    <t>0777</t>
  </si>
  <si>
    <t>OASIS</t>
  </si>
  <si>
    <t>0785</t>
  </si>
  <si>
    <t>0814</t>
  </si>
  <si>
    <t>CONVENTO</t>
  </si>
  <si>
    <t>0817</t>
  </si>
  <si>
    <t>0846</t>
  </si>
  <si>
    <t>0850</t>
  </si>
  <si>
    <t>0855</t>
  </si>
  <si>
    <t>0897</t>
  </si>
  <si>
    <t>0944</t>
  </si>
  <si>
    <t>TRES RÍOS DE VOLCÁN</t>
  </si>
  <si>
    <t>0983</t>
  </si>
  <si>
    <t>0999</t>
  </si>
  <si>
    <t>1001</t>
  </si>
  <si>
    <t>1022</t>
  </si>
  <si>
    <t>VOLCÁN</t>
  </si>
  <si>
    <t>1038</t>
  </si>
  <si>
    <t>UTRAPEZ</t>
  </si>
  <si>
    <t>1041</t>
  </si>
  <si>
    <t>1061</t>
  </si>
  <si>
    <t>6098</t>
  </si>
  <si>
    <t>TARISE</t>
  </si>
  <si>
    <t>6665</t>
  </si>
  <si>
    <t>0806</t>
  </si>
  <si>
    <t>CHÁNGUENA</t>
  </si>
  <si>
    <t>0835</t>
  </si>
  <si>
    <t>MARAVILLA</t>
  </si>
  <si>
    <t>0869</t>
  </si>
  <si>
    <t>0899</t>
  </si>
  <si>
    <t>0935</t>
  </si>
  <si>
    <t>0943</t>
  </si>
  <si>
    <t>PILÓN</t>
  </si>
  <si>
    <t>0996</t>
  </si>
  <si>
    <t>1002</t>
  </si>
  <si>
    <t>LAS CRUCES</t>
  </si>
  <si>
    <t>1023</t>
  </si>
  <si>
    <t>EL JORÓN</t>
  </si>
  <si>
    <t>1030</t>
  </si>
  <si>
    <t>EL TRÉBOL</t>
  </si>
  <si>
    <t>1054</t>
  </si>
  <si>
    <t>1055</t>
  </si>
  <si>
    <t>LA BONGA</t>
  </si>
  <si>
    <t>4941</t>
  </si>
  <si>
    <t>ANTILLAS NEERLANDESAS</t>
  </si>
  <si>
    <t>0740</t>
  </si>
  <si>
    <t>EL GUAYACÁN</t>
  </si>
  <si>
    <t>0749</t>
  </si>
  <si>
    <t>LOS MADEROS</t>
  </si>
  <si>
    <t>0750</t>
  </si>
  <si>
    <t>BAJO DE SÁBALO</t>
  </si>
  <si>
    <t>BAJO COTO</t>
  </si>
  <si>
    <t>0763</t>
  </si>
  <si>
    <t>BOCA DE LIMÓN</t>
  </si>
  <si>
    <t>BOCA LIMÓN</t>
  </si>
  <si>
    <t>0766</t>
  </si>
  <si>
    <t>EL CAMPO</t>
  </si>
  <si>
    <t>0767</t>
  </si>
  <si>
    <t>0815</t>
  </si>
  <si>
    <t>0854</t>
  </si>
  <si>
    <t>GUÁCIMO</t>
  </si>
  <si>
    <t>0894</t>
  </si>
  <si>
    <t>0902</t>
  </si>
  <si>
    <t>1000</t>
  </si>
  <si>
    <t>JUAN RAFAEL MORA PORRAS</t>
  </si>
  <si>
    <t>1034</t>
  </si>
  <si>
    <t>1036</t>
  </si>
  <si>
    <t>1043</t>
  </si>
  <si>
    <t>CLAVERA</t>
  </si>
  <si>
    <t>1060</t>
  </si>
  <si>
    <t>LA PUNA</t>
  </si>
  <si>
    <t>1078</t>
  </si>
  <si>
    <t>SÁBALO</t>
  </si>
  <si>
    <t>3039</t>
  </si>
  <si>
    <t>JABILLO</t>
  </si>
  <si>
    <t>3132</t>
  </si>
  <si>
    <t>3161</t>
  </si>
  <si>
    <t>0812</t>
  </si>
  <si>
    <t>0832</t>
  </si>
  <si>
    <t>0852</t>
  </si>
  <si>
    <t>0857</t>
  </si>
  <si>
    <t>GUAGARAL</t>
  </si>
  <si>
    <t>0891</t>
  </si>
  <si>
    <t>LAS PILAS</t>
  </si>
  <si>
    <t>0906</t>
  </si>
  <si>
    <t>MAÍZ DE LOS UVA</t>
  </si>
  <si>
    <t>0937</t>
  </si>
  <si>
    <t>LA DIBUJADA</t>
  </si>
  <si>
    <t>0938</t>
  </si>
  <si>
    <t>0941</t>
  </si>
  <si>
    <t>0978</t>
  </si>
  <si>
    <t>1048</t>
  </si>
  <si>
    <t>JALISCO</t>
  </si>
  <si>
    <t>1050</t>
  </si>
  <si>
    <t>LA TINTA</t>
  </si>
  <si>
    <t>1052</t>
  </si>
  <si>
    <t>4940</t>
  </si>
  <si>
    <t>SAN VICENTE Y LAS GRANADINAS</t>
  </si>
  <si>
    <t>ASENTAMIENTO UPIAV II</t>
  </si>
  <si>
    <t>5565</t>
  </si>
  <si>
    <t>COSTA BALLENA</t>
  </si>
  <si>
    <t>BALLENA</t>
  </si>
  <si>
    <t>2897</t>
  </si>
  <si>
    <t>BOCA GUARUMAL</t>
  </si>
  <si>
    <t>2913</t>
  </si>
  <si>
    <t>2938</t>
  </si>
  <si>
    <t>VALLE DE EL DIQUIS</t>
  </si>
  <si>
    <t>2946</t>
  </si>
  <si>
    <t>BALSAR</t>
  </si>
  <si>
    <t>BALSAR-ARRIBA</t>
  </si>
  <si>
    <t>3021</t>
  </si>
  <si>
    <t>3022</t>
  </si>
  <si>
    <t>AGUAS FRESCAS</t>
  </si>
  <si>
    <t>3038</t>
  </si>
  <si>
    <t>VISTA DE TÉRRABA</t>
  </si>
  <si>
    <t>BALSAR-ABAJO</t>
  </si>
  <si>
    <t>3114</t>
  </si>
  <si>
    <t>3130</t>
  </si>
  <si>
    <t>PUNTA MALA</t>
  </si>
  <si>
    <t>3156</t>
  </si>
  <si>
    <t>3158</t>
  </si>
  <si>
    <t>3191</t>
  </si>
  <si>
    <t>3211</t>
  </si>
  <si>
    <t>3212</t>
  </si>
  <si>
    <t>TORTUGA</t>
  </si>
  <si>
    <t>OJOCHAL</t>
  </si>
  <si>
    <t>3247</t>
  </si>
  <si>
    <t>ESTERO REAL</t>
  </si>
  <si>
    <t>TAGUAL</t>
  </si>
  <si>
    <t>3263</t>
  </si>
  <si>
    <t>NIEBOROWSKY</t>
  </si>
  <si>
    <t>CIUDAD PUERTO CORTÉS</t>
  </si>
  <si>
    <t>5016</t>
  </si>
  <si>
    <t>6275</t>
  </si>
  <si>
    <t>BOCA BRAVA</t>
  </si>
  <si>
    <t>3029</t>
  </si>
  <si>
    <t>BARRIO ALEMANIA</t>
  </si>
  <si>
    <t>3052</t>
  </si>
  <si>
    <t>EDUARDO GARNIER UGALDE</t>
  </si>
  <si>
    <t>PALMAR NORTE</t>
  </si>
  <si>
    <t>3163</t>
  </si>
  <si>
    <t>3167</t>
  </si>
  <si>
    <t>3168</t>
  </si>
  <si>
    <t>FINCA DOCE</t>
  </si>
  <si>
    <t>3169</t>
  </si>
  <si>
    <t>3170</t>
  </si>
  <si>
    <t>PALMAR SUR</t>
  </si>
  <si>
    <t>3171</t>
  </si>
  <si>
    <t>FINCA 2-4</t>
  </si>
  <si>
    <t>3172</t>
  </si>
  <si>
    <t>3173</t>
  </si>
  <si>
    <t>3174</t>
  </si>
  <si>
    <t>FINCA 7</t>
  </si>
  <si>
    <t>3176</t>
  </si>
  <si>
    <t>3177</t>
  </si>
  <si>
    <t>FINCA NUEVE</t>
  </si>
  <si>
    <t>3196</t>
  </si>
  <si>
    <t>OLLA CERO</t>
  </si>
  <si>
    <t>3240</t>
  </si>
  <si>
    <t>3244</t>
  </si>
  <si>
    <t>5348</t>
  </si>
  <si>
    <t>I.D.A. CAÑA BLANCA</t>
  </si>
  <si>
    <t>2903</t>
  </si>
  <si>
    <t>ALTO LOS MOGOS</t>
  </si>
  <si>
    <t>SIERPE</t>
  </si>
  <si>
    <t>2923</t>
  </si>
  <si>
    <t>AJUNTADERAS</t>
  </si>
  <si>
    <t>2928</t>
  </si>
  <si>
    <t>2971</t>
  </si>
  <si>
    <t>LA JUANITA</t>
  </si>
  <si>
    <t>PAVON DE SIERPE</t>
  </si>
  <si>
    <t>2996</t>
  </si>
  <si>
    <t>3002</t>
  </si>
  <si>
    <t>ESTERO GUERRA</t>
  </si>
  <si>
    <t>3031</t>
  </si>
  <si>
    <t>CHOCUACO</t>
  </si>
  <si>
    <t>SAN JUAN DE SIERPE</t>
  </si>
  <si>
    <t>3033</t>
  </si>
  <si>
    <t>BAHIA DRAKE</t>
  </si>
  <si>
    <t>3042</t>
  </si>
  <si>
    <t>LOS PLANES DE DRAKE</t>
  </si>
  <si>
    <t>3045</t>
  </si>
  <si>
    <t>3046</t>
  </si>
  <si>
    <t>3049</t>
  </si>
  <si>
    <t>DRAKE</t>
  </si>
  <si>
    <t>AGUJITAS</t>
  </si>
  <si>
    <t>3050</t>
  </si>
  <si>
    <t>EL REFUGIO</t>
  </si>
  <si>
    <t>CALETAS DE DRAKE</t>
  </si>
  <si>
    <t>3094</t>
  </si>
  <si>
    <t>BAHíA CHAL</t>
  </si>
  <si>
    <t>BAHIA CHAL</t>
  </si>
  <si>
    <t>3097</t>
  </si>
  <si>
    <t>3099</t>
  </si>
  <si>
    <t>RIYITO</t>
  </si>
  <si>
    <t>3123</t>
  </si>
  <si>
    <t>POTREROS DE SIERPE</t>
  </si>
  <si>
    <t>3133</t>
  </si>
  <si>
    <t>I.D.A. ALTO DE SAN JUAN</t>
  </si>
  <si>
    <t>3152</t>
  </si>
  <si>
    <t>SÁBALO DE SIERPE</t>
  </si>
  <si>
    <t>3153</t>
  </si>
  <si>
    <t>3157</t>
  </si>
  <si>
    <t>3223</t>
  </si>
  <si>
    <t>ALMIRANTE</t>
  </si>
  <si>
    <t>BANEGAS</t>
  </si>
  <si>
    <t>3234</t>
  </si>
  <si>
    <t>EL CAMPO AGUA BUENA</t>
  </si>
  <si>
    <t>3258</t>
  </si>
  <si>
    <t>RINCON DE OSA</t>
  </si>
  <si>
    <t>2887</t>
  </si>
  <si>
    <t>2890</t>
  </si>
  <si>
    <t>ALTOS DE KM. 83</t>
  </si>
  <si>
    <t>KILOMETRO 40</t>
  </si>
  <si>
    <t>2910</t>
  </si>
  <si>
    <t>2977</t>
  </si>
  <si>
    <t>2986</t>
  </si>
  <si>
    <t>SALAMÁ</t>
  </si>
  <si>
    <t>2988</t>
  </si>
  <si>
    <t>LA NAVIDAD</t>
  </si>
  <si>
    <t>FINCA ALAJUELA</t>
  </si>
  <si>
    <t>3005</t>
  </si>
  <si>
    <t>3080</t>
  </si>
  <si>
    <t>3106</t>
  </si>
  <si>
    <t>LEONOR CHINCHILLA DE FIGUEROA</t>
  </si>
  <si>
    <t>3117</t>
  </si>
  <si>
    <t>MARÍA ROSA GÁMEZ SOLANO</t>
  </si>
  <si>
    <t>3119</t>
  </si>
  <si>
    <t>FINCA JALACA</t>
  </si>
  <si>
    <t>3140</t>
  </si>
  <si>
    <t>LA CHACARITA</t>
  </si>
  <si>
    <t>3200</t>
  </si>
  <si>
    <t>3202</t>
  </si>
  <si>
    <t>FINCA GUANACASTE</t>
  </si>
  <si>
    <t>3203</t>
  </si>
  <si>
    <t>3217</t>
  </si>
  <si>
    <t>3218</t>
  </si>
  <si>
    <t>VILLA COLÓN</t>
  </si>
  <si>
    <t>3231</t>
  </si>
  <si>
    <t>3233</t>
  </si>
  <si>
    <t>5457</t>
  </si>
  <si>
    <t>5693</t>
  </si>
  <si>
    <t>5887</t>
  </si>
  <si>
    <t>ASENTAMIENTO SALAMÁ</t>
  </si>
  <si>
    <t>0736</t>
  </si>
  <si>
    <t>BÖKÖ BATA</t>
  </si>
  <si>
    <t>0748</t>
  </si>
  <si>
    <t>SAN VICENTE UJARRÁS</t>
  </si>
  <si>
    <t>0851</t>
  </si>
  <si>
    <t>0957</t>
  </si>
  <si>
    <t>1013</t>
  </si>
  <si>
    <t>UJARRÁS</t>
  </si>
  <si>
    <t>5523</t>
  </si>
  <si>
    <t>0732</t>
  </si>
  <si>
    <t>ALTO DE LAS MORAS</t>
  </si>
  <si>
    <t>BORUCA</t>
  </si>
  <si>
    <t>LAS MORAS</t>
  </si>
  <si>
    <t>0742</t>
  </si>
  <si>
    <t>0754</t>
  </si>
  <si>
    <t>LA SHAMBA</t>
  </si>
  <si>
    <t>0789</t>
  </si>
  <si>
    <t>CAJÓN</t>
  </si>
  <si>
    <t>0796</t>
  </si>
  <si>
    <t>0797</t>
  </si>
  <si>
    <t>0808</t>
  </si>
  <si>
    <t>0816</t>
  </si>
  <si>
    <t>VERGEL</t>
  </si>
  <si>
    <t>0819</t>
  </si>
  <si>
    <t>0821</t>
  </si>
  <si>
    <t>CURRÉ</t>
  </si>
  <si>
    <t>REY CURRÉ</t>
  </si>
  <si>
    <t>0822</t>
  </si>
  <si>
    <t>BOQUETE</t>
  </si>
  <si>
    <t>0833</t>
  </si>
  <si>
    <t>DORIS Z. STONE</t>
  </si>
  <si>
    <t>0842</t>
  </si>
  <si>
    <t>0883</t>
  </si>
  <si>
    <t>0905</t>
  </si>
  <si>
    <t>MAÍZ DE LOS BORUCAS</t>
  </si>
  <si>
    <t>MAÍZ DE COLINAS</t>
  </si>
  <si>
    <t>0916</t>
  </si>
  <si>
    <t>0917</t>
  </si>
  <si>
    <t>BAJO DE VERAGUA</t>
  </si>
  <si>
    <t>0918</t>
  </si>
  <si>
    <t>0946</t>
  </si>
  <si>
    <t>1031</t>
  </si>
  <si>
    <t>1056</t>
  </si>
  <si>
    <t>BAJOS DE MAMEY</t>
  </si>
  <si>
    <t>1065</t>
  </si>
  <si>
    <t>1066</t>
  </si>
  <si>
    <t>1080</t>
  </si>
  <si>
    <t>MALLAL</t>
  </si>
  <si>
    <t>2966</t>
  </si>
  <si>
    <t>3059</t>
  </si>
  <si>
    <t>COQUITO</t>
  </si>
  <si>
    <t>5315</t>
  </si>
  <si>
    <t>CALIENTA TIGRA</t>
  </si>
  <si>
    <t>0726</t>
  </si>
  <si>
    <t>TSENE DIKOL</t>
  </si>
  <si>
    <t>0734</t>
  </si>
  <si>
    <t>BIDYAN</t>
  </si>
  <si>
    <t>NUEVA YORK</t>
  </si>
  <si>
    <t>0751</t>
  </si>
  <si>
    <t>YERI</t>
  </si>
  <si>
    <t>0755</t>
  </si>
  <si>
    <t>ARTURO TINOCO JIMÉNEZ</t>
  </si>
  <si>
    <t>SALITRE</t>
  </si>
  <si>
    <t>0759</t>
  </si>
  <si>
    <t>0781</t>
  </si>
  <si>
    <t>BOLAS</t>
  </si>
  <si>
    <t>0804</t>
  </si>
  <si>
    <t>0810</t>
  </si>
  <si>
    <t>0828</t>
  </si>
  <si>
    <t>BIKAKLA</t>
  </si>
  <si>
    <t>SANTA CANDELARIA</t>
  </si>
  <si>
    <t>0847</t>
  </si>
  <si>
    <t>BRAZO DE ORO</t>
  </si>
  <si>
    <t>0871</t>
  </si>
  <si>
    <t>HUACABATA</t>
  </si>
  <si>
    <t>0874</t>
  </si>
  <si>
    <t>0915</t>
  </si>
  <si>
    <t>OLAN</t>
  </si>
  <si>
    <t>0942</t>
  </si>
  <si>
    <t>0949</t>
  </si>
  <si>
    <t>0950</t>
  </si>
  <si>
    <t>RÍO AZUL</t>
  </si>
  <si>
    <t>1032</t>
  </si>
  <si>
    <t>1033</t>
  </si>
  <si>
    <t>ALTO CALDERÓN</t>
  </si>
  <si>
    <t>1040</t>
  </si>
  <si>
    <t>EL PUENTE</t>
  </si>
  <si>
    <t>PUENTE DE SALITRE</t>
  </si>
  <si>
    <t>1051</t>
  </si>
  <si>
    <t>1053</t>
  </si>
  <si>
    <t>YUAVIN</t>
  </si>
  <si>
    <t>1063</t>
  </si>
  <si>
    <t>SIKÉBATA</t>
  </si>
  <si>
    <t>1074</t>
  </si>
  <si>
    <t>5344</t>
  </si>
  <si>
    <t>5521</t>
  </si>
  <si>
    <t>SIPAR</t>
  </si>
  <si>
    <t>5522</t>
  </si>
  <si>
    <t>BAJOS DE OLÁN</t>
  </si>
  <si>
    <t>5799</t>
  </si>
  <si>
    <t>LAS ROSAS</t>
  </si>
  <si>
    <t>5982</t>
  </si>
  <si>
    <t>5983</t>
  </si>
  <si>
    <t>BAJO DE MOLLEJONES</t>
  </si>
  <si>
    <t>6279</t>
  </si>
  <si>
    <t>CEBROR</t>
  </si>
  <si>
    <t>6298</t>
  </si>
  <si>
    <t>SKA DIKOL</t>
  </si>
  <si>
    <t>6374</t>
  </si>
  <si>
    <t>BAKÖM DI</t>
  </si>
  <si>
    <t>6404</t>
  </si>
  <si>
    <t>KONYÖÚ</t>
  </si>
  <si>
    <t>LAS LUISAS</t>
  </si>
  <si>
    <t>6405</t>
  </si>
  <si>
    <t>AKOM</t>
  </si>
  <si>
    <t>0745</t>
  </si>
  <si>
    <t>CEIBÓN</t>
  </si>
  <si>
    <t>0747</t>
  </si>
  <si>
    <t>0790</t>
  </si>
  <si>
    <t>ALTO DE VERAGUA</t>
  </si>
  <si>
    <t>0824</t>
  </si>
  <si>
    <t>0896</t>
  </si>
  <si>
    <t>MACHO MONTE</t>
  </si>
  <si>
    <t>0959</t>
  </si>
  <si>
    <t>1011</t>
  </si>
  <si>
    <t>TÉRRABA</t>
  </si>
  <si>
    <t>1042</t>
  </si>
  <si>
    <t>2706</t>
  </si>
  <si>
    <t>I.D.A. VALLE AZUL</t>
  </si>
  <si>
    <t>2717</t>
  </si>
  <si>
    <t>ISLA DE CEDROS</t>
  </si>
  <si>
    <t>2746</t>
  </si>
  <si>
    <t>VAINILLA DE PAQUERA</t>
  </si>
  <si>
    <t>2751</t>
  </si>
  <si>
    <t>PUNTA CUCHILLO</t>
  </si>
  <si>
    <t>2768</t>
  </si>
  <si>
    <t>PANICA DOS</t>
  </si>
  <si>
    <t>2782</t>
  </si>
  <si>
    <t>2808</t>
  </si>
  <si>
    <t>2841</t>
  </si>
  <si>
    <t>2849</t>
  </si>
  <si>
    <t>2853</t>
  </si>
  <si>
    <t>2871</t>
  </si>
  <si>
    <t>5879</t>
  </si>
  <si>
    <t>GUARIAL</t>
  </si>
  <si>
    <t>FUTURO VERDE</t>
  </si>
  <si>
    <t>2701</t>
  </si>
  <si>
    <t>LA ABUELA</t>
  </si>
  <si>
    <t>2704</t>
  </si>
  <si>
    <t>2705</t>
  </si>
  <si>
    <t>2730</t>
  </si>
  <si>
    <t>2737</t>
  </si>
  <si>
    <t>2753</t>
  </si>
  <si>
    <t>CABUYA</t>
  </si>
  <si>
    <t>2774</t>
  </si>
  <si>
    <t>2777</t>
  </si>
  <si>
    <t>MONTEZUMA</t>
  </si>
  <si>
    <t>2783</t>
  </si>
  <si>
    <t>SANTA CLEMENCIA</t>
  </si>
  <si>
    <t>2785</t>
  </si>
  <si>
    <t>2786</t>
  </si>
  <si>
    <t>TEODORO SALAMANCA</t>
  </si>
  <si>
    <t>2789</t>
  </si>
  <si>
    <t>2809</t>
  </si>
  <si>
    <t>2815</t>
  </si>
  <si>
    <t>2846</t>
  </si>
  <si>
    <t>2854</t>
  </si>
  <si>
    <t>2860</t>
  </si>
  <si>
    <t>5012</t>
  </si>
  <si>
    <t>5013</t>
  </si>
  <si>
    <t>5890</t>
  </si>
  <si>
    <t>LA TRANQUILIDAD</t>
  </si>
  <si>
    <t>6556</t>
  </si>
  <si>
    <t>2702</t>
  </si>
  <si>
    <t>ISLA VENADO</t>
  </si>
  <si>
    <t>2703</t>
  </si>
  <si>
    <t>PLAYA BLANCA</t>
  </si>
  <si>
    <t>2722</t>
  </si>
  <si>
    <t>BAJOS NEGROS</t>
  </si>
  <si>
    <t>2749</t>
  </si>
  <si>
    <t>2752</t>
  </si>
  <si>
    <t>CABO BLANCO</t>
  </si>
  <si>
    <t>2773</t>
  </si>
  <si>
    <t>2776</t>
  </si>
  <si>
    <t>MONTAÑA GRANDE</t>
  </si>
  <si>
    <t>2797</t>
  </si>
  <si>
    <t>2799</t>
  </si>
  <si>
    <t>GIGANTE</t>
  </si>
  <si>
    <t>2803</t>
  </si>
  <si>
    <t>ISLA DE VENADO</t>
  </si>
  <si>
    <t>2818</t>
  </si>
  <si>
    <t>LA ILUSION</t>
  </si>
  <si>
    <t>2721</t>
  </si>
  <si>
    <t>BAJOS DE ARIO</t>
  </si>
  <si>
    <t>2754</t>
  </si>
  <si>
    <t>2757</t>
  </si>
  <si>
    <t>EL BALSO-JICARAL</t>
  </si>
  <si>
    <t>2762</t>
  </si>
  <si>
    <t>COROZAL</t>
  </si>
  <si>
    <t>2765</t>
  </si>
  <si>
    <t>2766</t>
  </si>
  <si>
    <t>2781</t>
  </si>
  <si>
    <t>2794</t>
  </si>
  <si>
    <t>EL COTO</t>
  </si>
  <si>
    <t>2796</t>
  </si>
  <si>
    <t>2802</t>
  </si>
  <si>
    <t>2811</t>
  </si>
  <si>
    <t>LA FRESCA</t>
  </si>
  <si>
    <t>2812</t>
  </si>
  <si>
    <t>2821</t>
  </si>
  <si>
    <t>2823</t>
  </si>
  <si>
    <t>PEDRO ROSALES REYES</t>
  </si>
  <si>
    <t>VAINILLA</t>
  </si>
  <si>
    <t>2825</t>
  </si>
  <si>
    <t>2851</t>
  </si>
  <si>
    <t>2852</t>
  </si>
  <si>
    <t>2856</t>
  </si>
  <si>
    <t>2863</t>
  </si>
  <si>
    <t>2865</t>
  </si>
  <si>
    <t>SAN RAMON RIO BLANCO</t>
  </si>
  <si>
    <t>2872</t>
  </si>
  <si>
    <t>2886</t>
  </si>
  <si>
    <t>ROSA BARQUERO AZOFEIFA</t>
  </si>
  <si>
    <t>EL GOLFO</t>
  </si>
  <si>
    <t>ADVENTISTA DE LIMON</t>
  </si>
  <si>
    <t>MOIN</t>
  </si>
  <si>
    <t>BARRIO LA COLINA</t>
  </si>
  <si>
    <t>CARIBBEAN SCHOOL</t>
  </si>
  <si>
    <t>BAUTISTA DEL CARIBE</t>
  </si>
  <si>
    <t>Bº LAS BRISAS</t>
  </si>
  <si>
    <t>LOS CANGREJOS</t>
  </si>
  <si>
    <t>3380</t>
  </si>
  <si>
    <t>3406</t>
  </si>
  <si>
    <t>VILLA DEL MAR # 2</t>
  </si>
  <si>
    <t>VILLA DEL MAR 2</t>
  </si>
  <si>
    <t>3407</t>
  </si>
  <si>
    <t>LOS CORALES</t>
  </si>
  <si>
    <t>3408</t>
  </si>
  <si>
    <t>VILLA DEL MAR # 1</t>
  </si>
  <si>
    <t>VILLA DEL MAR Nº1</t>
  </si>
  <si>
    <t>3414</t>
  </si>
  <si>
    <t>3454</t>
  </si>
  <si>
    <t>OLYMPIA TREJOS LOPEZ</t>
  </si>
  <si>
    <t>BARRIO TRINIDAD</t>
  </si>
  <si>
    <t>3465</t>
  </si>
  <si>
    <t>PORTETE</t>
  </si>
  <si>
    <t>Bº LOS CANGREJOS</t>
  </si>
  <si>
    <t>3466</t>
  </si>
  <si>
    <t>MARGARITA ROJAS ZUÑIGA</t>
  </si>
  <si>
    <t>Bº PUEBLO NUEVO</t>
  </si>
  <si>
    <t>3467</t>
  </si>
  <si>
    <t>3469</t>
  </si>
  <si>
    <t>RAFAEL YGLESIAS CASTRO</t>
  </si>
  <si>
    <t>3486</t>
  </si>
  <si>
    <t>5032</t>
  </si>
  <si>
    <t>PROYECTO PACUARE</t>
  </si>
  <si>
    <t>Bº PROYECTO PACUARE</t>
  </si>
  <si>
    <t>CRISTIANA ASAMBLEAS DE DIOS</t>
  </si>
  <si>
    <t>LIMONCITO NUEVO</t>
  </si>
  <si>
    <t>3279</t>
  </si>
  <si>
    <t>3297</t>
  </si>
  <si>
    <t>PARAISO DE BANANITO</t>
  </si>
  <si>
    <t>3303</t>
  </si>
  <si>
    <t>BALVANERO VARGAS MOLINA</t>
  </si>
  <si>
    <t>Bº CIENEGUITA</t>
  </si>
  <si>
    <t>3305</t>
  </si>
  <si>
    <t>BANANITO NORTE</t>
  </si>
  <si>
    <t>3307</t>
  </si>
  <si>
    <t>ATILIA MATA FRESES</t>
  </si>
  <si>
    <t>3308</t>
  </si>
  <si>
    <t>BEVERLY</t>
  </si>
  <si>
    <t>3321</t>
  </si>
  <si>
    <t>BURRICO</t>
  </si>
  <si>
    <t>BANANITO SUR</t>
  </si>
  <si>
    <t>3326</t>
  </si>
  <si>
    <t>DONDONIA 1</t>
  </si>
  <si>
    <t>DONDONIA</t>
  </si>
  <si>
    <t>3345</t>
  </si>
  <si>
    <t>BARRIO LIMONCITO</t>
  </si>
  <si>
    <t>3357</t>
  </si>
  <si>
    <t>RIO BANANO</t>
  </si>
  <si>
    <t>3401</t>
  </si>
  <si>
    <t>EL TREBOL</t>
  </si>
  <si>
    <t>3423</t>
  </si>
  <si>
    <t>3424</t>
  </si>
  <si>
    <t>DONDONIA 2</t>
  </si>
  <si>
    <t>3443</t>
  </si>
  <si>
    <t>MARIA LUISA</t>
  </si>
  <si>
    <t>3449</t>
  </si>
  <si>
    <t>CASTILLO NUEVO</t>
  </si>
  <si>
    <t>3450</t>
  </si>
  <si>
    <t>KENT DE BANANITO NORTE</t>
  </si>
  <si>
    <t>LAS BRISAS DE KENT</t>
  </si>
  <si>
    <t>3451</t>
  </si>
  <si>
    <t>SAN CECILIO</t>
  </si>
  <si>
    <t>3458</t>
  </si>
  <si>
    <t>3464</t>
  </si>
  <si>
    <t>3480</t>
  </si>
  <si>
    <t>3484</t>
  </si>
  <si>
    <t>VALLE LA AURORA</t>
  </si>
  <si>
    <t>3493</t>
  </si>
  <si>
    <t>3499</t>
  </si>
  <si>
    <t>LIDER WESTFALIA</t>
  </si>
  <si>
    <t>WESTFALIA</t>
  </si>
  <si>
    <t>3526</t>
  </si>
  <si>
    <t>3267</t>
  </si>
  <si>
    <t>3277</t>
  </si>
  <si>
    <t>3285</t>
  </si>
  <si>
    <t>3291</t>
  </si>
  <si>
    <t>3300</t>
  </si>
  <si>
    <t>3329</t>
  </si>
  <si>
    <t>3330</t>
  </si>
  <si>
    <t>3331</t>
  </si>
  <si>
    <t>3335</t>
  </si>
  <si>
    <t>RIO DURUY</t>
  </si>
  <si>
    <t>DURUY</t>
  </si>
  <si>
    <t>3351</t>
  </si>
  <si>
    <t>3353</t>
  </si>
  <si>
    <t>BONIFACIO</t>
  </si>
  <si>
    <t>3383</t>
  </si>
  <si>
    <t>3386</t>
  </si>
  <si>
    <t>3435</t>
  </si>
  <si>
    <t>3452</t>
  </si>
  <si>
    <t>3460</t>
  </si>
  <si>
    <t>PANDORA OESTE</t>
  </si>
  <si>
    <t>3474</t>
  </si>
  <si>
    <t>3479</t>
  </si>
  <si>
    <t>3511</t>
  </si>
  <si>
    <t>BOCUARE</t>
  </si>
  <si>
    <t>3513</t>
  </si>
  <si>
    <t>VALLE DE LAS ROSAS</t>
  </si>
  <si>
    <t>3517</t>
  </si>
  <si>
    <t>3521</t>
  </si>
  <si>
    <t>5866</t>
  </si>
  <si>
    <t>6393</t>
  </si>
  <si>
    <t>LA SIBERIA</t>
  </si>
  <si>
    <t>3280</t>
  </si>
  <si>
    <t>UNION CAMPESINA</t>
  </si>
  <si>
    <t>3298</t>
  </si>
  <si>
    <t>TOBIAS VAGLIO</t>
  </si>
  <si>
    <t>3299</t>
  </si>
  <si>
    <t>3301</t>
  </si>
  <si>
    <t>BARRA DE PACUARE</t>
  </si>
  <si>
    <t>3309</t>
  </si>
  <si>
    <t>3310</t>
  </si>
  <si>
    <t>3319</t>
  </si>
  <si>
    <t>INDIANA DOS</t>
  </si>
  <si>
    <t>3342</t>
  </si>
  <si>
    <t>CIMARRONES</t>
  </si>
  <si>
    <t>3355</t>
  </si>
  <si>
    <t>WALDECK</t>
  </si>
  <si>
    <t>3363</t>
  </si>
  <si>
    <t>CULTIVEZ</t>
  </si>
  <si>
    <t>3365</t>
  </si>
  <si>
    <t>3382</t>
  </si>
  <si>
    <t>3416</t>
  </si>
  <si>
    <t>INDIANA TRES</t>
  </si>
  <si>
    <t>3441</t>
  </si>
  <si>
    <t>MADRE DE DIOS</t>
  </si>
  <si>
    <t>3453</t>
  </si>
  <si>
    <t>LAS PALMIRAS</t>
  </si>
  <si>
    <t>3463</t>
  </si>
  <si>
    <t>LA LEONA</t>
  </si>
  <si>
    <t>3482</t>
  </si>
  <si>
    <t>LA PERLITA</t>
  </si>
  <si>
    <t>3483</t>
  </si>
  <si>
    <t>3507</t>
  </si>
  <si>
    <t>FAUSTO HERRERA CORDERO</t>
  </si>
  <si>
    <t>3515</t>
  </si>
  <si>
    <t>VEGAS DE MADRE DE DIOS</t>
  </si>
  <si>
    <t>ESPABEL</t>
  </si>
  <si>
    <t>3520</t>
  </si>
  <si>
    <t>LA PERLA 1</t>
  </si>
  <si>
    <t>3525</t>
  </si>
  <si>
    <t>FREEMAN</t>
  </si>
  <si>
    <t>FREEMAN 1</t>
  </si>
  <si>
    <t>5326</t>
  </si>
  <si>
    <t>DOS RAMAS</t>
  </si>
  <si>
    <t>ATLANTIC COLLEGE</t>
  </si>
  <si>
    <t>3286</t>
  </si>
  <si>
    <t>LAS BRISAS DEL REVENTAZON</t>
  </si>
  <si>
    <t>EL QUEBRADOR</t>
  </si>
  <si>
    <t>3289</t>
  </si>
  <si>
    <t>LA AMELIA</t>
  </si>
  <si>
    <t>3290</t>
  </si>
  <si>
    <t>SIQUIRRITO</t>
  </si>
  <si>
    <t>INVU NUEVO</t>
  </si>
  <si>
    <t>3306</t>
  </si>
  <si>
    <t>BARRA DE PARISMINA</t>
  </si>
  <si>
    <t>3317</t>
  </si>
  <si>
    <t>SECTOR NORTE</t>
  </si>
  <si>
    <t>3318</t>
  </si>
  <si>
    <t>3322</t>
  </si>
  <si>
    <t>I.D.A. LOS ANGELES</t>
  </si>
  <si>
    <t>3323</t>
  </si>
  <si>
    <t>CIUDADELA FLORES</t>
  </si>
  <si>
    <t>3333</t>
  </si>
  <si>
    <t>CASORLA</t>
  </si>
  <si>
    <t>52 MILLAS</t>
  </si>
  <si>
    <t>3339</t>
  </si>
  <si>
    <t>CELINA</t>
  </si>
  <si>
    <t>3344</t>
  </si>
  <si>
    <t>MARYLAND</t>
  </si>
  <si>
    <t>3350</t>
  </si>
  <si>
    <t>3352</t>
  </si>
  <si>
    <t>3371</t>
  </si>
  <si>
    <t>ISLONA</t>
  </si>
  <si>
    <t>3396</t>
  </si>
  <si>
    <t>3397</t>
  </si>
  <si>
    <t>3399</t>
  </si>
  <si>
    <t>3400</t>
  </si>
  <si>
    <t>NUEVA VIRGINIA</t>
  </si>
  <si>
    <t>3415</t>
  </si>
  <si>
    <t>GUAYACAN</t>
  </si>
  <si>
    <t>3417</t>
  </si>
  <si>
    <t>Bº Mª AUXILIADORA</t>
  </si>
  <si>
    <t>3428</t>
  </si>
  <si>
    <t>VEGAS DE IMPERIO</t>
  </si>
  <si>
    <t>VEGAS DEL IMPERIO</t>
  </si>
  <si>
    <t>3433</t>
  </si>
  <si>
    <t>3436</t>
  </si>
  <si>
    <t>3438</t>
  </si>
  <si>
    <t>3478</t>
  </si>
  <si>
    <t>SAN ALBERTO</t>
  </si>
  <si>
    <t>3487</t>
  </si>
  <si>
    <t>3492</t>
  </si>
  <si>
    <t>3504</t>
  </si>
  <si>
    <t>3516</t>
  </si>
  <si>
    <t>3522</t>
  </si>
  <si>
    <t>IMPERIO</t>
  </si>
  <si>
    <t>IMPERIO DOS</t>
  </si>
  <si>
    <t>5033</t>
  </si>
  <si>
    <t>NUEVO SANTO DOMINGO</t>
  </si>
  <si>
    <t>BAMBI</t>
  </si>
  <si>
    <t>3271</t>
  </si>
  <si>
    <t>ALTOS DE BONILLA</t>
  </si>
  <si>
    <t>3273</t>
  </si>
  <si>
    <t>TROCHA LOS CEIBOS</t>
  </si>
  <si>
    <t>3274</t>
  </si>
  <si>
    <t>LA JOSEFINA</t>
  </si>
  <si>
    <t>SIETE MILLAS</t>
  </si>
  <si>
    <t>3282</t>
  </si>
  <si>
    <t>I.D.A. LOUISIANA</t>
  </si>
  <si>
    <t>3292</t>
  </si>
  <si>
    <t>3311</t>
  </si>
  <si>
    <t>CUATRO MILLAS</t>
  </si>
  <si>
    <t>3313</t>
  </si>
  <si>
    <t>LA CATALINA</t>
  </si>
  <si>
    <t>3328</t>
  </si>
  <si>
    <t>SEIS AMIGOS</t>
  </si>
  <si>
    <t>3393</t>
  </si>
  <si>
    <t>SILVESTRE GRANT GRIFFITH</t>
  </si>
  <si>
    <t>EL CAIRO</t>
  </si>
  <si>
    <t>3412</t>
  </si>
  <si>
    <t>3418</t>
  </si>
  <si>
    <t>ANTONIO FERNANDEZ GAMBOA</t>
  </si>
  <si>
    <t>3419</t>
  </si>
  <si>
    <t>3425</t>
  </si>
  <si>
    <t>3426</t>
  </si>
  <si>
    <t>LA FRANCIA</t>
  </si>
  <si>
    <t>3427</t>
  </si>
  <si>
    <t>LA HEREDIANA</t>
  </si>
  <si>
    <t>3439</t>
  </si>
  <si>
    <t>3440</t>
  </si>
  <si>
    <t>3448</t>
  </si>
  <si>
    <t>3462</t>
  </si>
  <si>
    <t>LA PASCUA</t>
  </si>
  <si>
    <t>PASCUA</t>
  </si>
  <si>
    <t>3471</t>
  </si>
  <si>
    <t>MILANO</t>
  </si>
  <si>
    <t>3475</t>
  </si>
  <si>
    <t>SAN ISIDRO DE FLORIDA</t>
  </si>
  <si>
    <t>3481</t>
  </si>
  <si>
    <t>3491</t>
  </si>
  <si>
    <t>3502</t>
  </si>
  <si>
    <t>LA IBERIA</t>
  </si>
  <si>
    <t>PORTON LA IBERIA</t>
  </si>
  <si>
    <t>3514</t>
  </si>
  <si>
    <t>LA UNION RIO PERLA</t>
  </si>
  <si>
    <t>UNION RIO PERLA</t>
  </si>
  <si>
    <t>3547</t>
  </si>
  <si>
    <t>3564</t>
  </si>
  <si>
    <t>5026</t>
  </si>
  <si>
    <t>ALTOS DE GERMANIA</t>
  </si>
  <si>
    <t>5028</t>
  </si>
  <si>
    <t>3278</t>
  </si>
  <si>
    <t>CEDAR CREEK</t>
  </si>
  <si>
    <t>3320</t>
  </si>
  <si>
    <t>BUFALO</t>
  </si>
  <si>
    <t>3340</t>
  </si>
  <si>
    <t>RIO VICTORIA</t>
  </si>
  <si>
    <t>3360</t>
  </si>
  <si>
    <t>RIO CUBA</t>
  </si>
  <si>
    <t>CUBA CREEK</t>
  </si>
  <si>
    <t>3374</t>
  </si>
  <si>
    <t>15 MILLAS</t>
  </si>
  <si>
    <t>3375</t>
  </si>
  <si>
    <t>3385</t>
  </si>
  <si>
    <t>3387</t>
  </si>
  <si>
    <t>3411</t>
  </si>
  <si>
    <t>RIO QUITO</t>
  </si>
  <si>
    <t>3437</t>
  </si>
  <si>
    <t>LARGA DISTANCIA</t>
  </si>
  <si>
    <t>3446</t>
  </si>
  <si>
    <t>UNION RIO PEJE</t>
  </si>
  <si>
    <t>3457</t>
  </si>
  <si>
    <t>BRISAS DE VERAGUA</t>
  </si>
  <si>
    <t>3470</t>
  </si>
  <si>
    <t>3472</t>
  </si>
  <si>
    <t>3476</t>
  </si>
  <si>
    <t>SABORIO</t>
  </si>
  <si>
    <t>3501</t>
  </si>
  <si>
    <t>3508</t>
  </si>
  <si>
    <t>3509</t>
  </si>
  <si>
    <t>LOMAS DEL TORO</t>
  </si>
  <si>
    <t>6743</t>
  </si>
  <si>
    <t>LOMA LINDA</t>
  </si>
  <si>
    <t>COMPLEMENTARIA CAHUITA</t>
  </si>
  <si>
    <t>PLAYA CHIQUITA</t>
  </si>
  <si>
    <t>3283</t>
  </si>
  <si>
    <t>GANDOCA</t>
  </si>
  <si>
    <t>3284</t>
  </si>
  <si>
    <t>3288</t>
  </si>
  <si>
    <t>CATARINA</t>
  </si>
  <si>
    <t>3294</t>
  </si>
  <si>
    <t>3314</t>
  </si>
  <si>
    <t>BORDON</t>
  </si>
  <si>
    <t>3324</t>
  </si>
  <si>
    <t>3327</t>
  </si>
  <si>
    <t>3364</t>
  </si>
  <si>
    <t>DAYTONIA</t>
  </si>
  <si>
    <t>3366</t>
  </si>
  <si>
    <t>DINDIRI</t>
  </si>
  <si>
    <t>3372</t>
  </si>
  <si>
    <t>3373</t>
  </si>
  <si>
    <t>HONE CREEK</t>
  </si>
  <si>
    <t>3384</t>
  </si>
  <si>
    <t>3391</t>
  </si>
  <si>
    <t>TUBA CREEK #1</t>
  </si>
  <si>
    <t>3392</t>
  </si>
  <si>
    <t>COCLES</t>
  </si>
  <si>
    <t>3404</t>
  </si>
  <si>
    <t>FINCA COSTA RICA</t>
  </si>
  <si>
    <t>3432</t>
  </si>
  <si>
    <t>FINCA MARGARITA</t>
  </si>
  <si>
    <t>MARGARITA</t>
  </si>
  <si>
    <t>3442</t>
  </si>
  <si>
    <t>3444</t>
  </si>
  <si>
    <t>MATA DE LIMON</t>
  </si>
  <si>
    <t>3455</t>
  </si>
  <si>
    <t>OLIVIA</t>
  </si>
  <si>
    <t>3461</t>
  </si>
  <si>
    <t>3523</t>
  </si>
  <si>
    <t>LA CELIA</t>
  </si>
  <si>
    <t>CELIA</t>
  </si>
  <si>
    <t>5644</t>
  </si>
  <si>
    <t>COMADRE</t>
  </si>
  <si>
    <t>6002</t>
  </si>
  <si>
    <t>BILINGÜE NAHUM ROSARIO, SEDE BATAAN</t>
  </si>
  <si>
    <t>BARRIO COSTA RICA</t>
  </si>
  <si>
    <t>3268</t>
  </si>
  <si>
    <t>DAVAO</t>
  </si>
  <si>
    <t>3272</t>
  </si>
  <si>
    <t>LAS BRISAS DE ZENT</t>
  </si>
  <si>
    <t>3276</t>
  </si>
  <si>
    <t>3312</t>
  </si>
  <si>
    <t>3315</t>
  </si>
  <si>
    <t>BOSTON</t>
  </si>
  <si>
    <t>3332</t>
  </si>
  <si>
    <t>COLONIA PURISCALEÑA</t>
  </si>
  <si>
    <t>3334</t>
  </si>
  <si>
    <t>PALESTINA DE ZENT</t>
  </si>
  <si>
    <t>3356</t>
  </si>
  <si>
    <t>CORINA</t>
  </si>
  <si>
    <t>3367</t>
  </si>
  <si>
    <t>BATAAN</t>
  </si>
  <si>
    <t>3368</t>
  </si>
  <si>
    <t>VEINTISEIS MILLAS</t>
  </si>
  <si>
    <t>26 MILLAS</t>
  </si>
  <si>
    <t>3370</t>
  </si>
  <si>
    <t>BRISTOL</t>
  </si>
  <si>
    <t>3376</t>
  </si>
  <si>
    <t>LUZON</t>
  </si>
  <si>
    <t>BARRIO LUZON</t>
  </si>
  <si>
    <t>3379</t>
  </si>
  <si>
    <t>3389</t>
  </si>
  <si>
    <t>ZENT</t>
  </si>
  <si>
    <t>ZENT NUEVO</t>
  </si>
  <si>
    <t>3390</t>
  </si>
  <si>
    <t>3394</t>
  </si>
  <si>
    <t>GOLY</t>
  </si>
  <si>
    <t>3402</t>
  </si>
  <si>
    <t>3405</t>
  </si>
  <si>
    <t>GOSHEN</t>
  </si>
  <si>
    <t>3429</t>
  </si>
  <si>
    <t>LA MARGARITA</t>
  </si>
  <si>
    <t>24 MILLAS</t>
  </si>
  <si>
    <t>3430</t>
  </si>
  <si>
    <t>RAMAL SIETE</t>
  </si>
  <si>
    <t>3477</t>
  </si>
  <si>
    <t>3488</t>
  </si>
  <si>
    <t>3495</t>
  </si>
  <si>
    <t>3503</t>
  </si>
  <si>
    <t>3505</t>
  </si>
  <si>
    <t>VEINTIOCHO MILLAS</t>
  </si>
  <si>
    <t>3506</t>
  </si>
  <si>
    <t>3519</t>
  </si>
  <si>
    <t>5025</t>
  </si>
  <si>
    <t>CAMA LA BERTA</t>
  </si>
  <si>
    <t>GREEN VALLEY</t>
  </si>
  <si>
    <t>NUMANCIA</t>
  </si>
  <si>
    <t>BILINGÜE SAN FRANCISCO DE ASÍS</t>
  </si>
  <si>
    <t>ADVENTISTA PENIEL</t>
  </si>
  <si>
    <t>COOPEVIGUA #1</t>
  </si>
  <si>
    <t>VALLE DEL SOL</t>
  </si>
  <si>
    <t>RIO VERDE</t>
  </si>
  <si>
    <t>CONSERVATORIO SAN AGUSTIN</t>
  </si>
  <si>
    <t>EL CUADRANTE</t>
  </si>
  <si>
    <t>3527</t>
  </si>
  <si>
    <t>3540</t>
  </si>
  <si>
    <t>LAS BRISAS TORO AMARILLO</t>
  </si>
  <si>
    <t>3541</t>
  </si>
  <si>
    <t>ANITA GRANDE</t>
  </si>
  <si>
    <t>3545</t>
  </si>
  <si>
    <t>LAS BRISAS DEL RÍO BLANCO</t>
  </si>
  <si>
    <t>BRISAS RÍO BLANCO</t>
  </si>
  <si>
    <t>3551</t>
  </si>
  <si>
    <t>3555</t>
  </si>
  <si>
    <t>3571</t>
  </si>
  <si>
    <t>3579</t>
  </si>
  <si>
    <t>CALLE UNO</t>
  </si>
  <si>
    <t>3595</t>
  </si>
  <si>
    <t>CASCADAS</t>
  </si>
  <si>
    <t>3600</t>
  </si>
  <si>
    <t>BARRIOS UNIDOS</t>
  </si>
  <si>
    <t>3601</t>
  </si>
  <si>
    <t>CENTRAL DE GUÁPILES</t>
  </si>
  <si>
    <t>3610</t>
  </si>
  <si>
    <t>BUENOS AIRES SUR</t>
  </si>
  <si>
    <t>3612</t>
  </si>
  <si>
    <t>3619</t>
  </si>
  <si>
    <t>JIMÉNEZ</t>
  </si>
  <si>
    <t>3621</t>
  </si>
  <si>
    <t>3630</t>
  </si>
  <si>
    <t>3636</t>
  </si>
  <si>
    <t>LOS DIAMANTES</t>
  </si>
  <si>
    <t>BARRIO LA EMILIA</t>
  </si>
  <si>
    <t>3643</t>
  </si>
  <si>
    <t>3660</t>
  </si>
  <si>
    <t>3662</t>
  </si>
  <si>
    <t>3663</t>
  </si>
  <si>
    <t>3668</t>
  </si>
  <si>
    <t>SUERRE</t>
  </si>
  <si>
    <t>3669</t>
  </si>
  <si>
    <t>3687</t>
  </si>
  <si>
    <t>EL PRADO</t>
  </si>
  <si>
    <t>6554</t>
  </si>
  <si>
    <t>LA FLORITA</t>
  </si>
  <si>
    <t>3530</t>
  </si>
  <si>
    <t>TÁMARA</t>
  </si>
  <si>
    <t>3534</t>
  </si>
  <si>
    <t>3535</t>
  </si>
  <si>
    <t>TARIRE</t>
  </si>
  <si>
    <t>3537</t>
  </si>
  <si>
    <t>I.D.A. NAYURIBE</t>
  </si>
  <si>
    <t>LA FORTUNA CAÑO SECO</t>
  </si>
  <si>
    <t>3549</t>
  </si>
  <si>
    <t>RÍO SARDINAS</t>
  </si>
  <si>
    <t>3550</t>
  </si>
  <si>
    <t>PATIO SAN CRISTÓBAL</t>
  </si>
  <si>
    <t>3560</t>
  </si>
  <si>
    <t>3576</t>
  </si>
  <si>
    <t>BARRIO NAZARETH</t>
  </si>
  <si>
    <t>3585</t>
  </si>
  <si>
    <t>3587</t>
  </si>
  <si>
    <t>POCOCÍ</t>
  </si>
  <si>
    <t>SAN JUAN DE POCOCÍ</t>
  </si>
  <si>
    <t>3588</t>
  </si>
  <si>
    <t>GUARANÍ</t>
  </si>
  <si>
    <t>3593</t>
  </si>
  <si>
    <t>3597</t>
  </si>
  <si>
    <t>3615</t>
  </si>
  <si>
    <t>EL BALASTRE</t>
  </si>
  <si>
    <t>3628</t>
  </si>
  <si>
    <t>3632</t>
  </si>
  <si>
    <t>3637</t>
  </si>
  <si>
    <t>EL SOTA</t>
  </si>
  <si>
    <t>3639</t>
  </si>
  <si>
    <t>SECTOR NUEVE</t>
  </si>
  <si>
    <t>3641</t>
  </si>
  <si>
    <t>EL RÓTULO</t>
  </si>
  <si>
    <t>3644</t>
  </si>
  <si>
    <t>3653</t>
  </si>
  <si>
    <t>3666</t>
  </si>
  <si>
    <t>3674</t>
  </si>
  <si>
    <t>3678</t>
  </si>
  <si>
    <t>LA SUERTE</t>
  </si>
  <si>
    <t>3680</t>
  </si>
  <si>
    <t>LA SIRENA</t>
  </si>
  <si>
    <t>3681</t>
  </si>
  <si>
    <t>TICABÁN</t>
  </si>
  <si>
    <t>TICABÁN FINCA UNO</t>
  </si>
  <si>
    <t>3682</t>
  </si>
  <si>
    <t>3683</t>
  </si>
  <si>
    <t>BANAMOLA</t>
  </si>
  <si>
    <t>PERDIZ</t>
  </si>
  <si>
    <t>3685</t>
  </si>
  <si>
    <t>FINCA SAINT PETER</t>
  </si>
  <si>
    <t>3686</t>
  </si>
  <si>
    <t>CIUDADELA SAN JOSÉ</t>
  </si>
  <si>
    <t>3690</t>
  </si>
  <si>
    <t>IZTARÚ</t>
  </si>
  <si>
    <t>5037</t>
  </si>
  <si>
    <t>BARBADOS</t>
  </si>
  <si>
    <t>CAÑO SECO</t>
  </si>
  <si>
    <t>5528</t>
  </si>
  <si>
    <t>BUENAVENTURA</t>
  </si>
  <si>
    <t>COCOTALES</t>
  </si>
  <si>
    <t>5562</t>
  </si>
  <si>
    <t>PORTICA</t>
  </si>
  <si>
    <t>ASOAGRIPORTICA</t>
  </si>
  <si>
    <t>5868</t>
  </si>
  <si>
    <t>SOTA DOS</t>
  </si>
  <si>
    <t>6493</t>
  </si>
  <si>
    <t>PALMITAS II</t>
  </si>
  <si>
    <t>SAN FRANCISCO DE ASIS CARIARI</t>
  </si>
  <si>
    <t>3542</t>
  </si>
  <si>
    <t>3543</t>
  </si>
  <si>
    <t>ASTÚA PIRIE</t>
  </si>
  <si>
    <t>3552</t>
  </si>
  <si>
    <t>3554</t>
  </si>
  <si>
    <t>BARRA DEL COLORADO NORTE</t>
  </si>
  <si>
    <t>BARRA COLORADO NORTE</t>
  </si>
  <si>
    <t>3556</t>
  </si>
  <si>
    <t>BARRA DEL COLORADO SUR</t>
  </si>
  <si>
    <t>BARRA COLORADO SUR</t>
  </si>
  <si>
    <t>3557</t>
  </si>
  <si>
    <t>BARRA DE TORTUGUERO</t>
  </si>
  <si>
    <t>3559</t>
  </si>
  <si>
    <t>CAMPO TRES OESTE</t>
  </si>
  <si>
    <t>3563</t>
  </si>
  <si>
    <t>3567</t>
  </si>
  <si>
    <t>LAS COLINAS</t>
  </si>
  <si>
    <t>3568</t>
  </si>
  <si>
    <t>CAMPO DE ATERRIZAJE</t>
  </si>
  <si>
    <t>CAMPO ATERRIZAJE</t>
  </si>
  <si>
    <t>3572</t>
  </si>
  <si>
    <t>COROBICÍ</t>
  </si>
  <si>
    <t>COLONIA ZELEDÓN</t>
  </si>
  <si>
    <t>3573</t>
  </si>
  <si>
    <t>CAMPO KENNEDY</t>
  </si>
  <si>
    <t>3574</t>
  </si>
  <si>
    <t>CAMPO CINCO</t>
  </si>
  <si>
    <t>3575</t>
  </si>
  <si>
    <t>PALERMO</t>
  </si>
  <si>
    <t>3581</t>
  </si>
  <si>
    <t>3582</t>
  </si>
  <si>
    <t>LA CARLOTA</t>
  </si>
  <si>
    <t>3583</t>
  </si>
  <si>
    <t>3584</t>
  </si>
  <si>
    <t>3586</t>
  </si>
  <si>
    <t>3591</t>
  </si>
  <si>
    <t>TOURNÓN</t>
  </si>
  <si>
    <t>3607</t>
  </si>
  <si>
    <t>SAN RAFAEL CARIARI</t>
  </si>
  <si>
    <t>3614</t>
  </si>
  <si>
    <t>CASAS VERDES</t>
  </si>
  <si>
    <t>3616</t>
  </si>
  <si>
    <t>PUERTO LINDO</t>
  </si>
  <si>
    <t>3620</t>
  </si>
  <si>
    <t>EL TRIÁNGULO</t>
  </si>
  <si>
    <t>3622</t>
  </si>
  <si>
    <t>VEGA</t>
  </si>
  <si>
    <t>VEGA DE RÍO PALACIOS</t>
  </si>
  <si>
    <t>3627</t>
  </si>
  <si>
    <t>CAÑO ZAPOTA</t>
  </si>
  <si>
    <t>3631</t>
  </si>
  <si>
    <t>3634</t>
  </si>
  <si>
    <t>FINCA FORMOSA</t>
  </si>
  <si>
    <t>FORMOSA</t>
  </si>
  <si>
    <t>3635</t>
  </si>
  <si>
    <t>3650</t>
  </si>
  <si>
    <t>CAMPO TRES ESTE</t>
  </si>
  <si>
    <t>3652</t>
  </si>
  <si>
    <t>3658</t>
  </si>
  <si>
    <t>3676</t>
  </si>
  <si>
    <t>CANTA GALLO</t>
  </si>
  <si>
    <t>3679</t>
  </si>
  <si>
    <t>3684</t>
  </si>
  <si>
    <t>3688</t>
  </si>
  <si>
    <t>CAMPO CUATRO</t>
  </si>
  <si>
    <t>5038</t>
  </si>
  <si>
    <t>SARDINA</t>
  </si>
  <si>
    <t>5327</t>
  </si>
  <si>
    <t>5329</t>
  </si>
  <si>
    <t>LAGUNA DEL TORTUGUERO</t>
  </si>
  <si>
    <t>5649</t>
  </si>
  <si>
    <t>EL MANÁ</t>
  </si>
  <si>
    <t>5712</t>
  </si>
  <si>
    <t>LAS ORQUÍDEAS</t>
  </si>
  <si>
    <t>ASENTAMIENTO CAMURO</t>
  </si>
  <si>
    <t>5726</t>
  </si>
  <si>
    <t>MONTE REY</t>
  </si>
  <si>
    <t>5727</t>
  </si>
  <si>
    <t>EL PARAÍSO</t>
  </si>
  <si>
    <t>ASENTAMIENTO EL PARAISO</t>
  </si>
  <si>
    <t>6277</t>
  </si>
  <si>
    <t>LA ILUSION DE CANTA GALLO</t>
  </si>
  <si>
    <t>SAN DIEGO EARTH</t>
  </si>
  <si>
    <t>3529</t>
  </si>
  <si>
    <t>ZURQUÍ</t>
  </si>
  <si>
    <t>LA ISLETA</t>
  </si>
  <si>
    <t>3531</t>
  </si>
  <si>
    <t>LA LIGIA</t>
  </si>
  <si>
    <t>3532</t>
  </si>
  <si>
    <t>AFRICA</t>
  </si>
  <si>
    <t>3533</t>
  </si>
  <si>
    <t>POCORA SUR</t>
  </si>
  <si>
    <t>3536</t>
  </si>
  <si>
    <t>3538</t>
  </si>
  <si>
    <t>NUEVO AMANECER</t>
  </si>
  <si>
    <t>3544</t>
  </si>
  <si>
    <t>3548</t>
  </si>
  <si>
    <t>IRLANDA</t>
  </si>
  <si>
    <t>3553</t>
  </si>
  <si>
    <t>3565</t>
  </si>
  <si>
    <t>3570</t>
  </si>
  <si>
    <t>AGRIMAGA</t>
  </si>
  <si>
    <t>3580</t>
  </si>
  <si>
    <t>3589</t>
  </si>
  <si>
    <t>LA GUAIRA</t>
  </si>
  <si>
    <t>GUAIRA</t>
  </si>
  <si>
    <t>3596</t>
  </si>
  <si>
    <t>BOCA DEL RÍO SILENCIO</t>
  </si>
  <si>
    <t>BOCA RÍO SILENCIO</t>
  </si>
  <si>
    <t>3598</t>
  </si>
  <si>
    <t>3604</t>
  </si>
  <si>
    <t>LA MANUDITA</t>
  </si>
  <si>
    <t>3605</t>
  </si>
  <si>
    <t>3608</t>
  </si>
  <si>
    <t>EL EDÉN</t>
  </si>
  <si>
    <t>3611</t>
  </si>
  <si>
    <t>EL HOGAR</t>
  </si>
  <si>
    <t>3617</t>
  </si>
  <si>
    <t>LOS GERANIOS</t>
  </si>
  <si>
    <t>3618</t>
  </si>
  <si>
    <t>IROQUOIS</t>
  </si>
  <si>
    <t>3625</t>
  </si>
  <si>
    <t>LAS LOMAS DEL CAMARONCITO</t>
  </si>
  <si>
    <t>EL CAMARONCITO</t>
  </si>
  <si>
    <t>3626</t>
  </si>
  <si>
    <t>EL CAMARÓN</t>
  </si>
  <si>
    <t>3629</t>
  </si>
  <si>
    <t>MARÍA HIDALGO HIDALGO</t>
  </si>
  <si>
    <t>LA SELVA</t>
  </si>
  <si>
    <t>3638</t>
  </si>
  <si>
    <t>MANUEL MARIA GUTIÉRREZ ZAMORA</t>
  </si>
  <si>
    <t>3640</t>
  </si>
  <si>
    <t>3642</t>
  </si>
  <si>
    <t>3645</t>
  </si>
  <si>
    <t>3646</t>
  </si>
  <si>
    <t>CARLOS CHACÓN CHAVARRÍA</t>
  </si>
  <si>
    <t>3647</t>
  </si>
  <si>
    <t>DR. LUIS SHAPIRO</t>
  </si>
  <si>
    <t>VILLAFRANCA</t>
  </si>
  <si>
    <t>3648</t>
  </si>
  <si>
    <t>BALSAVILLE</t>
  </si>
  <si>
    <t>RÍO JIMÉNEZ</t>
  </si>
  <si>
    <t>3649</t>
  </si>
  <si>
    <t>EL TAJO</t>
  </si>
  <si>
    <t>3661</t>
  </si>
  <si>
    <t>3665</t>
  </si>
  <si>
    <t>3671</t>
  </si>
  <si>
    <t>3677</t>
  </si>
  <si>
    <t>CARAMBOLA</t>
  </si>
  <si>
    <t>3691</t>
  </si>
  <si>
    <t>5039</t>
  </si>
  <si>
    <t>ESCOCIA</t>
  </si>
  <si>
    <t>5041</t>
  </si>
  <si>
    <t>MACADAMIA</t>
  </si>
  <si>
    <t>TIERRA GRANDE</t>
  </si>
  <si>
    <t>5328</t>
  </si>
  <si>
    <t>3528</t>
  </si>
  <si>
    <t>DUACARÍ</t>
  </si>
  <si>
    <t>DEBASA</t>
  </si>
  <si>
    <t>3539</t>
  </si>
  <si>
    <t>I.D.A. LA TRINIDAD</t>
  </si>
  <si>
    <t>3546</t>
  </si>
  <si>
    <t>3558</t>
  </si>
  <si>
    <t>3561</t>
  </si>
  <si>
    <t>JESÚS JIMÉNEZ ZAMORA</t>
  </si>
  <si>
    <t>SAN CRISTÓBAL</t>
  </si>
  <si>
    <t>3562</t>
  </si>
  <si>
    <t>LUIS XV</t>
  </si>
  <si>
    <t>CIUDADELA LUIS XV</t>
  </si>
  <si>
    <t>3569</t>
  </si>
  <si>
    <t>LA CURIA</t>
  </si>
  <si>
    <t>3577</t>
  </si>
  <si>
    <t>3578</t>
  </si>
  <si>
    <t>ÁNGELES DE ANABÁN</t>
  </si>
  <si>
    <t>3590</t>
  </si>
  <si>
    <t>LAS VEGAS DE TORTUGUERO</t>
  </si>
  <si>
    <t>3592</t>
  </si>
  <si>
    <t>3594</t>
  </si>
  <si>
    <t>3599</t>
  </si>
  <si>
    <t>AGUA FRÍA</t>
  </si>
  <si>
    <t>3602</t>
  </si>
  <si>
    <t>3606</t>
  </si>
  <si>
    <t>MATA DE LIMÓN</t>
  </si>
  <si>
    <t>3609</t>
  </si>
  <si>
    <t>LÍNEA VIEJA</t>
  </si>
  <si>
    <t>3613</t>
  </si>
  <si>
    <t>3623</t>
  </si>
  <si>
    <t>3624</t>
  </si>
  <si>
    <t>3633</t>
  </si>
  <si>
    <t>3654</t>
  </si>
  <si>
    <t>3655</t>
  </si>
  <si>
    <t>MATA DE LIMÓN ESTE</t>
  </si>
  <si>
    <t>3656</t>
  </si>
  <si>
    <t>3657</t>
  </si>
  <si>
    <t>LEESVILLE</t>
  </si>
  <si>
    <t>3659</t>
  </si>
  <si>
    <t>3667</t>
  </si>
  <si>
    <t>RÍO CASCADAS</t>
  </si>
  <si>
    <t>3670</t>
  </si>
  <si>
    <t>COOPEMALANGA</t>
  </si>
  <si>
    <t>3672</t>
  </si>
  <si>
    <t>AGUAS FRÍAS</t>
  </si>
  <si>
    <t>3673</t>
  </si>
  <si>
    <t>3689</t>
  </si>
  <si>
    <t>3692</t>
  </si>
  <si>
    <t>3693</t>
  </si>
  <si>
    <t>EL MILLÓN</t>
  </si>
  <si>
    <t>5065</t>
  </si>
  <si>
    <t>HOGAR DE NIÑOS TÍA TERE</t>
  </si>
  <si>
    <t>PUNTA DE RIEL</t>
  </si>
  <si>
    <t>3281</t>
  </si>
  <si>
    <t>3302</t>
  </si>
  <si>
    <t>KATUIR</t>
  </si>
  <si>
    <t>3304</t>
  </si>
  <si>
    <t>3341</t>
  </si>
  <si>
    <t>CHASE</t>
  </si>
  <si>
    <t>3343</t>
  </si>
  <si>
    <t>3348</t>
  </si>
  <si>
    <t>MELERUK</t>
  </si>
  <si>
    <t>LA PERA</t>
  </si>
  <si>
    <t>3403</t>
  </si>
  <si>
    <t>BRIBRÍ</t>
  </si>
  <si>
    <t>3409</t>
  </si>
  <si>
    <t>AKBERIE</t>
  </si>
  <si>
    <t>3445</t>
  </si>
  <si>
    <t>KËKÖLDI</t>
  </si>
  <si>
    <t>3490</t>
  </si>
  <si>
    <t>SHIROLES</t>
  </si>
  <si>
    <t>3497</t>
  </si>
  <si>
    <t>WATSI - VOLIO</t>
  </si>
  <si>
    <t>3498</t>
  </si>
  <si>
    <t>5021</t>
  </si>
  <si>
    <t>SAND BOX</t>
  </si>
  <si>
    <t>5701</t>
  </si>
  <si>
    <t>MELERUK II</t>
  </si>
  <si>
    <t>3275</t>
  </si>
  <si>
    <t>BERNARDO DRÜG INGERMAN</t>
  </si>
  <si>
    <t>AMUBRI</t>
  </si>
  <si>
    <t>3295</t>
  </si>
  <si>
    <t>DUCHÄBLI</t>
  </si>
  <si>
    <t>KACHÄBLI</t>
  </si>
  <si>
    <t>3296</t>
  </si>
  <si>
    <t>ALTOS KACHABLI</t>
  </si>
  <si>
    <t>ALTO KACHABLI</t>
  </si>
  <si>
    <t>3316</t>
  </si>
  <si>
    <t>SUIRI</t>
  </si>
  <si>
    <t>3336</t>
  </si>
  <si>
    <t>KATSI</t>
  </si>
  <si>
    <t>3362</t>
  </si>
  <si>
    <t>DURURPE</t>
  </si>
  <si>
    <t>3388</t>
  </si>
  <si>
    <t>BOCA URÉN</t>
  </si>
  <si>
    <t>3447</t>
  </si>
  <si>
    <t>SOKI</t>
  </si>
  <si>
    <t>3468</t>
  </si>
  <si>
    <t>NAMÚ WOKIR</t>
  </si>
  <si>
    <t>3500</t>
  </si>
  <si>
    <t>3518</t>
  </si>
  <si>
    <t>SHUABB</t>
  </si>
  <si>
    <t>5022</t>
  </si>
  <si>
    <t>ALTO URÉN</t>
  </si>
  <si>
    <t>5354</t>
  </si>
  <si>
    <t>BRIS</t>
  </si>
  <si>
    <t>5527</t>
  </si>
  <si>
    <t>DURIÑAK</t>
  </si>
  <si>
    <t>6025</t>
  </si>
  <si>
    <t>ALTO KATSI</t>
  </si>
  <si>
    <t>6637</t>
  </si>
  <si>
    <t>DABABLI</t>
  </si>
  <si>
    <t>DÖBLI</t>
  </si>
  <si>
    <t>3293</t>
  </si>
  <si>
    <t>3346</t>
  </si>
  <si>
    <t>SIBÖDI</t>
  </si>
  <si>
    <t>3358</t>
  </si>
  <si>
    <t>COROMA</t>
  </si>
  <si>
    <t>3359</t>
  </si>
  <si>
    <t>BAJO COÉN</t>
  </si>
  <si>
    <t>3459</t>
  </si>
  <si>
    <t>3489</t>
  </si>
  <si>
    <t>5023</t>
  </si>
  <si>
    <t>OROCHICO</t>
  </si>
  <si>
    <t>5702</t>
  </si>
  <si>
    <t>ALTO COÉN</t>
  </si>
  <si>
    <t>5989</t>
  </si>
  <si>
    <t>SWAKBLI</t>
  </si>
  <si>
    <t>6001</t>
  </si>
  <si>
    <t>OROCHICO 2</t>
  </si>
  <si>
    <t>OROCHICO II</t>
  </si>
  <si>
    <t>6024</t>
  </si>
  <si>
    <t>WAWET</t>
  </si>
  <si>
    <t>BAJO COEN 2</t>
  </si>
  <si>
    <t>3266</t>
  </si>
  <si>
    <t>GAVILÁN CANTA</t>
  </si>
  <si>
    <t>3337</t>
  </si>
  <si>
    <t>SIBUJÚ</t>
  </si>
  <si>
    <t>3347</t>
  </si>
  <si>
    <t>3349</t>
  </si>
  <si>
    <t>3456</t>
  </si>
  <si>
    <t>5805</t>
  </si>
  <si>
    <t>MONTE DE SIÓN</t>
  </si>
  <si>
    <t>MONTE SIÓN</t>
  </si>
  <si>
    <t>6223</t>
  </si>
  <si>
    <t>6394</t>
  </si>
  <si>
    <t>BISÖLA</t>
  </si>
  <si>
    <t>6395</t>
  </si>
  <si>
    <t>JÄBËJUKTÖ</t>
  </si>
  <si>
    <t>BAJO PIEDRA MESA</t>
  </si>
  <si>
    <t>6396</t>
  </si>
  <si>
    <t>DÜCHIRIBATA</t>
  </si>
  <si>
    <t>6397</t>
  </si>
  <si>
    <t>BLEITÖ</t>
  </si>
  <si>
    <t>6398</t>
  </si>
  <si>
    <t>JÄKTÖKÖLO</t>
  </si>
  <si>
    <t>JÄCTÖKÖLO</t>
  </si>
  <si>
    <t>6399</t>
  </si>
  <si>
    <t>KOWA</t>
  </si>
  <si>
    <t>6560</t>
  </si>
  <si>
    <t>PROGRESO</t>
  </si>
  <si>
    <t>3269</t>
  </si>
  <si>
    <t>ALTO COHEN</t>
  </si>
  <si>
    <t>3338</t>
  </si>
  <si>
    <t>GAVILÁN</t>
  </si>
  <si>
    <t>3361</t>
  </si>
  <si>
    <t>CALVERI</t>
  </si>
  <si>
    <t>3395</t>
  </si>
  <si>
    <t>BOCA COHEN</t>
  </si>
  <si>
    <t>3420</t>
  </si>
  <si>
    <t>ISLA COHEN</t>
  </si>
  <si>
    <t>3421</t>
  </si>
  <si>
    <t>JABUY KEKOLDY</t>
  </si>
  <si>
    <t>JABUY</t>
  </si>
  <si>
    <t>3485</t>
  </si>
  <si>
    <t>CERERE</t>
  </si>
  <si>
    <t>3496</t>
  </si>
  <si>
    <t>VESTA</t>
  </si>
  <si>
    <t>5027</t>
  </si>
  <si>
    <t>BAJO BLEY</t>
  </si>
  <si>
    <t>5574</t>
  </si>
  <si>
    <t>BELLAVISTA</t>
  </si>
  <si>
    <t>6100</t>
  </si>
  <si>
    <t>MOI</t>
  </si>
  <si>
    <t>6386</t>
  </si>
  <si>
    <t>KAKAL KICHÁ</t>
  </si>
  <si>
    <t>6387</t>
  </si>
  <si>
    <t>KUNABRI</t>
  </si>
  <si>
    <t>6388</t>
  </si>
  <si>
    <t>ARROZ ITÄRÍ</t>
  </si>
  <si>
    <t>ARROCERA</t>
  </si>
  <si>
    <t>6389</t>
  </si>
  <si>
    <t>BAJO COHEN</t>
  </si>
  <si>
    <t>6390</t>
  </si>
  <si>
    <t>NIMARI</t>
  </si>
  <si>
    <t>6391</t>
  </si>
  <si>
    <t>BAJO BLEY SUR</t>
  </si>
  <si>
    <t>6392</t>
  </si>
  <si>
    <t>KUCHEY</t>
  </si>
  <si>
    <t>3422</t>
  </si>
  <si>
    <t>NAMALDI</t>
  </si>
  <si>
    <t>5029</t>
  </si>
  <si>
    <t>5030</t>
  </si>
  <si>
    <t>5031</t>
  </si>
  <si>
    <t>SERINACH</t>
  </si>
  <si>
    <t>5551</t>
  </si>
  <si>
    <t>JAMEIKÄRI YOKSORO</t>
  </si>
  <si>
    <t>JAMEIKÄRI</t>
  </si>
  <si>
    <t>5804</t>
  </si>
  <si>
    <t>CHUMICO</t>
  </si>
  <si>
    <t>5832</t>
  </si>
  <si>
    <t>PUNTA DE LANZA</t>
  </si>
  <si>
    <t>6142</t>
  </si>
  <si>
    <t>DUERI</t>
  </si>
  <si>
    <t>6296</t>
  </si>
  <si>
    <t>6356</t>
  </si>
  <si>
    <t>ALTO PALMERA</t>
  </si>
  <si>
    <t>6561</t>
  </si>
  <si>
    <t>TSINI KICHA</t>
  </si>
  <si>
    <t>TISINI KICHA</t>
  </si>
  <si>
    <t>6562</t>
  </si>
  <si>
    <t>TOLOKSACO</t>
  </si>
  <si>
    <t>COLEGIO NACIONAL VIRTUAL MARCO TULIO SALAZAR (CMVMTS)</t>
  </si>
  <si>
    <t xml:space="preserve">DEPENDENCIA PUBLICA, PRIVADA Y PRIVADA SUBVENCIONADA </t>
  </si>
  <si>
    <t>DEPEN-</t>
  </si>
  <si>
    <t>DENCIA</t>
  </si>
  <si>
    <t>6245</t>
  </si>
  <si>
    <t>CNV. ESCUELA CAROLINA DENT ALVARADO</t>
  </si>
  <si>
    <t>CNV. COLEGIO RICARDO FERNANDEZ GUARDIA</t>
  </si>
  <si>
    <t>CNV. LICEO RODRIGO FACIO BRENES</t>
  </si>
  <si>
    <t>CNV. C.T.P. ULADISLAO GAMEZ SOLANO</t>
  </si>
  <si>
    <t>15 DE AGOSTO</t>
  </si>
  <si>
    <t>CNV. LICEO EDGAR CERVANTES VILLALTA</t>
  </si>
  <si>
    <t>CNV. LICEO JOSE JOAQUIN JIMENEZ NUÑEZ</t>
  </si>
  <si>
    <t>CNV. ESCUELA JUAN FLORES UMAÑA</t>
  </si>
  <si>
    <t>CNV. COLEGIO BRAULIO CARRILLO COLINA</t>
  </si>
  <si>
    <t>GONZALEZ TRUQUE TIB</t>
  </si>
  <si>
    <t>CNV. LICEO SAN ANTONIO</t>
  </si>
  <si>
    <t>CNV. LICEO SAN JOSE</t>
  </si>
  <si>
    <t>CNV. LICEO DE PAVAS</t>
  </si>
  <si>
    <t>CNV. LICEO DE ESCAZU</t>
  </si>
  <si>
    <t>CNV. LICEO JULIO FONSECA GUTIERREZ</t>
  </si>
  <si>
    <t>6246</t>
  </si>
  <si>
    <t>CNV. C.T.P. DOS CERCAS</t>
  </si>
  <si>
    <t>CNV. LICEO JOSE ALBERTAZZI AVENDANO</t>
  </si>
  <si>
    <t>CNV. LICEO SAN MIGUEL</t>
  </si>
  <si>
    <t>CNV. LICEO DE ASERRI</t>
  </si>
  <si>
    <t>CNV. LICEO SAN GABRIEL</t>
  </si>
  <si>
    <t>BARRIO LA SALLE</t>
  </si>
  <si>
    <t>CNV. C.T.P. DE ACOSTA</t>
  </si>
  <si>
    <t>SAN IGNACIO CENTRO</t>
  </si>
  <si>
    <t>CNV. LICEO DE CALLE FALLAS</t>
  </si>
  <si>
    <t>6247</t>
  </si>
  <si>
    <t>CNV. DARIO FLORES HERNANDEZ</t>
  </si>
  <si>
    <t>SANTIAGO CENTRO</t>
  </si>
  <si>
    <t>CNV. LICEO CIUDAD COLON</t>
  </si>
  <si>
    <t>CIUDAD COLON CENTRO</t>
  </si>
  <si>
    <t>6248</t>
  </si>
  <si>
    <t>CNV. ESCUELA 12 DE MARZO</t>
  </si>
  <si>
    <t>CNV. ESCUELA PEDRO PEREZ ZELEDON</t>
  </si>
  <si>
    <t>6252</t>
  </si>
  <si>
    <t>CNV. LICEO DE TARRAZU</t>
  </si>
  <si>
    <t>6249</t>
  </si>
  <si>
    <t>CNV. ESCUELA BERNARDO SOTO ALFARO</t>
  </si>
  <si>
    <t>ALAJUELA CENTRO</t>
  </si>
  <si>
    <t>CNV. ESCUELA HOLANDA</t>
  </si>
  <si>
    <t>CNV. LICEO SAN RAFAEL</t>
  </si>
  <si>
    <t>CNV. LICEO SAN JOSE DE ALAJUELA</t>
  </si>
  <si>
    <t>CNV. LICEO DE POAS</t>
  </si>
  <si>
    <t>CNV. ESCUELA CENTRAL DE ATENAS</t>
  </si>
  <si>
    <t>CNV. ESCUELA PRIMO VARGAS VALVERDE</t>
  </si>
  <si>
    <t>TRES MARIAS</t>
  </si>
  <si>
    <t>CNV. ESCUELA SIMON BOLIVAR PALACIOS</t>
  </si>
  <si>
    <t>SECTOR SUR GRECIA</t>
  </si>
  <si>
    <t>6250</t>
  </si>
  <si>
    <t>CNV. ESCUELA JORGE WASHINGTON</t>
  </si>
  <si>
    <t>SAN RAMON CENTRO</t>
  </si>
  <si>
    <t>CNV. ESCUELA REPUBLICA DE COLOMBIA</t>
  </si>
  <si>
    <t>NARANJO CENTRO</t>
  </si>
  <si>
    <t>CNV. ESCUELA PBRO. MANUEL BERNARDO GOMEZ</t>
  </si>
  <si>
    <t>PALMARES CENTRO</t>
  </si>
  <si>
    <t>CNV. LICEO DE ALFARO RUIZ</t>
  </si>
  <si>
    <t>BARRIO CEMENTERIO</t>
  </si>
  <si>
    <t>6251</t>
  </si>
  <si>
    <t>CNV. ESCUELA JUAN CHAVES ROJAS</t>
  </si>
  <si>
    <t>CNV. C.T.P. NATANIEL ARIAS MURILLO</t>
  </si>
  <si>
    <t>CNV. C.T.P. LA FORTUNA</t>
  </si>
  <si>
    <t>CNV. C.T.P. SANTA ROSA DE POCOSOL</t>
  </si>
  <si>
    <t>6264</t>
  </si>
  <si>
    <t>CNV. C.T.P. DE UPALA</t>
  </si>
  <si>
    <t>UPALA CENTRO</t>
  </si>
  <si>
    <t>CNV. LICEO VICENTE LACHNER SANDOVAL</t>
  </si>
  <si>
    <t>CNV. ESCUELA SAN IGNACIO DE LOYOLA</t>
  </si>
  <si>
    <t>CNV. COLEGIO ELIAS LEIVA QUIROS</t>
  </si>
  <si>
    <t>CNV. ESCUELA LIENDO Y GOICOECHEA</t>
  </si>
  <si>
    <t>CNV. ESCUELA CENTRAL DE TRES RIOS</t>
  </si>
  <si>
    <t>6253</t>
  </si>
  <si>
    <t>CNV. LICEO TUCURRIQUE</t>
  </si>
  <si>
    <t>CNV. COLEGIO DR. CLODOMIRO PICADO TWIGHT</t>
  </si>
  <si>
    <t>CNV. C.T.P. LA SUIZA</t>
  </si>
  <si>
    <t>CNV. ESCUELA JABILLOS</t>
  </si>
  <si>
    <t>6254</t>
  </si>
  <si>
    <t>CNV. C.T.P. HEREDIA</t>
  </si>
  <si>
    <t>CNV. LICEO MANUEL BENAVIDES RODRIGUEZ</t>
  </si>
  <si>
    <t>CNV. IPEC BARVA</t>
  </si>
  <si>
    <t>INVU DE BARVA</t>
  </si>
  <si>
    <t>CNV. COLEGIO LA AURORA</t>
  </si>
  <si>
    <t>CNV. LICEO DE BELEN</t>
  </si>
  <si>
    <t>SAN ANTONIO BELEN</t>
  </si>
  <si>
    <t>6255</t>
  </si>
  <si>
    <t>CNV. INSTITUTO DE GUANACASTE</t>
  </si>
  <si>
    <t>CNV. COLEGIO DE BAGACES</t>
  </si>
  <si>
    <t>CNV. COLEGIO SANTA CECILIA</t>
  </si>
  <si>
    <t>LOS MILLONARIOS</t>
  </si>
  <si>
    <t>6256</t>
  </si>
  <si>
    <t>CNV. ESCUELA CACIQUE NICOA DIRIA</t>
  </si>
  <si>
    <t>CNV. C.T.P. LA MANSION</t>
  </si>
  <si>
    <t>6257</t>
  </si>
  <si>
    <t>CNV. ESCUELA JOSEFINA LOPEZ BONILLA</t>
  </si>
  <si>
    <t>SANTA CRUZ CENTRO</t>
  </si>
  <si>
    <t>6258</t>
  </si>
  <si>
    <t>CNV. ESCUELA MONSENOR LUIS LEIPOLD</t>
  </si>
  <si>
    <t>CENTRO CAÑAS</t>
  </si>
  <si>
    <t>6259</t>
  </si>
  <si>
    <t>CNV. C.T.P. PUNTARENAS</t>
  </si>
  <si>
    <t>6260</t>
  </si>
  <si>
    <t>CNV. ESCUELA ALVARO PARIS STEPHENS</t>
  </si>
  <si>
    <t>CNV. ITALOCOSTARRICENSE</t>
  </si>
  <si>
    <t>CNV. COLEGIO NOCTURNO CIUDAD NEILY</t>
  </si>
  <si>
    <t>6263</t>
  </si>
  <si>
    <t>CNV. ESCUELA MARIA LUISA DE CASTRO</t>
  </si>
  <si>
    <t>DIRECCIÓN REGIONAL DE GRANDE DE TÉRRABA</t>
  </si>
  <si>
    <t>CNV. ESCUELA SANTA CRUZ</t>
  </si>
  <si>
    <t>CNV. ESCUELA CORONADO</t>
  </si>
  <si>
    <t>6261</t>
  </si>
  <si>
    <t>CNV. C.T.P. LIMON</t>
  </si>
  <si>
    <t>CORALES DOS</t>
  </si>
  <si>
    <t>CNV. C.T.P. ROBERTO EVANS DE SIQUIRRES</t>
  </si>
  <si>
    <t>CNV. LICEO ACADEMICO DE SIXAOLA</t>
  </si>
  <si>
    <t>CNV. ESCUELA DE BATAAN</t>
  </si>
  <si>
    <t>6262</t>
  </si>
  <si>
    <t>CNV. ESCUELA CENTRAL GUAPILES</t>
  </si>
  <si>
    <t>GUAPILES CENTRO</t>
  </si>
  <si>
    <t>CNV. ESCUELA CAMPO KENNEDY</t>
  </si>
  <si>
    <t>CARIARI CENTRO</t>
  </si>
  <si>
    <t>CNV. ESCUELA MANUEL MARIA GUTIERREZ</t>
  </si>
  <si>
    <t>CNV. C.T.P. TALAMANCA</t>
  </si>
  <si>
    <t>COLEGIOS DIURNOS Y NOCTURNOS</t>
  </si>
  <si>
    <t/>
  </si>
  <si>
    <t>RAMA</t>
  </si>
  <si>
    <t>COLEGIO</t>
  </si>
  <si>
    <t>BILINGÜE BOCA DEL MONTE</t>
  </si>
  <si>
    <t>SAINT GEORGE HIGH SCHOOL</t>
  </si>
  <si>
    <t>3942</t>
  </si>
  <si>
    <t>LICEO DEL SUR</t>
  </si>
  <si>
    <t>3986</t>
  </si>
  <si>
    <t>LICEO RICARDO FERNANDEZ GUARDIA</t>
  </si>
  <si>
    <t>4157</t>
  </si>
  <si>
    <t>C.T.P. SAN SEBASTIAN</t>
  </si>
  <si>
    <t>SEMINARIO</t>
  </si>
  <si>
    <t>3938</t>
  </si>
  <si>
    <t>COLEGIO SUPERIOR DE SEÑORITAS</t>
  </si>
  <si>
    <t>3940</t>
  </si>
  <si>
    <t>LICEO DE COSTA RICA</t>
  </si>
  <si>
    <t>GONZALEZ VIQUEZ</t>
  </si>
  <si>
    <t>3957</t>
  </si>
  <si>
    <t>ANGEL HIGH SCHOOL</t>
  </si>
  <si>
    <t>NUEVO MUNDO</t>
  </si>
  <si>
    <t>SAINT PETERS HIGH SCHOOL</t>
  </si>
  <si>
    <t>LA ITABA</t>
  </si>
  <si>
    <t>3947</t>
  </si>
  <si>
    <t>LICEO RODRIGO FACIO BRENES</t>
  </si>
  <si>
    <t>3950</t>
  </si>
  <si>
    <t>LICEO DR. JOSE MARIA CASTRO MADRIZ</t>
  </si>
  <si>
    <t>3970</t>
  </si>
  <si>
    <t>COLEGIO EL ROSARIO</t>
  </si>
  <si>
    <t>LUJAN</t>
  </si>
  <si>
    <t>3951</t>
  </si>
  <si>
    <t>LICEO FRANCO COSTARRICENSE</t>
  </si>
  <si>
    <t>3960</t>
  </si>
  <si>
    <t>LICEO DE CURRIDABAT</t>
  </si>
  <si>
    <t>6016</t>
  </si>
  <si>
    <t>C.T.P. ULADISLAO GAMEZ SOLANO</t>
  </si>
  <si>
    <t>6130</t>
  </si>
  <si>
    <t>C.T.P. GRANADILLA</t>
  </si>
  <si>
    <t>3948</t>
  </si>
  <si>
    <t>LICEO ROBERTO BRENES MESEN</t>
  </si>
  <si>
    <t>3956</t>
  </si>
  <si>
    <t>LICEO EDGAR CERVANTES VILLALTA</t>
  </si>
  <si>
    <t>4824</t>
  </si>
  <si>
    <t>NOCTURNO DE HATILLO</t>
  </si>
  <si>
    <t>6719</t>
  </si>
  <si>
    <t>C.T.P. HATILLO</t>
  </si>
  <si>
    <t>3961</t>
  </si>
  <si>
    <t>LICEO ALAJUELITA</t>
  </si>
  <si>
    <t>3979</t>
  </si>
  <si>
    <t>LICEO TEODORO PICADO</t>
  </si>
  <si>
    <t>4154</t>
  </si>
  <si>
    <t>C.T.P. DON BOSCO</t>
  </si>
  <si>
    <t>6634</t>
  </si>
  <si>
    <t>C.T.P. DE ALAJUELITA</t>
  </si>
  <si>
    <t>BARRIO SAN PABLO</t>
  </si>
  <si>
    <t>ALTO DE GUADALUPE</t>
  </si>
  <si>
    <t>FATHER´S HOME</t>
  </si>
  <si>
    <t>MI PATRIA</t>
  </si>
  <si>
    <t>BARRIO ESQUIVEL BONILLA</t>
  </si>
  <si>
    <t>SAINT VINCENT</t>
  </si>
  <si>
    <t>3945</t>
  </si>
  <si>
    <t>LICEO NAPOLEON QUESADA SALAZAR</t>
  </si>
  <si>
    <t>3966</t>
  </si>
  <si>
    <t>COLEGIO MADRE DEL DIVINO PASTOR</t>
  </si>
  <si>
    <t>4155</t>
  </si>
  <si>
    <t>C.T.P. CALLE BLANCOS</t>
  </si>
  <si>
    <t>4822</t>
  </si>
  <si>
    <t>6128</t>
  </si>
  <si>
    <t>I.E.G.B. AMERICA CENTRAL</t>
  </si>
  <si>
    <t>3955</t>
  </si>
  <si>
    <t>MOZOTAL</t>
  </si>
  <si>
    <t>6030</t>
  </si>
  <si>
    <t>LICEO VIRGEN MEDALLA MILAGROSA</t>
  </si>
  <si>
    <t>6269</t>
  </si>
  <si>
    <t>COLEGIO MATA DE PLATANO</t>
  </si>
  <si>
    <t>6528</t>
  </si>
  <si>
    <t>C.T.P. PURRAL</t>
  </si>
  <si>
    <t>CALLE LA CRUZ</t>
  </si>
  <si>
    <t>COLEGIO ANGLOAMERICANO</t>
  </si>
  <si>
    <t>COLEGIO CALASANZ</t>
  </si>
  <si>
    <t>COLEGIO METODISTA</t>
  </si>
  <si>
    <t>COLEGIO MONTERREY</t>
  </si>
  <si>
    <t>COLEGIO VICTORIA SCHOOL</t>
  </si>
  <si>
    <t>NOCTURNO CALASANZ</t>
  </si>
  <si>
    <t>3939</t>
  </si>
  <si>
    <t>LICEO ANASTASIO ALFARO</t>
  </si>
  <si>
    <t>3944</t>
  </si>
  <si>
    <t>LICEO JOSE JOAQUIN VARGAS CALVO</t>
  </si>
  <si>
    <t>3962</t>
  </si>
  <si>
    <t>COLEGIO CEDROS</t>
  </si>
  <si>
    <t>KAMUK SCHOOL</t>
  </si>
  <si>
    <t>SAINT GABRIEL</t>
  </si>
  <si>
    <t>VALLEY FORGE FUTURE</t>
  </si>
  <si>
    <t>3946</t>
  </si>
  <si>
    <t>GONZALEZ TRUQUER</t>
  </si>
  <si>
    <t>3975</t>
  </si>
  <si>
    <t>4825</t>
  </si>
  <si>
    <t>COLEGIO ISAAC MARTIN</t>
  </si>
  <si>
    <t>COLEGIO LAS AMERICAS</t>
  </si>
  <si>
    <t>COLEGIO LINCOLN SCHOOL</t>
  </si>
  <si>
    <t>COLEGIO SAINT FRANCIS</t>
  </si>
  <si>
    <t>SAINT ANTHONY HIGH SCHOOL</t>
  </si>
  <si>
    <t>BARRIO ALONDRA</t>
  </si>
  <si>
    <t>SAINT JOSEPH`S</t>
  </si>
  <si>
    <t>VALUES IN ACTION</t>
  </si>
  <si>
    <t>3949</t>
  </si>
  <si>
    <t>LICEO DE MORAVIA</t>
  </si>
  <si>
    <t>3958</t>
  </si>
  <si>
    <t>LICEO LABORATORIO EMMA GAMBOA UCR</t>
  </si>
  <si>
    <t>3965</t>
  </si>
  <si>
    <t>COLEGIO MARIA INMACULADA</t>
  </si>
  <si>
    <t>3973</t>
  </si>
  <si>
    <t>6529</t>
  </si>
  <si>
    <t>C.T.P. ABELARDO BONILLA BALDARES</t>
  </si>
  <si>
    <t>COLEGIO ENRIQUE MALAVASSI VARGAS</t>
  </si>
  <si>
    <t>COLEGIO SAN ENRIQUE DE OSSO</t>
  </si>
  <si>
    <t>3953</t>
  </si>
  <si>
    <t>LICEO DE CORONADO</t>
  </si>
  <si>
    <t>3954</t>
  </si>
  <si>
    <t>3977</t>
  </si>
  <si>
    <t>LICEO SAN ANTONIO</t>
  </si>
  <si>
    <t>3980</t>
  </si>
  <si>
    <t>LICEO HERNAN ZAMORA ELIZONDO</t>
  </si>
  <si>
    <t>5290</t>
  </si>
  <si>
    <t>LICEO DE CASCAJAL</t>
  </si>
  <si>
    <t>6358</t>
  </si>
  <si>
    <t>C.T.P. VASQUEZ DE CORONADO</t>
  </si>
  <si>
    <t>ROMILIOS</t>
  </si>
  <si>
    <t>BILINGÜE DEL VALLE</t>
  </si>
  <si>
    <t>BILINGÜE INTERNACIONAL</t>
  </si>
  <si>
    <t>BARRIO HOLANDA</t>
  </si>
  <si>
    <t>SABANA NORTE</t>
  </si>
  <si>
    <t>3941</t>
  </si>
  <si>
    <t>3943</t>
  </si>
  <si>
    <t>LICEO LUIS DOBLES SEGREDA</t>
  </si>
  <si>
    <t>SABANA ESTE</t>
  </si>
  <si>
    <t>3963</t>
  </si>
  <si>
    <t>3972</t>
  </si>
  <si>
    <t>4156</t>
  </si>
  <si>
    <t>PROYECTO EDUCATIVO SURI</t>
  </si>
  <si>
    <t>3968</t>
  </si>
  <si>
    <t>LICEO PAVAS</t>
  </si>
  <si>
    <t>3978</t>
  </si>
  <si>
    <t>6530</t>
  </si>
  <si>
    <t>C.T.P. PAVAS</t>
  </si>
  <si>
    <t>PAVAS CENTRO</t>
  </si>
  <si>
    <t>6631</t>
  </si>
  <si>
    <t>ROYAL</t>
  </si>
  <si>
    <t>3952</t>
  </si>
  <si>
    <t>5818</t>
  </si>
  <si>
    <t>6106</t>
  </si>
  <si>
    <t>I.E.G.B. PBRO. YANUARIO QUESADA</t>
  </si>
  <si>
    <t>SAN RAFAEL CENTRO</t>
  </si>
  <si>
    <t>LAGOS LINDORA</t>
  </si>
  <si>
    <t>COLEGIO DEL MUNDO UNIDO COSTA RICA</t>
  </si>
  <si>
    <t>-</t>
  </si>
  <si>
    <t>ILPPAL</t>
  </si>
  <si>
    <t>KIWI LEARNING CENTRE &amp; FRANZ LISZT SCHOOL</t>
  </si>
  <si>
    <t>CENTRO SANTA ANA</t>
  </si>
  <si>
    <t>PANAMERICANO</t>
  </si>
  <si>
    <t>SANTA ANA HIGH SCHOOL</t>
  </si>
  <si>
    <t>3959</t>
  </si>
  <si>
    <t>LICEO SANTA ANA</t>
  </si>
  <si>
    <t>5680</t>
  </si>
  <si>
    <t>C.T.P. SANTA ANA</t>
  </si>
  <si>
    <t>6127</t>
  </si>
  <si>
    <t>3964</t>
  </si>
  <si>
    <t>3971</t>
  </si>
  <si>
    <t>6718</t>
  </si>
  <si>
    <t>C.T.P. LA CARPIO</t>
  </si>
  <si>
    <t>3984</t>
  </si>
  <si>
    <t>COLEGIO NUESTRA SEÑORA</t>
  </si>
  <si>
    <t>3988</t>
  </si>
  <si>
    <t>4158</t>
  </si>
  <si>
    <t>C.T.P. DOS CERCAS</t>
  </si>
  <si>
    <t>5072</t>
  </si>
  <si>
    <t>COLEGIO DE GRAVILIAS</t>
  </si>
  <si>
    <t>6108</t>
  </si>
  <si>
    <t>6527</t>
  </si>
  <si>
    <t>C.T.P. MAXIMO QUESADA</t>
  </si>
  <si>
    <t>3985</t>
  </si>
  <si>
    <t>LICEO SAN MIGUEL</t>
  </si>
  <si>
    <t>3995</t>
  </si>
  <si>
    <t>LICEO JOAQUIN GUTIERREZ MANGEL</t>
  </si>
  <si>
    <t>5870</t>
  </si>
  <si>
    <t>6027</t>
  </si>
  <si>
    <t>LICEO HIGUITO</t>
  </si>
  <si>
    <t>6104</t>
  </si>
  <si>
    <t>C.T.P. JOSE ALBERTAZZI</t>
  </si>
  <si>
    <t>SECTOR 6</t>
  </si>
  <si>
    <t>6574</t>
  </si>
  <si>
    <t>C.T.P. JOSE MARIA ZELEDON BRENES</t>
  </si>
  <si>
    <t>SANTA MARIA TECHNICAL SCHOOL</t>
  </si>
  <si>
    <t>3989</t>
  </si>
  <si>
    <t>LICEO DE ASERRI</t>
  </si>
  <si>
    <t>3991</t>
  </si>
  <si>
    <t>LICEO SAN GABRIEL DE ASERRI</t>
  </si>
  <si>
    <t>5814</t>
  </si>
  <si>
    <t>LICEO VUELTA DE JORCO</t>
  </si>
  <si>
    <t>6531</t>
  </si>
  <si>
    <t>C.T.P. DE ASERRI</t>
  </si>
  <si>
    <t>PALO BLANCO</t>
  </si>
  <si>
    <t>6583</t>
  </si>
  <si>
    <t>C.T.P. BRAULIO ODIO HERRERA</t>
  </si>
  <si>
    <t>3990</t>
  </si>
  <si>
    <t>LICEO DE FRAILES</t>
  </si>
  <si>
    <t>4160</t>
  </si>
  <si>
    <t>C.T.P. JOSE FIGUERES FERRER</t>
  </si>
  <si>
    <t>4161</t>
  </si>
  <si>
    <t>C.T.P. SAN JUAN SUR</t>
  </si>
  <si>
    <t>SAM JUAN SUR</t>
  </si>
  <si>
    <t>4162</t>
  </si>
  <si>
    <t>C.T.P. DE ACOSTA</t>
  </si>
  <si>
    <t>6096</t>
  </si>
  <si>
    <t>6135</t>
  </si>
  <si>
    <t>3993</t>
  </si>
  <si>
    <t>LICEO DE SABANILLAS</t>
  </si>
  <si>
    <t>5121</t>
  </si>
  <si>
    <t>LICEO RURAL LAS CEIBAS</t>
  </si>
  <si>
    <t>EL LLANO DE LA MESA</t>
  </si>
  <si>
    <t>3982</t>
  </si>
  <si>
    <t>LICEO MONSEÑOR RUBEN ODIO HERRERA</t>
  </si>
  <si>
    <t>3983</t>
  </si>
  <si>
    <t>LICEO DE CALLE FALLAS</t>
  </si>
  <si>
    <t>4159</t>
  </si>
  <si>
    <t>C.T.P. MONSEÑOR SANABRIA</t>
  </si>
  <si>
    <t>4837</t>
  </si>
  <si>
    <t>NOCTURNO DESAMPARADOS</t>
  </si>
  <si>
    <t>5735</t>
  </si>
  <si>
    <t>5827</t>
  </si>
  <si>
    <t>6582</t>
  </si>
  <si>
    <t>C.T.P. ROBERTO GAMBOA VALVERDE</t>
  </si>
  <si>
    <t>3997</t>
  </si>
  <si>
    <t>LICEO DE PURISCAL</t>
  </si>
  <si>
    <t>4163</t>
  </si>
  <si>
    <t>C.T.P. DE PURISCAL</t>
  </si>
  <si>
    <t>BARRIO CORAZON DE MARIA</t>
  </si>
  <si>
    <t>4838</t>
  </si>
  <si>
    <t>NOCTURNO DE PURISCAL</t>
  </si>
  <si>
    <t>6714</t>
  </si>
  <si>
    <t>LICEO NUEVO DE PURISCAL</t>
  </si>
  <si>
    <t>5663</t>
  </si>
  <si>
    <t>LICEO RURAL LA PALMA</t>
  </si>
  <si>
    <t>6043</t>
  </si>
  <si>
    <t>4165</t>
  </si>
  <si>
    <t>C.T.P. LA GLORIA</t>
  </si>
  <si>
    <t>5582</t>
  </si>
  <si>
    <t>5985</t>
  </si>
  <si>
    <t>LICEO RURAL ZAPATON</t>
  </si>
  <si>
    <t>5852</t>
  </si>
  <si>
    <t>LICEO PICAGRES DE MORA</t>
  </si>
  <si>
    <t>5873</t>
  </si>
  <si>
    <t>LICEO DE BARBACOAS</t>
  </si>
  <si>
    <t>SUN VALLEY HIGH SCHOOL</t>
  </si>
  <si>
    <t>3996</t>
  </si>
  <si>
    <t>LICEO DIURNO CIUDAD COLON</t>
  </si>
  <si>
    <t>3998</t>
  </si>
  <si>
    <t>COLEGIO DE TABARCIA</t>
  </si>
  <si>
    <t>4839</t>
  </si>
  <si>
    <t>NOCTURNO DE CIUDAD COLON</t>
  </si>
  <si>
    <t>6050</t>
  </si>
  <si>
    <t>6505</t>
  </si>
  <si>
    <t>C.T.P. DE PALMICHAL</t>
  </si>
  <si>
    <t>6548</t>
  </si>
  <si>
    <t>C.T.P. DE MORA</t>
  </si>
  <si>
    <t>4164</t>
  </si>
  <si>
    <t>C.T.P. DE TURRUBARES</t>
  </si>
  <si>
    <t>6044</t>
  </si>
  <si>
    <t>5318</t>
  </si>
  <si>
    <t>LICEO CORONEL MANUEL ARGÜELLO</t>
  </si>
  <si>
    <t>5664</t>
  </si>
  <si>
    <t>LICEO RURAL SAN ANTONIO</t>
  </si>
  <si>
    <t>B° SINAÍ</t>
  </si>
  <si>
    <t>CRUZ ROJA</t>
  </si>
  <si>
    <t>3999</t>
  </si>
  <si>
    <t>B° SINAI</t>
  </si>
  <si>
    <t>4000</t>
  </si>
  <si>
    <t>COOPERATIVA</t>
  </si>
  <si>
    <t>4007</t>
  </si>
  <si>
    <t>4009</t>
  </si>
  <si>
    <t>LICEO UNESCO</t>
  </si>
  <si>
    <t>UNESCO</t>
  </si>
  <si>
    <t>4840</t>
  </si>
  <si>
    <t>B° LICEO UNESCO</t>
  </si>
  <si>
    <t>5815</t>
  </si>
  <si>
    <t>5128</t>
  </si>
  <si>
    <t>5129</t>
  </si>
  <si>
    <t>5133</t>
  </si>
  <si>
    <t>6532</t>
  </si>
  <si>
    <t>C.T.P. AMBIENTALISTA ISAIAS RETANA</t>
  </si>
  <si>
    <t>4001</t>
  </si>
  <si>
    <t>4008</t>
  </si>
  <si>
    <t>4166</t>
  </si>
  <si>
    <t>C.T.P. SAN ISIDRO</t>
  </si>
  <si>
    <t>5806</t>
  </si>
  <si>
    <t>NOCTURNO DE PALMARES</t>
  </si>
  <si>
    <t>5073</t>
  </si>
  <si>
    <t>LICEO LA UVITA</t>
  </si>
  <si>
    <t>UVITA</t>
  </si>
  <si>
    <t>5301</t>
  </si>
  <si>
    <t>4169</t>
  </si>
  <si>
    <t>C.T.P. GENERAL VIEJO</t>
  </si>
  <si>
    <t>5299</t>
  </si>
  <si>
    <t>5347</t>
  </si>
  <si>
    <t>LICEO RURAL BUENA VISTA</t>
  </si>
  <si>
    <t>5530</t>
  </si>
  <si>
    <t>LICEO SAN FRANCISCO</t>
  </si>
  <si>
    <t>5990</t>
  </si>
  <si>
    <t>LICEO LAS MERCEDES</t>
  </si>
  <si>
    <t>4167</t>
  </si>
  <si>
    <t>C.T.P. PLATANARES</t>
  </si>
  <si>
    <t>5131</t>
  </si>
  <si>
    <t>4168</t>
  </si>
  <si>
    <t>5579</t>
  </si>
  <si>
    <t>4010</t>
  </si>
  <si>
    <t>LICEO SAN PEDRO</t>
  </si>
  <si>
    <t>5580</t>
  </si>
  <si>
    <t>LICEO RURAL SANTIAGO</t>
  </si>
  <si>
    <t>6113</t>
  </si>
  <si>
    <t>NOCTURNO DE SAN PEDRO</t>
  </si>
  <si>
    <t>5300</t>
  </si>
  <si>
    <t>LICEO LAS ESPERANZAS</t>
  </si>
  <si>
    <t>5869</t>
  </si>
  <si>
    <t>LICEO AEROPUERTO JERUSALEN</t>
  </si>
  <si>
    <t>4057</t>
  </si>
  <si>
    <t>LICEO DE TARRAZU</t>
  </si>
  <si>
    <t>5841</t>
  </si>
  <si>
    <t>LICEO SAN CARLOS</t>
  </si>
  <si>
    <t>4186</t>
  </si>
  <si>
    <t>C.T.P. JOSE DANIEL FLORES</t>
  </si>
  <si>
    <t>5968</t>
  </si>
  <si>
    <t>LICEO RURAL CAÑON DE EL GUARCO</t>
  </si>
  <si>
    <t>CAÑON GUARCO</t>
  </si>
  <si>
    <t>6564</t>
  </si>
  <si>
    <t>LICEO COPEY</t>
  </si>
  <si>
    <t>SECTOR CENTRAL</t>
  </si>
  <si>
    <t>4068</t>
  </si>
  <si>
    <t>LICEO LLANO BONITO</t>
  </si>
  <si>
    <t>4188</t>
  </si>
  <si>
    <t>C.T.P. SAN PABLO</t>
  </si>
  <si>
    <t>5291</t>
  </si>
  <si>
    <t>LICEO RURAL BIJAGUAL</t>
  </si>
  <si>
    <t>5655</t>
  </si>
  <si>
    <t>LICEO DE SAN ANDRES</t>
  </si>
  <si>
    <t>5656</t>
  </si>
  <si>
    <t>LICEO RURAL SANTA CRUZ</t>
  </si>
  <si>
    <t>5999</t>
  </si>
  <si>
    <t>LICEO RURAL SAN ISIDRO</t>
  </si>
  <si>
    <t>CIENTIFICO DE COSTA RICA DE ALAJUELA -UNED-</t>
  </si>
  <si>
    <t>EAST SIDE HIGH SCHOOL</t>
  </si>
  <si>
    <t>4018</t>
  </si>
  <si>
    <t>INSTITUTO DE ALAJUELA</t>
  </si>
  <si>
    <t>4171</t>
  </si>
  <si>
    <t>C.T.P. JESUS OCAÑA ROJAS</t>
  </si>
  <si>
    <t>4842</t>
  </si>
  <si>
    <t>NOCTURNO MIGUEL OBREGON LIZANO</t>
  </si>
  <si>
    <t>4844</t>
  </si>
  <si>
    <t>C.T.P. NOCTURNO CARLOS FALLAS SIBAJA</t>
  </si>
  <si>
    <t>6105</t>
  </si>
  <si>
    <t>C.T.P. CARRIZAL</t>
  </si>
  <si>
    <t>QUIZARRASES</t>
  </si>
  <si>
    <t>COLEGIO MARISTA</t>
  </si>
  <si>
    <t>COLEGIO SANTA TERESA</t>
  </si>
  <si>
    <t>4022</t>
  </si>
  <si>
    <t>COLEGIO GREGORIO JOSE RAMIREZ CASTRO</t>
  </si>
  <si>
    <t>4023</t>
  </si>
  <si>
    <t>COLEGIO EL CARMEN</t>
  </si>
  <si>
    <t>4028</t>
  </si>
  <si>
    <t>COLEGIO REDENTORISTA SAN ALFONSO</t>
  </si>
  <si>
    <t>6033</t>
  </si>
  <si>
    <t>C.T.P. INVU LAS CAÑAS</t>
  </si>
  <si>
    <t>EL ERIZO INVU CAÑAS</t>
  </si>
  <si>
    <t>CENTROAMERICANO ADVENTISTA</t>
  </si>
  <si>
    <t>4025</t>
  </si>
  <si>
    <t>LICEO OTILIO ULATE BLANCO</t>
  </si>
  <si>
    <t>4031</t>
  </si>
  <si>
    <t>LICEO DE TAMBOR</t>
  </si>
  <si>
    <t>5139</t>
  </si>
  <si>
    <t>LICEO  POASITO</t>
  </si>
  <si>
    <t>6507</t>
  </si>
  <si>
    <t>C.T.P. SABANILLA</t>
  </si>
  <si>
    <t>RESIDENCIAL LAS VEGAS</t>
  </si>
  <si>
    <t>CRISTIANO PALABRA DE VIDA</t>
  </si>
  <si>
    <t>SAINT PAUL COLLEGE</t>
  </si>
  <si>
    <t>4015</t>
  </si>
  <si>
    <t>COLEGIO AMBIENTALISTA EL ROBLE</t>
  </si>
  <si>
    <t>EL ROBLE DE ALAJUELA</t>
  </si>
  <si>
    <t>4027</t>
  </si>
  <si>
    <t>LICEO SAN RAFAEL</t>
  </si>
  <si>
    <t>5137</t>
  </si>
  <si>
    <t>LICEO LA GUACIMA</t>
  </si>
  <si>
    <t>6635</t>
  </si>
  <si>
    <t>C.T.P. DE SAN RAFAEL DE ALAJUELA</t>
  </si>
  <si>
    <t>ACADEMIA DE LA TECNOLOGIA MODERNA</t>
  </si>
  <si>
    <t>4013</t>
  </si>
  <si>
    <t>COLEGIO TUETAL NORTE</t>
  </si>
  <si>
    <t>4024</t>
  </si>
  <si>
    <t>LICEO SAN JOSE</t>
  </si>
  <si>
    <t>4029</t>
  </si>
  <si>
    <t>LICEO DE TURRUCARES</t>
  </si>
  <si>
    <t>5998</t>
  </si>
  <si>
    <t>LICEO PACTO DEL JOCOTE</t>
  </si>
  <si>
    <t>COLEGIO SANTA JOSEFINA</t>
  </si>
  <si>
    <t>PLAZA PINOS</t>
  </si>
  <si>
    <t>EDUCATIONAL CENTER ABC</t>
  </si>
  <si>
    <t>4014</t>
  </si>
  <si>
    <t>LICEO SAN ROQUE</t>
  </si>
  <si>
    <t>4020</t>
  </si>
  <si>
    <t>LICEO LEON CORTES CASTRO</t>
  </si>
  <si>
    <t>4843</t>
  </si>
  <si>
    <t>NOCTURNO DE GRECIA</t>
  </si>
  <si>
    <t>6020</t>
  </si>
  <si>
    <t>LICEO DEPORTIVO DE GRECIA</t>
  </si>
  <si>
    <t>6506</t>
  </si>
  <si>
    <t>C.T.P. BOLIVAR</t>
  </si>
  <si>
    <t>4012</t>
  </si>
  <si>
    <t>LICEO CARRILLOS DE POAS</t>
  </si>
  <si>
    <t>4021</t>
  </si>
  <si>
    <t>LICEO DE POAS</t>
  </si>
  <si>
    <t>6508</t>
  </si>
  <si>
    <t>C.T.P. SAN RAFAEL DE POAS</t>
  </si>
  <si>
    <t>COLEGIO SAN RAFAEL-ATENAS</t>
  </si>
  <si>
    <t>VISTA ATENAS HIGH SCHOOL</t>
  </si>
  <si>
    <t>4019</t>
  </si>
  <si>
    <t>LICEO DE ATENAS MARTHA MIRAMBELL UMAÑA</t>
  </si>
  <si>
    <t>6537</t>
  </si>
  <si>
    <t>C.T.P. SANTA EULALIA</t>
  </si>
  <si>
    <t>6547</t>
  </si>
  <si>
    <t>C.T.P. DE ATENAS</t>
  </si>
  <si>
    <t>COLEGIO SAN RAFAEL-OROTINA</t>
  </si>
  <si>
    <t>VILLA LOS REYES</t>
  </si>
  <si>
    <t>4172</t>
  </si>
  <si>
    <t>C.T.P. RICARDO CASTRO BEER</t>
  </si>
  <si>
    <t>4173</t>
  </si>
  <si>
    <t>C.T.P. SAN MATEO</t>
  </si>
  <si>
    <t>5747</t>
  </si>
  <si>
    <t>TELESECUNDARIA DULCE NOMBRE</t>
  </si>
  <si>
    <t>5816</t>
  </si>
  <si>
    <t>NOCTURNO OROTINA</t>
  </si>
  <si>
    <t>EL KILOMETRO</t>
  </si>
  <si>
    <t>5839</t>
  </si>
  <si>
    <t>TELESECUNDARIA LA CEIBA</t>
  </si>
  <si>
    <t>5984</t>
  </si>
  <si>
    <t>LICEO LABRADOR</t>
  </si>
  <si>
    <t>4011</t>
  </si>
  <si>
    <t>LICEO DE SANTA GERTRUDIS</t>
  </si>
  <si>
    <t>4026</t>
  </si>
  <si>
    <t>4030</t>
  </si>
  <si>
    <t>EXPERIMENTAL BILINGUE DE GRECIA</t>
  </si>
  <si>
    <t>6133</t>
  </si>
  <si>
    <t>LICEO PUENTE DE PIEDRA</t>
  </si>
  <si>
    <t>4033</t>
  </si>
  <si>
    <t>LA CORTE, SAN RAMON</t>
  </si>
  <si>
    <t>4037</t>
  </si>
  <si>
    <t>4849</t>
  </si>
  <si>
    <t>NOCTURNO JULIAN VOLIO LLORENTE</t>
  </si>
  <si>
    <t>5996</t>
  </si>
  <si>
    <t>EXPERIMENTAL BILINGÜE DE SAN RAMON</t>
  </si>
  <si>
    <t>6535</t>
  </si>
  <si>
    <t>C.T.P. CALLE ZAMORA</t>
  </si>
  <si>
    <t>4032</t>
  </si>
  <si>
    <t>LICEO NUESTRA SEÑORA DE LOS ANGELES</t>
  </si>
  <si>
    <t>CIENTIFICO DE COSTA RICA DE SAN RAMON -UCR-</t>
  </si>
  <si>
    <t>COLEGIO BILINGÜE SAN RAMON</t>
  </si>
  <si>
    <t>4174</t>
  </si>
  <si>
    <t>C.T.P. PIEDADES SUR</t>
  </si>
  <si>
    <t>5855</t>
  </si>
  <si>
    <t>5995</t>
  </si>
  <si>
    <t>LICEO DE MAGALLANES</t>
  </si>
  <si>
    <t>4175</t>
  </si>
  <si>
    <t>C.T.P. FRANCISCO JOSE ORLICH BOLMARCICH</t>
  </si>
  <si>
    <t>CALLE COLEGIO</t>
  </si>
  <si>
    <t>5857</t>
  </si>
  <si>
    <t>TELESECUNDARIA BAJOS TORO AMARILLO</t>
  </si>
  <si>
    <t>5886</t>
  </si>
  <si>
    <t>EXPERIMENTAL BILINGÜE DE SARCHI SUR</t>
  </si>
  <si>
    <t>4038</t>
  </si>
  <si>
    <t>EXPERIMENTAL BILINGÜE DE NARANJO</t>
  </si>
  <si>
    <t>6536</t>
  </si>
  <si>
    <t>C.T.P. ROSARIO DE NARANJO</t>
  </si>
  <si>
    <t>SECTOR VARGAS</t>
  </si>
  <si>
    <t>4034</t>
  </si>
  <si>
    <t>EXPERIMENTAL BILINGÜE DE PALMARES</t>
  </si>
  <si>
    <t>4039</t>
  </si>
  <si>
    <t>COLEGIO DR. RICARDO MORENO CAÑAS</t>
  </si>
  <si>
    <t>4848</t>
  </si>
  <si>
    <t>6502</t>
  </si>
  <si>
    <t>C.T.P. SANTO CRISTO DE ESQUIPULAS</t>
  </si>
  <si>
    <t>LA ERMITA</t>
  </si>
  <si>
    <t>4040</t>
  </si>
  <si>
    <t>LICEO DE ALFARO RUIZ</t>
  </si>
  <si>
    <t>5856</t>
  </si>
  <si>
    <t>TELESECUNDARIA COLONIA ANATERI</t>
  </si>
  <si>
    <t>5992</t>
  </si>
  <si>
    <t>LICEO LAGUNA</t>
  </si>
  <si>
    <t>6549</t>
  </si>
  <si>
    <t>C.T.P. ZARCERO</t>
  </si>
  <si>
    <t>4035</t>
  </si>
  <si>
    <t>COLEGIO DE NARANJO</t>
  </si>
  <si>
    <t>4850</t>
  </si>
  <si>
    <t>NOCTURNO DE NARANJO</t>
  </si>
  <si>
    <t>5679</t>
  </si>
  <si>
    <t>COLEGIO CANDELARIA</t>
  </si>
  <si>
    <t>4036</t>
  </si>
  <si>
    <t>COLEGIO VALLE AZUL</t>
  </si>
  <si>
    <t>4047</t>
  </si>
  <si>
    <t>LICEO CHACHAGUA</t>
  </si>
  <si>
    <t>5976</t>
  </si>
  <si>
    <t>SAN JUAN PEÑAS BLANCAS</t>
  </si>
  <si>
    <t>4044</t>
  </si>
  <si>
    <t>LICEO SANTA RITA</t>
  </si>
  <si>
    <t>4178</t>
  </si>
  <si>
    <t>C.T.P. DE VENECIA</t>
  </si>
  <si>
    <t>5994</t>
  </si>
  <si>
    <t>LICEO LA AMISTAD</t>
  </si>
  <si>
    <t>CIENTIFICO DE COSTA RICA DE SAN CARLOS -TEC-</t>
  </si>
  <si>
    <t>COLEGIO AGROPECUARIO DE SAN CARLOS</t>
  </si>
  <si>
    <t>4042</t>
  </si>
  <si>
    <t>LICEO DE FLORENCIA</t>
  </si>
  <si>
    <t>6577</t>
  </si>
  <si>
    <t>C.T.P. DE PLATANAR</t>
  </si>
  <si>
    <t>6641</t>
  </si>
  <si>
    <t>C.T.P. LA TIGRA</t>
  </si>
  <si>
    <t>COLEGIO SAN CARLOS BORROMEO</t>
  </si>
  <si>
    <t>4041</t>
  </si>
  <si>
    <t>LICEO SUCRE</t>
  </si>
  <si>
    <t>4045</t>
  </si>
  <si>
    <t>LICEO DE SAN CARLOS</t>
  </si>
  <si>
    <t>4046</t>
  </si>
  <si>
    <t>COLEGIO DIOCESANO PADRE ELADIO SANCHO</t>
  </si>
  <si>
    <t>4183</t>
  </si>
  <si>
    <t>C.T.P. SAN CARLOS</t>
  </si>
  <si>
    <t>5075</t>
  </si>
  <si>
    <t>LICEO FRANCISCO AMIGUETTE HERRERA</t>
  </si>
  <si>
    <t>5677</t>
  </si>
  <si>
    <t>COLEGIO SAN MARTIN</t>
  </si>
  <si>
    <t>4176</t>
  </si>
  <si>
    <t>C.T.P. NATANIEL ARIAS MURILLO</t>
  </si>
  <si>
    <t>5076</t>
  </si>
  <si>
    <t>LICEO GASTON PERALTA CARRANZA</t>
  </si>
  <si>
    <t>5817</t>
  </si>
  <si>
    <t>LICEO LA PALMERA</t>
  </si>
  <si>
    <t>6666</t>
  </si>
  <si>
    <t>COLEGIO SAN FRANCISCO DE LA PALMERA</t>
  </si>
  <si>
    <t>4180</t>
  </si>
  <si>
    <t>C.T.P. DE PITAL</t>
  </si>
  <si>
    <t>5293</t>
  </si>
  <si>
    <t>LICEO RURAL BOCA TAPADA</t>
  </si>
  <si>
    <t>5302</t>
  </si>
  <si>
    <t>LICEO LOS ANGELES</t>
  </si>
  <si>
    <t>5577</t>
  </si>
  <si>
    <t>LICEO EL SAINO</t>
  </si>
  <si>
    <t>5665</t>
  </si>
  <si>
    <t>LICEO RURAL BOCA RIO SAN CARLOS</t>
  </si>
  <si>
    <t>5666</t>
  </si>
  <si>
    <t>4179</t>
  </si>
  <si>
    <t>C.T.P. LA FORTUNA</t>
  </si>
  <si>
    <t>5533</t>
  </si>
  <si>
    <t>EXPERIMENTAL BILINGÜE DE LOS ÁNGELES</t>
  </si>
  <si>
    <t>5853</t>
  </si>
  <si>
    <t>6244</t>
  </si>
  <si>
    <t>LICEO SONAFLUCA</t>
  </si>
  <si>
    <t>5150</t>
  </si>
  <si>
    <t>LICEO SAN MARCOS</t>
  </si>
  <si>
    <t>5151</t>
  </si>
  <si>
    <t>LICEO BUENOS AIRES DE POCOSOL</t>
  </si>
  <si>
    <t>5532</t>
  </si>
  <si>
    <t>LICEO BOCA DE ARENAL</t>
  </si>
  <si>
    <t>6267</t>
  </si>
  <si>
    <t>LICEO RURAL LOS ALMENDROS</t>
  </si>
  <si>
    <t>ALMENDROS</t>
  </si>
  <si>
    <t>4182</t>
  </si>
  <si>
    <t>C.T.P. SANTA ROSA</t>
  </si>
  <si>
    <t>5148</t>
  </si>
  <si>
    <t>LICEO RURAL SAN RAFAEL</t>
  </si>
  <si>
    <t>5578</t>
  </si>
  <si>
    <t>LICEO RURAL LA GUARIA DE POCOSOL</t>
  </si>
  <si>
    <t>5667</t>
  </si>
  <si>
    <t>LICEO RURAL JUANILAMA</t>
  </si>
  <si>
    <t>5668</t>
  </si>
  <si>
    <t>TELESECUNDARIA LA URRACA</t>
  </si>
  <si>
    <t>5975</t>
  </si>
  <si>
    <t>LICEO RURAL BANDERAS</t>
  </si>
  <si>
    <t>BANDERAS DE POCOSOL</t>
  </si>
  <si>
    <t>4177</t>
  </si>
  <si>
    <t>C.T.P. LOS CHILES</t>
  </si>
  <si>
    <t>5149</t>
  </si>
  <si>
    <t>LICEO RURAL MEDIO QUESO</t>
  </si>
  <si>
    <t>5598</t>
  </si>
  <si>
    <t>LICEO COQUITAL</t>
  </si>
  <si>
    <t>5860</t>
  </si>
  <si>
    <t>LICEO RURAL LAS NUBES CRISTO REY</t>
  </si>
  <si>
    <t>4043</t>
  </si>
  <si>
    <t>LICEO PAVON</t>
  </si>
  <si>
    <t>5142</t>
  </si>
  <si>
    <t>LICEO RURAL SAN JORGE</t>
  </si>
  <si>
    <t>6565</t>
  </si>
  <si>
    <t>LICEO RURAL SAN JOSE</t>
  </si>
  <si>
    <t>5304</t>
  </si>
  <si>
    <t>LICEO NICOLAS AGUILAR MURILLO</t>
  </si>
  <si>
    <t>5854</t>
  </si>
  <si>
    <t>LICEO RURAL EL VENADO</t>
  </si>
  <si>
    <t>EL VENADO</t>
  </si>
  <si>
    <t>5145</t>
  </si>
  <si>
    <t>LICEO RURAL SAN JOAQUIN DE CUTRIS</t>
  </si>
  <si>
    <t>5146</t>
  </si>
  <si>
    <t>LICEO RURAL EL CONCHO</t>
  </si>
  <si>
    <t>5303</t>
  </si>
  <si>
    <t>LICEO CAPITAN MANUEL QUIROS</t>
  </si>
  <si>
    <t>4232</t>
  </si>
  <si>
    <t>C.T.P. UPALA</t>
  </si>
  <si>
    <t>5178</t>
  </si>
  <si>
    <t>LICEO LAS DELICIAS</t>
  </si>
  <si>
    <t>5669</t>
  </si>
  <si>
    <t>TELESECUNDARIA DE MEXICO</t>
  </si>
  <si>
    <t>4148</t>
  </si>
  <si>
    <t>LICEO AGUAS CLARAS</t>
  </si>
  <si>
    <t>5583</t>
  </si>
  <si>
    <t>LICEO CUATRO BOCAS</t>
  </si>
  <si>
    <t>5672</t>
  </si>
  <si>
    <t>LICEO RURAL VALLE VERDE</t>
  </si>
  <si>
    <t>4151</t>
  </si>
  <si>
    <t>5177</t>
  </si>
  <si>
    <t>LICEO RURAL EL PORVENIR</t>
  </si>
  <si>
    <t>6157</t>
  </si>
  <si>
    <t>I.E.G.B. LA VICTORIA</t>
  </si>
  <si>
    <t>4150</t>
  </si>
  <si>
    <t>LICEO BIJAGUA</t>
  </si>
  <si>
    <t>ASENTAMIENTO CARLOS VARGAS</t>
  </si>
  <si>
    <t>5317</t>
  </si>
  <si>
    <t>LICEO CANALETE</t>
  </si>
  <si>
    <t>4181</t>
  </si>
  <si>
    <t>C.T.P. DE GUATUSO</t>
  </si>
  <si>
    <t>4149</t>
  </si>
  <si>
    <t>LICEO KATIRA</t>
  </si>
  <si>
    <t>6219</t>
  </si>
  <si>
    <t>4147</t>
  </si>
  <si>
    <t>LICEO BRASILIA</t>
  </si>
  <si>
    <t>4913</t>
  </si>
  <si>
    <t>LICEO DOS RIOS</t>
  </si>
  <si>
    <t>5671</t>
  </si>
  <si>
    <t>LICEO COLONIA VILLA NUEVA</t>
  </si>
  <si>
    <t>VILLANUEVA</t>
  </si>
  <si>
    <t>5673</t>
  </si>
  <si>
    <t>LICEO RURAL SAN LUIS</t>
  </si>
  <si>
    <t>SAN LUIS DE DOS RIOS</t>
  </si>
  <si>
    <t>5152</t>
  </si>
  <si>
    <t>LICEO VERACRUZ</t>
  </si>
  <si>
    <t>5591</t>
  </si>
  <si>
    <t>LICEO SAN JORGE</t>
  </si>
  <si>
    <t>5596</t>
  </si>
  <si>
    <t>LOS JAZMINES B.</t>
  </si>
  <si>
    <t>5670</t>
  </si>
  <si>
    <t>LICEO COLONIA PUNTARENAS</t>
  </si>
  <si>
    <t>BILINGÜE JORGE VOLIO JIMENEZ</t>
  </si>
  <si>
    <t>BILINGÜE SONNYSA CBC</t>
  </si>
  <si>
    <t>CIENTIFICO DE COSTA RICA DE CARTAGO -TEC-</t>
  </si>
  <si>
    <t>MIRAVALLE</t>
  </si>
  <si>
    <t>SAN EDUARDO BILINGÜE</t>
  </si>
  <si>
    <t>4050</t>
  </si>
  <si>
    <t>LICEO VICENTE LACHNER SANDOVAL</t>
  </si>
  <si>
    <t>4055</t>
  </si>
  <si>
    <t>COLEGIO SAGRADO CORAZON DE JESUS</t>
  </si>
  <si>
    <t>4056</t>
  </si>
  <si>
    <t>4853</t>
  </si>
  <si>
    <t>NOCTURNO DE CARTAGO</t>
  </si>
  <si>
    <t>6137</t>
  </si>
  <si>
    <t>LICEO OCCIDENTAL</t>
  </si>
  <si>
    <t>4051</t>
  </si>
  <si>
    <t>COLEGIO SAN LUIS GONZAGA</t>
  </si>
  <si>
    <t>IGLESIAS</t>
  </si>
  <si>
    <t>4054</t>
  </si>
  <si>
    <t>COLEGIO SERAFICO SAN FRANCISCO</t>
  </si>
  <si>
    <t>4064</t>
  </si>
  <si>
    <t>COLEGIO FRANCISCA CARRASCO JIMENEZ</t>
  </si>
  <si>
    <t>4066</t>
  </si>
  <si>
    <t>EXPERIMENTAL BILINGÜE DE CARTAGO</t>
  </si>
  <si>
    <t>EL PEDEGRAL</t>
  </si>
  <si>
    <t>4184</t>
  </si>
  <si>
    <t>C.T.P. COVAO DIURNO</t>
  </si>
  <si>
    <t>LA POLVORA</t>
  </si>
  <si>
    <t>4857</t>
  </si>
  <si>
    <t>C.T.P. COVAO NOCTURNO</t>
  </si>
  <si>
    <t>5979</t>
  </si>
  <si>
    <t>LICEO SAN NICOLAS DE TOLENTINO</t>
  </si>
  <si>
    <t>TARAS SAN NICOLAS</t>
  </si>
  <si>
    <t>6503</t>
  </si>
  <si>
    <t>C.T.P. DE DULCE NOMBRE</t>
  </si>
  <si>
    <t>4053</t>
  </si>
  <si>
    <t>COLEGIO ELIAS LEIVA QUIROS</t>
  </si>
  <si>
    <t>5840</t>
  </si>
  <si>
    <t>LICEO RURAL LA LUCHITA</t>
  </si>
  <si>
    <t>5993</t>
  </si>
  <si>
    <t>6384</t>
  </si>
  <si>
    <t>LICEO DE TOBOSI</t>
  </si>
  <si>
    <t>4058</t>
  </si>
  <si>
    <t>LICEO DE COT</t>
  </si>
  <si>
    <t>4067</t>
  </si>
  <si>
    <t>LICEO BRAULIO CARRILLO COLINA</t>
  </si>
  <si>
    <t>4185</t>
  </si>
  <si>
    <t>C.T.P. DE PACAYAS</t>
  </si>
  <si>
    <t>5969</t>
  </si>
  <si>
    <t>LICEO RURAL SANTA ROSA</t>
  </si>
  <si>
    <t>6372</t>
  </si>
  <si>
    <t>LICEO TIERRA BLANCA</t>
  </si>
  <si>
    <t>6533</t>
  </si>
  <si>
    <t>C.T.P. OREAMUNO</t>
  </si>
  <si>
    <t>COLEGIO CEBITT INTERNACIONAL</t>
  </si>
  <si>
    <t>4049</t>
  </si>
  <si>
    <t>LICEO MANUEL EMILIO RODRIGUEZ</t>
  </si>
  <si>
    <t>4052</t>
  </si>
  <si>
    <t>LICEO DE PARAISO</t>
  </si>
  <si>
    <t>4854</t>
  </si>
  <si>
    <t>6534</t>
  </si>
  <si>
    <t>C.T.P. SANTA LUCIA</t>
  </si>
  <si>
    <t>6742</t>
  </si>
  <si>
    <t>LICEO DE SANTIAGO</t>
  </si>
  <si>
    <t>BILINGÜE VIRGEN DEL PILAR</t>
  </si>
  <si>
    <t>SAINT JOSSELIN DAY SCHOOL</t>
  </si>
  <si>
    <t>4059</t>
  </si>
  <si>
    <t>LICEO SAN DIEGO</t>
  </si>
  <si>
    <t>4065</t>
  </si>
  <si>
    <t>COLEGIO ALEJANDRO QUESADA R.</t>
  </si>
  <si>
    <t>4855</t>
  </si>
  <si>
    <t>NOCTURNO DE LA UNION</t>
  </si>
  <si>
    <t>5082</t>
  </si>
  <si>
    <t>C.T.P. MARIO QUIROS SASSO</t>
  </si>
  <si>
    <t>5834</t>
  </si>
  <si>
    <t>5966</t>
  </si>
  <si>
    <t>C.T.P.SAN AGUSTIN CIUDAD  DE LOS NIñOS</t>
  </si>
  <si>
    <t>4060</t>
  </si>
  <si>
    <t>COLEGIO SAN FRANCISCO</t>
  </si>
  <si>
    <t>4061</t>
  </si>
  <si>
    <t>LICEO DE CORRALILLO</t>
  </si>
  <si>
    <t>6032</t>
  </si>
  <si>
    <t>C.T.P. FERNANDO VOLIO JIMENEZ</t>
  </si>
  <si>
    <t>6216</t>
  </si>
  <si>
    <t>LICEO LLANO LOS ANGELES</t>
  </si>
  <si>
    <t>LLANO DE ANGELES</t>
  </si>
  <si>
    <t>4048</t>
  </si>
  <si>
    <t>LICEO ENRIQUE GUIER SAENZ</t>
  </si>
  <si>
    <t>6581</t>
  </si>
  <si>
    <t>C.T.P. OROSI</t>
  </si>
  <si>
    <t>LA ANITA</t>
  </si>
  <si>
    <t>4070</t>
  </si>
  <si>
    <t>LICEO HERNAN VARGAS RAMIREZ</t>
  </si>
  <si>
    <t>4071</t>
  </si>
  <si>
    <t>LICEO TUCURRIQUE</t>
  </si>
  <si>
    <t>LA FLORA</t>
  </si>
  <si>
    <t>4075</t>
  </si>
  <si>
    <t>COLEGIO AMBIENTALISTA DE PEJIBAYE</t>
  </si>
  <si>
    <t>INTERAMERICAN HIGH SCHOOL CATIE</t>
  </si>
  <si>
    <t>4069</t>
  </si>
  <si>
    <t>COLEGIO DR. CLODOMIRO PICADO TWIGHT</t>
  </si>
  <si>
    <t>4073</t>
  </si>
  <si>
    <t>EXPERIMENTAL BILINGÜE DE TURRIALBA</t>
  </si>
  <si>
    <t>TOMAS GUARDIA</t>
  </si>
  <si>
    <t>4859</t>
  </si>
  <si>
    <t>NOCTURNO PBRO. ENRIQUE MENZEL</t>
  </si>
  <si>
    <t>6456</t>
  </si>
  <si>
    <t>COLEGIO OMAR SALAZAR OBANDO</t>
  </si>
  <si>
    <t>4074</t>
  </si>
  <si>
    <t>LICEO TRES EQUIS</t>
  </si>
  <si>
    <t>4189</t>
  </si>
  <si>
    <t>C.T.P. LA SUIZA</t>
  </si>
  <si>
    <t>5155</t>
  </si>
  <si>
    <t>LICEO RURAL PACAYITAS</t>
  </si>
  <si>
    <t>4072</t>
  </si>
  <si>
    <t>LICEO SANTA TERESITA</t>
  </si>
  <si>
    <t>6215</t>
  </si>
  <si>
    <t>5154</t>
  </si>
  <si>
    <t>LICEO RURAL SAN JOAQUIN</t>
  </si>
  <si>
    <t>5156</t>
  </si>
  <si>
    <t>LICEO RURAL GRANO DE ORO</t>
  </si>
  <si>
    <t>5849</t>
  </si>
  <si>
    <t>LICEO RURAL ROCA QUEMADA</t>
  </si>
  <si>
    <t>TSINIKLARI</t>
  </si>
  <si>
    <t>6406</t>
  </si>
  <si>
    <t>LICEO RURAL SHIKABALI</t>
  </si>
  <si>
    <t>SHIKABALI</t>
  </si>
  <si>
    <t>5986</t>
  </si>
  <si>
    <t>LICEO RURAL KABEBATA</t>
  </si>
  <si>
    <t>6625</t>
  </si>
  <si>
    <t>LICEO RURAL JAK KSARI</t>
  </si>
  <si>
    <t>ÑARI ÑAKA</t>
  </si>
  <si>
    <t>6636</t>
  </si>
  <si>
    <t>LICEO RURAL TSIRURURI</t>
  </si>
  <si>
    <t>6407</t>
  </si>
  <si>
    <t>LICEO RURAL KJAKUO SULO</t>
  </si>
  <si>
    <t>COLEGIO BENJAMÍN FRANKLIN</t>
  </si>
  <si>
    <t>COLEGIO MARIA AUXILIADORA</t>
  </si>
  <si>
    <t>4078</t>
  </si>
  <si>
    <t>LICEO DE HEREDIA</t>
  </si>
  <si>
    <t>4085</t>
  </si>
  <si>
    <t>LICEO ING. MANUEL BENAVIDES RODRIGUEZ</t>
  </si>
  <si>
    <t>4191</t>
  </si>
  <si>
    <t>C.T.P. DE HEREDIA</t>
  </si>
  <si>
    <t>4860</t>
  </si>
  <si>
    <t>NOCTURNO ALFREDO GONZÁLEZ FLORES</t>
  </si>
  <si>
    <t>6752</t>
  </si>
  <si>
    <t>LICEO RURAL VARA BLANCA</t>
  </si>
  <si>
    <t>4077</t>
  </si>
  <si>
    <t>LICEO ING. SAMUEL SAENZ FLORES</t>
  </si>
  <si>
    <t>4089</t>
  </si>
  <si>
    <t>COLEGIO CLARETIANO</t>
  </si>
  <si>
    <t>4092</t>
  </si>
  <si>
    <t>LICEO LOS LAGOS</t>
  </si>
  <si>
    <t>4916</t>
  </si>
  <si>
    <t>NOCTURNO CARLOS MELENDEZ CHAVERRI</t>
  </si>
  <si>
    <t>6526</t>
  </si>
  <si>
    <t>C.T.P. MERCEDES NORTE</t>
  </si>
  <si>
    <t>6716</t>
  </si>
  <si>
    <t>LICEO DE GUARARI</t>
  </si>
  <si>
    <t>COLEGIO BILINGÜE NUEVA ESPERANZA</t>
  </si>
  <si>
    <t>COLEGIO LA GRAN ESPERANZA INTERNACIONAL</t>
  </si>
  <si>
    <t>4084</t>
  </si>
  <si>
    <t>LICEO DE SANTA BÁRBARA</t>
  </si>
  <si>
    <t>4088</t>
  </si>
  <si>
    <t>HUMANISTA BILINGÜE DEL MONTE</t>
  </si>
  <si>
    <t>PASOS DE JUVENTUD CENTRO EDUCATIVO</t>
  </si>
  <si>
    <t>SAN MIGUEL PALMAR</t>
  </si>
  <si>
    <t>4076</t>
  </si>
  <si>
    <t>4080</t>
  </si>
  <si>
    <t>LICEO ING. CARLOS PASCUA ZUÑIGA</t>
  </si>
  <si>
    <t>4861</t>
  </si>
  <si>
    <t>NOCTURNO HERMAN LOPEZ HERNANDEZ</t>
  </si>
  <si>
    <t>5077</t>
  </si>
  <si>
    <t>COLEGIO RODRIGO HERNANDEZ VARGAS</t>
  </si>
  <si>
    <t>6504</t>
  </si>
  <si>
    <t>C.T.P. SAN PEDRO DE BARVA</t>
  </si>
  <si>
    <t>DEPORTIVO SANTO DOMINGO</t>
  </si>
  <si>
    <t>SANTO DOMINGO CENTRO</t>
  </si>
  <si>
    <t>INTERNACIONAL CRISTIANAS</t>
  </si>
  <si>
    <t>ISAAC PHILLIPE PRIMARY &amp; HIGH SCHOOL</t>
  </si>
  <si>
    <t>4081</t>
  </si>
  <si>
    <t>COLEGIO SANTA MARIA DE GUADALUPE</t>
  </si>
  <si>
    <t>QUINTANA</t>
  </si>
  <si>
    <t>4090</t>
  </si>
  <si>
    <t>LICEO SANTO DOMINGO</t>
  </si>
  <si>
    <t>YURISTI</t>
  </si>
  <si>
    <t>6525</t>
  </si>
  <si>
    <t>C.T.P. SANTO DOMINGO</t>
  </si>
  <si>
    <t>6639</t>
  </si>
  <si>
    <t>C.T.P. DEL ESTE</t>
  </si>
  <si>
    <t>CTRO. ATENCION INTEG. NIÑOS Y NIÑAS TRIUNFADORES</t>
  </si>
  <si>
    <t>VILASECA</t>
  </si>
  <si>
    <t>4082</t>
  </si>
  <si>
    <t>LICEO MARIO VINDAS SALAZAR</t>
  </si>
  <si>
    <t>4086</t>
  </si>
  <si>
    <t>LICEO DE SAN ISIDRO</t>
  </si>
  <si>
    <t>6524</t>
  </si>
  <si>
    <t>C.T.P. SAN ISIDRO DE HEREDIA</t>
  </si>
  <si>
    <t>C.T.P. C.I.T.</t>
  </si>
  <si>
    <t>SAINT NICHOLAS OF FLÜE SCHOOL</t>
  </si>
  <si>
    <t>4079</t>
  </si>
  <si>
    <t>LICEO REGIONAL DE FLORES</t>
  </si>
  <si>
    <t>SAN JOAQUIN FLORES</t>
  </si>
  <si>
    <t>4083</t>
  </si>
  <si>
    <t>CONSERVATORIO CASTELLA</t>
  </si>
  <si>
    <t>4087</t>
  </si>
  <si>
    <t>EXPERIMENTAL BILINGÜE DE BELEN</t>
  </si>
  <si>
    <t>4093</t>
  </si>
  <si>
    <t>COLEGIO LA AURORA</t>
  </si>
  <si>
    <t>4190</t>
  </si>
  <si>
    <t>C.T.P. DE FLORES</t>
  </si>
  <si>
    <t>BARRIO LA SOLEDAD</t>
  </si>
  <si>
    <t>4192</t>
  </si>
  <si>
    <t>C.T.P. DE ULLOA</t>
  </si>
  <si>
    <t>6633</t>
  </si>
  <si>
    <t>C.T.P. DE BELEN</t>
  </si>
  <si>
    <t>4095</t>
  </si>
  <si>
    <t>LICEO LA VIRGEN</t>
  </si>
  <si>
    <t>5144</t>
  </si>
  <si>
    <t>LICEO RURAL PONGOLA</t>
  </si>
  <si>
    <t>PONGOLA</t>
  </si>
  <si>
    <t>5586</t>
  </si>
  <si>
    <t>LICEO EL PARAISO</t>
  </si>
  <si>
    <t>4091</t>
  </si>
  <si>
    <t>LICEO DE RIO FRIO</t>
  </si>
  <si>
    <t>FINCA 11</t>
  </si>
  <si>
    <t>4862</t>
  </si>
  <si>
    <t>NOCTURNO DE RIO FRIO</t>
  </si>
  <si>
    <t>RIO FRIO</t>
  </si>
  <si>
    <t>5584</t>
  </si>
  <si>
    <t>LICEO RURAL LA CONQUISTA</t>
  </si>
  <si>
    <t>5734</t>
  </si>
  <si>
    <t>COLONIA CUBUJUQUI</t>
  </si>
  <si>
    <t>5874</t>
  </si>
  <si>
    <t>LICEO AMBIENTALISTA DE HORQUETAS</t>
  </si>
  <si>
    <t>5970</t>
  </si>
  <si>
    <t>LICEO RURAL ISLAS DEL CHIRRIPO</t>
  </si>
  <si>
    <t>FINCA 10 RIO FRIO</t>
  </si>
  <si>
    <t>4193</t>
  </si>
  <si>
    <t>C.T.P. PUERTO VIEJO</t>
  </si>
  <si>
    <t>5296</t>
  </si>
  <si>
    <t>LICEO RURAL SALVADOR DURAN OCAMPO</t>
  </si>
  <si>
    <t>5356</t>
  </si>
  <si>
    <t>5585</t>
  </si>
  <si>
    <t>LICEO RURAL LA ALDEA</t>
  </si>
  <si>
    <t>5587</t>
  </si>
  <si>
    <t>LICEO RURAL SAN JULIAN</t>
  </si>
  <si>
    <t>5661</t>
  </si>
  <si>
    <t>LICEO RURAL LAS MARIAS</t>
  </si>
  <si>
    <t>5858</t>
  </si>
  <si>
    <t>LICEO RURAL LA GATA</t>
  </si>
  <si>
    <t>5929</t>
  </si>
  <si>
    <t>NOCTURNO DE PUERTO VIEJO</t>
  </si>
  <si>
    <t>5971</t>
  </si>
  <si>
    <t>LICEO RURAL UNION DEL TORO</t>
  </si>
  <si>
    <t>5974</t>
  </si>
  <si>
    <t>6376</t>
  </si>
  <si>
    <t>LICEO SAN JOSE DEL RIO</t>
  </si>
  <si>
    <t>SAN JOSE DE RIO</t>
  </si>
  <si>
    <t>4100</t>
  </si>
  <si>
    <t>EXPERIMENTAL BILINGÜE DE LA CRUZ</t>
  </si>
  <si>
    <t>4867</t>
  </si>
  <si>
    <t>NOCTURNO LA CRUZ</t>
  </si>
  <si>
    <t>5588</t>
  </si>
  <si>
    <t>TELESECUNDARIA LAS BRISAS</t>
  </si>
  <si>
    <t>5708</t>
  </si>
  <si>
    <t>LICEO RURAL LA GARITA</t>
  </si>
  <si>
    <t>5844</t>
  </si>
  <si>
    <t>LICEO CUAJINIQUIL</t>
  </si>
  <si>
    <t>6578</t>
  </si>
  <si>
    <t>C.T.P. BARRIO IRVIN</t>
  </si>
  <si>
    <t>CIENTIFICO DE COSTA RICA DE GUANACASTE -UCR-</t>
  </si>
  <si>
    <t>EL CAPULÍN</t>
  </si>
  <si>
    <t>4096</t>
  </si>
  <si>
    <t>COLEGIO FELIPE PÉREZ PEREZ</t>
  </si>
  <si>
    <t>LA CARRETA</t>
  </si>
  <si>
    <t>4102</t>
  </si>
  <si>
    <t>INSTITUTO DE GUANACASTE</t>
  </si>
  <si>
    <t>4194</t>
  </si>
  <si>
    <t>C.T.P. LIBERIA</t>
  </si>
  <si>
    <t>B° EL CAPULÍN</t>
  </si>
  <si>
    <t>BARRIO CAPULIN</t>
  </si>
  <si>
    <t>5535</t>
  </si>
  <si>
    <t>LICEO DE GUARDIA</t>
  </si>
  <si>
    <t>4097</t>
  </si>
  <si>
    <t>COLEGIO JOSÉ MARÍA GUTIÉRREZ</t>
  </si>
  <si>
    <t>4101</t>
  </si>
  <si>
    <t>COLEGIO DE BAGACES</t>
  </si>
  <si>
    <t>4195</t>
  </si>
  <si>
    <t>C.T.P. FORTUNA DE BAGACES</t>
  </si>
  <si>
    <t>6475</t>
  </si>
  <si>
    <t>NOCTURNO DE BAGACES</t>
  </si>
  <si>
    <t>SISTEMA EDUCATIVO CENIT</t>
  </si>
  <si>
    <t>4098</t>
  </si>
  <si>
    <t>COLEGIO CAÑAS DULCES</t>
  </si>
  <si>
    <t>4103</t>
  </si>
  <si>
    <t>LICEO LABORATORIO DE LIBERIA</t>
  </si>
  <si>
    <t>B° CAPULÍN</t>
  </si>
  <si>
    <t>4869</t>
  </si>
  <si>
    <t>NOCTURNO DE LIBERIA</t>
  </si>
  <si>
    <t>B° MORACIA</t>
  </si>
  <si>
    <t>5845</t>
  </si>
  <si>
    <t>LICEO EL CONSUELO</t>
  </si>
  <si>
    <t>6222</t>
  </si>
  <si>
    <t>COLEGIO QUEBRADA GRANDE</t>
  </si>
  <si>
    <t>4099</t>
  </si>
  <si>
    <t>COLEGIO SANTA CECILIA</t>
  </si>
  <si>
    <t>5590</t>
  </si>
  <si>
    <t>LICEO JUNTAS DE CAOBA</t>
  </si>
  <si>
    <t>5674</t>
  </si>
  <si>
    <t>LICEO RURAL PIEDRAS AZULES</t>
  </si>
  <si>
    <t>5897</t>
  </si>
  <si>
    <t>CATOLICO SAN AMBROSIO</t>
  </si>
  <si>
    <t>PROFESOR SAUL CARDENAS CUBILLO</t>
  </si>
  <si>
    <t>CHOROTEGA</t>
  </si>
  <si>
    <t>4105</t>
  </si>
  <si>
    <t>LICEO DE NICOYA</t>
  </si>
  <si>
    <t>4198</t>
  </si>
  <si>
    <t>C.T.P. DE NICOYA</t>
  </si>
  <si>
    <t>4871</t>
  </si>
  <si>
    <t>NOCTURNO DE NICOYA</t>
  </si>
  <si>
    <t>6429</t>
  </si>
  <si>
    <t>LICEO RURAL QUIRIMAN</t>
  </si>
  <si>
    <t>5850</t>
  </si>
  <si>
    <t>LICEO BELEN</t>
  </si>
  <si>
    <t>4199</t>
  </si>
  <si>
    <t>C.T.P. LA MANSION</t>
  </si>
  <si>
    <t>6640</t>
  </si>
  <si>
    <t>C.T.P. DE COPAL</t>
  </si>
  <si>
    <t>4200</t>
  </si>
  <si>
    <t>C.T.P. DE CORRALILLO</t>
  </si>
  <si>
    <t>CATOLICO SAN JOSE</t>
  </si>
  <si>
    <t>4197</t>
  </si>
  <si>
    <t>C.T.P. HOJANCHA</t>
  </si>
  <si>
    <t>4104</t>
  </si>
  <si>
    <t>COLEGIO BOCAS DE NOSARA</t>
  </si>
  <si>
    <t>5159</t>
  </si>
  <si>
    <t>LICEO SAMARA</t>
  </si>
  <si>
    <t>4196</t>
  </si>
  <si>
    <t>C.T.P. NANDAYURE</t>
  </si>
  <si>
    <t>5973</t>
  </si>
  <si>
    <t>LICEO EL CARMEN</t>
  </si>
  <si>
    <t>4106</t>
  </si>
  <si>
    <t>LICEO SAN FRANCISCO DE COYOTE</t>
  </si>
  <si>
    <t>6220</t>
  </si>
  <si>
    <t>LICEO RURAL COLONIA DEL VALLE</t>
  </si>
  <si>
    <t>6375</t>
  </si>
  <si>
    <t>EL ESPIRITU SANTO</t>
  </si>
  <si>
    <t>4107</t>
  </si>
  <si>
    <t>EXPERIMENTAL BILINGÜE DE SANTA CRUZ</t>
  </si>
  <si>
    <t>4108</t>
  </si>
  <si>
    <t>LICEO SANTA CRUZ, CLIMACO A. PEREZ</t>
  </si>
  <si>
    <t>4872</t>
  </si>
  <si>
    <t>NOCTURNO DE SANTA CRUZ</t>
  </si>
  <si>
    <t>5161</t>
  </si>
  <si>
    <t>LICEO RURAL LA ESPERANZA</t>
  </si>
  <si>
    <t>4202</t>
  </si>
  <si>
    <t>C.T.P. 27 DE ABRIL</t>
  </si>
  <si>
    <t>LOS JOBOS</t>
  </si>
  <si>
    <t>COSTA RICA INTERNATIONAL ACADEMY</t>
  </si>
  <si>
    <t>MONSEÑOR VITTORINO GIRARDI STELLIN</t>
  </si>
  <si>
    <t>4205</t>
  </si>
  <si>
    <t>C.T.P. DE CARTAGENA</t>
  </si>
  <si>
    <t>5079</t>
  </si>
  <si>
    <t>LICEO VILLARREAL</t>
  </si>
  <si>
    <t>5162</t>
  </si>
  <si>
    <t>5163</t>
  </si>
  <si>
    <t>LICEO RURAL JOSE LUIS JIMENEZ ALCALA</t>
  </si>
  <si>
    <t>4109</t>
  </si>
  <si>
    <t>4201</t>
  </si>
  <si>
    <t>C.T.P. CARRILLO</t>
  </si>
  <si>
    <t>PLAYAS DE COCO</t>
  </si>
  <si>
    <t>4206</t>
  </si>
  <si>
    <t>C.T.P. SARDINAL</t>
  </si>
  <si>
    <t>5729</t>
  </si>
  <si>
    <t>COLEGIO PLAYAS DEL COCO</t>
  </si>
  <si>
    <t>4203</t>
  </si>
  <si>
    <t>C.T.P. DE SANTA CRUZ</t>
  </si>
  <si>
    <t>BARRIO EL GUAYABAL</t>
  </si>
  <si>
    <t>BARRIO EL GUAYAVAL</t>
  </si>
  <si>
    <t>4204</t>
  </si>
  <si>
    <t>C.T.P. SANTA BARBARA</t>
  </si>
  <si>
    <t>4111</t>
  </si>
  <si>
    <t>LICEO MIGUEL ARAYA VENEGAS</t>
  </si>
  <si>
    <t>4875</t>
  </si>
  <si>
    <t>NOCTURNO JUAN SANTAMARIA</t>
  </si>
  <si>
    <t>5645</t>
  </si>
  <si>
    <t>LICEO BEBEDERO</t>
  </si>
  <si>
    <t>5967</t>
  </si>
  <si>
    <t>LICEO RURAL NUEVA GUATEMALA</t>
  </si>
  <si>
    <t>6538</t>
  </si>
  <si>
    <t>C.T.P. DE CAÑAS</t>
  </si>
  <si>
    <t>MONTE RIO</t>
  </si>
  <si>
    <t>4207</t>
  </si>
  <si>
    <t>C.T.P. DE ABANGARES</t>
  </si>
  <si>
    <t>4110</t>
  </si>
  <si>
    <t>LICEO MAURILIO ALVARADO VARGAS</t>
  </si>
  <si>
    <t>4114</t>
  </si>
  <si>
    <t>EXPERIMENTAL BILINGÜE DE NUEVO ARENAL</t>
  </si>
  <si>
    <t>4874</t>
  </si>
  <si>
    <t>NOCTURNO MAURILIO ALVARADO VARGAS</t>
  </si>
  <si>
    <t>6034</t>
  </si>
  <si>
    <t>C.T.P. TRONADORA</t>
  </si>
  <si>
    <t>4113</t>
  </si>
  <si>
    <t>LICEO DE COLORADO</t>
  </si>
  <si>
    <t>4112</t>
  </si>
  <si>
    <t>COLEGIO SAN RAFAEL</t>
  </si>
  <si>
    <t>4915</t>
  </si>
  <si>
    <t>LICEO RURAL CABECERAS</t>
  </si>
  <si>
    <t>CABECERA</t>
  </si>
  <si>
    <t>4120</t>
  </si>
  <si>
    <t>LICEO ANTONIO OBANDO CHAN</t>
  </si>
  <si>
    <t>4209</t>
  </si>
  <si>
    <t>C.T.P. DE PUNTARENAS</t>
  </si>
  <si>
    <t>BARRANCA PROGRESO</t>
  </si>
  <si>
    <t>6021</t>
  </si>
  <si>
    <t>6569</t>
  </si>
  <si>
    <t>LICEO RURAL ARANJUEZ</t>
  </si>
  <si>
    <t>4121</t>
  </si>
  <si>
    <t>LICEO DE CHOMES</t>
  </si>
  <si>
    <t>4122</t>
  </si>
  <si>
    <t>LICEO DE CHIRA</t>
  </si>
  <si>
    <t>JICARO</t>
  </si>
  <si>
    <t>5288</t>
  </si>
  <si>
    <t>LICEO RURAL MANZANILLO</t>
  </si>
  <si>
    <t>5707</t>
  </si>
  <si>
    <t>COLEGIO ACADEMICO DE COSTA DE PAJAROS</t>
  </si>
  <si>
    <t>4118</t>
  </si>
  <si>
    <t>LICEO DE MIRAMAR</t>
  </si>
  <si>
    <t>5289</t>
  </si>
  <si>
    <t>LICEO RURAL DE CEDRAL</t>
  </si>
  <si>
    <t>CIENTIFICO DE COSTA RICA DE PUNTARENAS -UCR-</t>
  </si>
  <si>
    <t>COLEGIO MONSERRAT</t>
  </si>
  <si>
    <t>LABORATORIO DEL C.U.P.</t>
  </si>
  <si>
    <t>4116</t>
  </si>
  <si>
    <t>LICEO DIURNO JOSE MARTI</t>
  </si>
  <si>
    <t>4119</t>
  </si>
  <si>
    <t>LICEO CHACARITA</t>
  </si>
  <si>
    <t>4877</t>
  </si>
  <si>
    <t>NOCTURNO JOSE MARTI</t>
  </si>
  <si>
    <t>6146</t>
  </si>
  <si>
    <t>I.E.G.B. NUESTRA SEÑORA DE SION</t>
  </si>
  <si>
    <t>COCAL PUNTARENAS</t>
  </si>
  <si>
    <t>6632</t>
  </si>
  <si>
    <t>4212</t>
  </si>
  <si>
    <t>C.T.P. DE SANTA ELENA</t>
  </si>
  <si>
    <t>6217</t>
  </si>
  <si>
    <t>LICEO RURAL GUACIMAL</t>
  </si>
  <si>
    <t>SANTA SOFÍA COLEGIO BILINGÜE</t>
  </si>
  <si>
    <t>4115</t>
  </si>
  <si>
    <t>LICEO EMILIANO ODIO MADRIGAL</t>
  </si>
  <si>
    <t>6550</t>
  </si>
  <si>
    <t>C.T.P. ESPARZA</t>
  </si>
  <si>
    <t>VARON</t>
  </si>
  <si>
    <t>4117</t>
  </si>
  <si>
    <t>LICEO DE ESPARZA</t>
  </si>
  <si>
    <t>4878</t>
  </si>
  <si>
    <t>NOCTURNO DE ESPARZA</t>
  </si>
  <si>
    <t>4214</t>
  </si>
  <si>
    <t>C.T.P. CARLOS MANUEL VICENTE CASTRO</t>
  </si>
  <si>
    <t>4882</t>
  </si>
  <si>
    <t>NOCTURNO DE GOLFITO</t>
  </si>
  <si>
    <t>4123</t>
  </si>
  <si>
    <t>LICEO COMTE</t>
  </si>
  <si>
    <t>4220</t>
  </si>
  <si>
    <t>5297</t>
  </si>
  <si>
    <t>COLEGIO LA PALMA</t>
  </si>
  <si>
    <t>4217</t>
  </si>
  <si>
    <t>C.T.P. GUAYCARA</t>
  </si>
  <si>
    <t>5732</t>
  </si>
  <si>
    <t>JOHN F. KENNEDY HIGH SCHOOL-SAN VITO</t>
  </si>
  <si>
    <t>4215</t>
  </si>
  <si>
    <t>C.T.P. UMBERTO MELLONI CAMPANINI</t>
  </si>
  <si>
    <t>4883</t>
  </si>
  <si>
    <t>NOCTURNO DE SAN VITO</t>
  </si>
  <si>
    <t>6156</t>
  </si>
  <si>
    <t>4216</t>
  </si>
  <si>
    <t>C.T.P. DE SABALITO</t>
  </si>
  <si>
    <t>5080</t>
  </si>
  <si>
    <t>4127</t>
  </si>
  <si>
    <t>EXPERIMENTAL BILINGÜE DE AGUA BUENA</t>
  </si>
  <si>
    <t>5350</t>
  </si>
  <si>
    <t>LICEO SABANILLAS</t>
  </si>
  <si>
    <t>5981</t>
  </si>
  <si>
    <t>JOHN F. KENNEDY HIGH SCHOOL-CIUDAD NEILY</t>
  </si>
  <si>
    <t>4125</t>
  </si>
  <si>
    <t>LICEO CIUDAD NEILY</t>
  </si>
  <si>
    <t>4881</t>
  </si>
  <si>
    <t>NOCTURNO DE CIUDAD NEILY</t>
  </si>
  <si>
    <t>4218</t>
  </si>
  <si>
    <t>C.T.P. DE CORREDORES</t>
  </si>
  <si>
    <t>4888</t>
  </si>
  <si>
    <t>NOCTURNO LA CUESTA</t>
  </si>
  <si>
    <t>5576</t>
  </si>
  <si>
    <t>6112</t>
  </si>
  <si>
    <t>COLEGIO FINCA NARANJO</t>
  </si>
  <si>
    <t>4126</t>
  </si>
  <si>
    <t>6576</t>
  </si>
  <si>
    <t>5575</t>
  </si>
  <si>
    <t>LICEO RURAL ABROJO MOCTEZUMA</t>
  </si>
  <si>
    <t>5657</t>
  </si>
  <si>
    <t>BAJO LOS INDIOS</t>
  </si>
  <si>
    <t>6046</t>
  </si>
  <si>
    <t>5842</t>
  </si>
  <si>
    <t>5843</t>
  </si>
  <si>
    <t>LICEO RURAL ALTO COMTE</t>
  </si>
  <si>
    <t>6571</t>
  </si>
  <si>
    <t>LICEO RURAL EL PROGRESO</t>
  </si>
  <si>
    <t>ECOTURISTICO DEL  PACIFICO</t>
  </si>
  <si>
    <t>BARRIO TIPO H</t>
  </si>
  <si>
    <t>4896</t>
  </si>
  <si>
    <t>NOCTURNO DE QUEPOS</t>
  </si>
  <si>
    <t>JUNTA NARANJO</t>
  </si>
  <si>
    <t>5748</t>
  </si>
  <si>
    <t>C.T.P. DE QUEPOS</t>
  </si>
  <si>
    <t>5871</t>
  </si>
  <si>
    <t>LICEO RURAL LONDRES</t>
  </si>
  <si>
    <t>LONDRES CENTRO</t>
  </si>
  <si>
    <t>4231</t>
  </si>
  <si>
    <t>C.T.P. DE MATAPALO</t>
  </si>
  <si>
    <t>5836</t>
  </si>
  <si>
    <t>LICEO RURAL SANTO DOMINGO</t>
  </si>
  <si>
    <t>5838</t>
  </si>
  <si>
    <t>LICEO RURAL COOPESILENCIO</t>
  </si>
  <si>
    <t>5891</t>
  </si>
  <si>
    <t>LICEO RURAL EL CARMEN PARRITA</t>
  </si>
  <si>
    <t>4230</t>
  </si>
  <si>
    <t>C.T.P. DE PARRITA</t>
  </si>
  <si>
    <t>5682</t>
  </si>
  <si>
    <t>NOCTURNO LA JULIETA</t>
  </si>
  <si>
    <t>CAMBOYA</t>
  </si>
  <si>
    <t>LAS NUBES SCHOOL</t>
  </si>
  <si>
    <t>4229</t>
  </si>
  <si>
    <t>C.T.P. DE JACO</t>
  </si>
  <si>
    <t>5709</t>
  </si>
  <si>
    <t>LICEO RURAL DE TARCOLES</t>
  </si>
  <si>
    <t>5988</t>
  </si>
  <si>
    <t>LICEO QUEBRADA GANADO</t>
  </si>
  <si>
    <t>6523</t>
  </si>
  <si>
    <t>NOCTURNO DE JACO</t>
  </si>
  <si>
    <t>5837</t>
  </si>
  <si>
    <t>LICEO RURAL CERRITOS</t>
  </si>
  <si>
    <t>6273</t>
  </si>
  <si>
    <t>LICEO RURAL CERROS</t>
  </si>
  <si>
    <t>4170</t>
  </si>
  <si>
    <t>C.T.P. DE BUENOS AIRES</t>
  </si>
  <si>
    <t>4841</t>
  </si>
  <si>
    <t>NOCTURNO DE BUENOS AIRES</t>
  </si>
  <si>
    <t>URBANIZACION LOMAS</t>
  </si>
  <si>
    <t>5134</t>
  </si>
  <si>
    <t>COLEGIO SANTA EDUVIGES</t>
  </si>
  <si>
    <t>6147</t>
  </si>
  <si>
    <t>6149</t>
  </si>
  <si>
    <t>LICEO BUENOS AIRES</t>
  </si>
  <si>
    <t>Bº LOS ÁNGELES</t>
  </si>
  <si>
    <t>4006</t>
  </si>
  <si>
    <t>LICEO YOLANDA OREAMUNO UNGER</t>
  </si>
  <si>
    <t>URBANIZACION EL PROGRESO</t>
  </si>
  <si>
    <t>5728</t>
  </si>
  <si>
    <t>LICEO SANTA MARTA</t>
  </si>
  <si>
    <t>4002</t>
  </si>
  <si>
    <t>LICEO POTRERO GRANDE</t>
  </si>
  <si>
    <t>5125</t>
  </si>
  <si>
    <t>LICEO RURAL CHÁNGUENA</t>
  </si>
  <si>
    <t>CHANGUENA CENTRO</t>
  </si>
  <si>
    <t>6017</t>
  </si>
  <si>
    <t>LICEO LA LUCHA</t>
  </si>
  <si>
    <t>LA LUCHA POTRERO GRANDE</t>
  </si>
  <si>
    <t>4003</t>
  </si>
  <si>
    <t>5132</t>
  </si>
  <si>
    <t>LICEO RURAL MAÍZ DE LOS UVA</t>
  </si>
  <si>
    <t>5531</t>
  </si>
  <si>
    <t>LICEO CONCEPCIÓN</t>
  </si>
  <si>
    <t>4124</t>
  </si>
  <si>
    <t>LICEO PACIFICO SUR</t>
  </si>
  <si>
    <t>5284</t>
  </si>
  <si>
    <t>NOCTURNO PACIFICO SUR</t>
  </si>
  <si>
    <t>4213</t>
  </si>
  <si>
    <t>C.T.P. DE OSA</t>
  </si>
  <si>
    <t>4884</t>
  </si>
  <si>
    <t>NOCTURNO DE OSA</t>
  </si>
  <si>
    <t>5167</t>
  </si>
  <si>
    <t>LICEO RURAL BAHIA DRAKE</t>
  </si>
  <si>
    <t>AGUJITAS DE DRAKE</t>
  </si>
  <si>
    <t>5168</t>
  </si>
  <si>
    <t>LICEO RURAL BOCA DE SIERPE</t>
  </si>
  <si>
    <t>5166</t>
  </si>
  <si>
    <t>LICEO FINCA ALAJUELA</t>
  </si>
  <si>
    <t>5136</t>
  </si>
  <si>
    <t>COLEGIO DE UJARRÁS</t>
  </si>
  <si>
    <t>UJARRÁZ</t>
  </si>
  <si>
    <t>4004</t>
  </si>
  <si>
    <t>LICEO BORUCA</t>
  </si>
  <si>
    <t>6498</t>
  </si>
  <si>
    <t>LICEO RURAL YIMBA CAJC</t>
  </si>
  <si>
    <t>CURRE</t>
  </si>
  <si>
    <t>5581</t>
  </si>
  <si>
    <t>LICEO RURAL SAN RAFAEL DE CABAGRA</t>
  </si>
  <si>
    <t>5658</t>
  </si>
  <si>
    <t>LICEO RURAL YERI</t>
  </si>
  <si>
    <t>6409</t>
  </si>
  <si>
    <t>LICEO RURAL SALITRE</t>
  </si>
  <si>
    <t>6465</t>
  </si>
  <si>
    <t>LICEO RURAL VILLA HERMOSA</t>
  </si>
  <si>
    <t>6624</t>
  </si>
  <si>
    <t>LICEO RURAL SIKRIYöK</t>
  </si>
  <si>
    <t>5820</t>
  </si>
  <si>
    <t>LICEO DE TERRABA</t>
  </si>
  <si>
    <t>4210</t>
  </si>
  <si>
    <t>C.T.P. DE PAQUERA</t>
  </si>
  <si>
    <t>PAQUERA CENTRO</t>
  </si>
  <si>
    <t>6568</t>
  </si>
  <si>
    <t>4211</t>
  </si>
  <si>
    <t>5851</t>
  </si>
  <si>
    <t>5165</t>
  </si>
  <si>
    <t>LICEO RURAL ISLA VENADO</t>
  </si>
  <si>
    <t>6676</t>
  </si>
  <si>
    <t>COLEGIO DE LEPANTO</t>
  </si>
  <si>
    <t>4208</t>
  </si>
  <si>
    <t>C.T.P. DE JICARAL</t>
  </si>
  <si>
    <t>CORALES N°3</t>
  </si>
  <si>
    <t>B° LA COLINA</t>
  </si>
  <si>
    <t>4133</t>
  </si>
  <si>
    <t>COLEGIO DE LIMON</t>
  </si>
  <si>
    <t>CERRO MOCHO</t>
  </si>
  <si>
    <t>4221</t>
  </si>
  <si>
    <t>C.T.P. DE LIMON</t>
  </si>
  <si>
    <t>CORALES 2</t>
  </si>
  <si>
    <t>4889</t>
  </si>
  <si>
    <t>NOCTURNO DE LIMON</t>
  </si>
  <si>
    <t>6148</t>
  </si>
  <si>
    <t>6500</t>
  </si>
  <si>
    <t>COLEGIO DE PACUARE</t>
  </si>
  <si>
    <t>CIENTIFICO DE COSTA RICA DEL ATLANTICO -UNED-</t>
  </si>
  <si>
    <t>4128</t>
  </si>
  <si>
    <t>LICEO RIO BANANO</t>
  </si>
  <si>
    <t>4134</t>
  </si>
  <si>
    <t>LICEO NUEVO DE LIMON</t>
  </si>
  <si>
    <t>4225</t>
  </si>
  <si>
    <t>COLEGIO DEPORTIVO DE LIMON</t>
  </si>
  <si>
    <t>5316</t>
  </si>
  <si>
    <t>5895</t>
  </si>
  <si>
    <t>LICEO RURAL AGUAS ZARCAS</t>
  </si>
  <si>
    <t>4224</t>
  </si>
  <si>
    <t>B° LA CABAÑA</t>
  </si>
  <si>
    <t>4226</t>
  </si>
  <si>
    <t>C.T.P. PADRE ROBERTO EVANS</t>
  </si>
  <si>
    <t>PALMIRAS</t>
  </si>
  <si>
    <t>5295</t>
  </si>
  <si>
    <t>LICEO LA PERLA</t>
  </si>
  <si>
    <t>5706</t>
  </si>
  <si>
    <t>NOCTURNO DE SIQUIRRES</t>
  </si>
  <si>
    <t>5882</t>
  </si>
  <si>
    <t>EXPERIMENTAL BILINGÜE DE SIQUIRRES</t>
  </si>
  <si>
    <t>BARRIO EL MANGAL</t>
  </si>
  <si>
    <t>5972</t>
  </si>
  <si>
    <t>4132</t>
  </si>
  <si>
    <t>LICEO MARYLAND</t>
  </si>
  <si>
    <t>LA RECTA DE IMPERIO</t>
  </si>
  <si>
    <t>5170</t>
  </si>
  <si>
    <t>LICEO RURAL BARRA PARISMINA</t>
  </si>
  <si>
    <t>5847</t>
  </si>
  <si>
    <t>LICEO RURAL LA CELINA</t>
  </si>
  <si>
    <t>LA CELINA</t>
  </si>
  <si>
    <t>6717</t>
  </si>
  <si>
    <t>COLEGIO DE SIQUIRRES</t>
  </si>
  <si>
    <t>4130</t>
  </si>
  <si>
    <t>LICEO RODRIGO SOLANO QUIROS</t>
  </si>
  <si>
    <t>4137</t>
  </si>
  <si>
    <t>LICEO LA ALEGRIA</t>
  </si>
  <si>
    <t>6501</t>
  </si>
  <si>
    <t>COLEGIO FLORIDA</t>
  </si>
  <si>
    <t>5683</t>
  </si>
  <si>
    <t>6350</t>
  </si>
  <si>
    <t>I.E.G.B. LIMON 2000</t>
  </si>
  <si>
    <t>6579</t>
  </si>
  <si>
    <t>C.T.P. DE LIVERPOOL</t>
  </si>
  <si>
    <t>4129</t>
  </si>
  <si>
    <t>LICEO SIXAOLA</t>
  </si>
  <si>
    <t>5173</t>
  </si>
  <si>
    <t>LICEO RURAL CAHUITA</t>
  </si>
  <si>
    <t>5662</t>
  </si>
  <si>
    <t>LICEO RURAL DE PUERTO VIEJO</t>
  </si>
  <si>
    <t>5846</t>
  </si>
  <si>
    <t>LICEO RURAL GANDOCA</t>
  </si>
  <si>
    <t>6103</t>
  </si>
  <si>
    <t>I.E.G.B. PARAISO</t>
  </si>
  <si>
    <t>4131</t>
  </si>
  <si>
    <t>LICEO DE MATINA</t>
  </si>
  <si>
    <t>MATINA CENTRO</t>
  </si>
  <si>
    <t>4222</t>
  </si>
  <si>
    <t>C.T.P. DE BATAAN</t>
  </si>
  <si>
    <t>4890</t>
  </si>
  <si>
    <t>NOCTURNO DE BATAAN</t>
  </si>
  <si>
    <t>5567</t>
  </si>
  <si>
    <t>LICEO VENECIA</t>
  </si>
  <si>
    <t>COLEGIO BILINGÜE SAN FRANCISCO DE ASÍS</t>
  </si>
  <si>
    <t>RÍO VERDE GUÁPILES</t>
  </si>
  <si>
    <t>4142</t>
  </si>
  <si>
    <t>EXPERIMENTAL BILINGÜE DE POCOCÍ</t>
  </si>
  <si>
    <t>4144</t>
  </si>
  <si>
    <t>COLEGIO DE JIMÉNEZ</t>
  </si>
  <si>
    <t>4227</t>
  </si>
  <si>
    <t>C.T.P. DE POCOCÍ</t>
  </si>
  <si>
    <t>4893</t>
  </si>
  <si>
    <t>NOCTURNO DE POCOCÍ</t>
  </si>
  <si>
    <t>6115</t>
  </si>
  <si>
    <t>6512</t>
  </si>
  <si>
    <t>LICEO SANTISIMA TRINIDAD</t>
  </si>
  <si>
    <t>6567</t>
  </si>
  <si>
    <t>LICEO RURAL LA UNION</t>
  </si>
  <si>
    <t>BARRIO LA UNION</t>
  </si>
  <si>
    <t>4138</t>
  </si>
  <si>
    <t>LICEO DE TICABÁN</t>
  </si>
  <si>
    <t>4145</t>
  </si>
  <si>
    <t>LICEO LA RITA</t>
  </si>
  <si>
    <t>6580</t>
  </si>
  <si>
    <t>C.T.P. AGROPORTICA</t>
  </si>
  <si>
    <t>ASENTAMIENTO AGROPORTICA</t>
  </si>
  <si>
    <t>4141</t>
  </si>
  <si>
    <t>LICEO DE CARIARI</t>
  </si>
  <si>
    <t>5176</t>
  </si>
  <si>
    <t>LICEO RURAL BARRA DE TORTUGUERO</t>
  </si>
  <si>
    <t>BARRA TORTUGUERO</t>
  </si>
  <si>
    <t>5536</t>
  </si>
  <si>
    <t>COLEGIO BARRA DE COLORADO</t>
  </si>
  <si>
    <t>5807</t>
  </si>
  <si>
    <t>NOCTURNO DE CARIARI</t>
  </si>
  <si>
    <t>6000</t>
  </si>
  <si>
    <t>LICEO CUATRO ESQUINAS</t>
  </si>
  <si>
    <t>6584</t>
  </si>
  <si>
    <t>C.T.P. LAS PALMITAS</t>
  </si>
  <si>
    <t>6667</t>
  </si>
  <si>
    <t>LICEO RURAL PALACIOS</t>
  </si>
  <si>
    <t>4139</t>
  </si>
  <si>
    <t>LICEO DE POCORA</t>
  </si>
  <si>
    <t>4143</t>
  </si>
  <si>
    <t>LICEO DUACARÍ</t>
  </si>
  <si>
    <t>BARRIO FRUTA PAN</t>
  </si>
  <si>
    <t>4228</t>
  </si>
  <si>
    <t>C.T.P. GUÁCIMO</t>
  </si>
  <si>
    <t>4894</t>
  </si>
  <si>
    <t>NOCTURNO DE GUÁCIMO</t>
  </si>
  <si>
    <t>CALLE LOS COLEGIOS</t>
  </si>
  <si>
    <t>5659</t>
  </si>
  <si>
    <t>LICEO RURAL CARTAGENA</t>
  </si>
  <si>
    <t>5718</t>
  </si>
  <si>
    <t>EXPERIMENTAL BILINGÜE DE RÍO JIMÉNEZ</t>
  </si>
  <si>
    <t>6101</t>
  </si>
  <si>
    <t>NOCTURNO DE POCORA</t>
  </si>
  <si>
    <t>POCORA CENTRO</t>
  </si>
  <si>
    <t>6479</t>
  </si>
  <si>
    <t>COLEGIO DE GUACIMO</t>
  </si>
  <si>
    <t>4140</t>
  </si>
  <si>
    <t>LICEO AMBIENTALISTA LLANO BONITO</t>
  </si>
  <si>
    <t>5197</t>
  </si>
  <si>
    <t>UNIDAD PEDAGÓGICA CASA HOGAR</t>
  </si>
  <si>
    <t>5660</t>
  </si>
  <si>
    <t>6385</t>
  </si>
  <si>
    <t>4223</t>
  </si>
  <si>
    <t>C.T.P. DE TALAMANCA</t>
  </si>
  <si>
    <t>6408</t>
  </si>
  <si>
    <t>COLEGIO INDÍGENA SHIROLES</t>
  </si>
  <si>
    <t>4135</t>
  </si>
  <si>
    <t>COLEGIO SULÁYÖM</t>
  </si>
  <si>
    <t>6045</t>
  </si>
  <si>
    <t>LICEO RURAL YORKIN</t>
  </si>
  <si>
    <t>6129</t>
  </si>
  <si>
    <t>LICEO RURAL KATSI</t>
  </si>
  <si>
    <t>6551</t>
  </si>
  <si>
    <t>NOCTURNO DE AMUBRI</t>
  </si>
  <si>
    <t>5568</t>
  </si>
  <si>
    <t>COLEGIO SEPECUE</t>
  </si>
  <si>
    <t>6224</t>
  </si>
  <si>
    <t>LICEO RURAL COROMA</t>
  </si>
  <si>
    <t>5294</t>
  </si>
  <si>
    <t>LICEO RURAL USEKLA</t>
  </si>
  <si>
    <t>6570</t>
  </si>
  <si>
    <t>LICEO RURAL CHINA KICHA</t>
  </si>
  <si>
    <t>5171</t>
  </si>
  <si>
    <t>LICEO RURAL GAVILÁN</t>
  </si>
  <si>
    <t>5848</t>
  </si>
  <si>
    <t>LICEO INDÍGENA BOCA COHÉN</t>
  </si>
  <si>
    <t>BOCA COHÉN</t>
  </si>
  <si>
    <t>6480</t>
  </si>
  <si>
    <t>LICEO RURAL ALTO COHEN</t>
  </si>
  <si>
    <t>6235</t>
  </si>
  <si>
    <t>LICEO RURAL NAMALDI</t>
  </si>
  <si>
    <t>6236</t>
  </si>
  <si>
    <t>LICEO RURAL PALMERA</t>
  </si>
  <si>
    <t>COLEGIO NACIONAL DE EDUCACIÓN A DISTANCIA (CONED)</t>
  </si>
  <si>
    <t>6037</t>
  </si>
  <si>
    <t>6427</t>
  </si>
  <si>
    <t>CONED ACOSTA</t>
  </si>
  <si>
    <t>6241</t>
  </si>
  <si>
    <t>CONED PALMARES</t>
  </si>
  <si>
    <t>6274</t>
  </si>
  <si>
    <t>CONED CARTAGO</t>
  </si>
  <si>
    <t>6242</t>
  </si>
  <si>
    <t>CONED TURRIALBA</t>
  </si>
  <si>
    <t>6240</t>
  </si>
  <si>
    <t>CONED HEREDIA</t>
  </si>
  <si>
    <t>6239</t>
  </si>
  <si>
    <t>CONED LIBERIA</t>
  </si>
  <si>
    <t>6266</t>
  </si>
  <si>
    <t>CONED NICOYA</t>
  </si>
  <si>
    <t>6238</t>
  </si>
  <si>
    <t>CONED ALUNASA</t>
  </si>
  <si>
    <t>6237</t>
  </si>
  <si>
    <t>CONED CIUDAD NEILY</t>
  </si>
  <si>
    <t>6243</t>
  </si>
  <si>
    <t>COLEGIOS NACIONALES DE EDUCACIÓN A DISTANCIA (CONED)</t>
  </si>
  <si>
    <t>EDUCACIÓN PREESCOLAR INDEPENDIENTE</t>
  </si>
  <si>
    <t>PORTADA</t>
  </si>
  <si>
    <t>PRESENTACION</t>
  </si>
  <si>
    <t>FUNCIONARIOS QUE PARTICIPARON EN LA PUBLICACION</t>
  </si>
  <si>
    <t>CONCEPTO</t>
  </si>
  <si>
    <t>CONTENIDO</t>
  </si>
  <si>
    <t>CENTROS DE ENSEÑANZA ESPECIAL (CEE)</t>
  </si>
  <si>
    <t>INSTITUTOS PROFESIONALES DE EDUCACIÓN COMUNITARIA (IPEC)</t>
  </si>
  <si>
    <t>COLEGIOS NACIONALES VIRTUALES MARCO TULIO SALAZAR (CNVMTS)</t>
  </si>
  <si>
    <t>INDICE</t>
  </si>
  <si>
    <t>CENTRO INFANTIL LA DIVINA PROVIDENCIA</t>
  </si>
  <si>
    <t>LA CABANA FELIZ</t>
  </si>
  <si>
    <t>GONZALEZ FLORES</t>
  </si>
  <si>
    <t>CENTRO INFANTIL LABORATORIO</t>
  </si>
  <si>
    <t>LOMAS DEL RIO</t>
  </si>
  <si>
    <t>J.N. LOMAS DEL RIO</t>
  </si>
  <si>
    <t>J.N. RINCON GRANDE</t>
  </si>
  <si>
    <t>J.N. ANDRES BELLO LOPEZ</t>
  </si>
  <si>
    <t>JARDIN INFANTIL DEL I.N.S.</t>
  </si>
  <si>
    <t>JARDIN DE NIÑOS LA CASITA FELIZ</t>
  </si>
  <si>
    <t>JARDIN DE NIÑOS MIGUEL ESTEBAN</t>
  </si>
  <si>
    <t>J.N. JOSE JOAQUIN SALAS PEREZ</t>
  </si>
  <si>
    <t>J.N. FELICITAS RAMIREZ VEGA</t>
  </si>
  <si>
    <t>PEQUEÑOS POETAS</t>
  </si>
  <si>
    <t>SAN RAMON, CENTRO</t>
  </si>
  <si>
    <t>J.N. SARCHI NORTE</t>
  </si>
  <si>
    <t>J.N. REPUBLICA DE COLOMBIA</t>
  </si>
  <si>
    <t>J.N. MANUEL BERNARDO GOMEZ</t>
  </si>
  <si>
    <t>ELIZA ALVAREZ VARGAS</t>
  </si>
  <si>
    <t>ALIBOMBO PREESCOLAR</t>
  </si>
  <si>
    <t>CENTRO EDUCATIVO KINDER ATL-OLLIN</t>
  </si>
  <si>
    <t>CENTRO ENSEÑANZA ESPECIAL LENIN SALAZAR QUESADA</t>
  </si>
  <si>
    <t>CENTRO ENSEÑANZA ESPECIAL IVONNE PEREZ GUEVARA</t>
  </si>
  <si>
    <t>ENS.ESP. ANDREA JIMENEZ</t>
  </si>
  <si>
    <t>INS.REH. CIEGOS HELLEN KELLER</t>
  </si>
  <si>
    <t>ENS.ESP. DE HEREDIA</t>
  </si>
  <si>
    <t>BARRIO LOYOLA</t>
  </si>
  <si>
    <t>SAN JOSÉ CENTRO</t>
  </si>
  <si>
    <t>CONED SAN JOSÉ</t>
  </si>
  <si>
    <t>URBANIZACIÓN EL VALLE</t>
  </si>
  <si>
    <t>MOLINO</t>
  </si>
  <si>
    <t>BARRIO ARAGÓN</t>
  </si>
  <si>
    <t>CAPULÍN</t>
  </si>
  <si>
    <t>NICOYA CENTRO</t>
  </si>
  <si>
    <t>CONED LIMÓN</t>
  </si>
  <si>
    <t>CINDEA ALAJUELITA</t>
  </si>
  <si>
    <t>6832</t>
  </si>
  <si>
    <t>CINDEA CORONADO</t>
  </si>
  <si>
    <t>6797</t>
  </si>
  <si>
    <t>CINDEA MORAVIA</t>
  </si>
  <si>
    <t>6798</t>
  </si>
  <si>
    <t>CINDEA MONTES DE OCA</t>
  </si>
  <si>
    <t>6741</t>
  </si>
  <si>
    <t>CINDEA SAN RAFAEL-C.A.I. ADULTO MAYOR</t>
  </si>
  <si>
    <t>CINDEA SAN RAFAEL-C.A.I. DR.GERARDO RODRIGUEZ</t>
  </si>
  <si>
    <t>CINDEA SAN RAFAEL-C.A.I. ADULTO JOVEN</t>
  </si>
  <si>
    <t>CINDEA SAN RAFAEL-C.A.I. SAN RAFAEL</t>
  </si>
  <si>
    <t>CINDEA SAN RAFAEL-C.A.I. LA REFORMA</t>
  </si>
  <si>
    <t>CINDEA LA PAZ-VOLIO</t>
  </si>
  <si>
    <t>6796</t>
  </si>
  <si>
    <t>CINDEA HOJANCHA</t>
  </si>
  <si>
    <t>CINDEA NOSARA</t>
  </si>
  <si>
    <t>6801</t>
  </si>
  <si>
    <t>CINDEA SAMARA</t>
  </si>
  <si>
    <t>CINDEA SARDINAL- EL COCO</t>
  </si>
  <si>
    <t>CINDEA TILARAN-NUEVO ARENAL</t>
  </si>
  <si>
    <t>CINDEA EL COCAL</t>
  </si>
  <si>
    <t>6833</t>
  </si>
  <si>
    <t>CINDEA SAN ANTONIO DEL HUMO-LLANO BONITO</t>
  </si>
  <si>
    <t>CINDEA SAN ANTONIO DEL HUMO-PUEBLO NUEVO</t>
  </si>
  <si>
    <t>GAVILAN</t>
  </si>
  <si>
    <t>CINDEA NAKELKäLä</t>
  </si>
  <si>
    <t>6831</t>
  </si>
  <si>
    <t>GUABAYO</t>
  </si>
  <si>
    <t>SECCION NOCTURNA C.T.P. DE SAN SEBASTIAN</t>
  </si>
  <si>
    <t>UNIDAD PEDAGOGICA COLEGIO REPUBLICA DE MEXICO</t>
  </si>
  <si>
    <t>CENTRO EDUCATIVO BILINGÜE ILE</t>
  </si>
  <si>
    <t>SECCION NOCTURNA C.T.P. DE GRANADILLA</t>
  </si>
  <si>
    <t>SECCION NOCTURNA C.T.P. ULADISLAO GAMEZ SOLANO</t>
  </si>
  <si>
    <t>NOCTURNO JOSE JOAQUIN JIMENEZ NUNEZ</t>
  </si>
  <si>
    <t>SECCION NOCTURNA C.T.P. CALLE BLANCOS</t>
  </si>
  <si>
    <t>SECCION NOCTURNA C.T.P. PURRAL</t>
  </si>
  <si>
    <t>LICEO SALVADOR UMANA CASTRO</t>
  </si>
  <si>
    <t>UNIDAD PEDAGOGICA JOSE RAFAEL ARAYA ROJAS</t>
  </si>
  <si>
    <t>LICEO MAURO FERNANDEZ ACUNA</t>
  </si>
  <si>
    <t>SECCION NOCTURNA C.T.P. ABELARDO BONILLA B.</t>
  </si>
  <si>
    <t>EXPERIMENTAL BILINGUE LA TRINIDAD</t>
  </si>
  <si>
    <t>COLEGIO NUESTRA SENORA DE SION</t>
  </si>
  <si>
    <t>SECCION NOCTURNA C.T.P. VASQUEZ DE CORONADO</t>
  </si>
  <si>
    <t>COLEGIO COOPERATIVO DE EDUCACION INTEG. CORONADO</t>
  </si>
  <si>
    <t>C.T.P. EDUCACION COMERCIAL Y DE SERVICIOS</t>
  </si>
  <si>
    <t>LICEO MARIA AUXILIADORA</t>
  </si>
  <si>
    <t>BARRIO PITAHAYA</t>
  </si>
  <si>
    <t>UNIDAD PEDAGOGICA JOSE FIDEL TRISTAN</t>
  </si>
  <si>
    <t>LICEO DE SAN JOSE</t>
  </si>
  <si>
    <t>UNIDAD PEDAGOGICA DANIEL ODUBER QUIROS</t>
  </si>
  <si>
    <t>SECCION NOCTURNA C.T.P. DE PAVAS</t>
  </si>
  <si>
    <t>COLEGIO RINCON GRANDE</t>
  </si>
  <si>
    <t>BRITANICO DE COSTA RICA</t>
  </si>
  <si>
    <t>SECCION NOCTURNA C.T.P. DE ESCAZU</t>
  </si>
  <si>
    <t>C.T.P. DE ESCAZU</t>
  </si>
  <si>
    <t>LICEO DE ESCAZU</t>
  </si>
  <si>
    <t>GUACHIPELIN</t>
  </si>
  <si>
    <t>ARANDU SCHOOL</t>
  </si>
  <si>
    <t>ITSKATZU EDUCACION INTEGRAL</t>
  </si>
  <si>
    <t>VALLE AZUL-HORARIO DIFERENCIADO</t>
  </si>
  <si>
    <t>I.E.G.B. ANDRES BELLO LOPEZ</t>
  </si>
  <si>
    <t>SECCION NOCTURNA C.T.P. SANTA ANA</t>
  </si>
  <si>
    <t>RIO ORO</t>
  </si>
  <si>
    <t>MARIA MONTSERRAT</t>
  </si>
  <si>
    <t>BERKELEY ACADEMY</t>
  </si>
  <si>
    <t>COLEGIO ECOLOGICO BILINGÜE SAN MARTIN</t>
  </si>
  <si>
    <t>CATOLICA ACTIVA</t>
  </si>
  <si>
    <t>UNIDAD PEDAGOGICA CUATRO REINAS</t>
  </si>
  <si>
    <t>LICEO JULIO FONSECA GUTIERREZ</t>
  </si>
  <si>
    <t>I.E.G.B. REPUBLICA DE PANAMA</t>
  </si>
  <si>
    <t>SECCION NOCTURNA C.T.P. DOS CERCAS</t>
  </si>
  <si>
    <t>SECCION NOCTURNA C.T.P. JOSE ALBERTAZZI</t>
  </si>
  <si>
    <t>UNIDAD PEDAGOGICA SOTERO GONZALEZ BARQUERO</t>
  </si>
  <si>
    <t>SECCION NOCTURNA C.T.P. BRAULIO ODIO HERRERA</t>
  </si>
  <si>
    <t>SECCION NOCTURNA C.T.P. DE ASERRI</t>
  </si>
  <si>
    <t>SECCION NOCTURNA C.T.P. SAN JUAN SUR</t>
  </si>
  <si>
    <t>SECCION NOCTURNA C.T.P. JOSE FIGUERES FERRER</t>
  </si>
  <si>
    <t>UNIDAD PEDAGOGICA LA CRUZ</t>
  </si>
  <si>
    <t>SECCION NOCTURNA C.T.P. DE ACOSTA</t>
  </si>
  <si>
    <t>UNIDAD PEDAGOGICA LA VALENCIA</t>
  </si>
  <si>
    <t>SECCION NOCTURNA C.T.P. MONSEÑOR SANABRIA</t>
  </si>
  <si>
    <t>SECCION NOCTURNA C.T.P. DE PURISCAL</t>
  </si>
  <si>
    <t>LICEO RURAL LANAS</t>
  </si>
  <si>
    <t>LICEO RURAL MASTATAL</t>
  </si>
  <si>
    <t>SECCION NOCTURNA C.T.P. DE PALMICHAL</t>
  </si>
  <si>
    <t>LICEO RURAL JARIS</t>
  </si>
  <si>
    <t>LICEO RURAL EL LLANO</t>
  </si>
  <si>
    <t>NOCTURNO DE SINAI</t>
  </si>
  <si>
    <t>NOCTURNO DE PEREZ ZELEDON</t>
  </si>
  <si>
    <t>COLEGIO LA ASUNCION</t>
  </si>
  <si>
    <t>UNIDAD PEDAGOGICA DR. RAFAEL ANGEL CALDERON G.</t>
  </si>
  <si>
    <t>LICEO SINAI</t>
  </si>
  <si>
    <t>CIENTIFICO DE COSTA RICA DE PEREZ ZELEDON -UNA-</t>
  </si>
  <si>
    <t>LICEO RURAL LOS ANGELES DE PARAMO</t>
  </si>
  <si>
    <t>LICEO RURAL EL JARDIN</t>
  </si>
  <si>
    <t>LICEO RURAL RIO NUEVO</t>
  </si>
  <si>
    <t>SECCION NOCTURNA C.T.P. SAN ISIDRO</t>
  </si>
  <si>
    <t>LICEO FERNANDO VOLIO JIMENEZ</t>
  </si>
  <si>
    <t>UNIDAD PEDAGOGICA JOSE BREINDERHOFF</t>
  </si>
  <si>
    <t>BILINGUAL MULTIDISCIPLINARY SCHOOL</t>
  </si>
  <si>
    <t>LICEO PLATANILLO DE BARU</t>
  </si>
  <si>
    <t>CANAAN</t>
  </si>
  <si>
    <t>LICEO CANAAN</t>
  </si>
  <si>
    <t>LICEO CONCEPCION DANIEL FLORES</t>
  </si>
  <si>
    <t>SECCION NOCTURNA C.T.P. PLATANARES</t>
  </si>
  <si>
    <t>LICEO ACADEMICO SAN ANTONIO</t>
  </si>
  <si>
    <t>SECCION NOCTURNA C.T.P. PEJIBAYE</t>
  </si>
  <si>
    <t>SECCION NOCTURNA C.T.P. JOSE DANIEL FLORES</t>
  </si>
  <si>
    <t>SECCION NOCTURNA C.T.P. SAN PABLO</t>
  </si>
  <si>
    <t>SECCION NOCTURNA C.T.P. INVU LAS CAÑAS</t>
  </si>
  <si>
    <t>HACIENDA ESPINAL</t>
  </si>
  <si>
    <t>COUNTRY DAY SCHOOL</t>
  </si>
  <si>
    <t>SECCION NOCTURNA C.T.P. DE ATENAS</t>
  </si>
  <si>
    <t>SECCION NOCTURNA C.T.P. SAN MATEO</t>
  </si>
  <si>
    <t>SECCION NOCTURNA C.T.P. CALLE ZAMORA</t>
  </si>
  <si>
    <t>LICEO PATRIARCA SAN JOSE</t>
  </si>
  <si>
    <t>INSTITUTO JULIO ACOSTA GARCIA</t>
  </si>
  <si>
    <t>LICEO RURAL SAN ANTONIO DE ZAPOTAL</t>
  </si>
  <si>
    <t>SECCION NOCTURNA C.T.P. ROSARIO DE NARANJO</t>
  </si>
  <si>
    <t>SECCION NOCTURNA C.T.P. SANTO CRISTO DE ESQUIP.</t>
  </si>
  <si>
    <t>RINCON</t>
  </si>
  <si>
    <t>Bº MARIA AUXILIADORA</t>
  </si>
  <si>
    <t>LICEO RURAL SAN JUAN</t>
  </si>
  <si>
    <t>SECCION NOCTURNA C.T.P. LA TIGRA</t>
  </si>
  <si>
    <t>SECCION NOCTURNA C.T.P. DE PLATANAR</t>
  </si>
  <si>
    <t>SECCION NOCTURNA C.T.P. SAN CARLOS</t>
  </si>
  <si>
    <t>SECCION NOCTURNA C.T.P. NATANIEL ARIAS MURILLO</t>
  </si>
  <si>
    <t>LICEO RURAL COOPE SAN JUAN</t>
  </si>
  <si>
    <t>SECCION NOCTURNA C.T.P. DE PITAL</t>
  </si>
  <si>
    <t>LICEO RURAL EL CASTILLO FORTUNA</t>
  </si>
  <si>
    <t>SECCION NOCTURNA C.T.P. LA FORTUNA</t>
  </si>
  <si>
    <t>SECCION NOCTURNA C.T.P. SANTA ROSA</t>
  </si>
  <si>
    <t>SECCION NOCTURNA C.T.P. LOS CHILES</t>
  </si>
  <si>
    <t>SECCION NOCTURNA C.T.P. UPALA</t>
  </si>
  <si>
    <t>SECCION NOCTURNA C.T.P. DE GUATUSO</t>
  </si>
  <si>
    <t>LICEO RURAL LOS JAZMINES</t>
  </si>
  <si>
    <t>UNIDAD PEDAGOGICA RAFAEL HERNANDEZ MADRIZ</t>
  </si>
  <si>
    <t>SECCION NOCTURNA  C.T.P. DE DULCE NOMBRE</t>
  </si>
  <si>
    <t>UNIDAD PEDAGOGICA BARRIO NUEVO</t>
  </si>
  <si>
    <t>SECCION NOCTURNA C.T.P. DE PACAYAS</t>
  </si>
  <si>
    <t>SECCION NOCTURNA C.T.P. SANTA LUCIA</t>
  </si>
  <si>
    <t>SECCION NOCTURNA ACADEMICA DE PARAISO</t>
  </si>
  <si>
    <t>SECCION NOCTURNA C.T.P. MARIO QUIROS SASSO</t>
  </si>
  <si>
    <t>UNIDAD PEDAGOGICA SAN DIEGO</t>
  </si>
  <si>
    <t>SECCION NOCTURNA C.T.P. LA SUIZA</t>
  </si>
  <si>
    <t>UNIDAD PEDAGOGICA EL TORITO</t>
  </si>
  <si>
    <t>SECCION NOCTURNA C.T.P. HEREDIA</t>
  </si>
  <si>
    <t>HUMANISTICO COSTARRICENSE-CAMPUS HEREDIA</t>
  </si>
  <si>
    <t>UNIDAD PEDAGOGICA LICEO EL ROBLE</t>
  </si>
  <si>
    <t>SECCION NOCTURNA C.T.P. SAN PEDRO DE BARVA</t>
  </si>
  <si>
    <t>SECCION NOCTURNA C.T.P. SANTO DOMINGO</t>
  </si>
  <si>
    <t>COLEGIO YURUSTI</t>
  </si>
  <si>
    <t>SECCION NOCTURNA C.T.P. SAN ISIDRO DE HEREDIA</t>
  </si>
  <si>
    <t>CENTRO INTEGRAL DE EDUCACION PRIVADA</t>
  </si>
  <si>
    <t>CENTRO EDUCATIVO YORI</t>
  </si>
  <si>
    <t>LICEO RURAL LAS COLONIAS</t>
  </si>
  <si>
    <t>BARRIO LA VICTORIA</t>
  </si>
  <si>
    <t>HUMANISTICO COSTARRICENSE-CAMPUS SARAPIQUI</t>
  </si>
  <si>
    <t>LICEO RURAL LA CUREÑA</t>
  </si>
  <si>
    <t>LICEO RURAL LOS ARBOLITOS</t>
  </si>
  <si>
    <t>SECCION NOCTURNA C.T.P. PUERTO VIEJO</t>
  </si>
  <si>
    <t>SECCION NOCTURNA C.T.P. LIBERIA</t>
  </si>
  <si>
    <t>LICEO RURAL BELLA VISTA</t>
  </si>
  <si>
    <t>SECCION NOCTURNA C.T.P. DE NICOYA</t>
  </si>
  <si>
    <t>HUMANISTICO COSTARRICENSE-CAMPUS NICOYA</t>
  </si>
  <si>
    <t>SECCION NOCTURNA C.T.P. DE CORRALILLO</t>
  </si>
  <si>
    <t>SECCION NOCTURNA C.T.P. HOJANCHA</t>
  </si>
  <si>
    <t>SECCION NOCTURNA C.T.P. NANDAYURE</t>
  </si>
  <si>
    <t>SECCION NOCTURNA C.T.P. 27 DE ABRIL</t>
  </si>
  <si>
    <t>SECCION NOCTURNA C.T.P. DE CARTAGENA</t>
  </si>
  <si>
    <t>HACIENDA ISABEL</t>
  </si>
  <si>
    <t>CENTRO EDUCATIVO GEA</t>
  </si>
  <si>
    <t>LICEO RURAL OSTIONAL</t>
  </si>
  <si>
    <t>SECCION NOCTURNA C.T.P. CARRILLO</t>
  </si>
  <si>
    <t>SECCION NOCTURNA C.T.P. SARDINAL</t>
  </si>
  <si>
    <t>SECCION NOCTURNA C.T.P. SANTA BARBARA</t>
  </si>
  <si>
    <t>SECCION NOCTURNA C.T.P. DE SANTA CRUZ</t>
  </si>
  <si>
    <t>SECCION NOCTURNA C.T.P. DE CAÑAS</t>
  </si>
  <si>
    <t>CARRETERA A BEBEDERO</t>
  </si>
  <si>
    <t>SECCION NOCTURNA C.T.P. DE ABANGARES</t>
  </si>
  <si>
    <t>SECCION NOCTURNA C.T.P. TRONADORA</t>
  </si>
  <si>
    <t>SECCION NOCTURNA C.T.P. PUNTARENAS</t>
  </si>
  <si>
    <t>UNIDAD PEDAGOGICA ISLA CABALLO</t>
  </si>
  <si>
    <t>INVU LA ROTONDA</t>
  </si>
  <si>
    <t>SECCION NOCTURNA C.T.P. CARLOS MANUEL VICENTE C.</t>
  </si>
  <si>
    <t>SECCION NOCTURNA C.T.P. DE PUERTO JIMENEZ</t>
  </si>
  <si>
    <t>C.T.P. DE PUERTO JIMENEZ</t>
  </si>
  <si>
    <t>NOCTURNO GUAYCARA</t>
  </si>
  <si>
    <t>RIO CLARO</t>
  </si>
  <si>
    <t>SECCION NOCTURNA C.T.P. GUAYCARA</t>
  </si>
  <si>
    <t>LICEO BILINGÜE ITALO COSTARRICENSE</t>
  </si>
  <si>
    <t>SECCION NOCTURNA C.T.P. UMBERTO MELLONI C.</t>
  </si>
  <si>
    <t>COLEGIO JORGE VOLIO JIMENEZ</t>
  </si>
  <si>
    <t>LICEO RURAL PARAISO</t>
  </si>
  <si>
    <t>SECCION NOCTURNA C.T.P. DE CORREDORES</t>
  </si>
  <si>
    <t>HUMANISTICO COSTARRICENSE-SEDE COTO</t>
  </si>
  <si>
    <t>FILA GUINEA</t>
  </si>
  <si>
    <t>COLEGIO REPUBLICA DE ITALIA</t>
  </si>
  <si>
    <t>ALTO GUAYMI</t>
  </si>
  <si>
    <t>LICEO RURAL ALTO GUAYMI</t>
  </si>
  <si>
    <t>SECCION NOCTURNA C.T.P. DE QUEPOS</t>
  </si>
  <si>
    <t>SECCION NOCTURNA C.T.P. DE PARRITA</t>
  </si>
  <si>
    <t>SECCION NOCTURNA C.T.P. DE JACO</t>
  </si>
  <si>
    <t>BILINGUE INMACULADA JACO</t>
  </si>
  <si>
    <t>SECCION NOCTURNA C.T.P. DE BUENOS AIRES</t>
  </si>
  <si>
    <t>SECCION NOCTURNA C.T.P. OSA</t>
  </si>
  <si>
    <t>LICEO RURAL RIO GRANDE DE PAQUERA</t>
  </si>
  <si>
    <t>SECCIÓN NOCTURNA C.T.P. DE PAQUERA</t>
  </si>
  <si>
    <t>LICEO RURAL DE SANTA TERESA</t>
  </si>
  <si>
    <t>SECCION NOCTURNA C.T.P. DE COBANO</t>
  </si>
  <si>
    <t>C.T.P. DE COBANO</t>
  </si>
  <si>
    <t>SECCION NOCTURNA C.T.P. DE JICARAL</t>
  </si>
  <si>
    <t>SECCION NOCTURNA C.T.P. DE LIMON</t>
  </si>
  <si>
    <t>LICEO CAPITAN RAMON RIVAS</t>
  </si>
  <si>
    <t>C.T.P. VALLE LA ESTRELLA</t>
  </si>
  <si>
    <t>SECCION NOCTURNA C.T.P. PADRE ROBERTO EVANS</t>
  </si>
  <si>
    <t>SECCION NOCTURNA C.T.P. DE LIVERPOOL</t>
  </si>
  <si>
    <t>UNIDAD PEDAGOGICA RIO CUBA</t>
  </si>
  <si>
    <t>SECCION NOCTURNA C.T.P. DE BATAAN</t>
  </si>
  <si>
    <t>SECCION NOCTURNA C.T.P. DE POCOCI</t>
  </si>
  <si>
    <t>SECCION NOCTURNA C.T.P. LAS PALMITAS</t>
  </si>
  <si>
    <t>LICEO RURAL LÍNEA VIEJA</t>
  </si>
  <si>
    <t>Para ir a cada lista dar clik en la celda</t>
  </si>
  <si>
    <t>REPUBLICA DEL PERU-VITALIA MADRIGAL A.</t>
  </si>
  <si>
    <t>JOSE CUBERO MUNOZ</t>
  </si>
  <si>
    <t>MONSENOR ANSELMO LLORENTE Y LA FUENTE</t>
  </si>
  <si>
    <t>APOLINAR LOBO UMANA</t>
  </si>
  <si>
    <t>BILINGUE TRICOLOR</t>
  </si>
  <si>
    <t>NUESTRA SENORA DE SION</t>
  </si>
  <si>
    <t>REPUBLICA DE ARGENTINA</t>
  </si>
  <si>
    <t>BARR1O MEXICO</t>
  </si>
  <si>
    <t>JOSE FIDEL TRISTAN</t>
  </si>
  <si>
    <t>DANIEL ODUBER QUIROS</t>
  </si>
  <si>
    <t>BENJAMIN HERRERA ANGULO</t>
  </si>
  <si>
    <t>REPUBLICA DE VENEZUELA</t>
  </si>
  <si>
    <t>DAVID MARIN HIDALGO</t>
  </si>
  <si>
    <t>JORGE VOLIO JIMENEZ</t>
  </si>
  <si>
    <t>REPUBLICA DE FRANCIA</t>
  </si>
  <si>
    <t>EZEQUIEL MORALES AGUILAR</t>
  </si>
  <si>
    <t>JUAN ALVAREZ AZOFEIFA</t>
  </si>
  <si>
    <t>ANDRES BELLO LOPEZ</t>
  </si>
  <si>
    <t>PABELLON</t>
  </si>
  <si>
    <t>RAFAEL VARGAS QUIROS</t>
  </si>
  <si>
    <t>JOSE ANGEL PADILLA SOLIS</t>
  </si>
  <si>
    <t>00</t>
  </si>
  <si>
    <t>KREATIVE LEARNING SCHOOL</t>
  </si>
  <si>
    <t>CENTRO EDUCATIVO FRAY FELIPE</t>
  </si>
  <si>
    <t>IGNACIO DURAN VEGA</t>
  </si>
  <si>
    <t>HERNAN RODRIGUEZ RUIZ</t>
  </si>
  <si>
    <t>BAHIA</t>
  </si>
  <si>
    <t>LA FLOR DE BAHIA</t>
  </si>
  <si>
    <t>MARIA MORA URENA</t>
  </si>
  <si>
    <t>PENAS BLANCAS</t>
  </si>
  <si>
    <t>EL TIRRA</t>
  </si>
  <si>
    <t>QUIZARRA</t>
  </si>
  <si>
    <t>SANTA LUCIA DE PEJIBAYE</t>
  </si>
  <si>
    <t>EL AGUILA</t>
  </si>
  <si>
    <t>ROSARIO ARRONIZ</t>
  </si>
  <si>
    <t>JERUSALEN 3M</t>
  </si>
  <si>
    <t>VICTOR ARGUELLO MURILLO</t>
  </si>
  <si>
    <t>VILLA ALEGRE</t>
  </si>
  <si>
    <t>RINCON OROZCO</t>
  </si>
  <si>
    <t>RINCON DE OROZCO</t>
  </si>
  <si>
    <t>RINCON DE MORA</t>
  </si>
  <si>
    <t>JOSE JOAQUIN SALAS PEREZ</t>
  </si>
  <si>
    <t>ABRAHAM PANIAGUA NUÑEZ</t>
  </si>
  <si>
    <t>PATRIARCA SAN JOSE</t>
  </si>
  <si>
    <t>SIMON BOLIVAR</t>
  </si>
  <si>
    <t>JUAN JOSE VALVERDE MADRIGAL</t>
  </si>
  <si>
    <t>BAJO ZUÑIGA</t>
  </si>
  <si>
    <t>ANGELES SUR</t>
  </si>
  <si>
    <t>FELIX ANGEL SALAS CABEZAS</t>
  </si>
  <si>
    <t>ANGELES NORTE</t>
  </si>
  <si>
    <t>BARRIO BELEN</t>
  </si>
  <si>
    <t>MONSEÑOR JUAN VICENTE SOLIS FERNANDEZ</t>
  </si>
  <si>
    <t>HELI SANTAMARIA NAVARRO</t>
  </si>
  <si>
    <t>CAROLINA RODRIGUEZ DE MIRAMBELL</t>
  </si>
  <si>
    <t>RIO JESUS</t>
  </si>
  <si>
    <t>CARLOS MARIA JIMENEZ ORTIZ</t>
  </si>
  <si>
    <t>CALLE LEON</t>
  </si>
  <si>
    <t>SAN JOSE DE TROJAS</t>
  </si>
  <si>
    <t>JULIO ULATE GONZALEZ</t>
  </si>
  <si>
    <t>ALVARO TERAN SECO</t>
  </si>
  <si>
    <t>RINCON DE ALPIZAR</t>
  </si>
  <si>
    <t>FERNANDO CASTRO LOPEZ</t>
  </si>
  <si>
    <t>REPUBLICA DE COLOMBIA</t>
  </si>
  <si>
    <t>REPUBLICA DE URUGUAY</t>
  </si>
  <si>
    <t>CIRRI SUR CENTRO</t>
  </si>
  <si>
    <t>EL CRUCE DE CIRRI</t>
  </si>
  <si>
    <t>ALFONSO MONGE RAMIREZ</t>
  </si>
  <si>
    <t>PBRO. VENANCIO DE OÑA Y MARTINEZ</t>
  </si>
  <si>
    <t>PBRO. MANUEL BERNARDO GOMEZ SALAZAR</t>
  </si>
  <si>
    <t>JOAQUIN LORENZO SANCHO QUESADA</t>
  </si>
  <si>
    <t>JACINTO AVILA ARAYA</t>
  </si>
  <si>
    <t>DANIEL SOLORZANO MURILLO</t>
  </si>
  <si>
    <t>BILINGÜE SAN AGUSTIN</t>
  </si>
  <si>
    <t>SANTA MARIA GORETTY</t>
  </si>
  <si>
    <t>RAMON BARQUERO SALAS</t>
  </si>
  <si>
    <t>JOSE VALENCIANO ARRIETA</t>
  </si>
  <si>
    <t>FELIX VILLALOBOS VARGAS</t>
  </si>
  <si>
    <t>REPUBLICA DEL ECUADOR</t>
  </si>
  <si>
    <t>REPUBLICA DE CUBA</t>
  </si>
  <si>
    <t>LORENZO GONZALEZ ARGUEDAS</t>
  </si>
  <si>
    <t>PBRO. JOSE DEL OLMO</t>
  </si>
  <si>
    <t>EMILIO CASTRO GOMEZ</t>
  </si>
  <si>
    <t>CARLOS MARIA VASQUEZ ROJAS</t>
  </si>
  <si>
    <t>SECTOR ANGELES</t>
  </si>
  <si>
    <t>EL ABANICO</t>
  </si>
  <si>
    <t>EL JAUURI</t>
  </si>
  <si>
    <t>BAJO RODRIGUEZ</t>
  </si>
  <si>
    <t>FERMIN RODRIGUEZ CORDERO</t>
  </si>
  <si>
    <t>BAJO CORDOBA</t>
  </si>
  <si>
    <t>B. LOURDES</t>
  </si>
  <si>
    <t>SAN ISIDRO YOLILLAL</t>
  </si>
  <si>
    <t>CALLE KINDER</t>
  </si>
  <si>
    <t>CASA MAIN (NIÑOS EN RIESGO)</t>
  </si>
  <si>
    <t>3934</t>
  </si>
  <si>
    <t>COLONIA HUETARES</t>
  </si>
  <si>
    <t>CLOVER HILLS EDUCATIVE SYSTEM</t>
  </si>
  <si>
    <t>KILOMETRO 1</t>
  </si>
  <si>
    <t>KILOMETRO UNO</t>
  </si>
  <si>
    <t>CENTRAL SAN JOSE</t>
  </si>
  <si>
    <t>RIO ESQUINAS</t>
  </si>
  <si>
    <t>3138</t>
  </si>
  <si>
    <t>KILOMETRO SIETE</t>
  </si>
  <si>
    <t>KILOMETRO 20</t>
  </si>
  <si>
    <t>KILOMETRO 16</t>
  </si>
  <si>
    <t>INVU KM 3</t>
  </si>
  <si>
    <t>ANA MARIA GUARDIA MORA</t>
  </si>
  <si>
    <t>ALVARO PARIS STEFFENS</t>
  </si>
  <si>
    <t>LA UNION DEL SUR</t>
  </si>
  <si>
    <t>LIDER COMTE</t>
  </si>
  <si>
    <t>BAHIA DE PAVON</t>
  </si>
  <si>
    <t>BAMBU</t>
  </si>
  <si>
    <t>EL SANDALO</t>
  </si>
  <si>
    <t>RIO PIRO</t>
  </si>
  <si>
    <t>DOS BRAZOS DE RIO TIGRE</t>
  </si>
  <si>
    <t>COTO 58-59</t>
  </si>
  <si>
    <t>CENTRAL RIO CLARO</t>
  </si>
  <si>
    <t>RIO BONITO</t>
  </si>
  <si>
    <t>GORRION</t>
  </si>
  <si>
    <t>KILOMETRO 33</t>
  </si>
  <si>
    <t>MOISES VINCENZI PACHECO</t>
  </si>
  <si>
    <t>KILOMETRO 29</t>
  </si>
  <si>
    <t>KILOMETRO 24</t>
  </si>
  <si>
    <t>LAS VEGAS DE RIO CLARO</t>
  </si>
  <si>
    <t>SAN RAMON DE RIO CLARO</t>
  </si>
  <si>
    <t>BARRIO CANADA</t>
  </si>
  <si>
    <t>LA ADMINISTRACION</t>
  </si>
  <si>
    <t>JAIME GUTIERREZ BROWN</t>
  </si>
  <si>
    <t>RIO SERENO</t>
  </si>
  <si>
    <t>JOSE GONZALO ACUÑA HERNANDEZ</t>
  </si>
  <si>
    <t>RIO SALTO</t>
  </si>
  <si>
    <t>FEDERICO GUTIERREZ BRAUN</t>
  </si>
  <si>
    <t>ROBERTO SANDI AZOFEIFA</t>
  </si>
  <si>
    <t>PARAISO DE LIMONCITO</t>
  </si>
  <si>
    <t>CIUDADELA GONZALEZ</t>
  </si>
  <si>
    <t>KILOMETRO 25</t>
  </si>
  <si>
    <t>RIO ABROJO</t>
  </si>
  <si>
    <t>LAS VEGAS DE RIO ABROJO</t>
  </si>
  <si>
    <t>EL VALLE DE BURICA</t>
  </si>
  <si>
    <t>RIO INCENDIO</t>
  </si>
  <si>
    <t>SANTA MARIA DE PITTIER</t>
  </si>
  <si>
    <t>FILA DE MENDEZ</t>
  </si>
  <si>
    <t>RIO MARZO</t>
  </si>
  <si>
    <t>GUINEA ARRIBA</t>
  </si>
  <si>
    <t>ALTO UNION</t>
  </si>
  <si>
    <t>MÄDÄRIBOTDÄ</t>
  </si>
  <si>
    <t>ABROJO GUAYMI</t>
  </si>
  <si>
    <t>ALTO RIO CLARO</t>
  </si>
  <si>
    <t>RIO CLARO GUAYMI</t>
  </si>
  <si>
    <t>PUNTA DEL RIO</t>
  </si>
  <si>
    <t>PUNTA DE RIO</t>
  </si>
  <si>
    <t>JULIO ACOSTA GARCIA</t>
  </si>
  <si>
    <t>CONCEPCION DE PAQUERA</t>
  </si>
  <si>
    <t>SAN RAMON DE ARIO</t>
  </si>
  <si>
    <t>PAVON DE ARIO</t>
  </si>
  <si>
    <t>MAL PAIS</t>
  </si>
  <si>
    <t>CONFEDERACION SUIZA</t>
  </si>
  <si>
    <t>TOBIAS MONTERO CASCANTE</t>
  </si>
  <si>
    <t>CERRO FRIO</t>
  </si>
  <si>
    <t>ZEPHANIAH FARGUHARSON VASSELL</t>
  </si>
  <si>
    <t>LOS LLANOS DE FLORIDA</t>
  </si>
  <si>
    <t>CAHUITA, CARBON DOS</t>
  </si>
  <si>
    <t>SAN CRISTOBAL Y NEVIS</t>
  </si>
  <si>
    <t>SAINT GABRIEL ELEMENTARY</t>
  </si>
  <si>
    <t>MONTE VERDE SCHOOL</t>
  </si>
  <si>
    <t>SAINT PAUL PRIMARY SCHOOL</t>
  </si>
  <si>
    <t>BILINGÜE NUEVA ESPERANZA</t>
  </si>
  <si>
    <t>LONGO MAI</t>
  </si>
  <si>
    <t>SONADOR</t>
  </si>
  <si>
    <t>0731</t>
  </si>
  <si>
    <t>AÑO 2018</t>
  </si>
  <si>
    <t xml:space="preserve"> NOMBRE DE LA INSTITUCIÓN</t>
  </si>
  <si>
    <t>EDUC. CONVEN-CIONAL</t>
  </si>
  <si>
    <t>15 DE SETIEMBRE</t>
  </si>
  <si>
    <t>IPEC 15 SETIEMBRE- BARRIO CORDOBA</t>
  </si>
  <si>
    <t>BARRIO CORDABA</t>
  </si>
  <si>
    <t>IPEC 15 SETIEMBRE-CIUDADELA 15 SETIEMBRE</t>
  </si>
  <si>
    <t>URB. MONTENEGRO</t>
  </si>
  <si>
    <t>IPEC LIBERIA-CTRO DE ADAPT. SOCIAL CALLE REAL</t>
  </si>
  <si>
    <t>NOMBRE DE LA INSTITUCIÓN</t>
  </si>
  <si>
    <t>CINDEA RICARDO JIMENEZ-JUAN SANTAMARIA</t>
  </si>
  <si>
    <t>LA MISTAD</t>
  </si>
  <si>
    <t>RINCON GRANDE DE PAVAS</t>
  </si>
  <si>
    <t>CINDEA ESCAZU-JUAN XXIII</t>
  </si>
  <si>
    <t>6847</t>
  </si>
  <si>
    <t>CINDEA VALVERDE VEGA</t>
  </si>
  <si>
    <t>6843</t>
  </si>
  <si>
    <t>CINDEA BOCA DE ARENAL</t>
  </si>
  <si>
    <t>BARRIO EL ESTUDIANTE</t>
  </si>
  <si>
    <t>ASENT. CARLOS VARGAS</t>
  </si>
  <si>
    <t>CINDEA KATIRA-LA UNION</t>
  </si>
  <si>
    <t>6799</t>
  </si>
  <si>
    <t>6800</t>
  </si>
  <si>
    <t>6846</t>
  </si>
  <si>
    <t>CINDEA MONTEVERDE</t>
  </si>
  <si>
    <t>CINDEA ESPARZA-VILLA NUEVA</t>
  </si>
  <si>
    <t>BARRIO MARIA AUXILIADORA</t>
  </si>
  <si>
    <t>AGUA CALIENTE DE PITTIER</t>
  </si>
  <si>
    <t>SATELITE FINCA ALAJUELA</t>
  </si>
  <si>
    <t>CINDEA JICARAL-LEPANTO</t>
  </si>
  <si>
    <t>PORTON IBERIA</t>
  </si>
  <si>
    <t>CINDEA CARIARI-TORTUGUERO</t>
  </si>
  <si>
    <t>CINDEA SAN ANTONIO DEL HUMO-ROXANA</t>
  </si>
  <si>
    <t>CINDEA RIO JIMENEZ-LOS ANGELES</t>
  </si>
  <si>
    <t>6844</t>
  </si>
  <si>
    <t>CINDEA KEKÖLDI</t>
  </si>
  <si>
    <t>6845</t>
  </si>
  <si>
    <t>CINDEA SEPECUE</t>
  </si>
  <si>
    <t>14</t>
  </si>
  <si>
    <t>6424</t>
  </si>
  <si>
    <t>CONED PUNTARENAS</t>
  </si>
  <si>
    <t>NOMBRE DE LA  INSTITUCIÓN</t>
  </si>
  <si>
    <t>CNV. LICEO NOCT. MAURILIO ALVARADO VARGAS</t>
  </si>
  <si>
    <t>PREES-COLAR</t>
  </si>
  <si>
    <t>RED CUIDO</t>
  </si>
  <si>
    <t>LA VILLA CREATIVA</t>
  </si>
  <si>
    <t>CALLE COCHEA</t>
  </si>
  <si>
    <t>6871</t>
  </si>
  <si>
    <t>J.N. CENTRAL DE ALAJUELITA</t>
  </si>
  <si>
    <t>CTRO EDUC. BILINGÜE MENTES BRILLANTES</t>
  </si>
  <si>
    <t>URBANIZACION SAN CLARE</t>
  </si>
  <si>
    <t>J.N. PORFIRIO BRENES CASTRO</t>
  </si>
  <si>
    <t xml:space="preserve">DULCE NOMBRE </t>
  </si>
  <si>
    <t>SORPRESITA</t>
  </si>
  <si>
    <t>GREENLAND MONTESSORI</t>
  </si>
  <si>
    <t>GARABATOS INSTITUTO PREESCOLAR</t>
  </si>
  <si>
    <t>MUNDO DA CRIANCA</t>
  </si>
  <si>
    <t>URB. LAS MAGNOLIAS</t>
  </si>
  <si>
    <t>PAZ MONTESSORI</t>
  </si>
  <si>
    <t>CENTRO EDUCATIVO LEON</t>
  </si>
  <si>
    <t>MUSIC GARDEN PRESCHOOL</t>
  </si>
  <si>
    <t>CENTRO EDUCATIVO VALLE DE FILADELFIA</t>
  </si>
  <si>
    <t>LA LILLIANA</t>
  </si>
  <si>
    <t>CENTRO EDUCATIVO ANKIDS</t>
  </si>
  <si>
    <t>SISTEMA EDUCATIVO DOSOL</t>
  </si>
  <si>
    <t>BARRIO GONZALEZ LEMHAN</t>
  </si>
  <si>
    <t>FCO PERALTA</t>
  </si>
  <si>
    <t>SAN FCO</t>
  </si>
  <si>
    <t>ESCUELA PILAR JIMENEZ SOLIS</t>
  </si>
  <si>
    <t>SISTEMA EDUCATIVO ALTAVISTA DEL CARMEN</t>
  </si>
  <si>
    <t>INSTITUTO DE PSICOPEDAGOGIA INTEGRAL</t>
  </si>
  <si>
    <t>BARRIO SOCORRO</t>
  </si>
  <si>
    <t>SIBO FORMACION INTEGRAL</t>
  </si>
  <si>
    <t>JESUS QUESADA ALVARADO</t>
  </si>
  <si>
    <t>0527</t>
  </si>
  <si>
    <t>EL PARAMO</t>
  </si>
  <si>
    <t>MACHO MORA DE RIVAS</t>
  </si>
  <si>
    <t>BAJO DE LAS BONITAS</t>
  </si>
  <si>
    <t>BAJO  DE LAS BONITAS</t>
  </si>
  <si>
    <t>ESCUELA DESAMPARADOS</t>
  </si>
  <si>
    <t>GREDOS SAN DIEGO INTERNATIONAL SCHOOL</t>
  </si>
  <si>
    <t>GUACIMA ABAJO</t>
  </si>
  <si>
    <t>JOSE JOAQUIN MORA SIBAJA</t>
  </si>
  <si>
    <t>ESCUELA COLINA AZUL</t>
  </si>
  <si>
    <t>ELISEO ARREDONDO BLANCO</t>
  </si>
  <si>
    <t>SAN FCO, PILAS</t>
  </si>
  <si>
    <t>ECOLOGICA LA TIGRA</t>
  </si>
  <si>
    <t>LUIS GAMBOA ARAYA</t>
  </si>
  <si>
    <t>CLEMENTE MARIN RODRIGUEZ</t>
  </si>
  <si>
    <t>SANTA ROSA LA PALMERA</t>
  </si>
  <si>
    <t>COOPE ROSALES</t>
  </si>
  <si>
    <t>BILINGUE HAPPY CRAYONS</t>
  </si>
  <si>
    <t>ENRIQUE PACHECO AGUILAR</t>
  </si>
  <si>
    <t>LA ORIETTA</t>
  </si>
  <si>
    <t>SELIKÖ</t>
  </si>
  <si>
    <t>BLUJURIÑAK</t>
  </si>
  <si>
    <t>NUESTRA SEÑORA DE BELEN</t>
  </si>
  <si>
    <t>TRINITY SCHOOL</t>
  </si>
  <si>
    <t>ASENTAM. ESTELA QUESADA</t>
  </si>
  <si>
    <t>ASENTAM. IDA EL PARAISO</t>
  </si>
  <si>
    <t>COLONIA CARTAGENA</t>
  </si>
  <si>
    <t>ASENTAM. CAMPESINO LA FE</t>
  </si>
  <si>
    <t>LA ISLA DE RIO FRIO</t>
  </si>
  <si>
    <t>RINCON DE LA VIEJA</t>
  </si>
  <si>
    <t>LA ROXANA</t>
  </si>
  <si>
    <t>CENTRO EDUCATIVO UCR-GUANACASTE</t>
  </si>
  <si>
    <t>ASENTAM. DANIEL ODUBER</t>
  </si>
  <si>
    <t>ASENTAM. MORERA VEGA</t>
  </si>
  <si>
    <t>ESCUELA CIENTIFICA Y ARTISTICA DEL PACIFICO</t>
  </si>
  <si>
    <t>RAFAEL ANGEL CALDERON G.</t>
  </si>
  <si>
    <t>BILINGÜE SUNNY SIDE</t>
  </si>
  <si>
    <t>6848</t>
  </si>
  <si>
    <t>CHIGO</t>
  </si>
  <si>
    <t>BETANIA ABAJO</t>
  </si>
  <si>
    <t>GUAYMI</t>
  </si>
  <si>
    <t>ESCUELA CRISTIANA EL PUENTE</t>
  </si>
  <si>
    <t>BARBUDA DE PARRITA</t>
  </si>
  <si>
    <t>ZONA ADM. PINDECO</t>
  </si>
  <si>
    <t>EL JORON</t>
  </si>
  <si>
    <t>ASENTAM. IDA CAÑA BLANCA</t>
  </si>
  <si>
    <t>SAN FCO DE TINOCO</t>
  </si>
  <si>
    <t>CALDERON</t>
  </si>
  <si>
    <t>AKÖM</t>
  </si>
  <si>
    <t>CORALES #3</t>
  </si>
  <si>
    <t>3413</t>
  </si>
  <si>
    <t>CARBON 1</t>
  </si>
  <si>
    <t>URB. LOS GERANIOS</t>
  </si>
  <si>
    <t>ACAD.DIUR.</t>
  </si>
  <si>
    <t>ACAD..NOCT.</t>
  </si>
  <si>
    <t>TÉC.DIUR.</t>
  </si>
  <si>
    <t>TÉC.NOCT.</t>
  </si>
  <si>
    <t>LICEO SAN CARLOS PACUARITO</t>
  </si>
  <si>
    <t>BARRIO SAN MARTIN</t>
  </si>
  <si>
    <t>COLEGIO HERMOSA HIGH SCHOOL</t>
  </si>
  <si>
    <t>COLEGIO LA CASONA</t>
  </si>
  <si>
    <t>C.T.P. HENRI FRANÇOIS PITTIER</t>
  </si>
  <si>
    <t>ARTIS.</t>
  </si>
  <si>
    <t>COLEGIO DIURNO LA CRUZ</t>
  </si>
  <si>
    <t>URBANIZACION COOPEISEDREÑA</t>
  </si>
  <si>
    <t>LICEO RURAL ULUK KICHA</t>
  </si>
  <si>
    <t>6842</t>
  </si>
  <si>
    <t>UNIDAD PEDAGOGICA RIO CELESTE</t>
  </si>
  <si>
    <t>--</t>
  </si>
  <si>
    <t>CENTRO EDUCATIVO CARMEN LYRA</t>
  </si>
  <si>
    <t>SECCION NOCTURNA C.T.P. SAN RAFAEL DE ALAJUELA</t>
  </si>
  <si>
    <t>SISTEMA EDUCATIVO SOCIAL POSADA DE BELEN</t>
  </si>
  <si>
    <t>SECCION NOCTURNA C.T.P CARRIZAL</t>
  </si>
  <si>
    <t>C.T.P. DE PEJIBAYE</t>
  </si>
  <si>
    <t>UNIDAD PEDAGOGICA JUAN CALDERON VALVERDE</t>
  </si>
  <si>
    <t>CALLE LA MARGARITA</t>
  </si>
  <si>
    <t>NOCTURNO BRAULIO CARRILLO COLINA</t>
  </si>
  <si>
    <t>COLEGIO CIENTIFICO COSTARRICENSE DE SAN PEDRO</t>
  </si>
  <si>
    <t>JABONCILLAL</t>
  </si>
  <si>
    <t xml:space="preserve">INSTITUTO EDUCATIVO MODERNO                   </t>
  </si>
  <si>
    <t>BARRIO MARÍA AUXILIADORA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</si>
</sst>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General_)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2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1"/>
      <name val="Times New Roman"/>
      <family val="1"/>
    </font>
    <font>
      <b/>
      <i/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u/>
      <sz val="11"/>
      <color theme="10"/>
      <name val="Times New Roman"/>
      <family val="1"/>
    </font>
    <font>
      <sz val="10"/>
      <name val="Courier"/>
      <family val="3"/>
    </font>
    <font>
      <sz val="11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11"/>
      <name val="Times New Roman"/>
      <family val="1"/>
    </font>
    <font>
      <sz val="10"/>
      <color theme="1"/>
      <name val="Times New Roman"/>
      <family val="1"/>
    </font>
    <font>
      <sz val="9"/>
      <color theme="1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sz val="9"/>
      <color indexed="8"/>
      <name val="Times New Roman"/>
      <family val="1"/>
    </font>
    <font>
      <sz val="10"/>
      <color indexed="8"/>
      <name val="Times New Roman"/>
      <family val="1"/>
    </font>
    <font>
      <b/>
      <i/>
      <sz val="9"/>
      <name val="Times New Roman"/>
      <family val="1"/>
    </font>
    <font>
      <b/>
      <i/>
      <sz val="10"/>
      <name val="Times New Roman"/>
      <family val="1"/>
    </font>
    <font>
      <b/>
      <i/>
      <sz val="9"/>
      <color theme="1"/>
      <name val="Times New Roman"/>
      <family val="1"/>
    </font>
    <font>
      <b/>
      <sz val="12"/>
      <name val="Times New Roman"/>
      <family val="1"/>
    </font>
    <font>
      <b/>
      <i/>
      <sz val="10"/>
      <color theme="1"/>
      <name val="Times New Roman"/>
      <family val="1"/>
    </font>
    <font>
      <b/>
      <sz val="10"/>
      <color indexed="8"/>
      <name val="Times New Roman"/>
      <family val="1"/>
    </font>
    <font>
      <b/>
      <i/>
      <sz val="10"/>
      <color indexed="8"/>
      <name val="Times New Roman"/>
      <family val="1"/>
    </font>
    <font>
      <b/>
      <i/>
      <sz val="9"/>
      <color indexed="8"/>
      <name val="Times New Roman"/>
      <family val="1"/>
    </font>
    <font>
      <b/>
      <u/>
      <sz val="11"/>
      <color theme="8" tint="-0.499984740745262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64" fontId="27" fillId="0" borderId="0"/>
    <xf numFmtId="0" fontId="29" fillId="0" borderId="0"/>
  </cellStyleXfs>
  <cellXfs count="137">
    <xf numFmtId="0" fontId="0" fillId="0" borderId="0" xfId="0"/>
    <xf numFmtId="0" fontId="18" fillId="0" borderId="0" xfId="0" applyFont="1"/>
    <xf numFmtId="0" fontId="20" fillId="0" borderId="0" xfId="0" applyFont="1" applyAlignment="1">
      <alignment horizontal="left"/>
    </xf>
    <xf numFmtId="1" fontId="0" fillId="0" borderId="0" xfId="0" applyNumberFormat="1"/>
    <xf numFmtId="0" fontId="22" fillId="0" borderId="0" xfId="0" applyFont="1"/>
    <xf numFmtId="0" fontId="22" fillId="0" borderId="0" xfId="0" applyFont="1" applyBorder="1"/>
    <xf numFmtId="0" fontId="23" fillId="0" borderId="15" xfId="0" applyFont="1" applyBorder="1" applyAlignment="1">
      <alignment horizontal="center"/>
    </xf>
    <xf numFmtId="0" fontId="22" fillId="0" borderId="16" xfId="0" applyFont="1" applyBorder="1"/>
    <xf numFmtId="0" fontId="26" fillId="0" borderId="16" xfId="43" applyFont="1" applyBorder="1"/>
    <xf numFmtId="0" fontId="24" fillId="0" borderId="16" xfId="0" applyFont="1" applyBorder="1"/>
    <xf numFmtId="0" fontId="22" fillId="0" borderId="16" xfId="0" applyFont="1" applyBorder="1" applyAlignment="1">
      <alignment horizontal="justify" vertical="center" wrapText="1"/>
    </xf>
    <xf numFmtId="0" fontId="21" fillId="0" borderId="16" xfId="0" applyFont="1" applyBorder="1"/>
    <xf numFmtId="0" fontId="22" fillId="0" borderId="17" xfId="0" applyFont="1" applyBorder="1"/>
    <xf numFmtId="164" fontId="28" fillId="0" borderId="0" xfId="44" applyFont="1"/>
    <xf numFmtId="0" fontId="30" fillId="0" borderId="0" xfId="45" applyFont="1"/>
    <xf numFmtId="0" fontId="25" fillId="0" borderId="16" xfId="43" applyBorder="1" applyAlignment="1">
      <alignment horizontal="justify" vertical="center" wrapText="1"/>
    </xf>
    <xf numFmtId="0" fontId="25" fillId="0" borderId="16" xfId="43" applyBorder="1"/>
    <xf numFmtId="1" fontId="32" fillId="0" borderId="10" xfId="0" applyNumberFormat="1" applyFont="1" applyBorder="1"/>
    <xf numFmtId="1" fontId="33" fillId="0" borderId="10" xfId="0" applyNumberFormat="1" applyFont="1" applyBorder="1" applyAlignment="1">
      <alignment horizontal="center"/>
    </xf>
    <xf numFmtId="1" fontId="33" fillId="0" borderId="10" xfId="0" applyNumberFormat="1" applyFont="1" applyBorder="1"/>
    <xf numFmtId="0" fontId="32" fillId="0" borderId="0" xfId="0" applyFont="1"/>
    <xf numFmtId="0" fontId="32" fillId="0" borderId="0" xfId="0" applyFont="1" applyBorder="1"/>
    <xf numFmtId="1" fontId="34" fillId="0" borderId="10" xfId="0" applyNumberFormat="1" applyFont="1" applyBorder="1" applyAlignment="1">
      <alignment horizontal="center"/>
    </xf>
    <xf numFmtId="1" fontId="36" fillId="0" borderId="18" xfId="0" applyNumberFormat="1" applyFont="1" applyBorder="1" applyAlignment="1">
      <alignment horizontal="center" wrapText="1"/>
    </xf>
    <xf numFmtId="1" fontId="30" fillId="0" borderId="0" xfId="0" applyNumberFormat="1" applyFont="1"/>
    <xf numFmtId="1" fontId="37" fillId="0" borderId="0" xfId="0" applyNumberFormat="1" applyFont="1" applyAlignment="1">
      <alignment horizontal="center"/>
    </xf>
    <xf numFmtId="1" fontId="37" fillId="0" borderId="0" xfId="0" applyNumberFormat="1" applyFont="1" applyAlignment="1">
      <alignment horizontal="right"/>
    </xf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9" fillId="0" borderId="0" xfId="0" applyFont="1"/>
    <xf numFmtId="1" fontId="39" fillId="0" borderId="0" xfId="0" applyNumberFormat="1" applyFont="1"/>
    <xf numFmtId="1" fontId="34" fillId="0" borderId="0" xfId="0" applyNumberFormat="1" applyFont="1" applyBorder="1"/>
    <xf numFmtId="1" fontId="40" fillId="0" borderId="0" xfId="0" applyNumberFormat="1" applyFont="1" applyAlignment="1">
      <alignment horizontal="center"/>
    </xf>
    <xf numFmtId="1" fontId="40" fillId="0" borderId="0" xfId="0" applyNumberFormat="1" applyFont="1" applyAlignment="1">
      <alignment horizontal="right"/>
    </xf>
    <xf numFmtId="1" fontId="36" fillId="0" borderId="0" xfId="0" applyNumberFormat="1" applyFont="1" applyAlignment="1">
      <alignment horizontal="right"/>
    </xf>
    <xf numFmtId="1" fontId="36" fillId="0" borderId="0" xfId="0" applyNumberFormat="1" applyFont="1" applyAlignment="1">
      <alignment horizontal="center"/>
    </xf>
    <xf numFmtId="1" fontId="34" fillId="0" borderId="0" xfId="0" applyNumberFormat="1" applyFont="1" applyAlignment="1">
      <alignment horizontal="right"/>
    </xf>
    <xf numFmtId="1" fontId="32" fillId="0" borderId="0" xfId="0" applyNumberFormat="1" applyFont="1"/>
    <xf numFmtId="1" fontId="33" fillId="0" borderId="0" xfId="0" applyNumberFormat="1" applyFont="1" applyAlignment="1">
      <alignment horizontal="center"/>
    </xf>
    <xf numFmtId="1" fontId="33" fillId="0" borderId="0" xfId="0" applyNumberFormat="1" applyFont="1"/>
    <xf numFmtId="1" fontId="41" fillId="0" borderId="0" xfId="0" applyNumberFormat="1" applyFont="1"/>
    <xf numFmtId="1" fontId="41" fillId="0" borderId="0" xfId="0" applyNumberFormat="1" applyFont="1" applyAlignment="1">
      <alignment horizontal="right"/>
    </xf>
    <xf numFmtId="1" fontId="22" fillId="0" borderId="0" xfId="0" applyNumberFormat="1" applyFont="1"/>
    <xf numFmtId="1" fontId="37" fillId="0" borderId="0" xfId="0" applyNumberFormat="1" applyFont="1"/>
    <xf numFmtId="1" fontId="34" fillId="0" borderId="0" xfId="0" applyNumberFormat="1" applyFont="1"/>
    <xf numFmtId="0" fontId="38" fillId="0" borderId="0" xfId="0" applyFont="1"/>
    <xf numFmtId="1" fontId="35" fillId="0" borderId="0" xfId="0" applyNumberFormat="1" applyFont="1"/>
    <xf numFmtId="1" fontId="42" fillId="0" borderId="0" xfId="0" applyNumberFormat="1" applyFont="1" applyAlignment="1">
      <alignment horizontal="center"/>
    </xf>
    <xf numFmtId="1" fontId="43" fillId="0" borderId="10" xfId="0" applyNumberFormat="1" applyFont="1" applyBorder="1" applyAlignment="1">
      <alignment horizontal="center"/>
    </xf>
    <xf numFmtId="1" fontId="36" fillId="0" borderId="10" xfId="0" applyNumberFormat="1" applyFont="1" applyBorder="1" applyAlignment="1">
      <alignment horizontal="center"/>
    </xf>
    <xf numFmtId="1" fontId="34" fillId="0" borderId="0" xfId="0" applyNumberFormat="1" applyFont="1" applyBorder="1" applyAlignment="1"/>
    <xf numFmtId="1" fontId="34" fillId="0" borderId="10" xfId="0" applyNumberFormat="1" applyFont="1" applyBorder="1" applyAlignment="1"/>
    <xf numFmtId="0" fontId="37" fillId="0" borderId="0" xfId="0" applyFont="1" applyAlignment="1">
      <alignment horizontal="right"/>
    </xf>
    <xf numFmtId="0" fontId="30" fillId="0" borderId="0" xfId="0" applyFont="1"/>
    <xf numFmtId="0" fontId="33" fillId="0" borderId="0" xfId="0" applyFont="1" applyAlignment="1">
      <alignment horizontal="center"/>
    </xf>
    <xf numFmtId="0" fontId="37" fillId="0" borderId="10" xfId="0" applyFont="1" applyBorder="1" applyAlignment="1">
      <alignment horizontal="center"/>
    </xf>
    <xf numFmtId="0" fontId="37" fillId="0" borderId="10" xfId="0" applyFont="1" applyBorder="1"/>
    <xf numFmtId="0" fontId="30" fillId="0" borderId="10" xfId="0" applyFont="1" applyBorder="1"/>
    <xf numFmtId="1" fontId="34" fillId="0" borderId="0" xfId="0" applyNumberFormat="1" applyFont="1" applyBorder="1" applyAlignment="1">
      <alignment horizontal="center"/>
    </xf>
    <xf numFmtId="0" fontId="37" fillId="0" borderId="0" xfId="0" applyFont="1"/>
    <xf numFmtId="0" fontId="33" fillId="0" borderId="0" xfId="0" applyFont="1" applyAlignment="1">
      <alignment horizontal="center" wrapText="1"/>
    </xf>
    <xf numFmtId="0" fontId="38" fillId="0" borderId="10" xfId="0" applyFont="1" applyBorder="1" applyAlignment="1">
      <alignment horizontal="center"/>
    </xf>
    <xf numFmtId="0" fontId="39" fillId="0" borderId="10" xfId="0" applyFont="1" applyBorder="1" applyAlignment="1">
      <alignment horizontal="right"/>
    </xf>
    <xf numFmtId="1" fontId="34" fillId="0" borderId="0" xfId="0" applyNumberFormat="1" applyFont="1" applyAlignment="1">
      <alignment horizontal="center"/>
    </xf>
    <xf numFmtId="1" fontId="34" fillId="0" borderId="0" xfId="0" applyNumberFormat="1" applyFont="1" applyBorder="1" applyAlignment="1">
      <alignment horizontal="center" wrapText="1"/>
    </xf>
    <xf numFmtId="1" fontId="36" fillId="0" borderId="0" xfId="0" applyNumberFormat="1" applyFont="1" applyBorder="1" applyAlignment="1">
      <alignment horizontal="center" wrapText="1"/>
    </xf>
    <xf numFmtId="0" fontId="30" fillId="0" borderId="0" xfId="0" applyFont="1" applyAlignment="1">
      <alignment horizontal="right"/>
    </xf>
    <xf numFmtId="1" fontId="34" fillId="0" borderId="0" xfId="0" applyNumberFormat="1" applyFont="1" applyBorder="1" applyAlignment="1">
      <alignment wrapText="1"/>
    </xf>
    <xf numFmtId="1" fontId="36" fillId="0" borderId="0" xfId="0" applyNumberFormat="1" applyFont="1" applyBorder="1" applyAlignment="1">
      <alignment wrapText="1"/>
    </xf>
    <xf numFmtId="1" fontId="40" fillId="0" borderId="0" xfId="0" applyNumberFormat="1" applyFont="1"/>
    <xf numFmtId="1" fontId="30" fillId="0" borderId="0" xfId="0" applyNumberFormat="1" applyFont="1" applyAlignment="1">
      <alignment wrapText="1"/>
    </xf>
    <xf numFmtId="1" fontId="30" fillId="0" borderId="0" xfId="0" applyNumberFormat="1" applyFont="1" applyAlignment="1">
      <alignment horizontal="center" wrapText="1"/>
    </xf>
    <xf numFmtId="1" fontId="37" fillId="0" borderId="0" xfId="0" applyNumberFormat="1" applyFont="1" applyAlignment="1">
      <alignment wrapText="1"/>
    </xf>
    <xf numFmtId="1" fontId="41" fillId="0" borderId="0" xfId="0" applyNumberFormat="1" applyFont="1" applyAlignment="1">
      <alignment wrapText="1"/>
    </xf>
    <xf numFmtId="1" fontId="41" fillId="0" borderId="0" xfId="0" applyNumberFormat="1" applyFont="1" applyAlignment="1">
      <alignment horizontal="center" wrapText="1"/>
    </xf>
    <xf numFmtId="1" fontId="40" fillId="0" borderId="0" xfId="0" applyNumberFormat="1" applyFont="1" applyAlignment="1">
      <alignment wrapText="1"/>
    </xf>
    <xf numFmtId="1" fontId="37" fillId="0" borderId="0" xfId="0" applyNumberFormat="1" applyFont="1" applyAlignment="1">
      <alignment horizontal="center" wrapText="1"/>
    </xf>
    <xf numFmtId="1" fontId="40" fillId="0" borderId="0" xfId="0" applyNumberFormat="1" applyFont="1" applyAlignment="1">
      <alignment horizontal="center" wrapText="1"/>
    </xf>
    <xf numFmtId="1" fontId="22" fillId="0" borderId="0" xfId="0" applyNumberFormat="1" applyFont="1" applyAlignment="1">
      <alignment horizontal="center"/>
    </xf>
    <xf numFmtId="0" fontId="33" fillId="0" borderId="0" xfId="0" applyFont="1"/>
    <xf numFmtId="1" fontId="34" fillId="0" borderId="10" xfId="0" applyNumberFormat="1" applyFont="1" applyBorder="1" applyAlignment="1">
      <alignment horizontal="left"/>
    </xf>
    <xf numFmtId="1" fontId="38" fillId="0" borderId="0" xfId="0" applyNumberFormat="1" applyFont="1" applyAlignment="1">
      <alignment horizontal="center"/>
    </xf>
    <xf numFmtId="1" fontId="38" fillId="0" borderId="0" xfId="0" applyNumberFormat="1" applyFont="1"/>
    <xf numFmtId="1" fontId="36" fillId="0" borderId="0" xfId="0" applyNumberFormat="1" applyFont="1"/>
    <xf numFmtId="1" fontId="28" fillId="0" borderId="0" xfId="0" applyNumberFormat="1" applyFont="1"/>
    <xf numFmtId="0" fontId="28" fillId="0" borderId="0" xfId="0" applyFont="1"/>
    <xf numFmtId="0" fontId="32" fillId="0" borderId="0" xfId="0" applyFont="1" applyAlignment="1">
      <alignment horizontal="right"/>
    </xf>
    <xf numFmtId="1" fontId="36" fillId="0" borderId="19" xfId="0" applyNumberFormat="1" applyFont="1" applyBorder="1" applyAlignment="1">
      <alignment horizontal="center" wrapText="1"/>
    </xf>
    <xf numFmtId="1" fontId="35" fillId="0" borderId="0" xfId="0" applyNumberFormat="1" applyFont="1" applyAlignment="1">
      <alignment horizontal="right"/>
    </xf>
    <xf numFmtId="1" fontId="41" fillId="0" borderId="0" xfId="0" applyNumberFormat="1" applyFont="1" applyAlignment="1"/>
    <xf numFmtId="1" fontId="44" fillId="0" borderId="0" xfId="0" applyNumberFormat="1" applyFont="1" applyAlignment="1">
      <alignment horizontal="right"/>
    </xf>
    <xf numFmtId="0" fontId="34" fillId="0" borderId="0" xfId="0" applyFont="1"/>
    <xf numFmtId="0" fontId="36" fillId="0" borderId="18" xfId="0" applyFont="1" applyBorder="1" applyAlignment="1">
      <alignment horizontal="center" wrapText="1"/>
    </xf>
    <xf numFmtId="1" fontId="34" fillId="0" borderId="0" xfId="0" applyNumberFormat="1" applyFont="1" applyBorder="1" applyAlignment="1">
      <alignment horizontal="left"/>
    </xf>
    <xf numFmtId="1" fontId="36" fillId="0" borderId="0" xfId="0" applyNumberFormat="1" applyFont="1" applyBorder="1" applyAlignment="1">
      <alignment horizontal="center"/>
    </xf>
    <xf numFmtId="0" fontId="39" fillId="0" borderId="0" xfId="0" applyFont="1" applyAlignment="1">
      <alignment horizontal="right"/>
    </xf>
    <xf numFmtId="1" fontId="30" fillId="0" borderId="0" xfId="0" applyNumberFormat="1" applyFont="1" applyAlignment="1">
      <alignment horizontal="left"/>
    </xf>
    <xf numFmtId="1" fontId="41" fillId="0" borderId="0" xfId="0" applyNumberFormat="1" applyFont="1" applyAlignment="1">
      <alignment horizontal="left"/>
    </xf>
    <xf numFmtId="1" fontId="41" fillId="0" borderId="0" xfId="0" applyNumberFormat="1" applyFont="1" applyAlignment="1">
      <alignment horizontal="center"/>
    </xf>
    <xf numFmtId="0" fontId="30" fillId="0" borderId="0" xfId="0" applyFont="1" applyAlignment="1">
      <alignment horizontal="center"/>
    </xf>
    <xf numFmtId="1" fontId="39" fillId="0" borderId="0" xfId="0" applyNumberFormat="1" applyFont="1" applyAlignment="1">
      <alignment horizontal="center"/>
    </xf>
    <xf numFmtId="1" fontId="45" fillId="0" borderId="0" xfId="0" applyNumberFormat="1" applyFont="1" applyAlignment="1">
      <alignment horizontal="center"/>
    </xf>
    <xf numFmtId="1" fontId="46" fillId="0" borderId="0" xfId="0" applyNumberFormat="1" applyFont="1"/>
    <xf numFmtId="0" fontId="39" fillId="0" borderId="0" xfId="0" applyFont="1" applyAlignment="1">
      <alignment horizontal="center"/>
    </xf>
    <xf numFmtId="1" fontId="46" fillId="0" borderId="0" xfId="0" applyNumberFormat="1" applyFont="1" applyAlignment="1">
      <alignment horizontal="center"/>
    </xf>
    <xf numFmtId="1" fontId="44" fillId="0" borderId="0" xfId="0" applyNumberFormat="1" applyFont="1"/>
    <xf numFmtId="1" fontId="47" fillId="0" borderId="0" xfId="0" applyNumberFormat="1" applyFont="1" applyAlignment="1">
      <alignment horizontal="center"/>
    </xf>
    <xf numFmtId="1" fontId="47" fillId="0" borderId="0" xfId="0" applyNumberFormat="1" applyFont="1"/>
    <xf numFmtId="1" fontId="32" fillId="0" borderId="0" xfId="0" applyNumberFormat="1" applyFont="1" applyAlignment="1">
      <alignment horizontal="right"/>
    </xf>
    <xf numFmtId="1" fontId="36" fillId="0" borderId="18" xfId="0" applyNumberFormat="1" applyFont="1" applyBorder="1" applyAlignment="1">
      <alignment horizontal="center"/>
    </xf>
    <xf numFmtId="1" fontId="34" fillId="0" borderId="10" xfId="0" applyNumberFormat="1" applyFont="1" applyBorder="1" applyAlignment="1">
      <alignment horizontal="center" wrapText="1"/>
    </xf>
    <xf numFmtId="1" fontId="32" fillId="0" borderId="10" xfId="0" applyNumberFormat="1" applyFont="1" applyBorder="1" applyAlignment="1">
      <alignment horizontal="right"/>
    </xf>
    <xf numFmtId="0" fontId="48" fillId="33" borderId="14" xfId="43" applyFont="1" applyFill="1" applyBorder="1" applyAlignment="1" applyProtection="1">
      <alignment horizontal="center"/>
    </xf>
    <xf numFmtId="0" fontId="48" fillId="33" borderId="14" xfId="0" applyFont="1" applyFill="1" applyBorder="1" applyAlignment="1">
      <alignment horizontal="center" vertical="center" wrapText="1"/>
    </xf>
    <xf numFmtId="1" fontId="34" fillId="0" borderId="11" xfId="0" applyNumberFormat="1" applyFont="1" applyBorder="1" applyAlignment="1">
      <alignment horizontal="center" wrapText="1"/>
    </xf>
    <xf numFmtId="1" fontId="34" fillId="0" borderId="10" xfId="0" applyNumberFormat="1" applyFont="1" applyBorder="1" applyAlignment="1">
      <alignment horizontal="center" wrapText="1"/>
    </xf>
    <xf numFmtId="1" fontId="34" fillId="0" borderId="11" xfId="0" applyNumberFormat="1" applyFont="1" applyBorder="1" applyAlignment="1">
      <alignment horizontal="center"/>
    </xf>
    <xf numFmtId="1" fontId="34" fillId="0" borderId="10" xfId="0" applyNumberFormat="1" applyFont="1" applyBorder="1" applyAlignment="1">
      <alignment horizontal="center"/>
    </xf>
    <xf numFmtId="1" fontId="31" fillId="0" borderId="0" xfId="0" applyNumberFormat="1" applyFont="1" applyAlignment="1">
      <alignment horizontal="center"/>
    </xf>
    <xf numFmtId="1" fontId="36" fillId="0" borderId="11" xfId="0" applyNumberFormat="1" applyFont="1" applyBorder="1" applyAlignment="1">
      <alignment horizontal="center" wrapText="1"/>
    </xf>
    <xf numFmtId="1" fontId="36" fillId="0" borderId="10" xfId="0" applyNumberFormat="1" applyFont="1" applyBorder="1" applyAlignment="1">
      <alignment horizontal="center" wrapText="1"/>
    </xf>
    <xf numFmtId="0" fontId="34" fillId="0" borderId="11" xfId="0" applyFont="1" applyBorder="1" applyAlignment="1">
      <alignment horizontal="center"/>
    </xf>
    <xf numFmtId="0" fontId="34" fillId="0" borderId="10" xfId="0" applyFont="1" applyBorder="1" applyAlignment="1">
      <alignment horizontal="center"/>
    </xf>
    <xf numFmtId="1" fontId="36" fillId="0" borderId="11" xfId="0" applyNumberFormat="1" applyFont="1" applyBorder="1" applyAlignment="1">
      <alignment horizontal="center"/>
    </xf>
    <xf numFmtId="1" fontId="36" fillId="0" borderId="10" xfId="0" applyNumberFormat="1" applyFont="1" applyBorder="1" applyAlignment="1">
      <alignment horizontal="center"/>
    </xf>
    <xf numFmtId="0" fontId="34" fillId="0" borderId="12" xfId="0" applyFont="1" applyBorder="1" applyAlignment="1">
      <alignment horizontal="center"/>
    </xf>
    <xf numFmtId="1" fontId="31" fillId="0" borderId="10" xfId="0" applyNumberFormat="1" applyFont="1" applyBorder="1" applyAlignment="1">
      <alignment horizontal="center"/>
    </xf>
    <xf numFmtId="1" fontId="45" fillId="0" borderId="11" xfId="0" applyNumberFormat="1" applyFont="1" applyBorder="1" applyAlignment="1">
      <alignment horizontal="center"/>
    </xf>
    <xf numFmtId="1" fontId="45" fillId="0" borderId="10" xfId="0" applyNumberFormat="1" applyFont="1" applyBorder="1" applyAlignment="1">
      <alignment horizontal="center"/>
    </xf>
    <xf numFmtId="0" fontId="45" fillId="0" borderId="13" xfId="0" applyFont="1" applyBorder="1" applyAlignment="1">
      <alignment horizontal="center"/>
    </xf>
    <xf numFmtId="1" fontId="34" fillId="0" borderId="0" xfId="0" applyNumberFormat="1" applyFont="1" applyBorder="1" applyAlignment="1">
      <alignment horizontal="center" wrapText="1"/>
    </xf>
    <xf numFmtId="0" fontId="34" fillId="0" borderId="0" xfId="0" applyFont="1" applyBorder="1" applyAlignment="1">
      <alignment horizontal="center"/>
    </xf>
    <xf numFmtId="1" fontId="34" fillId="0" borderId="0" xfId="0" applyNumberFormat="1" applyFont="1" applyBorder="1" applyAlignment="1">
      <alignment horizontal="center"/>
    </xf>
    <xf numFmtId="1" fontId="31" fillId="0" borderId="0" xfId="0" applyNumberFormat="1" applyFont="1" applyBorder="1" applyAlignment="1">
      <alignment horizontal="center"/>
    </xf>
    <xf numFmtId="0" fontId="35" fillId="0" borderId="12" xfId="0" applyFont="1" applyBorder="1" applyAlignment="1">
      <alignment horizontal="center"/>
    </xf>
    <xf numFmtId="1" fontId="34" fillId="0" borderId="11" xfId="0" applyNumberFormat="1" applyFont="1" applyBorder="1" applyAlignment="1"/>
    <xf numFmtId="1" fontId="34" fillId="0" borderId="10" xfId="0" applyNumberFormat="1" applyFont="1" applyBorder="1" applyAlignment="1"/>
  </cellXfs>
  <cellStyles count="46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3" builtinId="8"/>
    <cellStyle name="Incorrecto" xfId="7" builtinId="27" customBuiltin="1"/>
    <cellStyle name="Neutral" xfId="8" builtinId="28" customBuiltin="1"/>
    <cellStyle name="Normal" xfId="0" builtinId="0"/>
    <cellStyle name="Normal 2" xfId="45"/>
    <cellStyle name="Normal_T2" xfId="44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ítulo 4" xfId="42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0</xdr:row>
      <xdr:rowOff>171449</xdr:rowOff>
    </xdr:from>
    <xdr:to>
      <xdr:col>10</xdr:col>
      <xdr:colOff>721518</xdr:colOff>
      <xdr:row>31</xdr:row>
      <xdr:rowOff>181568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5" y="171449"/>
          <a:ext cx="7912893" cy="5934669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3</xdr:row>
      <xdr:rowOff>82262</xdr:rowOff>
    </xdr:from>
    <xdr:to>
      <xdr:col>9</xdr:col>
      <xdr:colOff>733425</xdr:colOff>
      <xdr:row>47</xdr:row>
      <xdr:rowOff>172235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672812"/>
          <a:ext cx="7134225" cy="8471973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1</xdr:row>
      <xdr:rowOff>257176</xdr:rowOff>
    </xdr:from>
    <xdr:to>
      <xdr:col>9</xdr:col>
      <xdr:colOff>315847</xdr:colOff>
      <xdr:row>26</xdr:row>
      <xdr:rowOff>82002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457201"/>
          <a:ext cx="6821422" cy="4682576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514350</xdr:colOff>
      <xdr:row>34</xdr:row>
      <xdr:rowOff>19050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200025"/>
          <a:ext cx="7372350" cy="631507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32"/>
  <sheetViews>
    <sheetView tabSelected="1" workbookViewId="0">
      <selection activeCell="F3" sqref="F3"/>
    </sheetView>
  </sheetViews>
  <sheetFormatPr baseColWidth="10" defaultRowHeight="15" x14ac:dyDescent="0.25"/>
  <cols>
    <col min="2" max="2" width="91.85546875" style="4" customWidth="1"/>
  </cols>
  <sheetData>
    <row r="2" spans="2:4" ht="15.75" thickBot="1" x14ac:dyDescent="0.3">
      <c r="B2" s="5"/>
    </row>
    <row r="3" spans="2:4" ht="57.75" thickBot="1" x14ac:dyDescent="0.35">
      <c r="B3" s="6" t="s">
        <v>9825</v>
      </c>
      <c r="D3" s="113" t="s">
        <v>10088</v>
      </c>
    </row>
    <row r="4" spans="2:4" ht="5.0999999999999996" customHeight="1" x14ac:dyDescent="0.25">
      <c r="B4" s="7"/>
    </row>
    <row r="5" spans="2:4" x14ac:dyDescent="0.25">
      <c r="B5" s="8" t="s">
        <v>9821</v>
      </c>
    </row>
    <row r="6" spans="2:4" ht="5.0999999999999996" customHeight="1" x14ac:dyDescent="0.25">
      <c r="B6" s="9"/>
    </row>
    <row r="7" spans="2:4" x14ac:dyDescent="0.25">
      <c r="B7" s="8" t="s">
        <v>9822</v>
      </c>
    </row>
    <row r="8" spans="2:4" ht="5.0999999999999996" customHeight="1" x14ac:dyDescent="0.25">
      <c r="B8" s="9"/>
    </row>
    <row r="9" spans="2:4" x14ac:dyDescent="0.25">
      <c r="B9" s="16" t="s">
        <v>9823</v>
      </c>
    </row>
    <row r="10" spans="2:4" ht="5.0999999999999996" customHeight="1" x14ac:dyDescent="0.25">
      <c r="B10" s="9"/>
    </row>
    <row r="11" spans="2:4" x14ac:dyDescent="0.25">
      <c r="B11" s="16" t="s">
        <v>9824</v>
      </c>
    </row>
    <row r="12" spans="2:4" ht="5.0999999999999996" customHeight="1" x14ac:dyDescent="0.25">
      <c r="B12" s="7"/>
    </row>
    <row r="13" spans="2:4" x14ac:dyDescent="0.25">
      <c r="B13" s="15" t="s">
        <v>9820</v>
      </c>
    </row>
    <row r="14" spans="2:4" ht="5.0999999999999996" customHeight="1" x14ac:dyDescent="0.25">
      <c r="B14" s="10"/>
    </row>
    <row r="15" spans="2:4" x14ac:dyDescent="0.25">
      <c r="B15" s="15" t="s">
        <v>1160</v>
      </c>
    </row>
    <row r="16" spans="2:4" ht="5.0999999999999996" customHeight="1" x14ac:dyDescent="0.25">
      <c r="B16" s="7"/>
    </row>
    <row r="17" spans="2:2" x14ac:dyDescent="0.25">
      <c r="B17" s="16" t="s">
        <v>1078</v>
      </c>
    </row>
    <row r="18" spans="2:2" ht="5.0999999999999996" customHeight="1" x14ac:dyDescent="0.25">
      <c r="B18" s="7"/>
    </row>
    <row r="19" spans="2:2" x14ac:dyDescent="0.25">
      <c r="B19" s="16" t="s">
        <v>8354</v>
      </c>
    </row>
    <row r="20" spans="2:2" ht="5.0999999999999996" customHeight="1" x14ac:dyDescent="0.25">
      <c r="B20" s="7"/>
    </row>
    <row r="21" spans="2:2" x14ac:dyDescent="0.25">
      <c r="B21" s="16" t="s">
        <v>9826</v>
      </c>
    </row>
    <row r="22" spans="2:2" ht="5.0999999999999996" customHeight="1" x14ac:dyDescent="0.25">
      <c r="B22" s="11"/>
    </row>
    <row r="23" spans="2:2" x14ac:dyDescent="0.25">
      <c r="B23" s="16" t="s">
        <v>933</v>
      </c>
    </row>
    <row r="24" spans="2:2" ht="5.0999999999999996" customHeight="1" x14ac:dyDescent="0.25">
      <c r="B24" s="11"/>
    </row>
    <row r="25" spans="2:2" x14ac:dyDescent="0.25">
      <c r="B25" s="16" t="s">
        <v>9827</v>
      </c>
    </row>
    <row r="26" spans="2:2" ht="5.0999999999999996" customHeight="1" x14ac:dyDescent="0.25">
      <c r="B26" s="11"/>
    </row>
    <row r="27" spans="2:2" x14ac:dyDescent="0.25">
      <c r="B27" s="16" t="s">
        <v>471</v>
      </c>
    </row>
    <row r="28" spans="2:2" ht="5.0999999999999996" customHeight="1" x14ac:dyDescent="0.25">
      <c r="B28" s="11"/>
    </row>
    <row r="29" spans="2:2" x14ac:dyDescent="0.25">
      <c r="B29" s="16" t="s">
        <v>9828</v>
      </c>
    </row>
    <row r="30" spans="2:2" ht="5.0999999999999996" customHeight="1" x14ac:dyDescent="0.25">
      <c r="B30" s="11"/>
    </row>
    <row r="31" spans="2:2" x14ac:dyDescent="0.25">
      <c r="B31" s="16" t="s">
        <v>9819</v>
      </c>
    </row>
    <row r="32" spans="2:2" ht="5.0999999999999996" customHeight="1" thickBot="1" x14ac:dyDescent="0.3">
      <c r="B32" s="12"/>
    </row>
  </sheetData>
  <hyperlinks>
    <hyperlink ref="B5" location="PORTADA!A1" display="PORTADA"/>
    <hyperlink ref="B7" location="PRESENTACION!A1" display="PRESENTACION"/>
    <hyperlink ref="B9" location="FUNCIONARIOS!A1" display="FUNCIONARIOS QUE PARTICIPARON EN LA PUBLICACION"/>
    <hyperlink ref="B11" location="CONCEPTO!A1" display="CONCEPTO"/>
    <hyperlink ref="B13" location="'PREESCOLAR INDEP-18'!A1" display="EDUCACIÓN PREESCOLAR INDEPENDIENTE"/>
    <hyperlink ref="B15" location="'ESCUELAS D-18'!A1" display="ESCUELAS DIURNAS"/>
    <hyperlink ref="B17" location="'ESCUELAS N-18'!A1" display="ESCUELAS NOCTURNAS"/>
    <hyperlink ref="B19" location="'COLEGIOS-18'!A1" display="COLEGIOS DIURNOS Y NOCTURNOS"/>
    <hyperlink ref="B21" location="'CEE-18'!A1" display="CENTROS DE ENSEÑANZA ESPECIAL (CEE)"/>
    <hyperlink ref="B23" location="'CAIPAD-18'!A1" display="CENTROS DE ATENCIÓN INTEGRAL PARA ADULTOS CON DISCAPACIDAD (CAIPAD)"/>
    <hyperlink ref="B25" location="'IPEC-18'!A1" display="INSTITUTOS PROFESIONALES DE EDUCACIÓN COMUNITARIA (IPEC)"/>
    <hyperlink ref="B27" location="'CINDEA-18'!A1" display="CENTROS INTEGRADOS DE EDUCACIÓN DE ADULTOS (CINDEA)"/>
    <hyperlink ref="B29" location="'CNVMTS-18'!A1" display="COLEGIOS NACIONALES VIRTUALES MARCO TULIO SALAZAR (CNVMTS)"/>
    <hyperlink ref="B31" location="'CONED-18'!A1" display="COLEGIOS NACIONALES DE EDUCACIÓN A DISTANCIA (CONED)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3"/>
  <sheetViews>
    <sheetView workbookViewId="0">
      <selection sqref="A1:K1"/>
    </sheetView>
  </sheetViews>
  <sheetFormatPr baseColWidth="10" defaultRowHeight="12.75" x14ac:dyDescent="0.2"/>
  <cols>
    <col min="1" max="1" width="8.7109375" style="37" customWidth="1"/>
    <col min="2" max="2" width="52.7109375" style="37" customWidth="1"/>
    <col min="3" max="3" width="9.7109375" style="38" bestFit="1" customWidth="1"/>
    <col min="4" max="4" width="12.85546875" style="39" bestFit="1" customWidth="1"/>
    <col min="5" max="5" width="15.28515625" style="39" bestFit="1" customWidth="1"/>
    <col min="6" max="6" width="19.28515625" style="39" bestFit="1" customWidth="1"/>
    <col min="7" max="7" width="23" style="39" bestFit="1" customWidth="1"/>
    <col min="8" max="8" width="9.7109375" style="38" customWidth="1"/>
    <col min="9" max="9" width="6.140625" style="38" bestFit="1" customWidth="1"/>
    <col min="10" max="10" width="10.42578125" style="38" bestFit="1" customWidth="1"/>
    <col min="11" max="11" width="11.7109375" style="37" bestFit="1" customWidth="1"/>
    <col min="12" max="12" width="3.140625" style="20" customWidth="1"/>
    <col min="13" max="16384" width="11.42578125" style="20"/>
  </cols>
  <sheetData>
    <row r="1" spans="1:14" s="4" customFormat="1" ht="15.75" thickBot="1" x14ac:dyDescent="0.3">
      <c r="A1" s="118" t="s">
        <v>1014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3"/>
      <c r="M1" s="112" t="s">
        <v>9829</v>
      </c>
      <c r="N1" s="14"/>
    </row>
    <row r="2" spans="1:14" s="4" customFormat="1" ht="15" x14ac:dyDescent="0.25">
      <c r="A2" s="118" t="s">
        <v>431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"/>
      <c r="M2" s="1"/>
      <c r="N2" s="1"/>
    </row>
    <row r="3" spans="1:14" s="4" customFormat="1" ht="15" x14ac:dyDescent="0.25">
      <c r="A3" s="118" t="s">
        <v>472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"/>
      <c r="M3" s="1"/>
      <c r="N3" s="1"/>
    </row>
    <row r="4" spans="1:14" s="4" customFormat="1" ht="15" x14ac:dyDescent="0.25">
      <c r="A4" s="118" t="s">
        <v>10258</v>
      </c>
      <c r="B4" s="118"/>
      <c r="C4" s="118"/>
      <c r="D4" s="118"/>
      <c r="E4" s="118"/>
      <c r="F4" s="118"/>
      <c r="G4" s="118"/>
      <c r="H4" s="118"/>
      <c r="I4" s="118"/>
      <c r="J4" s="118"/>
      <c r="K4" s="118"/>
    </row>
    <row r="5" spans="1:14" ht="9" customHeight="1" thickBot="1" x14ac:dyDescent="0.25">
      <c r="A5" s="124"/>
      <c r="B5" s="124"/>
      <c r="C5" s="55"/>
      <c r="D5" s="56"/>
      <c r="E5" s="55"/>
      <c r="F5" s="55"/>
      <c r="G5" s="55"/>
      <c r="H5" s="55"/>
      <c r="I5" s="55"/>
      <c r="J5" s="55"/>
      <c r="K5" s="57"/>
    </row>
    <row r="6" spans="1:14" ht="18.75" customHeight="1" x14ac:dyDescent="0.2">
      <c r="A6" s="130" t="s">
        <v>1015</v>
      </c>
      <c r="B6" s="58"/>
      <c r="C6" s="116" t="s">
        <v>474</v>
      </c>
      <c r="D6" s="116" t="s">
        <v>1</v>
      </c>
      <c r="E6" s="116" t="s">
        <v>433</v>
      </c>
      <c r="F6" s="116" t="s">
        <v>2</v>
      </c>
      <c r="G6" s="116" t="s">
        <v>3</v>
      </c>
      <c r="H6" s="114" t="s">
        <v>475</v>
      </c>
      <c r="I6" s="121" t="s">
        <v>4</v>
      </c>
      <c r="J6" s="116" t="s">
        <v>434</v>
      </c>
      <c r="K6" s="116" t="s">
        <v>435</v>
      </c>
    </row>
    <row r="7" spans="1:14" ht="13.5" thickBot="1" x14ac:dyDescent="0.25">
      <c r="A7" s="115"/>
      <c r="B7" s="22" t="s">
        <v>10267</v>
      </c>
      <c r="C7" s="117"/>
      <c r="D7" s="117"/>
      <c r="E7" s="117"/>
      <c r="F7" s="117"/>
      <c r="G7" s="117"/>
      <c r="H7" s="115"/>
      <c r="I7" s="122"/>
      <c r="J7" s="117"/>
      <c r="K7" s="117"/>
    </row>
    <row r="8" spans="1:14" ht="10.5" customHeight="1" x14ac:dyDescent="0.2">
      <c r="A8" s="24"/>
      <c r="B8" s="43"/>
      <c r="C8" s="54"/>
      <c r="D8" s="59"/>
      <c r="E8" s="27"/>
      <c r="F8" s="27"/>
      <c r="G8" s="59"/>
      <c r="H8" s="27"/>
      <c r="I8" s="27"/>
      <c r="J8" s="27"/>
      <c r="K8" s="53"/>
    </row>
    <row r="9" spans="1:14" x14ac:dyDescent="0.2">
      <c r="A9" s="44" t="s">
        <v>437</v>
      </c>
      <c r="B9" s="24"/>
      <c r="C9" s="54"/>
      <c r="D9" s="59"/>
      <c r="E9" s="27"/>
      <c r="F9" s="35"/>
      <c r="G9" s="59"/>
      <c r="H9" s="27"/>
      <c r="I9" s="35"/>
      <c r="J9" s="35"/>
      <c r="K9" s="44">
        <f>K11+K17+K24+K29+K33+K36+K40+K43+K46+K50+K53+K56+K59+K62</f>
        <v>5751</v>
      </c>
    </row>
    <row r="10" spans="1:14" ht="9" customHeight="1" x14ac:dyDescent="0.25">
      <c r="A10" s="40"/>
      <c r="B10" s="24"/>
      <c r="D10" s="54"/>
      <c r="E10" s="59"/>
      <c r="F10" s="27"/>
      <c r="G10" s="27"/>
      <c r="H10" s="27"/>
      <c r="I10" s="27"/>
      <c r="J10" s="27"/>
      <c r="K10" s="53"/>
    </row>
    <row r="11" spans="1:14" ht="13.5" x14ac:dyDescent="0.25">
      <c r="A11" s="40" t="s">
        <v>438</v>
      </c>
      <c r="B11" s="24"/>
      <c r="C11" s="54"/>
      <c r="D11" s="60"/>
      <c r="E11" s="59"/>
      <c r="F11" s="27"/>
      <c r="G11" s="32"/>
      <c r="H11" s="27"/>
      <c r="I11" s="32"/>
      <c r="J11" s="32"/>
      <c r="K11" s="46">
        <f>SUM(K12:K15)</f>
        <v>1302</v>
      </c>
    </row>
    <row r="12" spans="1:14" x14ac:dyDescent="0.2">
      <c r="A12" s="37" t="s">
        <v>1016</v>
      </c>
      <c r="B12" s="37" t="s">
        <v>1017</v>
      </c>
      <c r="C12" s="38" t="s">
        <v>481</v>
      </c>
      <c r="D12" s="39" t="s">
        <v>5</v>
      </c>
      <c r="E12" s="39" t="s">
        <v>5</v>
      </c>
      <c r="F12" s="39" t="s">
        <v>7</v>
      </c>
      <c r="G12" s="39" t="s">
        <v>1018</v>
      </c>
      <c r="H12" s="38" t="s">
        <v>442</v>
      </c>
      <c r="I12" s="38" t="s">
        <v>440</v>
      </c>
      <c r="J12" s="38">
        <v>25233600</v>
      </c>
      <c r="K12" s="37">
        <v>733</v>
      </c>
    </row>
    <row r="13" spans="1:14" x14ac:dyDescent="0.2">
      <c r="A13" s="37" t="s">
        <v>1021</v>
      </c>
      <c r="B13" s="37" t="s">
        <v>1022</v>
      </c>
      <c r="C13" s="38" t="s">
        <v>499</v>
      </c>
      <c r="D13" s="39" t="s">
        <v>5</v>
      </c>
      <c r="E13" s="39" t="s">
        <v>5</v>
      </c>
      <c r="F13" s="39" t="s">
        <v>25</v>
      </c>
      <c r="G13" s="39" t="s">
        <v>1023</v>
      </c>
      <c r="H13" s="38" t="s">
        <v>442</v>
      </c>
      <c r="I13" s="38" t="s">
        <v>440</v>
      </c>
      <c r="J13" s="38">
        <v>22224651</v>
      </c>
      <c r="K13" s="37">
        <v>90</v>
      </c>
    </row>
    <row r="14" spans="1:14" x14ac:dyDescent="0.2">
      <c r="A14" s="37" t="s">
        <v>1019</v>
      </c>
      <c r="B14" s="37" t="s">
        <v>9853</v>
      </c>
      <c r="C14" s="38" t="s">
        <v>486</v>
      </c>
      <c r="D14" s="39" t="s">
        <v>5</v>
      </c>
      <c r="E14" s="39" t="s">
        <v>5</v>
      </c>
      <c r="F14" s="39" t="s">
        <v>45</v>
      </c>
      <c r="G14" s="39" t="s">
        <v>938</v>
      </c>
      <c r="H14" s="38" t="s">
        <v>444</v>
      </c>
      <c r="I14" s="38" t="s">
        <v>440</v>
      </c>
      <c r="J14" s="38">
        <v>22505047</v>
      </c>
      <c r="K14" s="37">
        <v>41</v>
      </c>
    </row>
    <row r="15" spans="1:14" x14ac:dyDescent="0.2">
      <c r="A15" s="37" t="s">
        <v>1020</v>
      </c>
      <c r="B15" s="37" t="s">
        <v>9854</v>
      </c>
      <c r="C15" s="38" t="s">
        <v>486</v>
      </c>
      <c r="D15" s="39" t="s">
        <v>5</v>
      </c>
      <c r="E15" s="39" t="s">
        <v>5</v>
      </c>
      <c r="F15" s="39" t="s">
        <v>45</v>
      </c>
      <c r="G15" s="39" t="s">
        <v>48</v>
      </c>
      <c r="H15" s="38" t="s">
        <v>442</v>
      </c>
      <c r="I15" s="38" t="s">
        <v>440</v>
      </c>
      <c r="J15" s="38">
        <v>22263705</v>
      </c>
      <c r="K15" s="37">
        <v>438</v>
      </c>
    </row>
    <row r="16" spans="1:14" ht="13.5" x14ac:dyDescent="0.25">
      <c r="A16" s="40"/>
      <c r="B16" s="24"/>
      <c r="D16" s="54"/>
      <c r="E16" s="59"/>
      <c r="F16" s="27"/>
      <c r="G16" s="27"/>
      <c r="H16" s="27"/>
      <c r="I16" s="27"/>
      <c r="J16" s="27"/>
      <c r="K16" s="53"/>
    </row>
    <row r="17" spans="1:11" ht="13.5" x14ac:dyDescent="0.25">
      <c r="A17" s="40" t="s">
        <v>450</v>
      </c>
      <c r="B17" s="24"/>
      <c r="C17" s="54"/>
      <c r="D17" s="54"/>
      <c r="E17" s="59"/>
      <c r="F17" s="27"/>
      <c r="G17" s="32"/>
      <c r="H17" s="27"/>
      <c r="I17" s="32"/>
      <c r="J17" s="32"/>
      <c r="K17" s="46">
        <f>SUM(K18:K22)</f>
        <v>716</v>
      </c>
    </row>
    <row r="18" spans="1:11" x14ac:dyDescent="0.2">
      <c r="A18" s="37" t="s">
        <v>1024</v>
      </c>
      <c r="B18" s="37" t="s">
        <v>1025</v>
      </c>
      <c r="C18" s="38" t="s">
        <v>481</v>
      </c>
      <c r="D18" s="39" t="s">
        <v>5</v>
      </c>
      <c r="E18" s="39" t="s">
        <v>166</v>
      </c>
      <c r="F18" s="39" t="s">
        <v>174</v>
      </c>
      <c r="G18" s="39" t="s">
        <v>1026</v>
      </c>
      <c r="H18" s="38" t="s">
        <v>442</v>
      </c>
      <c r="I18" s="38" t="s">
        <v>440</v>
      </c>
      <c r="J18" s="38">
        <v>22251583</v>
      </c>
      <c r="K18" s="37">
        <v>204</v>
      </c>
    </row>
    <row r="19" spans="1:11" x14ac:dyDescent="0.2">
      <c r="A19" s="37" t="s">
        <v>1027</v>
      </c>
      <c r="B19" s="37" t="s">
        <v>1028</v>
      </c>
      <c r="C19" s="38" t="s">
        <v>481</v>
      </c>
      <c r="D19" s="39" t="s">
        <v>5</v>
      </c>
      <c r="E19" s="39" t="s">
        <v>166</v>
      </c>
      <c r="F19" s="39" t="s">
        <v>174</v>
      </c>
      <c r="G19" s="39" t="s">
        <v>1026</v>
      </c>
      <c r="H19" s="38" t="s">
        <v>442</v>
      </c>
      <c r="I19" s="38" t="s">
        <v>440</v>
      </c>
      <c r="J19" s="38">
        <v>22252026</v>
      </c>
      <c r="K19" s="37">
        <v>40</v>
      </c>
    </row>
    <row r="20" spans="1:11" x14ac:dyDescent="0.2">
      <c r="A20" s="37" t="s">
        <v>1029</v>
      </c>
      <c r="B20" s="37" t="s">
        <v>1030</v>
      </c>
      <c r="C20" s="38" t="s">
        <v>481</v>
      </c>
      <c r="D20" s="39" t="s">
        <v>5</v>
      </c>
      <c r="E20" s="39" t="s">
        <v>166</v>
      </c>
      <c r="F20" s="39" t="s">
        <v>174</v>
      </c>
      <c r="G20" s="39" t="s">
        <v>1031</v>
      </c>
      <c r="H20" s="38" t="s">
        <v>442</v>
      </c>
      <c r="I20" s="38" t="s">
        <v>440</v>
      </c>
      <c r="J20" s="38">
        <v>22251583</v>
      </c>
      <c r="K20" s="37">
        <v>45</v>
      </c>
    </row>
    <row r="21" spans="1:11" x14ac:dyDescent="0.2">
      <c r="A21" s="37" t="s">
        <v>1034</v>
      </c>
      <c r="B21" s="37" t="s">
        <v>1035</v>
      </c>
      <c r="C21" s="38" t="s">
        <v>499</v>
      </c>
      <c r="D21" s="39" t="s">
        <v>5</v>
      </c>
      <c r="E21" s="39" t="s">
        <v>166</v>
      </c>
      <c r="F21" s="39" t="s">
        <v>174</v>
      </c>
      <c r="G21" s="39" t="s">
        <v>174</v>
      </c>
      <c r="H21" s="38" t="s">
        <v>442</v>
      </c>
      <c r="I21" s="38" t="s">
        <v>440</v>
      </c>
      <c r="J21" s="38">
        <v>22256018</v>
      </c>
      <c r="K21" s="37">
        <v>159</v>
      </c>
    </row>
    <row r="22" spans="1:11" x14ac:dyDescent="0.2">
      <c r="A22" s="37" t="s">
        <v>1032</v>
      </c>
      <c r="B22" s="37" t="s">
        <v>1033</v>
      </c>
      <c r="C22" s="38" t="s">
        <v>492</v>
      </c>
      <c r="D22" s="39" t="s">
        <v>5</v>
      </c>
      <c r="E22" s="39" t="s">
        <v>63</v>
      </c>
      <c r="F22" s="39" t="s">
        <v>74</v>
      </c>
      <c r="G22" s="39" t="s">
        <v>74</v>
      </c>
      <c r="H22" s="38" t="s">
        <v>442</v>
      </c>
      <c r="I22" s="38" t="s">
        <v>440</v>
      </c>
      <c r="J22" s="38">
        <v>22352222</v>
      </c>
      <c r="K22" s="37">
        <v>268</v>
      </c>
    </row>
    <row r="23" spans="1:11" ht="13.5" x14ac:dyDescent="0.25">
      <c r="A23" s="40"/>
      <c r="B23" s="24"/>
      <c r="D23" s="54"/>
      <c r="E23" s="59"/>
      <c r="F23" s="27"/>
      <c r="G23" s="27"/>
      <c r="H23" s="27"/>
      <c r="I23" s="27"/>
      <c r="J23" s="27"/>
      <c r="K23" s="53"/>
    </row>
    <row r="24" spans="1:11" ht="13.5" x14ac:dyDescent="0.25">
      <c r="A24" s="40" t="s">
        <v>451</v>
      </c>
      <c r="B24" s="24"/>
      <c r="C24" s="54"/>
      <c r="D24" s="54"/>
      <c r="E24" s="59"/>
      <c r="F24" s="27"/>
      <c r="G24" s="32"/>
      <c r="H24" s="27"/>
      <c r="I24" s="32"/>
      <c r="J24" s="32"/>
      <c r="K24" s="46">
        <f>SUM(K25:K27)</f>
        <v>409</v>
      </c>
    </row>
    <row r="25" spans="1:11" x14ac:dyDescent="0.2">
      <c r="A25" s="37" t="s">
        <v>1041</v>
      </c>
      <c r="B25" s="37" t="s">
        <v>1042</v>
      </c>
      <c r="C25" s="38" t="s">
        <v>481</v>
      </c>
      <c r="D25" s="39" t="s">
        <v>5</v>
      </c>
      <c r="E25" s="39" t="s">
        <v>5</v>
      </c>
      <c r="F25" s="39" t="s">
        <v>9</v>
      </c>
      <c r="G25" s="39" t="s">
        <v>721</v>
      </c>
      <c r="H25" s="38" t="s">
        <v>442</v>
      </c>
      <c r="I25" s="38" t="s">
        <v>440</v>
      </c>
      <c r="J25" s="38">
        <v>22563253</v>
      </c>
      <c r="K25" s="37">
        <v>232</v>
      </c>
    </row>
    <row r="26" spans="1:11" x14ac:dyDescent="0.2">
      <c r="B26" s="37" t="s">
        <v>1036</v>
      </c>
      <c r="C26" s="38" t="s">
        <v>486</v>
      </c>
      <c r="D26" s="39" t="s">
        <v>5</v>
      </c>
      <c r="E26" s="39" t="s">
        <v>147</v>
      </c>
      <c r="F26" s="39" t="s">
        <v>78</v>
      </c>
      <c r="G26" s="39" t="s">
        <v>1037</v>
      </c>
      <c r="H26" s="38" t="s">
        <v>443</v>
      </c>
      <c r="I26" s="38" t="s">
        <v>440</v>
      </c>
      <c r="J26" s="38">
        <v>22886976</v>
      </c>
      <c r="K26" s="37">
        <v>12</v>
      </c>
    </row>
    <row r="27" spans="1:11" x14ac:dyDescent="0.2">
      <c r="A27" s="37" t="s">
        <v>1038</v>
      </c>
      <c r="B27" s="37" t="s">
        <v>1039</v>
      </c>
      <c r="C27" s="38" t="s">
        <v>492</v>
      </c>
      <c r="D27" s="39" t="s">
        <v>5</v>
      </c>
      <c r="E27" s="39" t="s">
        <v>6</v>
      </c>
      <c r="F27" s="39" t="s">
        <v>1040</v>
      </c>
      <c r="G27" s="39" t="s">
        <v>1040</v>
      </c>
      <c r="H27" s="38" t="s">
        <v>442</v>
      </c>
      <c r="I27" s="38" t="s">
        <v>440</v>
      </c>
      <c r="J27" s="38">
        <v>22825363</v>
      </c>
      <c r="K27" s="37">
        <v>165</v>
      </c>
    </row>
    <row r="28" spans="1:11" ht="13.5" x14ac:dyDescent="0.25">
      <c r="A28" s="40"/>
      <c r="B28" s="24"/>
      <c r="D28" s="54"/>
      <c r="E28" s="59"/>
      <c r="F28" s="27"/>
      <c r="G28" s="27"/>
      <c r="H28" s="27"/>
      <c r="I28" s="27"/>
      <c r="J28" s="27"/>
      <c r="K28" s="53"/>
    </row>
    <row r="29" spans="1:11" ht="13.5" x14ac:dyDescent="0.25">
      <c r="A29" s="40" t="s">
        <v>452</v>
      </c>
      <c r="B29" s="24"/>
      <c r="C29" s="54"/>
      <c r="D29" s="54"/>
      <c r="E29" s="59"/>
      <c r="F29" s="27"/>
      <c r="G29" s="32"/>
      <c r="H29" s="27"/>
      <c r="I29" s="32"/>
      <c r="J29" s="32"/>
      <c r="K29" s="46">
        <f>SUM(K30:K31)</f>
        <v>389</v>
      </c>
    </row>
    <row r="30" spans="1:11" x14ac:dyDescent="0.2">
      <c r="A30" s="37" t="s">
        <v>1043</v>
      </c>
      <c r="B30" s="37" t="s">
        <v>1044</v>
      </c>
      <c r="C30" s="38" t="s">
        <v>481</v>
      </c>
      <c r="D30" s="39" t="s">
        <v>5</v>
      </c>
      <c r="E30" s="39" t="s">
        <v>102</v>
      </c>
      <c r="F30" s="39" t="s">
        <v>102</v>
      </c>
      <c r="G30" s="39" t="s">
        <v>1045</v>
      </c>
      <c r="H30" s="38" t="s">
        <v>442</v>
      </c>
      <c r="I30" s="38" t="s">
        <v>440</v>
      </c>
      <c r="J30" s="38">
        <v>22596220</v>
      </c>
      <c r="K30" s="37">
        <v>299</v>
      </c>
    </row>
    <row r="31" spans="1:11" x14ac:dyDescent="0.2">
      <c r="A31" s="37" t="s">
        <v>1046</v>
      </c>
      <c r="B31" s="37" t="s">
        <v>9851</v>
      </c>
      <c r="C31" s="38" t="s">
        <v>517</v>
      </c>
      <c r="D31" s="39" t="s">
        <v>5</v>
      </c>
      <c r="E31" s="39" t="s">
        <v>518</v>
      </c>
      <c r="F31" s="39" t="s">
        <v>959</v>
      </c>
      <c r="G31" s="39" t="s">
        <v>1047</v>
      </c>
      <c r="H31" s="38" t="s">
        <v>442</v>
      </c>
      <c r="I31" s="38" t="s">
        <v>441</v>
      </c>
      <c r="J31" s="38">
        <v>24103894</v>
      </c>
      <c r="K31" s="37">
        <v>90</v>
      </c>
    </row>
    <row r="32" spans="1:11" ht="13.5" x14ac:dyDescent="0.25">
      <c r="A32" s="40"/>
      <c r="B32" s="24"/>
      <c r="D32" s="54"/>
      <c r="E32" s="59"/>
      <c r="F32" s="27"/>
      <c r="G32" s="27"/>
      <c r="H32" s="27"/>
      <c r="I32" s="27"/>
      <c r="J32" s="27"/>
      <c r="K32" s="53"/>
    </row>
    <row r="33" spans="1:11" ht="13.5" x14ac:dyDescent="0.25">
      <c r="A33" s="40" t="s">
        <v>454</v>
      </c>
      <c r="B33" s="24"/>
      <c r="C33" s="54"/>
      <c r="D33" s="54"/>
      <c r="E33" s="59"/>
      <c r="F33" s="27"/>
      <c r="G33" s="32"/>
      <c r="H33" s="27"/>
      <c r="I33" s="32"/>
      <c r="J33" s="32"/>
      <c r="K33" s="46">
        <f>K34</f>
        <v>231</v>
      </c>
    </row>
    <row r="34" spans="1:11" x14ac:dyDescent="0.2">
      <c r="A34" s="37" t="s">
        <v>1048</v>
      </c>
      <c r="B34" s="37" t="s">
        <v>1049</v>
      </c>
      <c r="C34" s="38" t="s">
        <v>481</v>
      </c>
      <c r="D34" s="39" t="s">
        <v>5</v>
      </c>
      <c r="E34" s="39" t="s">
        <v>213</v>
      </c>
      <c r="F34" s="39" t="s">
        <v>190</v>
      </c>
      <c r="G34" s="39" t="s">
        <v>1050</v>
      </c>
      <c r="H34" s="38" t="s">
        <v>442</v>
      </c>
      <c r="I34" s="38" t="s">
        <v>440</v>
      </c>
      <c r="J34" s="38">
        <v>27710573</v>
      </c>
      <c r="K34" s="37">
        <v>231</v>
      </c>
    </row>
    <row r="35" spans="1:11" ht="13.5" x14ac:dyDescent="0.25">
      <c r="A35" s="40"/>
      <c r="B35" s="24"/>
      <c r="D35" s="54"/>
      <c r="E35" s="59"/>
      <c r="F35" s="27"/>
      <c r="G35" s="27"/>
      <c r="H35" s="27"/>
      <c r="I35" s="27"/>
      <c r="J35" s="27"/>
      <c r="K35" s="53"/>
    </row>
    <row r="36" spans="1:11" ht="13.5" x14ac:dyDescent="0.25">
      <c r="A36" s="40" t="s">
        <v>455</v>
      </c>
      <c r="B36" s="24"/>
      <c r="C36" s="54"/>
      <c r="D36" s="54"/>
      <c r="E36" s="59"/>
      <c r="F36" s="27"/>
      <c r="G36" s="32"/>
      <c r="H36" s="27"/>
      <c r="I36" s="32"/>
      <c r="J36" s="32"/>
      <c r="K36" s="46">
        <f>SUM(K37:K38)</f>
        <v>515</v>
      </c>
    </row>
    <row r="37" spans="1:11" x14ac:dyDescent="0.2">
      <c r="A37" s="37" t="s">
        <v>1051</v>
      </c>
      <c r="B37" s="37" t="s">
        <v>1052</v>
      </c>
      <c r="C37" s="38" t="s">
        <v>481</v>
      </c>
      <c r="D37" s="39" t="s">
        <v>47</v>
      </c>
      <c r="E37" s="39" t="s">
        <v>47</v>
      </c>
      <c r="F37" s="39" t="s">
        <v>47</v>
      </c>
      <c r="G37" s="39" t="s">
        <v>1053</v>
      </c>
      <c r="H37" s="38" t="s">
        <v>442</v>
      </c>
      <c r="I37" s="38" t="s">
        <v>440</v>
      </c>
      <c r="J37" s="38">
        <v>24403727</v>
      </c>
      <c r="K37" s="37">
        <v>333</v>
      </c>
    </row>
    <row r="38" spans="1:11" x14ac:dyDescent="0.2">
      <c r="A38" s="37" t="s">
        <v>1054</v>
      </c>
      <c r="B38" s="37" t="s">
        <v>1055</v>
      </c>
      <c r="C38" s="38" t="s">
        <v>523</v>
      </c>
      <c r="D38" s="39" t="s">
        <v>47</v>
      </c>
      <c r="E38" s="39" t="s">
        <v>163</v>
      </c>
      <c r="F38" s="39" t="s">
        <v>163</v>
      </c>
      <c r="G38" s="39" t="s">
        <v>1056</v>
      </c>
      <c r="H38" s="38" t="s">
        <v>442</v>
      </c>
      <c r="I38" s="38" t="s">
        <v>440</v>
      </c>
      <c r="J38" s="38">
        <v>24941720</v>
      </c>
      <c r="K38" s="37">
        <v>182</v>
      </c>
    </row>
    <row r="39" spans="1:11" ht="13.5" x14ac:dyDescent="0.25">
      <c r="A39" s="40"/>
      <c r="B39" s="24"/>
      <c r="D39" s="54"/>
      <c r="E39" s="59"/>
      <c r="F39" s="27"/>
      <c r="G39" s="27"/>
      <c r="H39" s="27"/>
      <c r="I39" s="27"/>
      <c r="J39" s="27"/>
      <c r="K39" s="53"/>
    </row>
    <row r="40" spans="1:11" ht="13.5" x14ac:dyDescent="0.25">
      <c r="A40" s="40" t="s">
        <v>456</v>
      </c>
      <c r="B40" s="24"/>
      <c r="C40" s="54"/>
      <c r="D40" s="54"/>
      <c r="E40" s="59"/>
      <c r="F40" s="27"/>
      <c r="G40" s="32"/>
      <c r="H40" s="27"/>
      <c r="I40" s="32"/>
      <c r="J40" s="32"/>
      <c r="K40" s="46">
        <f>K41</f>
        <v>211</v>
      </c>
    </row>
    <row r="41" spans="1:11" x14ac:dyDescent="0.2">
      <c r="A41" s="37" t="s">
        <v>1057</v>
      </c>
      <c r="B41" s="37" t="s">
        <v>1058</v>
      </c>
      <c r="C41" s="38" t="s">
        <v>481</v>
      </c>
      <c r="D41" s="39" t="s">
        <v>47</v>
      </c>
      <c r="E41" s="39" t="s">
        <v>233</v>
      </c>
      <c r="F41" s="39" t="s">
        <v>233</v>
      </c>
      <c r="G41" s="39" t="s">
        <v>235</v>
      </c>
      <c r="H41" s="38" t="s">
        <v>442</v>
      </c>
      <c r="I41" s="38" t="s">
        <v>440</v>
      </c>
      <c r="J41" s="38">
        <v>24474878</v>
      </c>
      <c r="K41" s="37">
        <v>211</v>
      </c>
    </row>
    <row r="42" spans="1:11" ht="13.5" x14ac:dyDescent="0.25">
      <c r="A42" s="40"/>
      <c r="B42" s="24"/>
      <c r="D42" s="54"/>
      <c r="E42" s="59"/>
      <c r="F42" s="27"/>
      <c r="G42" s="27"/>
      <c r="H42" s="27"/>
      <c r="I42" s="27"/>
      <c r="J42" s="27"/>
      <c r="K42" s="53"/>
    </row>
    <row r="43" spans="1:11" ht="13.5" x14ac:dyDescent="0.25">
      <c r="A43" s="40" t="s">
        <v>459</v>
      </c>
      <c r="B43" s="24"/>
      <c r="C43" s="54"/>
      <c r="D43" s="54"/>
      <c r="E43" s="59"/>
      <c r="F43" s="27"/>
      <c r="G43" s="32"/>
      <c r="H43" s="27"/>
      <c r="I43" s="32"/>
      <c r="J43" s="32"/>
      <c r="K43" s="46">
        <f>K44</f>
        <v>195</v>
      </c>
    </row>
    <row r="44" spans="1:11" x14ac:dyDescent="0.2">
      <c r="A44" s="37" t="s">
        <v>1059</v>
      </c>
      <c r="B44" s="37" t="s">
        <v>1060</v>
      </c>
      <c r="C44" s="38" t="s">
        <v>10296</v>
      </c>
      <c r="D44" s="39" t="s">
        <v>47</v>
      </c>
      <c r="E44" s="39" t="s">
        <v>247</v>
      </c>
      <c r="F44" s="39" t="s">
        <v>248</v>
      </c>
      <c r="G44" s="39" t="s">
        <v>1061</v>
      </c>
      <c r="H44" s="38" t="s">
        <v>442</v>
      </c>
      <c r="I44" s="38" t="s">
        <v>440</v>
      </c>
      <c r="J44" s="38">
        <v>24600453</v>
      </c>
      <c r="K44" s="37">
        <v>195</v>
      </c>
    </row>
    <row r="45" spans="1:11" ht="13.5" x14ac:dyDescent="0.25">
      <c r="A45" s="40"/>
      <c r="B45" s="24"/>
      <c r="D45" s="54"/>
      <c r="E45" s="59"/>
      <c r="F45" s="27"/>
      <c r="G45" s="27"/>
      <c r="H45" s="27"/>
      <c r="I45" s="27"/>
      <c r="J45" s="27"/>
      <c r="K45" s="53"/>
    </row>
    <row r="46" spans="1:11" ht="13.5" x14ac:dyDescent="0.25">
      <c r="A46" s="40" t="s">
        <v>460</v>
      </c>
      <c r="B46" s="24"/>
      <c r="C46" s="54"/>
      <c r="D46" s="54"/>
      <c r="E46" s="59"/>
      <c r="F46" s="27"/>
      <c r="G46" s="32"/>
      <c r="H46" s="27"/>
      <c r="I46" s="32"/>
      <c r="J46" s="32"/>
      <c r="K46" s="46">
        <f>SUM(K47:K48)</f>
        <v>570</v>
      </c>
    </row>
    <row r="47" spans="1:11" x14ac:dyDescent="0.2">
      <c r="A47" s="37" t="s">
        <v>1062</v>
      </c>
      <c r="B47" s="37" t="s">
        <v>1063</v>
      </c>
      <c r="C47" s="38" t="s">
        <v>481</v>
      </c>
      <c r="D47" s="39" t="s">
        <v>156</v>
      </c>
      <c r="E47" s="39" t="s">
        <v>156</v>
      </c>
      <c r="F47" s="39" t="s">
        <v>25</v>
      </c>
      <c r="G47" s="39" t="s">
        <v>152</v>
      </c>
      <c r="H47" s="38" t="s">
        <v>442</v>
      </c>
      <c r="I47" s="38" t="s">
        <v>440</v>
      </c>
      <c r="J47" s="38">
        <v>25527375</v>
      </c>
      <c r="K47" s="37">
        <v>146</v>
      </c>
    </row>
    <row r="48" spans="1:11" x14ac:dyDescent="0.2">
      <c r="A48" s="37" t="s">
        <v>1064</v>
      </c>
      <c r="B48" s="37" t="s">
        <v>1065</v>
      </c>
      <c r="C48" s="38" t="s">
        <v>492</v>
      </c>
      <c r="D48" s="39" t="s">
        <v>156</v>
      </c>
      <c r="E48" s="39" t="s">
        <v>272</v>
      </c>
      <c r="F48" s="39" t="s">
        <v>78</v>
      </c>
      <c r="G48" s="39" t="s">
        <v>1066</v>
      </c>
      <c r="H48" s="38" t="s">
        <v>442</v>
      </c>
      <c r="I48" s="38" t="s">
        <v>440</v>
      </c>
      <c r="J48" s="38">
        <v>25510155</v>
      </c>
      <c r="K48" s="37">
        <v>424</v>
      </c>
    </row>
    <row r="49" spans="1:11" ht="13.5" x14ac:dyDescent="0.25">
      <c r="A49" s="40"/>
      <c r="B49" s="24"/>
      <c r="D49" s="54"/>
      <c r="E49" s="59"/>
      <c r="F49" s="27"/>
      <c r="G49" s="27"/>
      <c r="H49" s="27"/>
      <c r="I49" s="27"/>
      <c r="J49" s="27"/>
      <c r="K49" s="53"/>
    </row>
    <row r="50" spans="1:11" ht="13.5" x14ac:dyDescent="0.25">
      <c r="A50" s="40" t="s">
        <v>461</v>
      </c>
      <c r="B50" s="24"/>
      <c r="C50" s="54"/>
      <c r="D50" s="54"/>
      <c r="E50" s="59"/>
      <c r="F50" s="27"/>
      <c r="G50" s="32"/>
      <c r="H50" s="27"/>
      <c r="I50" s="32"/>
      <c r="J50" s="32"/>
      <c r="K50" s="46">
        <f>K51</f>
        <v>368</v>
      </c>
    </row>
    <row r="51" spans="1:11" x14ac:dyDescent="0.2">
      <c r="A51" s="37" t="s">
        <v>1067</v>
      </c>
      <c r="B51" s="37" t="s">
        <v>1068</v>
      </c>
      <c r="C51" s="38" t="s">
        <v>499</v>
      </c>
      <c r="D51" s="39" t="s">
        <v>156</v>
      </c>
      <c r="E51" s="39" t="s">
        <v>278</v>
      </c>
      <c r="F51" s="39" t="s">
        <v>278</v>
      </c>
      <c r="G51" s="39" t="s">
        <v>1069</v>
      </c>
      <c r="H51" s="38" t="s">
        <v>442</v>
      </c>
      <c r="I51" s="38" t="s">
        <v>440</v>
      </c>
      <c r="J51" s="38">
        <v>25560516</v>
      </c>
      <c r="K51" s="37">
        <v>368</v>
      </c>
    </row>
    <row r="52" spans="1:11" ht="13.5" x14ac:dyDescent="0.25">
      <c r="A52" s="40"/>
      <c r="B52" s="24"/>
      <c r="D52" s="54"/>
      <c r="E52" s="59"/>
      <c r="F52" s="27"/>
      <c r="G52" s="27"/>
      <c r="H52" s="27"/>
      <c r="I52" s="27"/>
      <c r="J52" s="27"/>
      <c r="K52" s="53"/>
    </row>
    <row r="53" spans="1:11" ht="13.5" x14ac:dyDescent="0.25">
      <c r="A53" s="40" t="s">
        <v>469</v>
      </c>
      <c r="B53" s="24"/>
      <c r="C53" s="54"/>
      <c r="D53" s="54"/>
      <c r="E53" s="59"/>
      <c r="F53" s="27"/>
      <c r="G53" s="32"/>
      <c r="H53" s="27"/>
      <c r="I53" s="32"/>
      <c r="J53" s="32"/>
      <c r="K53" s="46">
        <f>K54</f>
        <v>367</v>
      </c>
    </row>
    <row r="54" spans="1:11" x14ac:dyDescent="0.2">
      <c r="A54" s="37" t="s">
        <v>1070</v>
      </c>
      <c r="B54" s="37" t="s">
        <v>9855</v>
      </c>
      <c r="C54" s="38" t="s">
        <v>481</v>
      </c>
      <c r="D54" s="39" t="s">
        <v>148</v>
      </c>
      <c r="E54" s="39" t="s">
        <v>78</v>
      </c>
      <c r="F54" s="39" t="s">
        <v>1071</v>
      </c>
      <c r="G54" s="39" t="s">
        <v>1071</v>
      </c>
      <c r="H54" s="38" t="s">
        <v>442</v>
      </c>
      <c r="I54" s="38" t="s">
        <v>440</v>
      </c>
      <c r="J54" s="38">
        <v>22371784</v>
      </c>
      <c r="K54" s="37">
        <v>367</v>
      </c>
    </row>
    <row r="55" spans="1:11" ht="13.5" x14ac:dyDescent="0.25">
      <c r="A55" s="40"/>
      <c r="B55" s="24"/>
      <c r="D55" s="54"/>
      <c r="E55" s="59"/>
      <c r="F55" s="27"/>
      <c r="G55" s="27"/>
      <c r="H55" s="27"/>
      <c r="I55" s="27"/>
      <c r="J55" s="27"/>
      <c r="K55" s="53"/>
    </row>
    <row r="56" spans="1:11" ht="13.5" x14ac:dyDescent="0.25">
      <c r="A56" s="40" t="s">
        <v>468</v>
      </c>
      <c r="B56" s="24"/>
      <c r="C56" s="54"/>
      <c r="D56" s="54"/>
      <c r="E56" s="59"/>
      <c r="F56" s="27"/>
      <c r="G56" s="32"/>
      <c r="H56" s="27"/>
      <c r="I56" s="32"/>
      <c r="J56" s="32"/>
      <c r="K56" s="46">
        <f>K57</f>
        <v>172</v>
      </c>
    </row>
    <row r="57" spans="1:11" x14ac:dyDescent="0.2">
      <c r="A57" s="37" t="s">
        <v>1072</v>
      </c>
      <c r="B57" s="37" t="s">
        <v>1073</v>
      </c>
      <c r="C57" s="38" t="s">
        <v>499</v>
      </c>
      <c r="D57" s="39" t="s">
        <v>50</v>
      </c>
      <c r="E57" s="39" t="s">
        <v>317</v>
      </c>
      <c r="F57" s="39" t="s">
        <v>317</v>
      </c>
      <c r="G57" s="39" t="s">
        <v>1074</v>
      </c>
      <c r="H57" s="38" t="s">
        <v>442</v>
      </c>
      <c r="I57" s="38" t="s">
        <v>440</v>
      </c>
      <c r="J57" s="38">
        <v>26660508</v>
      </c>
      <c r="K57" s="37">
        <v>172</v>
      </c>
    </row>
    <row r="58" spans="1:11" ht="13.5" x14ac:dyDescent="0.25">
      <c r="A58" s="40"/>
      <c r="B58" s="24"/>
      <c r="D58" s="54"/>
      <c r="E58" s="59"/>
      <c r="F58" s="27"/>
      <c r="G58" s="27"/>
      <c r="H58" s="27"/>
      <c r="I58" s="27"/>
      <c r="J58" s="27"/>
      <c r="K58" s="53"/>
    </row>
    <row r="59" spans="1:11" ht="13.5" x14ac:dyDescent="0.25">
      <c r="A59" s="40" t="s">
        <v>464</v>
      </c>
      <c r="B59" s="24"/>
      <c r="C59" s="54"/>
      <c r="D59" s="54"/>
      <c r="E59" s="59"/>
      <c r="F59" s="27"/>
      <c r="G59" s="32"/>
      <c r="H59" s="27"/>
      <c r="I59" s="32"/>
      <c r="J59" s="32"/>
      <c r="K59" s="46">
        <f>K60</f>
        <v>132</v>
      </c>
    </row>
    <row r="60" spans="1:11" x14ac:dyDescent="0.2">
      <c r="A60" s="37" t="s">
        <v>1075</v>
      </c>
      <c r="B60" s="37" t="s">
        <v>9852</v>
      </c>
      <c r="C60" s="38" t="s">
        <v>481</v>
      </c>
      <c r="D60" s="39" t="s">
        <v>51</v>
      </c>
      <c r="E60" s="39" t="s">
        <v>51</v>
      </c>
      <c r="F60" s="39" t="s">
        <v>150</v>
      </c>
      <c r="G60" s="39" t="s">
        <v>150</v>
      </c>
      <c r="H60" s="38" t="s">
        <v>442</v>
      </c>
      <c r="I60" s="38" t="s">
        <v>440</v>
      </c>
      <c r="J60" s="38">
        <v>26631682</v>
      </c>
      <c r="K60" s="37">
        <v>132</v>
      </c>
    </row>
    <row r="61" spans="1:11" ht="13.5" x14ac:dyDescent="0.25">
      <c r="A61" s="40"/>
      <c r="B61" s="24"/>
      <c r="D61" s="54"/>
      <c r="E61" s="59"/>
      <c r="F61" s="27"/>
      <c r="G61" s="27"/>
      <c r="H61" s="27"/>
      <c r="I61" s="27"/>
      <c r="J61" s="27"/>
      <c r="K61" s="53"/>
    </row>
    <row r="62" spans="1:11" ht="13.5" x14ac:dyDescent="0.25">
      <c r="A62" s="40" t="s">
        <v>462</v>
      </c>
      <c r="B62" s="24"/>
      <c r="C62" s="54"/>
      <c r="D62" s="54"/>
      <c r="E62" s="59"/>
      <c r="F62" s="27"/>
      <c r="G62" s="32"/>
      <c r="H62" s="27"/>
      <c r="I62" s="32"/>
      <c r="J62" s="32"/>
      <c r="K62" s="46">
        <f>K63</f>
        <v>174</v>
      </c>
    </row>
    <row r="63" spans="1:11" x14ac:dyDescent="0.2">
      <c r="A63" s="37" t="s">
        <v>1076</v>
      </c>
      <c r="B63" s="37" t="s">
        <v>1077</v>
      </c>
      <c r="C63" s="38" t="s">
        <v>492</v>
      </c>
      <c r="D63" s="39" t="s">
        <v>165</v>
      </c>
      <c r="E63" s="39" t="s">
        <v>879</v>
      </c>
      <c r="F63" s="39" t="s">
        <v>879</v>
      </c>
      <c r="G63" s="39" t="s">
        <v>392</v>
      </c>
      <c r="H63" s="38" t="s">
        <v>442</v>
      </c>
      <c r="I63" s="38" t="s">
        <v>440</v>
      </c>
      <c r="J63" s="38">
        <v>27166304</v>
      </c>
      <c r="K63" s="37">
        <v>174</v>
      </c>
    </row>
  </sheetData>
  <mergeCells count="15">
    <mergeCell ref="A6:A7"/>
    <mergeCell ref="C6:C7"/>
    <mergeCell ref="D6:D7"/>
    <mergeCell ref="E6:E7"/>
    <mergeCell ref="F6:F7"/>
    <mergeCell ref="A1:K1"/>
    <mergeCell ref="A2:K2"/>
    <mergeCell ref="A3:K3"/>
    <mergeCell ref="A4:K4"/>
    <mergeCell ref="A5:B5"/>
    <mergeCell ref="G6:G7"/>
    <mergeCell ref="H6:H7"/>
    <mergeCell ref="I6:I7"/>
    <mergeCell ref="J6:J7"/>
    <mergeCell ref="K6:K7"/>
  </mergeCells>
  <hyperlinks>
    <hyperlink ref="M1" location="INDICE!A1" display="INDICE"/>
  </hyperlinks>
  <printOptions horizontalCentered="1"/>
  <pageMargins left="0.39370078740157483" right="0.39370078740157483" top="0.39370078740157483" bottom="0.55118110236220474" header="0.31496062992125984" footer="0.31496062992125984"/>
  <pageSetup scale="6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9"/>
  <sheetViews>
    <sheetView workbookViewId="0">
      <selection sqref="A1:K1"/>
    </sheetView>
  </sheetViews>
  <sheetFormatPr baseColWidth="10" defaultRowHeight="12.75" x14ac:dyDescent="0.2"/>
  <cols>
    <col min="1" max="1" width="7.42578125" style="37" bestFit="1" customWidth="1"/>
    <col min="2" max="2" width="45.85546875" style="37" customWidth="1"/>
    <col min="3" max="3" width="9.7109375" style="38" bestFit="1" customWidth="1"/>
    <col min="4" max="4" width="11.140625" style="39" bestFit="1" customWidth="1"/>
    <col min="5" max="5" width="22.42578125" style="39" bestFit="1" customWidth="1"/>
    <col min="6" max="6" width="22.85546875" style="39" bestFit="1" customWidth="1"/>
    <col min="7" max="7" width="21.28515625" style="39" customWidth="1"/>
    <col min="8" max="8" width="8.85546875" style="38" customWidth="1"/>
    <col min="9" max="9" width="6.140625" style="39" bestFit="1" customWidth="1"/>
    <col min="10" max="10" width="10.42578125" style="38" bestFit="1" customWidth="1"/>
    <col min="11" max="11" width="11.7109375" style="37" bestFit="1" customWidth="1"/>
    <col min="12" max="12" width="2.85546875" style="20" customWidth="1"/>
    <col min="13" max="16384" width="11.42578125" style="20"/>
  </cols>
  <sheetData>
    <row r="1" spans="1:14" s="4" customFormat="1" ht="15.75" thickBot="1" x14ac:dyDescent="0.3">
      <c r="A1" s="118" t="s">
        <v>933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3"/>
      <c r="M1" s="112" t="s">
        <v>9829</v>
      </c>
      <c r="N1" s="14"/>
    </row>
    <row r="2" spans="1:14" s="4" customFormat="1" ht="15.75" x14ac:dyDescent="0.25">
      <c r="A2" s="118" t="s">
        <v>431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2"/>
      <c r="M2" s="2"/>
      <c r="N2" s="2"/>
    </row>
    <row r="3" spans="1:14" s="4" customFormat="1" ht="15" x14ac:dyDescent="0.25">
      <c r="A3" s="118" t="s">
        <v>472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</row>
    <row r="4" spans="1:14" s="4" customFormat="1" ht="15" x14ac:dyDescent="0.25">
      <c r="A4" s="133" t="s">
        <v>10258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</row>
    <row r="5" spans="1:14" ht="16.5" thickBot="1" x14ac:dyDescent="0.3">
      <c r="A5" s="22"/>
      <c r="B5" s="48"/>
      <c r="C5" s="49"/>
      <c r="D5" s="49"/>
      <c r="E5" s="49"/>
      <c r="F5" s="49"/>
      <c r="G5" s="49"/>
      <c r="H5" s="49"/>
      <c r="I5" s="49"/>
      <c r="J5" s="49"/>
      <c r="K5" s="48"/>
    </row>
    <row r="6" spans="1:14" ht="16.5" customHeight="1" x14ac:dyDescent="0.2">
      <c r="A6" s="50" t="s">
        <v>0</v>
      </c>
      <c r="B6" s="116" t="s">
        <v>10267</v>
      </c>
      <c r="C6" s="132" t="s">
        <v>474</v>
      </c>
      <c r="D6" s="132" t="s">
        <v>1</v>
      </c>
      <c r="E6" s="132" t="s">
        <v>433</v>
      </c>
      <c r="F6" s="132" t="s">
        <v>2</v>
      </c>
      <c r="G6" s="132" t="s">
        <v>3</v>
      </c>
      <c r="H6" s="114" t="s">
        <v>475</v>
      </c>
      <c r="I6" s="131" t="s">
        <v>4</v>
      </c>
      <c r="J6" s="132" t="s">
        <v>434</v>
      </c>
      <c r="K6" s="132" t="s">
        <v>435</v>
      </c>
    </row>
    <row r="7" spans="1:14" ht="16.5" customHeight="1" thickBot="1" x14ac:dyDescent="0.25">
      <c r="A7" s="51" t="s">
        <v>436</v>
      </c>
      <c r="B7" s="117"/>
      <c r="C7" s="117"/>
      <c r="D7" s="117"/>
      <c r="E7" s="117"/>
      <c r="F7" s="117"/>
      <c r="G7" s="117"/>
      <c r="H7" s="115"/>
      <c r="I7" s="122"/>
      <c r="J7" s="117"/>
      <c r="K7" s="117"/>
    </row>
    <row r="8" spans="1:14" x14ac:dyDescent="0.2">
      <c r="A8" s="24"/>
      <c r="B8" s="24"/>
      <c r="C8" s="27"/>
      <c r="D8" s="27"/>
      <c r="E8" s="52"/>
      <c r="F8" s="52"/>
      <c r="G8" s="27"/>
      <c r="H8" s="27"/>
      <c r="I8" s="27"/>
      <c r="J8" s="27"/>
      <c r="K8" s="53"/>
    </row>
    <row r="9" spans="1:14" x14ac:dyDescent="0.2">
      <c r="A9" s="44" t="s">
        <v>437</v>
      </c>
      <c r="B9" s="44"/>
      <c r="C9" s="27"/>
      <c r="D9" s="27"/>
      <c r="E9" s="34"/>
      <c r="F9" s="34"/>
      <c r="G9" s="27"/>
      <c r="H9" s="35"/>
      <c r="I9" s="27"/>
      <c r="J9" s="35"/>
      <c r="K9" s="44">
        <f>K11+K17+K23+K27+K30+K35+K41+K45+K48+K52+K55</f>
        <v>1283</v>
      </c>
    </row>
    <row r="10" spans="1:14" x14ac:dyDescent="0.2">
      <c r="A10" s="44"/>
      <c r="B10" s="44"/>
      <c r="C10" s="27"/>
      <c r="D10" s="27"/>
      <c r="E10" s="52"/>
      <c r="F10" s="52"/>
      <c r="G10" s="27"/>
      <c r="H10" s="27"/>
      <c r="I10" s="27"/>
      <c r="J10" s="27"/>
      <c r="K10" s="53"/>
    </row>
    <row r="11" spans="1:14" ht="13.5" x14ac:dyDescent="0.25">
      <c r="A11" s="40" t="s">
        <v>438</v>
      </c>
      <c r="B11" s="24"/>
      <c r="C11" s="54"/>
      <c r="D11" s="32"/>
      <c r="E11" s="33"/>
      <c r="F11" s="33"/>
      <c r="G11" s="27"/>
      <c r="H11" s="32"/>
      <c r="I11" s="27"/>
      <c r="J11" s="32"/>
      <c r="K11" s="44">
        <f>SUM(K12:K15)</f>
        <v>121</v>
      </c>
    </row>
    <row r="12" spans="1:14" x14ac:dyDescent="0.2">
      <c r="A12" s="37" t="s">
        <v>934</v>
      </c>
      <c r="B12" s="37" t="s">
        <v>935</v>
      </c>
      <c r="C12" s="38" t="s">
        <v>481</v>
      </c>
      <c r="D12" s="39" t="s">
        <v>5</v>
      </c>
      <c r="E12" s="39" t="s">
        <v>5</v>
      </c>
      <c r="F12" s="39" t="s">
        <v>25</v>
      </c>
      <c r="G12" s="39" t="s">
        <v>489</v>
      </c>
      <c r="H12" s="38" t="s">
        <v>444</v>
      </c>
      <c r="I12" s="39" t="s">
        <v>440</v>
      </c>
      <c r="J12" s="38">
        <v>22223833</v>
      </c>
      <c r="K12" s="37">
        <v>39</v>
      </c>
    </row>
    <row r="13" spans="1:14" x14ac:dyDescent="0.2">
      <c r="A13" s="37" t="s">
        <v>942</v>
      </c>
      <c r="B13" s="37" t="s">
        <v>943</v>
      </c>
      <c r="C13" s="38" t="s">
        <v>481</v>
      </c>
      <c r="D13" s="39" t="s">
        <v>5</v>
      </c>
      <c r="E13" s="39" t="s">
        <v>5</v>
      </c>
      <c r="F13" s="39" t="s">
        <v>131</v>
      </c>
      <c r="G13" s="39" t="s">
        <v>125</v>
      </c>
      <c r="H13" s="38" t="s">
        <v>444</v>
      </c>
      <c r="I13" s="39" t="s">
        <v>440</v>
      </c>
      <c r="J13" s="38">
        <v>22865373</v>
      </c>
    </row>
    <row r="14" spans="1:14" x14ac:dyDescent="0.2">
      <c r="A14" s="37" t="s">
        <v>936</v>
      </c>
      <c r="B14" s="37" t="s">
        <v>937</v>
      </c>
      <c r="C14" s="38" t="s">
        <v>486</v>
      </c>
      <c r="D14" s="39" t="s">
        <v>5</v>
      </c>
      <c r="E14" s="39" t="s">
        <v>5</v>
      </c>
      <c r="F14" s="39" t="s">
        <v>45</v>
      </c>
      <c r="G14" s="39" t="s">
        <v>938</v>
      </c>
      <c r="H14" s="38" t="s">
        <v>444</v>
      </c>
      <c r="I14" s="39" t="s">
        <v>440</v>
      </c>
      <c r="J14" s="38">
        <v>22180192</v>
      </c>
      <c r="K14" s="37">
        <v>40</v>
      </c>
    </row>
    <row r="15" spans="1:14" x14ac:dyDescent="0.2">
      <c r="A15" s="37" t="s">
        <v>939</v>
      </c>
      <c r="B15" s="37" t="s">
        <v>940</v>
      </c>
      <c r="C15" s="38" t="s">
        <v>486</v>
      </c>
      <c r="D15" s="39" t="s">
        <v>5</v>
      </c>
      <c r="E15" s="39" t="s">
        <v>5</v>
      </c>
      <c r="F15" s="39" t="s">
        <v>56</v>
      </c>
      <c r="G15" s="39" t="s">
        <v>941</v>
      </c>
      <c r="H15" s="38" t="s">
        <v>444</v>
      </c>
      <c r="I15" s="39" t="s">
        <v>440</v>
      </c>
      <c r="J15" s="38">
        <v>22812813</v>
      </c>
      <c r="K15" s="37">
        <v>42</v>
      </c>
    </row>
    <row r="16" spans="1:14" x14ac:dyDescent="0.2">
      <c r="A16" s="44"/>
      <c r="B16" s="44"/>
      <c r="C16" s="27"/>
      <c r="D16" s="27"/>
      <c r="E16" s="52"/>
      <c r="F16" s="52"/>
      <c r="G16" s="27"/>
      <c r="H16" s="27"/>
      <c r="I16" s="27"/>
      <c r="J16" s="27"/>
      <c r="K16" s="53"/>
    </row>
    <row r="17" spans="1:11" ht="13.5" x14ac:dyDescent="0.25">
      <c r="A17" s="40" t="s">
        <v>450</v>
      </c>
      <c r="B17" s="24"/>
      <c r="C17" s="54"/>
      <c r="D17" s="32"/>
      <c r="E17" s="33"/>
      <c r="F17" s="33"/>
      <c r="G17" s="27"/>
      <c r="H17" s="32"/>
      <c r="I17" s="27"/>
      <c r="J17" s="32"/>
      <c r="K17" s="44">
        <f>SUM(K18:K21)</f>
        <v>202</v>
      </c>
    </row>
    <row r="18" spans="1:11" x14ac:dyDescent="0.2">
      <c r="A18" s="37" t="s">
        <v>944</v>
      </c>
      <c r="B18" s="37" t="s">
        <v>945</v>
      </c>
      <c r="C18" s="38" t="s">
        <v>481</v>
      </c>
      <c r="D18" s="39" t="s">
        <v>5</v>
      </c>
      <c r="E18" s="39" t="s">
        <v>166</v>
      </c>
      <c r="F18" s="39" t="s">
        <v>174</v>
      </c>
      <c r="G18" s="39" t="s">
        <v>174</v>
      </c>
      <c r="H18" s="38" t="s">
        <v>444</v>
      </c>
      <c r="I18" s="39" t="s">
        <v>440</v>
      </c>
      <c r="J18" s="38">
        <v>22340831</v>
      </c>
      <c r="K18" s="37">
        <v>87</v>
      </c>
    </row>
    <row r="19" spans="1:11" x14ac:dyDescent="0.2">
      <c r="A19" s="37" t="s">
        <v>946</v>
      </c>
      <c r="B19" s="37" t="s">
        <v>947</v>
      </c>
      <c r="C19" s="38" t="s">
        <v>481</v>
      </c>
      <c r="D19" s="39" t="s">
        <v>5</v>
      </c>
      <c r="E19" s="39" t="s">
        <v>166</v>
      </c>
      <c r="F19" s="39" t="s">
        <v>174</v>
      </c>
      <c r="G19" s="39" t="s">
        <v>948</v>
      </c>
      <c r="H19" s="38" t="s">
        <v>444</v>
      </c>
      <c r="I19" s="39" t="s">
        <v>440</v>
      </c>
      <c r="J19" s="38">
        <v>22349267</v>
      </c>
      <c r="K19" s="37">
        <v>38</v>
      </c>
    </row>
    <row r="20" spans="1:11" x14ac:dyDescent="0.2">
      <c r="A20" s="37" t="s">
        <v>949</v>
      </c>
      <c r="B20" s="37" t="s">
        <v>950</v>
      </c>
      <c r="C20" s="38" t="s">
        <v>492</v>
      </c>
      <c r="D20" s="39" t="s">
        <v>5</v>
      </c>
      <c r="E20" s="39" t="s">
        <v>63</v>
      </c>
      <c r="F20" s="39" t="s">
        <v>64</v>
      </c>
      <c r="G20" s="39" t="s">
        <v>951</v>
      </c>
      <c r="H20" s="38" t="s">
        <v>444</v>
      </c>
      <c r="I20" s="39" t="s">
        <v>440</v>
      </c>
      <c r="J20" s="38">
        <v>22365118</v>
      </c>
      <c r="K20" s="37">
        <v>30</v>
      </c>
    </row>
    <row r="21" spans="1:11" x14ac:dyDescent="0.2">
      <c r="A21" s="37" t="s">
        <v>952</v>
      </c>
      <c r="B21" s="37" t="s">
        <v>953</v>
      </c>
      <c r="C21" s="38" t="s">
        <v>523</v>
      </c>
      <c r="D21" s="39" t="s">
        <v>5</v>
      </c>
      <c r="E21" s="39" t="s">
        <v>189</v>
      </c>
      <c r="F21" s="39" t="s">
        <v>193</v>
      </c>
      <c r="G21" s="39" t="s">
        <v>152</v>
      </c>
      <c r="H21" s="38" t="s">
        <v>444</v>
      </c>
      <c r="I21" s="39" t="s">
        <v>440</v>
      </c>
      <c r="J21" s="38">
        <v>22920930</v>
      </c>
      <c r="K21" s="37">
        <v>47</v>
      </c>
    </row>
    <row r="22" spans="1:11" x14ac:dyDescent="0.2">
      <c r="A22" s="44"/>
      <c r="B22" s="44"/>
      <c r="C22" s="27"/>
      <c r="D22" s="27"/>
      <c r="E22" s="52"/>
      <c r="F22" s="52"/>
      <c r="G22" s="27"/>
      <c r="H22" s="27"/>
      <c r="I22" s="27"/>
      <c r="J22" s="27"/>
      <c r="K22" s="53"/>
    </row>
    <row r="23" spans="1:11" ht="13.5" x14ac:dyDescent="0.25">
      <c r="A23" s="40" t="s">
        <v>452</v>
      </c>
      <c r="B23" s="24"/>
      <c r="C23" s="54"/>
      <c r="D23" s="32"/>
      <c r="E23" s="33"/>
      <c r="F23" s="33"/>
      <c r="G23" s="27"/>
      <c r="H23" s="32"/>
      <c r="I23" s="27"/>
      <c r="J23" s="32"/>
      <c r="K23" s="44">
        <f>SUM(K24:K25)</f>
        <v>69</v>
      </c>
    </row>
    <row r="24" spans="1:11" x14ac:dyDescent="0.2">
      <c r="A24" s="37" t="s">
        <v>954</v>
      </c>
      <c r="B24" s="37" t="s">
        <v>955</v>
      </c>
      <c r="C24" s="38" t="s">
        <v>481</v>
      </c>
      <c r="D24" s="39" t="s">
        <v>5</v>
      </c>
      <c r="E24" s="39" t="s">
        <v>102</v>
      </c>
      <c r="F24" s="39" t="s">
        <v>956</v>
      </c>
      <c r="G24" s="39" t="s">
        <v>956</v>
      </c>
      <c r="H24" s="38" t="s">
        <v>444</v>
      </c>
      <c r="I24" s="39" t="s">
        <v>440</v>
      </c>
      <c r="J24" s="38">
        <v>22594707</v>
      </c>
      <c r="K24" s="37">
        <v>30</v>
      </c>
    </row>
    <row r="25" spans="1:11" x14ac:dyDescent="0.2">
      <c r="A25" s="37" t="s">
        <v>957</v>
      </c>
      <c r="B25" s="37" t="s">
        <v>958</v>
      </c>
      <c r="C25" s="38" t="s">
        <v>517</v>
      </c>
      <c r="D25" s="39" t="s">
        <v>5</v>
      </c>
      <c r="E25" s="39" t="s">
        <v>518</v>
      </c>
      <c r="F25" s="39" t="s">
        <v>959</v>
      </c>
      <c r="G25" s="39" t="s">
        <v>9856</v>
      </c>
      <c r="H25" s="38" t="s">
        <v>444</v>
      </c>
      <c r="I25" s="39" t="s">
        <v>441</v>
      </c>
      <c r="J25" s="38">
        <v>24100834</v>
      </c>
      <c r="K25" s="37">
        <v>39</v>
      </c>
    </row>
    <row r="26" spans="1:11" x14ac:dyDescent="0.2">
      <c r="A26" s="44"/>
      <c r="B26" s="44"/>
      <c r="C26" s="27"/>
      <c r="D26" s="27"/>
      <c r="E26" s="52"/>
      <c r="F26" s="52"/>
      <c r="G26" s="27"/>
      <c r="H26" s="27"/>
      <c r="I26" s="27"/>
      <c r="J26" s="27"/>
      <c r="K26" s="53"/>
    </row>
    <row r="27" spans="1:11" ht="13.5" x14ac:dyDescent="0.25">
      <c r="A27" s="40" t="s">
        <v>454</v>
      </c>
      <c r="B27" s="24"/>
      <c r="C27" s="54"/>
      <c r="D27" s="32"/>
      <c r="E27" s="33"/>
      <c r="F27" s="33"/>
      <c r="G27" s="27"/>
      <c r="H27" s="32"/>
      <c r="I27" s="27"/>
      <c r="J27" s="32"/>
      <c r="K27" s="44">
        <f>SUM(K28:K28)</f>
        <v>62</v>
      </c>
    </row>
    <row r="28" spans="1:11" x14ac:dyDescent="0.2">
      <c r="A28" s="37" t="s">
        <v>961</v>
      </c>
      <c r="B28" s="37" t="s">
        <v>962</v>
      </c>
      <c r="C28" s="38" t="s">
        <v>486</v>
      </c>
      <c r="D28" s="39" t="s">
        <v>5</v>
      </c>
      <c r="E28" s="39" t="s">
        <v>213</v>
      </c>
      <c r="F28" s="39" t="s">
        <v>530</v>
      </c>
      <c r="G28" s="39" t="s">
        <v>963</v>
      </c>
      <c r="H28" s="38" t="s">
        <v>444</v>
      </c>
      <c r="I28" s="39" t="s">
        <v>440</v>
      </c>
      <c r="J28" s="38">
        <v>27721218</v>
      </c>
      <c r="K28" s="37">
        <v>62</v>
      </c>
    </row>
    <row r="29" spans="1:11" x14ac:dyDescent="0.2">
      <c r="A29" s="44"/>
      <c r="B29" s="44"/>
      <c r="C29" s="27"/>
      <c r="D29" s="27"/>
      <c r="E29" s="52"/>
      <c r="F29" s="52"/>
      <c r="G29" s="27"/>
      <c r="H29" s="27"/>
      <c r="I29" s="27"/>
      <c r="J29" s="27"/>
      <c r="K29" s="53"/>
    </row>
    <row r="30" spans="1:11" ht="13.5" x14ac:dyDescent="0.25">
      <c r="A30" s="40" t="s">
        <v>455</v>
      </c>
      <c r="B30" s="24"/>
      <c r="C30" s="54"/>
      <c r="D30" s="32"/>
      <c r="E30" s="33"/>
      <c r="F30" s="33"/>
      <c r="G30" s="27"/>
      <c r="H30" s="32"/>
      <c r="I30" s="27"/>
      <c r="J30" s="32"/>
      <c r="K30" s="44">
        <f>SUM(K31:K33)</f>
        <v>164</v>
      </c>
    </row>
    <row r="31" spans="1:11" x14ac:dyDescent="0.2">
      <c r="A31" s="37" t="s">
        <v>968</v>
      </c>
      <c r="B31" s="37" t="s">
        <v>969</v>
      </c>
      <c r="C31" s="38" t="s">
        <v>499</v>
      </c>
      <c r="D31" s="39" t="s">
        <v>47</v>
      </c>
      <c r="E31" s="39" t="s">
        <v>47</v>
      </c>
      <c r="F31" s="39" t="s">
        <v>47</v>
      </c>
      <c r="G31" s="39" t="s">
        <v>970</v>
      </c>
      <c r="H31" s="38" t="s">
        <v>444</v>
      </c>
      <c r="I31" s="39" t="s">
        <v>440</v>
      </c>
      <c r="J31" s="38">
        <v>24429624</v>
      </c>
      <c r="K31" s="37">
        <v>75</v>
      </c>
    </row>
    <row r="32" spans="1:11" x14ac:dyDescent="0.2">
      <c r="A32" s="37" t="s">
        <v>971</v>
      </c>
      <c r="B32" s="37" t="s">
        <v>972</v>
      </c>
      <c r="C32" s="38" t="s">
        <v>499</v>
      </c>
      <c r="D32" s="39" t="s">
        <v>47</v>
      </c>
      <c r="E32" s="39" t="s">
        <v>47</v>
      </c>
      <c r="F32" s="39" t="s">
        <v>47</v>
      </c>
      <c r="G32" s="39" t="s">
        <v>973</v>
      </c>
      <c r="H32" s="38" t="s">
        <v>444</v>
      </c>
      <c r="I32" s="39" t="s">
        <v>440</v>
      </c>
      <c r="J32" s="38">
        <v>24402428</v>
      </c>
      <c r="K32" s="37">
        <v>51</v>
      </c>
    </row>
    <row r="33" spans="1:11" x14ac:dyDescent="0.2">
      <c r="A33" s="37" t="s">
        <v>964</v>
      </c>
      <c r="B33" s="37" t="s">
        <v>965</v>
      </c>
      <c r="C33" s="38" t="s">
        <v>534</v>
      </c>
      <c r="D33" s="39" t="s">
        <v>47</v>
      </c>
      <c r="E33" s="39" t="s">
        <v>966</v>
      </c>
      <c r="F33" s="39" t="s">
        <v>966</v>
      </c>
      <c r="G33" s="39" t="s">
        <v>967</v>
      </c>
      <c r="H33" s="38" t="s">
        <v>444</v>
      </c>
      <c r="I33" s="39" t="s">
        <v>440</v>
      </c>
      <c r="J33" s="38">
        <v>24468088</v>
      </c>
      <c r="K33" s="37">
        <v>38</v>
      </c>
    </row>
    <row r="34" spans="1:11" x14ac:dyDescent="0.2">
      <c r="A34" s="44"/>
      <c r="B34" s="44"/>
      <c r="C34" s="27"/>
      <c r="D34" s="27"/>
      <c r="E34" s="52"/>
      <c r="F34" s="52"/>
      <c r="G34" s="27"/>
      <c r="H34" s="27"/>
      <c r="I34" s="27"/>
      <c r="J34" s="27"/>
      <c r="K34" s="53"/>
    </row>
    <row r="35" spans="1:11" ht="13.5" x14ac:dyDescent="0.25">
      <c r="A35" s="40" t="s">
        <v>456</v>
      </c>
      <c r="B35" s="24"/>
      <c r="C35" s="54"/>
      <c r="D35" s="32"/>
      <c r="E35" s="33"/>
      <c r="F35" s="33"/>
      <c r="G35" s="27"/>
      <c r="H35" s="32"/>
      <c r="I35" s="27"/>
      <c r="J35" s="32"/>
      <c r="K35" s="44">
        <f>SUM(K36:K39)</f>
        <v>187</v>
      </c>
    </row>
    <row r="36" spans="1:11" x14ac:dyDescent="0.2">
      <c r="A36" s="37" t="s">
        <v>981</v>
      </c>
      <c r="B36" s="37" t="s">
        <v>982</v>
      </c>
      <c r="C36" s="38" t="s">
        <v>481</v>
      </c>
      <c r="D36" s="39" t="s">
        <v>47</v>
      </c>
      <c r="E36" s="39" t="s">
        <v>233</v>
      </c>
      <c r="F36" s="39" t="s">
        <v>190</v>
      </c>
      <c r="G36" s="39" t="s">
        <v>983</v>
      </c>
      <c r="H36" s="38" t="s">
        <v>444</v>
      </c>
      <c r="I36" s="39" t="s">
        <v>441</v>
      </c>
      <c r="J36" s="38">
        <v>24450685</v>
      </c>
      <c r="K36" s="37">
        <v>55</v>
      </c>
    </row>
    <row r="37" spans="1:11" x14ac:dyDescent="0.2">
      <c r="A37" s="37" t="s">
        <v>984</v>
      </c>
      <c r="B37" s="37" t="s">
        <v>985</v>
      </c>
      <c r="C37" s="38" t="s">
        <v>492</v>
      </c>
      <c r="D37" s="39" t="s">
        <v>47</v>
      </c>
      <c r="E37" s="39" t="s">
        <v>241</v>
      </c>
      <c r="F37" s="39" t="s">
        <v>242</v>
      </c>
      <c r="G37" s="39" t="s">
        <v>986</v>
      </c>
      <c r="H37" s="38" t="s">
        <v>444</v>
      </c>
      <c r="I37" s="39" t="s">
        <v>441</v>
      </c>
      <c r="J37" s="38">
        <v>24543895</v>
      </c>
      <c r="K37" s="37">
        <v>47</v>
      </c>
    </row>
    <row r="38" spans="1:11" x14ac:dyDescent="0.2">
      <c r="A38" s="37" t="s">
        <v>977</v>
      </c>
      <c r="B38" s="37" t="s">
        <v>978</v>
      </c>
      <c r="C38" s="38" t="s">
        <v>517</v>
      </c>
      <c r="D38" s="39" t="s">
        <v>47</v>
      </c>
      <c r="E38" s="39" t="s">
        <v>243</v>
      </c>
      <c r="F38" s="39" t="s">
        <v>979</v>
      </c>
      <c r="G38" s="39" t="s">
        <v>980</v>
      </c>
      <c r="H38" s="38" t="s">
        <v>444</v>
      </c>
      <c r="I38" s="39" t="s">
        <v>441</v>
      </c>
      <c r="J38" s="38">
        <v>24512012</v>
      </c>
      <c r="K38" s="37">
        <v>49</v>
      </c>
    </row>
    <row r="39" spans="1:11" x14ac:dyDescent="0.2">
      <c r="A39" s="37" t="s">
        <v>974</v>
      </c>
      <c r="B39" s="37" t="s">
        <v>975</v>
      </c>
      <c r="C39" s="38" t="s">
        <v>585</v>
      </c>
      <c r="D39" s="39" t="s">
        <v>47</v>
      </c>
      <c r="E39" s="39" t="s">
        <v>976</v>
      </c>
      <c r="F39" s="39" t="s">
        <v>976</v>
      </c>
      <c r="G39" s="39" t="s">
        <v>976</v>
      </c>
      <c r="H39" s="38" t="s">
        <v>444</v>
      </c>
      <c r="I39" s="39" t="s">
        <v>440</v>
      </c>
      <c r="J39" s="38">
        <v>24633674</v>
      </c>
      <c r="K39" s="37">
        <v>36</v>
      </c>
    </row>
    <row r="40" spans="1:11" x14ac:dyDescent="0.2">
      <c r="A40" s="44"/>
      <c r="B40" s="44"/>
      <c r="C40" s="27"/>
      <c r="D40" s="27"/>
      <c r="E40" s="52"/>
      <c r="F40" s="52"/>
      <c r="G40" s="27"/>
      <c r="H40" s="27"/>
      <c r="I40" s="27"/>
      <c r="J40" s="27"/>
      <c r="K40" s="53"/>
    </row>
    <row r="41" spans="1:11" ht="13.5" x14ac:dyDescent="0.25">
      <c r="A41" s="40" t="s">
        <v>459</v>
      </c>
      <c r="B41" s="24"/>
      <c r="C41" s="54"/>
      <c r="D41" s="32"/>
      <c r="E41" s="33"/>
      <c r="F41" s="33"/>
      <c r="G41" s="27"/>
      <c r="H41" s="32"/>
      <c r="I41" s="27"/>
      <c r="J41" s="32"/>
      <c r="K41" s="44">
        <f>SUM(K42:K43)</f>
        <v>128</v>
      </c>
    </row>
    <row r="42" spans="1:11" x14ac:dyDescent="0.2">
      <c r="A42" s="37" t="s">
        <v>987</v>
      </c>
      <c r="B42" s="37" t="s">
        <v>988</v>
      </c>
      <c r="C42" s="38" t="s">
        <v>486</v>
      </c>
      <c r="D42" s="39" t="s">
        <v>47</v>
      </c>
      <c r="E42" s="39" t="s">
        <v>247</v>
      </c>
      <c r="F42" s="39" t="s">
        <v>248</v>
      </c>
      <c r="G42" s="39" t="s">
        <v>152</v>
      </c>
      <c r="H42" s="38" t="s">
        <v>444</v>
      </c>
      <c r="I42" s="39" t="s">
        <v>440</v>
      </c>
      <c r="J42" s="38">
        <v>24611726</v>
      </c>
      <c r="K42" s="37">
        <v>60</v>
      </c>
    </row>
    <row r="43" spans="1:11" x14ac:dyDescent="0.2">
      <c r="A43" s="37" t="s">
        <v>989</v>
      </c>
      <c r="B43" s="37" t="s">
        <v>990</v>
      </c>
      <c r="C43" s="38" t="s">
        <v>486</v>
      </c>
      <c r="D43" s="39" t="s">
        <v>47</v>
      </c>
      <c r="E43" s="39" t="s">
        <v>247</v>
      </c>
      <c r="F43" s="39" t="s">
        <v>248</v>
      </c>
      <c r="G43" s="39" t="s">
        <v>991</v>
      </c>
      <c r="H43" s="38" t="s">
        <v>444</v>
      </c>
      <c r="I43" s="39" t="s">
        <v>440</v>
      </c>
      <c r="J43" s="38">
        <v>24603622</v>
      </c>
      <c r="K43" s="37">
        <v>68</v>
      </c>
    </row>
    <row r="44" spans="1:11" x14ac:dyDescent="0.2">
      <c r="A44" s="44"/>
      <c r="B44" s="44"/>
      <c r="C44" s="27"/>
      <c r="D44" s="27"/>
      <c r="E44" s="52"/>
      <c r="F44" s="52"/>
      <c r="G44" s="27"/>
      <c r="H44" s="27"/>
      <c r="I44" s="27"/>
      <c r="J44" s="27"/>
      <c r="K44" s="53"/>
    </row>
    <row r="45" spans="1:11" ht="13.5" x14ac:dyDescent="0.25">
      <c r="A45" s="40" t="s">
        <v>595</v>
      </c>
      <c r="B45" s="24"/>
      <c r="C45" s="54"/>
      <c r="D45" s="32"/>
      <c r="E45" s="33"/>
      <c r="F45" s="33"/>
      <c r="G45" s="27"/>
      <c r="H45" s="32"/>
      <c r="I45" s="27"/>
      <c r="J45" s="32"/>
      <c r="K45" s="44">
        <f>SUM(K46:K46)</f>
        <v>60</v>
      </c>
    </row>
    <row r="46" spans="1:11" x14ac:dyDescent="0.2">
      <c r="A46" s="37" t="s">
        <v>992</v>
      </c>
      <c r="B46" s="37" t="s">
        <v>993</v>
      </c>
      <c r="C46" s="38" t="s">
        <v>481</v>
      </c>
      <c r="D46" s="39" t="s">
        <v>47</v>
      </c>
      <c r="E46" s="39" t="s">
        <v>598</v>
      </c>
      <c r="F46" s="39" t="s">
        <v>598</v>
      </c>
      <c r="G46" s="39" t="s">
        <v>994</v>
      </c>
      <c r="H46" s="38" t="s">
        <v>444</v>
      </c>
      <c r="I46" s="39" t="s">
        <v>441</v>
      </c>
      <c r="J46" s="38">
        <v>22004867</v>
      </c>
      <c r="K46" s="37">
        <v>60</v>
      </c>
    </row>
    <row r="47" spans="1:11" x14ac:dyDescent="0.2">
      <c r="A47" s="44"/>
      <c r="B47" s="44"/>
      <c r="C47" s="27"/>
      <c r="D47" s="27"/>
      <c r="E47" s="52"/>
      <c r="F47" s="52"/>
      <c r="G47" s="27"/>
      <c r="H47" s="27"/>
      <c r="I47" s="27"/>
      <c r="J47" s="27"/>
      <c r="K47" s="53"/>
    </row>
    <row r="48" spans="1:11" ht="13.5" x14ac:dyDescent="0.25">
      <c r="A48" s="40" t="s">
        <v>460</v>
      </c>
      <c r="B48" s="24"/>
      <c r="C48" s="54"/>
      <c r="D48" s="32"/>
      <c r="E48" s="33"/>
      <c r="F48" s="33"/>
      <c r="G48" s="27"/>
      <c r="H48" s="32"/>
      <c r="I48" s="27"/>
      <c r="J48" s="32"/>
      <c r="K48" s="44">
        <f>SUM(K49:K50)</f>
        <v>91</v>
      </c>
    </row>
    <row r="49" spans="1:11" x14ac:dyDescent="0.2">
      <c r="A49" s="37" t="s">
        <v>995</v>
      </c>
      <c r="B49" s="37" t="s">
        <v>996</v>
      </c>
      <c r="C49" s="38" t="s">
        <v>486</v>
      </c>
      <c r="D49" s="39" t="s">
        <v>156</v>
      </c>
      <c r="E49" s="39" t="s">
        <v>267</v>
      </c>
      <c r="F49" s="39" t="s">
        <v>268</v>
      </c>
      <c r="G49" s="39" t="s">
        <v>268</v>
      </c>
      <c r="H49" s="38" t="s">
        <v>444</v>
      </c>
      <c r="I49" s="39" t="s">
        <v>440</v>
      </c>
      <c r="J49" s="38">
        <v>25736122</v>
      </c>
      <c r="K49" s="37">
        <v>44</v>
      </c>
    </row>
    <row r="50" spans="1:11" x14ac:dyDescent="0.2">
      <c r="A50" s="37" t="s">
        <v>997</v>
      </c>
      <c r="B50" s="37" t="s">
        <v>998</v>
      </c>
      <c r="C50" s="38" t="s">
        <v>517</v>
      </c>
      <c r="D50" s="39" t="s">
        <v>156</v>
      </c>
      <c r="E50" s="39" t="s">
        <v>999</v>
      </c>
      <c r="F50" s="39" t="s">
        <v>1000</v>
      </c>
      <c r="G50" s="39" t="s">
        <v>1000</v>
      </c>
      <c r="H50" s="38" t="s">
        <v>444</v>
      </c>
      <c r="I50" s="39" t="s">
        <v>440</v>
      </c>
      <c r="J50" s="38">
        <v>25751672</v>
      </c>
      <c r="K50" s="37">
        <v>47</v>
      </c>
    </row>
    <row r="51" spans="1:11" x14ac:dyDescent="0.2">
      <c r="A51" s="44"/>
      <c r="B51" s="44"/>
      <c r="C51" s="27"/>
      <c r="D51" s="27"/>
      <c r="E51" s="52"/>
      <c r="F51" s="52"/>
      <c r="G51" s="27"/>
      <c r="H51" s="27"/>
      <c r="I51" s="27"/>
      <c r="J51" s="27"/>
      <c r="K51" s="53"/>
    </row>
    <row r="52" spans="1:11" ht="13.5" x14ac:dyDescent="0.25">
      <c r="A52" s="40" t="s">
        <v>461</v>
      </c>
      <c r="B52" s="24"/>
      <c r="C52" s="54"/>
      <c r="D52" s="32"/>
      <c r="E52" s="33"/>
      <c r="F52" s="33"/>
      <c r="G52" s="27"/>
      <c r="H52" s="32"/>
      <c r="I52" s="27"/>
      <c r="J52" s="32"/>
      <c r="K52" s="44">
        <f>SUM(K53:K53)</f>
        <v>53</v>
      </c>
    </row>
    <row r="53" spans="1:11" x14ac:dyDescent="0.2">
      <c r="A53" s="37" t="s">
        <v>1001</v>
      </c>
      <c r="B53" s="37" t="s">
        <v>1002</v>
      </c>
      <c r="C53" s="38" t="s">
        <v>499</v>
      </c>
      <c r="D53" s="39" t="s">
        <v>156</v>
      </c>
      <c r="E53" s="39" t="s">
        <v>278</v>
      </c>
      <c r="F53" s="39" t="s">
        <v>278</v>
      </c>
      <c r="G53" s="39" t="s">
        <v>863</v>
      </c>
      <c r="H53" s="38" t="s">
        <v>444</v>
      </c>
      <c r="I53" s="39" t="s">
        <v>440</v>
      </c>
      <c r="J53" s="38">
        <v>25560007</v>
      </c>
      <c r="K53" s="37">
        <v>53</v>
      </c>
    </row>
    <row r="54" spans="1:11" x14ac:dyDescent="0.2">
      <c r="A54" s="44"/>
      <c r="B54" s="44"/>
      <c r="C54" s="27"/>
      <c r="D54" s="27"/>
      <c r="E54" s="52"/>
      <c r="F54" s="52"/>
      <c r="G54" s="27"/>
      <c r="H54" s="27"/>
      <c r="I54" s="27"/>
      <c r="J54" s="27"/>
      <c r="K54" s="53"/>
    </row>
    <row r="55" spans="1:11" ht="13.5" x14ac:dyDescent="0.25">
      <c r="A55" s="40" t="s">
        <v>469</v>
      </c>
      <c r="B55" s="24"/>
      <c r="C55" s="54"/>
      <c r="D55" s="32"/>
      <c r="E55" s="33"/>
      <c r="F55" s="33"/>
      <c r="G55" s="27"/>
      <c r="H55" s="32"/>
      <c r="I55" s="27"/>
      <c r="J55" s="32"/>
      <c r="K55" s="44">
        <f>SUM(K56:K59)</f>
        <v>146</v>
      </c>
    </row>
    <row r="56" spans="1:11" x14ac:dyDescent="0.2">
      <c r="A56" s="37" t="s">
        <v>1003</v>
      </c>
      <c r="B56" s="37" t="s">
        <v>1004</v>
      </c>
      <c r="C56" s="38" t="s">
        <v>517</v>
      </c>
      <c r="D56" s="39" t="s">
        <v>148</v>
      </c>
      <c r="E56" s="39" t="s">
        <v>186</v>
      </c>
      <c r="F56" s="39" t="s">
        <v>126</v>
      </c>
      <c r="G56" s="39" t="s">
        <v>1005</v>
      </c>
      <c r="H56" s="38" t="s">
        <v>444</v>
      </c>
      <c r="I56" s="39" t="s">
        <v>440</v>
      </c>
      <c r="J56" s="38">
        <v>22359698</v>
      </c>
      <c r="K56" s="37">
        <v>25</v>
      </c>
    </row>
    <row r="57" spans="1:11" x14ac:dyDescent="0.2">
      <c r="A57" s="37" t="s">
        <v>1009</v>
      </c>
      <c r="B57" s="37" t="s">
        <v>1010</v>
      </c>
      <c r="C57" s="38" t="s">
        <v>517</v>
      </c>
      <c r="D57" s="39" t="s">
        <v>148</v>
      </c>
      <c r="E57" s="39" t="s">
        <v>186</v>
      </c>
      <c r="F57" s="39" t="s">
        <v>188</v>
      </c>
      <c r="G57" s="39" t="s">
        <v>188</v>
      </c>
      <c r="H57" s="38" t="s">
        <v>444</v>
      </c>
      <c r="I57" s="39" t="s">
        <v>440</v>
      </c>
      <c r="J57" s="38">
        <v>22449189</v>
      </c>
      <c r="K57" s="37">
        <v>65</v>
      </c>
    </row>
    <row r="58" spans="1:11" x14ac:dyDescent="0.2">
      <c r="A58" s="37" t="s">
        <v>1011</v>
      </c>
      <c r="B58" s="37" t="s">
        <v>1012</v>
      </c>
      <c r="C58" s="38" t="s">
        <v>517</v>
      </c>
      <c r="D58" s="39" t="s">
        <v>148</v>
      </c>
      <c r="E58" s="39" t="s">
        <v>186</v>
      </c>
      <c r="F58" s="39" t="s">
        <v>1013</v>
      </c>
      <c r="G58" s="39" t="s">
        <v>359</v>
      </c>
      <c r="H58" s="38" t="s">
        <v>444</v>
      </c>
      <c r="I58" s="39" t="s">
        <v>440</v>
      </c>
      <c r="J58" s="38">
        <v>22375523</v>
      </c>
      <c r="K58" s="37">
        <v>18</v>
      </c>
    </row>
    <row r="59" spans="1:11" x14ac:dyDescent="0.2">
      <c r="A59" s="37" t="s">
        <v>1006</v>
      </c>
      <c r="B59" s="37" t="s">
        <v>1007</v>
      </c>
      <c r="C59" s="38" t="s">
        <v>523</v>
      </c>
      <c r="D59" s="39" t="s">
        <v>148</v>
      </c>
      <c r="E59" s="39" t="s">
        <v>249</v>
      </c>
      <c r="F59" s="39" t="s">
        <v>249</v>
      </c>
      <c r="G59" s="39" t="s">
        <v>1008</v>
      </c>
      <c r="H59" s="38" t="s">
        <v>444</v>
      </c>
      <c r="I59" s="39" t="s">
        <v>440</v>
      </c>
      <c r="J59" s="38">
        <v>22381782</v>
      </c>
      <c r="K59" s="37">
        <v>38</v>
      </c>
    </row>
  </sheetData>
  <mergeCells count="14">
    <mergeCell ref="H6:H7"/>
    <mergeCell ref="I6:I7"/>
    <mergeCell ref="J6:J7"/>
    <mergeCell ref="K6:K7"/>
    <mergeCell ref="A1:K1"/>
    <mergeCell ref="A2:K2"/>
    <mergeCell ref="A3:K3"/>
    <mergeCell ref="A4:K4"/>
    <mergeCell ref="B6:B7"/>
    <mergeCell ref="C6:C7"/>
    <mergeCell ref="D6:D7"/>
    <mergeCell ref="E6:E7"/>
    <mergeCell ref="F6:F7"/>
    <mergeCell ref="G6:G7"/>
  </mergeCells>
  <hyperlinks>
    <hyperlink ref="M1" location="INDICE!A1" display="INDICE"/>
  </hyperlinks>
  <printOptions horizontalCentered="1"/>
  <pageMargins left="0.39370078740157483" right="0.39370078740157483" top="0.39370078740157483" bottom="0.55118110236220474" header="0.31496062992125984" footer="0.31496062992125984"/>
  <pageSetup scale="7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1"/>
  <sheetViews>
    <sheetView zoomScaleNormal="100" zoomScaleSheetLayoutView="100" workbookViewId="0">
      <selection sqref="A1:M1"/>
    </sheetView>
  </sheetViews>
  <sheetFormatPr baseColWidth="10" defaultRowHeight="15" x14ac:dyDescent="0.25"/>
  <cols>
    <col min="1" max="1" width="8" style="42" customWidth="1"/>
    <col min="2" max="2" width="48" style="42" customWidth="1"/>
    <col min="3" max="3" width="9.7109375" style="38" bestFit="1" customWidth="1"/>
    <col min="4" max="4" width="13" style="39" bestFit="1" customWidth="1"/>
    <col min="5" max="6" width="16.85546875" style="39" bestFit="1" customWidth="1"/>
    <col min="7" max="7" width="24.5703125" style="39" bestFit="1" customWidth="1"/>
    <col min="8" max="8" width="7.7109375" style="38" bestFit="1" customWidth="1"/>
    <col min="9" max="9" width="6.140625" style="38" bestFit="1" customWidth="1"/>
    <col min="10" max="10" width="9.28515625" style="38" customWidth="1"/>
    <col min="11" max="11" width="10" style="42" customWidth="1"/>
    <col min="12" max="12" width="9.28515625" style="42" customWidth="1"/>
    <col min="13" max="13" width="8.85546875" style="42" customWidth="1"/>
    <col min="14" max="14" width="5.7109375" style="4" customWidth="1"/>
    <col min="15" max="16384" width="11.42578125" style="4"/>
  </cols>
  <sheetData>
    <row r="1" spans="1:16" ht="15.75" thickBot="1" x14ac:dyDescent="0.3">
      <c r="A1" s="118" t="s">
        <v>1087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3"/>
      <c r="O1" s="112" t="s">
        <v>9829</v>
      </c>
      <c r="P1" s="14"/>
    </row>
    <row r="2" spans="1:16" x14ac:dyDescent="0.25">
      <c r="A2" s="118" t="s">
        <v>431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"/>
      <c r="O2" s="1"/>
      <c r="P2" s="1"/>
    </row>
    <row r="3" spans="1:16" x14ac:dyDescent="0.25">
      <c r="A3" s="118" t="s">
        <v>472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</row>
    <row r="4" spans="1:16" x14ac:dyDescent="0.25">
      <c r="A4" s="118" t="s">
        <v>10258</v>
      </c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</row>
    <row r="5" spans="1:16" s="20" customFormat="1" ht="5.25" customHeight="1" thickBot="1" x14ac:dyDescent="0.25">
      <c r="A5" s="17"/>
      <c r="B5" s="17"/>
      <c r="C5" s="18"/>
      <c r="D5" s="19"/>
      <c r="E5" s="19"/>
      <c r="F5" s="19"/>
      <c r="G5" s="19"/>
      <c r="H5" s="18"/>
      <c r="I5" s="18"/>
      <c r="J5" s="18"/>
      <c r="K5" s="17"/>
      <c r="L5" s="17"/>
      <c r="M5" s="17"/>
    </row>
    <row r="6" spans="1:16" s="20" customFormat="1" ht="17.25" customHeight="1" x14ac:dyDescent="0.2">
      <c r="A6" s="130" t="s">
        <v>473</v>
      </c>
      <c r="B6" s="21"/>
      <c r="C6" s="116" t="s">
        <v>474</v>
      </c>
      <c r="D6" s="135" t="s">
        <v>1</v>
      </c>
      <c r="E6" s="116" t="s">
        <v>433</v>
      </c>
      <c r="F6" s="116" t="s">
        <v>2</v>
      </c>
      <c r="G6" s="116" t="s">
        <v>3</v>
      </c>
      <c r="H6" s="114" t="s">
        <v>475</v>
      </c>
      <c r="I6" s="121" t="s">
        <v>4</v>
      </c>
      <c r="J6" s="116" t="s">
        <v>434</v>
      </c>
      <c r="K6" s="134" t="s">
        <v>435</v>
      </c>
      <c r="L6" s="134"/>
      <c r="M6" s="134"/>
    </row>
    <row r="7" spans="1:16" s="20" customFormat="1" ht="42" customHeight="1" thickBot="1" x14ac:dyDescent="0.25">
      <c r="A7" s="115"/>
      <c r="B7" s="22" t="s">
        <v>10259</v>
      </c>
      <c r="C7" s="117"/>
      <c r="D7" s="136"/>
      <c r="E7" s="117"/>
      <c r="F7" s="117"/>
      <c r="G7" s="117"/>
      <c r="H7" s="115"/>
      <c r="I7" s="122"/>
      <c r="J7" s="117"/>
      <c r="K7" s="23" t="s">
        <v>10260</v>
      </c>
      <c r="L7" s="23" t="s">
        <v>1088</v>
      </c>
      <c r="M7" s="23" t="s">
        <v>1089</v>
      </c>
    </row>
    <row r="8" spans="1:16" s="20" customFormat="1" ht="9.75" customHeight="1" x14ac:dyDescent="0.2">
      <c r="A8" s="24"/>
      <c r="B8" s="24"/>
      <c r="C8" s="25"/>
      <c r="D8" s="26"/>
      <c r="E8" s="25"/>
      <c r="F8" s="25"/>
      <c r="G8" s="25"/>
      <c r="H8" s="27"/>
      <c r="I8" s="27"/>
      <c r="J8" s="28"/>
      <c r="K8" s="29"/>
      <c r="L8" s="30"/>
      <c r="M8" s="29"/>
    </row>
    <row r="9" spans="1:16" s="20" customFormat="1" ht="12.75" x14ac:dyDescent="0.2">
      <c r="A9" s="31" t="s">
        <v>437</v>
      </c>
      <c r="B9" s="31"/>
      <c r="C9" s="32"/>
      <c r="D9" s="33"/>
      <c r="E9" s="34"/>
      <c r="F9" s="35"/>
      <c r="G9" s="35"/>
      <c r="H9" s="35"/>
      <c r="I9" s="35"/>
      <c r="J9" s="35"/>
      <c r="K9" s="36">
        <f>K11+K17+K20+K25+K33+K50+K55+K60+K65</f>
        <v>8718</v>
      </c>
      <c r="L9" s="36">
        <f t="shared" ref="L9:M9" si="0">L11+L17+L20+L25+L33+L50+L55+L60+L65</f>
        <v>51</v>
      </c>
      <c r="M9" s="36">
        <f t="shared" si="0"/>
        <v>17131</v>
      </c>
    </row>
    <row r="10" spans="1:16" s="20" customFormat="1" ht="9" customHeight="1" x14ac:dyDescent="0.2">
      <c r="A10" s="37"/>
      <c r="B10" s="37"/>
      <c r="C10" s="38"/>
      <c r="D10" s="39"/>
      <c r="E10" s="39"/>
      <c r="F10" s="39"/>
      <c r="G10" s="39"/>
      <c r="H10" s="38"/>
      <c r="I10" s="38"/>
      <c r="J10" s="38"/>
      <c r="K10" s="37"/>
      <c r="M10" s="37"/>
    </row>
    <row r="11" spans="1:16" s="20" customFormat="1" ht="13.5" x14ac:dyDescent="0.25">
      <c r="A11" s="40" t="s">
        <v>438</v>
      </c>
      <c r="B11" s="24"/>
      <c r="C11" s="32"/>
      <c r="D11" s="33"/>
      <c r="E11" s="33"/>
      <c r="F11" s="32"/>
      <c r="G11" s="32"/>
      <c r="H11" s="32"/>
      <c r="I11" s="32"/>
      <c r="J11" s="32"/>
      <c r="K11" s="41">
        <f>SUM(K12:K15)</f>
        <v>437</v>
      </c>
      <c r="L11" s="41">
        <f t="shared" ref="L11:M11" si="1">SUM(L12:L15)</f>
        <v>0</v>
      </c>
      <c r="M11" s="41">
        <f t="shared" si="1"/>
        <v>942</v>
      </c>
    </row>
    <row r="12" spans="1:16" s="20" customFormat="1" ht="12.75" x14ac:dyDescent="0.2">
      <c r="A12" s="37" t="s">
        <v>1090</v>
      </c>
      <c r="B12" s="37" t="s">
        <v>1091</v>
      </c>
      <c r="C12" s="38" t="s">
        <v>517</v>
      </c>
      <c r="D12" s="39" t="s">
        <v>5</v>
      </c>
      <c r="E12" s="39" t="s">
        <v>5</v>
      </c>
      <c r="F12" s="39" t="s">
        <v>99</v>
      </c>
      <c r="G12" s="39" t="s">
        <v>10261</v>
      </c>
      <c r="H12" s="38" t="s">
        <v>442</v>
      </c>
      <c r="I12" s="38" t="s">
        <v>440</v>
      </c>
      <c r="J12" s="38">
        <v>22141572</v>
      </c>
      <c r="K12" s="37">
        <v>297</v>
      </c>
      <c r="L12" s="37">
        <v>0</v>
      </c>
      <c r="M12" s="37">
        <v>512</v>
      </c>
    </row>
    <row r="13" spans="1:16" s="20" customFormat="1" ht="12.75" x14ac:dyDescent="0.2">
      <c r="A13" s="37" t="s">
        <v>1090</v>
      </c>
      <c r="B13" s="37" t="s">
        <v>10262</v>
      </c>
      <c r="C13" s="38" t="s">
        <v>517</v>
      </c>
      <c r="D13" s="39" t="s">
        <v>5</v>
      </c>
      <c r="E13" s="39" t="s">
        <v>5</v>
      </c>
      <c r="F13" s="39" t="s">
        <v>99</v>
      </c>
      <c r="G13" s="39" t="s">
        <v>10263</v>
      </c>
      <c r="H13" s="38" t="s">
        <v>442</v>
      </c>
      <c r="I13" s="38" t="s">
        <v>440</v>
      </c>
      <c r="J13" s="38">
        <v>22141572</v>
      </c>
      <c r="K13" s="37">
        <v>0</v>
      </c>
      <c r="L13" s="37">
        <v>0</v>
      </c>
      <c r="M13" s="37">
        <v>198</v>
      </c>
    </row>
    <row r="14" spans="1:16" s="20" customFormat="1" ht="12.75" x14ac:dyDescent="0.2">
      <c r="A14" s="37" t="s">
        <v>1090</v>
      </c>
      <c r="B14" s="37" t="s">
        <v>10264</v>
      </c>
      <c r="C14" s="38" t="s">
        <v>517</v>
      </c>
      <c r="D14" s="39" t="s">
        <v>5</v>
      </c>
      <c r="E14" s="39" t="s">
        <v>5</v>
      </c>
      <c r="F14" s="39" t="s">
        <v>99</v>
      </c>
      <c r="G14" s="39" t="s">
        <v>1092</v>
      </c>
      <c r="H14" s="38" t="s">
        <v>442</v>
      </c>
      <c r="I14" s="38" t="s">
        <v>440</v>
      </c>
      <c r="J14" s="38">
        <v>22141572</v>
      </c>
      <c r="K14" s="37">
        <v>111</v>
      </c>
      <c r="L14" s="37">
        <v>0</v>
      </c>
      <c r="M14" s="37">
        <v>220</v>
      </c>
    </row>
    <row r="15" spans="1:16" s="20" customFormat="1" ht="12.75" x14ac:dyDescent="0.2">
      <c r="A15" s="37" t="s">
        <v>1090</v>
      </c>
      <c r="B15" s="37" t="s">
        <v>1093</v>
      </c>
      <c r="C15" s="38" t="s">
        <v>517</v>
      </c>
      <c r="D15" s="39" t="s">
        <v>5</v>
      </c>
      <c r="E15" s="39" t="s">
        <v>104</v>
      </c>
      <c r="F15" s="39" t="s">
        <v>109</v>
      </c>
      <c r="G15" s="39" t="s">
        <v>1094</v>
      </c>
      <c r="H15" s="38" t="s">
        <v>442</v>
      </c>
      <c r="I15" s="38" t="s">
        <v>440</v>
      </c>
      <c r="J15" s="38">
        <v>22141572</v>
      </c>
      <c r="K15" s="37">
        <v>29</v>
      </c>
      <c r="L15" s="37">
        <v>0</v>
      </c>
      <c r="M15" s="37">
        <v>12</v>
      </c>
    </row>
    <row r="16" spans="1:16" s="20" customFormat="1" ht="12.75" x14ac:dyDescent="0.2">
      <c r="A16" s="37"/>
      <c r="B16" s="37"/>
      <c r="C16" s="38"/>
      <c r="D16" s="39"/>
      <c r="E16" s="39"/>
      <c r="F16" s="39"/>
      <c r="G16" s="39"/>
      <c r="H16" s="38"/>
      <c r="I16" s="38"/>
      <c r="J16" s="38"/>
      <c r="K16" s="37"/>
      <c r="M16" s="37"/>
    </row>
    <row r="17" spans="1:13" s="20" customFormat="1" ht="13.5" x14ac:dyDescent="0.25">
      <c r="A17" s="40" t="s">
        <v>451</v>
      </c>
      <c r="B17" s="24"/>
      <c r="C17" s="32"/>
      <c r="D17" s="33"/>
      <c r="E17" s="33"/>
      <c r="F17" s="32"/>
      <c r="G17" s="32"/>
      <c r="H17" s="32"/>
      <c r="I17" s="32"/>
      <c r="J17" s="32"/>
      <c r="K17" s="41">
        <f>SUM(K18:K18)</f>
        <v>526</v>
      </c>
      <c r="L17" s="41">
        <f>SUM(L18:L18)</f>
        <v>0</v>
      </c>
      <c r="M17" s="41">
        <f>SUM(M18:M18)</f>
        <v>1068</v>
      </c>
    </row>
    <row r="18" spans="1:13" s="20" customFormat="1" ht="12.75" x14ac:dyDescent="0.2">
      <c r="A18" s="37" t="s">
        <v>1095</v>
      </c>
      <c r="B18" s="37" t="s">
        <v>1096</v>
      </c>
      <c r="C18" s="38" t="s">
        <v>481</v>
      </c>
      <c r="D18" s="39" t="s">
        <v>5</v>
      </c>
      <c r="E18" s="39" t="s">
        <v>5</v>
      </c>
      <c r="F18" s="39" t="s">
        <v>9</v>
      </c>
      <c r="G18" s="39" t="s">
        <v>22</v>
      </c>
      <c r="H18" s="38" t="s">
        <v>442</v>
      </c>
      <c r="I18" s="38" t="s">
        <v>440</v>
      </c>
      <c r="J18" s="38">
        <v>22336329</v>
      </c>
      <c r="K18" s="37">
        <v>526</v>
      </c>
      <c r="L18" s="37">
        <v>0</v>
      </c>
      <c r="M18" s="37">
        <v>1068</v>
      </c>
    </row>
    <row r="19" spans="1:13" s="20" customFormat="1" ht="12.75" x14ac:dyDescent="0.2">
      <c r="A19" s="37"/>
      <c r="B19" s="37"/>
      <c r="C19" s="38"/>
      <c r="D19" s="39"/>
      <c r="E19" s="39"/>
      <c r="F19" s="39"/>
      <c r="G19" s="39"/>
      <c r="H19" s="38"/>
      <c r="I19" s="38"/>
      <c r="J19" s="38"/>
      <c r="K19" s="37"/>
      <c r="M19" s="37"/>
    </row>
    <row r="20" spans="1:13" s="20" customFormat="1" ht="13.5" x14ac:dyDescent="0.25">
      <c r="A20" s="40" t="s">
        <v>455</v>
      </c>
      <c r="B20" s="24"/>
      <c r="C20" s="32"/>
      <c r="D20" s="33"/>
      <c r="E20" s="33"/>
      <c r="F20" s="32"/>
      <c r="G20" s="32"/>
      <c r="H20" s="32"/>
      <c r="I20" s="32"/>
      <c r="J20" s="32"/>
      <c r="K20" s="41">
        <f>SUM(K21:K23)</f>
        <v>272</v>
      </c>
      <c r="L20" s="41">
        <f t="shared" ref="L20:M20" si="2">SUM(L21:L23)</f>
        <v>51</v>
      </c>
      <c r="M20" s="41">
        <f t="shared" si="2"/>
        <v>3276</v>
      </c>
    </row>
    <row r="21" spans="1:13" s="20" customFormat="1" ht="12.75" x14ac:dyDescent="0.2">
      <c r="A21" s="37" t="s">
        <v>1097</v>
      </c>
      <c r="B21" s="37" t="s">
        <v>1098</v>
      </c>
      <c r="C21" s="38" t="s">
        <v>481</v>
      </c>
      <c r="D21" s="39" t="s">
        <v>47</v>
      </c>
      <c r="E21" s="39" t="s">
        <v>47</v>
      </c>
      <c r="F21" s="39" t="s">
        <v>47</v>
      </c>
      <c r="G21" s="39" t="s">
        <v>10265</v>
      </c>
      <c r="H21" s="38" t="s">
        <v>442</v>
      </c>
      <c r="I21" s="38" t="s">
        <v>440</v>
      </c>
      <c r="J21" s="38">
        <v>24300140</v>
      </c>
      <c r="K21" s="37">
        <v>30</v>
      </c>
      <c r="L21" s="37">
        <v>51</v>
      </c>
      <c r="M21" s="37">
        <v>2877</v>
      </c>
    </row>
    <row r="22" spans="1:13" s="20" customFormat="1" ht="12.75" x14ac:dyDescent="0.2">
      <c r="A22" s="37" t="s">
        <v>1097</v>
      </c>
      <c r="B22" s="37" t="s">
        <v>1099</v>
      </c>
      <c r="C22" s="38" t="s">
        <v>481</v>
      </c>
      <c r="D22" s="39" t="s">
        <v>47</v>
      </c>
      <c r="E22" s="39" t="s">
        <v>47</v>
      </c>
      <c r="F22" s="39" t="s">
        <v>47</v>
      </c>
      <c r="G22" s="39" t="s">
        <v>47</v>
      </c>
      <c r="H22" s="38" t="s">
        <v>442</v>
      </c>
      <c r="I22" s="38" t="s">
        <v>440</v>
      </c>
      <c r="J22" s="38">
        <v>24300140</v>
      </c>
      <c r="K22" s="37">
        <v>0</v>
      </c>
      <c r="L22" s="37">
        <v>0</v>
      </c>
      <c r="M22" s="37">
        <v>25</v>
      </c>
    </row>
    <row r="23" spans="1:13" s="20" customFormat="1" ht="12.75" x14ac:dyDescent="0.2">
      <c r="A23" s="37" t="s">
        <v>1100</v>
      </c>
      <c r="B23" s="37" t="s">
        <v>1101</v>
      </c>
      <c r="C23" s="38" t="s">
        <v>585</v>
      </c>
      <c r="D23" s="39" t="s">
        <v>47</v>
      </c>
      <c r="E23" s="39" t="s">
        <v>164</v>
      </c>
      <c r="F23" s="39" t="s">
        <v>197</v>
      </c>
      <c r="G23" s="39" t="s">
        <v>197</v>
      </c>
      <c r="H23" s="38" t="s">
        <v>442</v>
      </c>
      <c r="I23" s="38" t="s">
        <v>440</v>
      </c>
      <c r="J23" s="38">
        <v>24486633</v>
      </c>
      <c r="K23" s="37">
        <v>242</v>
      </c>
      <c r="L23" s="37">
        <v>0</v>
      </c>
      <c r="M23" s="37">
        <v>374</v>
      </c>
    </row>
    <row r="24" spans="1:13" s="20" customFormat="1" ht="12.75" x14ac:dyDescent="0.2">
      <c r="A24" s="37"/>
      <c r="B24" s="37"/>
      <c r="C24" s="38"/>
      <c r="D24" s="39"/>
      <c r="E24" s="39"/>
      <c r="F24" s="39"/>
      <c r="G24" s="39"/>
      <c r="H24" s="38"/>
      <c r="I24" s="38"/>
      <c r="J24" s="38"/>
      <c r="K24" s="37"/>
      <c r="M24" s="37"/>
    </row>
    <row r="25" spans="1:13" s="20" customFormat="1" ht="13.5" x14ac:dyDescent="0.25">
      <c r="A25" s="40" t="s">
        <v>460</v>
      </c>
      <c r="B25" s="24"/>
      <c r="C25" s="32"/>
      <c r="D25" s="33"/>
      <c r="E25" s="33"/>
      <c r="F25" s="32"/>
      <c r="G25" s="32"/>
      <c r="H25" s="32"/>
      <c r="I25" s="32"/>
      <c r="J25" s="32"/>
      <c r="K25" s="41">
        <f>SUM(K26:K31)</f>
        <v>915</v>
      </c>
      <c r="L25" s="41">
        <f t="shared" ref="L25:M25" si="3">SUM(L26:L31)</f>
        <v>0</v>
      </c>
      <c r="M25" s="41">
        <f t="shared" si="3"/>
        <v>1702</v>
      </c>
    </row>
    <row r="26" spans="1:13" s="20" customFormat="1" ht="12.75" x14ac:dyDescent="0.2">
      <c r="A26" s="37" t="s">
        <v>1102</v>
      </c>
      <c r="B26" s="37" t="s">
        <v>1103</v>
      </c>
      <c r="C26" s="38" t="s">
        <v>481</v>
      </c>
      <c r="D26" s="39" t="s">
        <v>156</v>
      </c>
      <c r="E26" s="39" t="s">
        <v>156</v>
      </c>
      <c r="F26" s="39" t="s">
        <v>250</v>
      </c>
      <c r="G26" s="39" t="s">
        <v>94</v>
      </c>
      <c r="H26" s="38" t="s">
        <v>442</v>
      </c>
      <c r="I26" s="38" t="s">
        <v>440</v>
      </c>
      <c r="J26" s="38">
        <v>25918844</v>
      </c>
      <c r="K26" s="37">
        <v>845</v>
      </c>
      <c r="L26" s="37">
        <v>0</v>
      </c>
      <c r="M26" s="37">
        <v>1370</v>
      </c>
    </row>
    <row r="27" spans="1:13" s="20" customFormat="1" ht="12.75" x14ac:dyDescent="0.2">
      <c r="A27" s="37" t="s">
        <v>1102</v>
      </c>
      <c r="B27" s="37" t="s">
        <v>1110</v>
      </c>
      <c r="C27" s="38" t="s">
        <v>481</v>
      </c>
      <c r="D27" s="39" t="s">
        <v>156</v>
      </c>
      <c r="E27" s="39" t="s">
        <v>156</v>
      </c>
      <c r="F27" s="39" t="s">
        <v>250</v>
      </c>
      <c r="G27" s="39" t="s">
        <v>194</v>
      </c>
      <c r="H27" s="38" t="s">
        <v>442</v>
      </c>
      <c r="I27" s="38" t="s">
        <v>440</v>
      </c>
      <c r="J27" s="38">
        <v>25918844</v>
      </c>
      <c r="K27" s="37">
        <v>12</v>
      </c>
      <c r="L27" s="37">
        <v>0</v>
      </c>
      <c r="M27" s="37">
        <v>0</v>
      </c>
    </row>
    <row r="28" spans="1:13" s="20" customFormat="1" ht="12.75" x14ac:dyDescent="0.2">
      <c r="A28" s="37" t="s">
        <v>1102</v>
      </c>
      <c r="B28" s="37" t="s">
        <v>1108</v>
      </c>
      <c r="C28" s="38" t="s">
        <v>481</v>
      </c>
      <c r="D28" s="39" t="s">
        <v>156</v>
      </c>
      <c r="E28" s="39" t="s">
        <v>999</v>
      </c>
      <c r="F28" s="39" t="s">
        <v>999</v>
      </c>
      <c r="G28" s="39" t="s">
        <v>1109</v>
      </c>
      <c r="H28" s="38" t="s">
        <v>442</v>
      </c>
      <c r="I28" s="38" t="s">
        <v>440</v>
      </c>
      <c r="J28" s="38">
        <v>25918844</v>
      </c>
      <c r="K28" s="37">
        <v>18</v>
      </c>
      <c r="L28" s="37">
        <v>0</v>
      </c>
      <c r="M28" s="37">
        <v>0</v>
      </c>
    </row>
    <row r="29" spans="1:13" s="20" customFormat="1" ht="12.75" x14ac:dyDescent="0.2">
      <c r="A29" s="37" t="s">
        <v>1102</v>
      </c>
      <c r="B29" s="37" t="s">
        <v>1104</v>
      </c>
      <c r="C29" s="38" t="s">
        <v>481</v>
      </c>
      <c r="D29" s="39" t="s">
        <v>156</v>
      </c>
      <c r="E29" s="39" t="s">
        <v>156</v>
      </c>
      <c r="F29" s="39" t="s">
        <v>262</v>
      </c>
      <c r="G29" s="39" t="s">
        <v>46</v>
      </c>
      <c r="H29" s="38" t="s">
        <v>442</v>
      </c>
      <c r="I29" s="38" t="s">
        <v>440</v>
      </c>
      <c r="J29" s="38">
        <v>22692300</v>
      </c>
      <c r="K29" s="37">
        <v>0</v>
      </c>
      <c r="L29" s="37">
        <v>0</v>
      </c>
      <c r="M29" s="37">
        <v>285</v>
      </c>
    </row>
    <row r="30" spans="1:13" s="20" customFormat="1" ht="12.75" x14ac:dyDescent="0.2">
      <c r="A30" s="37" t="s">
        <v>1102</v>
      </c>
      <c r="B30" s="37" t="s">
        <v>1105</v>
      </c>
      <c r="C30" s="38" t="s">
        <v>481</v>
      </c>
      <c r="D30" s="39" t="s">
        <v>156</v>
      </c>
      <c r="E30" s="39" t="s">
        <v>156</v>
      </c>
      <c r="F30" s="39" t="s">
        <v>262</v>
      </c>
      <c r="G30" s="39" t="s">
        <v>1106</v>
      </c>
      <c r="H30" s="38" t="s">
        <v>442</v>
      </c>
      <c r="I30" s="38" t="s">
        <v>440</v>
      </c>
      <c r="J30" s="38">
        <v>25918844</v>
      </c>
      <c r="K30" s="37">
        <v>40</v>
      </c>
      <c r="L30" s="37">
        <v>0</v>
      </c>
      <c r="M30" s="37">
        <v>0</v>
      </c>
    </row>
    <row r="31" spans="1:13" s="20" customFormat="1" ht="12.75" x14ac:dyDescent="0.2">
      <c r="A31" s="37" t="s">
        <v>1102</v>
      </c>
      <c r="B31" s="37" t="s">
        <v>1107</v>
      </c>
      <c r="C31" s="38" t="s">
        <v>481</v>
      </c>
      <c r="D31" s="39" t="s">
        <v>156</v>
      </c>
      <c r="E31" s="39" t="s">
        <v>156</v>
      </c>
      <c r="F31" s="39" t="s">
        <v>262</v>
      </c>
      <c r="G31" s="39" t="s">
        <v>46</v>
      </c>
      <c r="H31" s="38" t="s">
        <v>442</v>
      </c>
      <c r="I31" s="38" t="s">
        <v>440</v>
      </c>
      <c r="J31" s="38">
        <v>25918844</v>
      </c>
      <c r="K31" s="37">
        <v>0</v>
      </c>
      <c r="L31" s="37">
        <v>0</v>
      </c>
      <c r="M31" s="37">
        <v>47</v>
      </c>
    </row>
    <row r="32" spans="1:13" s="20" customFormat="1" ht="12.75" x14ac:dyDescent="0.2">
      <c r="A32" s="37"/>
      <c r="B32" s="37"/>
      <c r="C32" s="38"/>
      <c r="D32" s="39"/>
      <c r="E32" s="39"/>
      <c r="F32" s="39"/>
      <c r="G32" s="39"/>
      <c r="H32" s="38"/>
      <c r="I32" s="38"/>
      <c r="J32" s="38"/>
      <c r="K32" s="37"/>
      <c r="M32" s="37"/>
    </row>
    <row r="33" spans="1:13" s="20" customFormat="1" ht="13.5" x14ac:dyDescent="0.25">
      <c r="A33" s="40" t="s">
        <v>469</v>
      </c>
      <c r="B33" s="24"/>
      <c r="C33" s="32"/>
      <c r="D33" s="33"/>
      <c r="E33" s="33"/>
      <c r="F33" s="32"/>
      <c r="G33" s="32"/>
      <c r="H33" s="32"/>
      <c r="I33" s="32"/>
      <c r="J33" s="32"/>
      <c r="K33" s="41">
        <f>SUM(K34:K48)</f>
        <v>1789</v>
      </c>
      <c r="L33" s="41">
        <f t="shared" ref="L33:M33" si="4">SUM(L34:L48)</f>
        <v>0</v>
      </c>
      <c r="M33" s="41">
        <f t="shared" si="4"/>
        <v>5614</v>
      </c>
    </row>
    <row r="34" spans="1:13" s="20" customFormat="1" ht="12.75" x14ac:dyDescent="0.2">
      <c r="A34" s="37" t="s">
        <v>1111</v>
      </c>
      <c r="B34" s="37" t="s">
        <v>1112</v>
      </c>
      <c r="C34" s="38" t="s">
        <v>486</v>
      </c>
      <c r="D34" s="39" t="s">
        <v>148</v>
      </c>
      <c r="E34" s="39" t="s">
        <v>296</v>
      </c>
      <c r="F34" s="39" t="s">
        <v>296</v>
      </c>
      <c r="G34" s="39" t="s">
        <v>305</v>
      </c>
      <c r="H34" s="38" t="s">
        <v>442</v>
      </c>
      <c r="I34" s="38" t="s">
        <v>440</v>
      </c>
      <c r="J34" s="38">
        <v>22692300</v>
      </c>
      <c r="K34" s="37">
        <v>468</v>
      </c>
      <c r="L34" s="37">
        <v>0</v>
      </c>
      <c r="M34" s="37">
        <v>544</v>
      </c>
    </row>
    <row r="35" spans="1:13" s="20" customFormat="1" ht="12.75" x14ac:dyDescent="0.2">
      <c r="A35" s="37" t="s">
        <v>1111</v>
      </c>
      <c r="B35" s="37" t="s">
        <v>1113</v>
      </c>
      <c r="C35" s="38" t="s">
        <v>486</v>
      </c>
      <c r="D35" s="39" t="s">
        <v>148</v>
      </c>
      <c r="E35" s="39" t="s">
        <v>149</v>
      </c>
      <c r="F35" s="39" t="s">
        <v>113</v>
      </c>
      <c r="G35" s="39" t="s">
        <v>1114</v>
      </c>
      <c r="H35" s="38" t="s">
        <v>442</v>
      </c>
      <c r="I35" s="38" t="s">
        <v>440</v>
      </c>
      <c r="J35" s="38">
        <v>22692300</v>
      </c>
      <c r="K35" s="37">
        <v>0</v>
      </c>
      <c r="L35" s="37">
        <v>0</v>
      </c>
      <c r="M35" s="37">
        <v>390</v>
      </c>
    </row>
    <row r="36" spans="1:13" s="20" customFormat="1" ht="12.75" x14ac:dyDescent="0.2">
      <c r="A36" s="37" t="s">
        <v>1111</v>
      </c>
      <c r="B36" s="37" t="s">
        <v>1116</v>
      </c>
      <c r="C36" s="38" t="s">
        <v>486</v>
      </c>
      <c r="D36" s="39" t="s">
        <v>148</v>
      </c>
      <c r="E36" s="39" t="s">
        <v>296</v>
      </c>
      <c r="F36" s="39" t="s">
        <v>296</v>
      </c>
      <c r="G36" s="39" t="s">
        <v>305</v>
      </c>
      <c r="H36" s="38" t="s">
        <v>442</v>
      </c>
      <c r="I36" s="38" t="s">
        <v>440</v>
      </c>
      <c r="J36" s="38">
        <v>22692300</v>
      </c>
      <c r="K36" s="37">
        <v>0</v>
      </c>
      <c r="L36" s="37">
        <v>0</v>
      </c>
      <c r="M36" s="37">
        <v>37</v>
      </c>
    </row>
    <row r="37" spans="1:13" s="20" customFormat="1" ht="12.75" x14ac:dyDescent="0.2">
      <c r="A37" s="37" t="s">
        <v>1111</v>
      </c>
      <c r="B37" s="37" t="s">
        <v>1115</v>
      </c>
      <c r="C37" s="38" t="s">
        <v>486</v>
      </c>
      <c r="D37" s="39" t="s">
        <v>148</v>
      </c>
      <c r="E37" s="39" t="s">
        <v>295</v>
      </c>
      <c r="F37" s="39" t="s">
        <v>301</v>
      </c>
      <c r="G37" s="39" t="s">
        <v>295</v>
      </c>
      <c r="H37" s="38" t="s">
        <v>442</v>
      </c>
      <c r="I37" s="38" t="s">
        <v>440</v>
      </c>
      <c r="J37" s="38">
        <v>22692300</v>
      </c>
      <c r="K37" s="37">
        <v>51</v>
      </c>
      <c r="L37" s="37">
        <v>0</v>
      </c>
      <c r="M37" s="37">
        <v>434</v>
      </c>
    </row>
    <row r="38" spans="1:13" s="20" customFormat="1" ht="12.75" x14ac:dyDescent="0.2">
      <c r="A38" s="37" t="s">
        <v>1117</v>
      </c>
      <c r="B38" s="37" t="s">
        <v>1118</v>
      </c>
      <c r="C38" s="38" t="s">
        <v>492</v>
      </c>
      <c r="D38" s="39" t="s">
        <v>148</v>
      </c>
      <c r="E38" s="39" t="s">
        <v>307</v>
      </c>
      <c r="F38" s="39" t="s">
        <v>307</v>
      </c>
      <c r="G38" s="39" t="s">
        <v>1119</v>
      </c>
      <c r="H38" s="38" t="s">
        <v>442</v>
      </c>
      <c r="I38" s="38" t="s">
        <v>440</v>
      </c>
      <c r="J38" s="38">
        <v>22382438</v>
      </c>
      <c r="K38" s="37">
        <v>686</v>
      </c>
      <c r="L38" s="37">
        <v>0</v>
      </c>
      <c r="M38" s="37">
        <v>1808</v>
      </c>
    </row>
    <row r="39" spans="1:13" s="20" customFormat="1" ht="12.75" x14ac:dyDescent="0.2">
      <c r="A39" s="37" t="s">
        <v>1117</v>
      </c>
      <c r="B39" s="37" t="s">
        <v>1123</v>
      </c>
      <c r="C39" s="38" t="s">
        <v>492</v>
      </c>
      <c r="D39" s="39" t="s">
        <v>148</v>
      </c>
      <c r="E39" s="39" t="s">
        <v>148</v>
      </c>
      <c r="F39" s="39" t="s">
        <v>148</v>
      </c>
      <c r="G39" s="39" t="s">
        <v>307</v>
      </c>
      <c r="H39" s="38" t="s">
        <v>442</v>
      </c>
      <c r="I39" s="38" t="s">
        <v>440</v>
      </c>
      <c r="J39" s="38">
        <v>22382438</v>
      </c>
      <c r="K39" s="37">
        <v>0</v>
      </c>
      <c r="L39" s="37">
        <v>0</v>
      </c>
      <c r="M39" s="37">
        <v>21</v>
      </c>
    </row>
    <row r="40" spans="1:13" s="20" customFormat="1" ht="12.75" x14ac:dyDescent="0.2">
      <c r="A40" s="37" t="s">
        <v>1117</v>
      </c>
      <c r="B40" s="37" t="s">
        <v>1120</v>
      </c>
      <c r="C40" s="38" t="s">
        <v>492</v>
      </c>
      <c r="D40" s="39" t="s">
        <v>148</v>
      </c>
      <c r="E40" s="39" t="s">
        <v>148</v>
      </c>
      <c r="F40" s="39" t="s">
        <v>148</v>
      </c>
      <c r="G40" s="39" t="s">
        <v>153</v>
      </c>
      <c r="H40" s="38" t="s">
        <v>442</v>
      </c>
      <c r="I40" s="38" t="s">
        <v>440</v>
      </c>
      <c r="J40" s="38">
        <v>22382438</v>
      </c>
      <c r="K40" s="37">
        <v>0</v>
      </c>
      <c r="L40" s="37">
        <v>0</v>
      </c>
      <c r="M40" s="37">
        <v>72</v>
      </c>
    </row>
    <row r="41" spans="1:13" s="20" customFormat="1" ht="12.75" x14ac:dyDescent="0.2">
      <c r="A41" s="37" t="s">
        <v>1117</v>
      </c>
      <c r="B41" s="37" t="s">
        <v>1121</v>
      </c>
      <c r="C41" s="38" t="s">
        <v>492</v>
      </c>
      <c r="D41" s="39" t="s">
        <v>148</v>
      </c>
      <c r="E41" s="39" t="s">
        <v>148</v>
      </c>
      <c r="F41" s="39" t="s">
        <v>46</v>
      </c>
      <c r="G41" s="39" t="s">
        <v>1122</v>
      </c>
      <c r="H41" s="38" t="s">
        <v>442</v>
      </c>
      <c r="I41" s="38" t="s">
        <v>440</v>
      </c>
      <c r="J41" s="38">
        <v>22382438</v>
      </c>
      <c r="K41" s="37">
        <v>0</v>
      </c>
      <c r="L41" s="37">
        <v>0</v>
      </c>
      <c r="M41" s="37">
        <v>223</v>
      </c>
    </row>
    <row r="42" spans="1:13" s="20" customFormat="1" ht="12.75" x14ac:dyDescent="0.2">
      <c r="A42" s="37" t="s">
        <v>1117</v>
      </c>
      <c r="B42" s="37" t="s">
        <v>1124</v>
      </c>
      <c r="C42" s="38" t="s">
        <v>492</v>
      </c>
      <c r="D42" s="39" t="s">
        <v>148</v>
      </c>
      <c r="E42" s="39" t="s">
        <v>78</v>
      </c>
      <c r="F42" s="39" t="s">
        <v>78</v>
      </c>
      <c r="G42" s="39" t="s">
        <v>1125</v>
      </c>
      <c r="H42" s="38" t="s">
        <v>442</v>
      </c>
      <c r="I42" s="38" t="s">
        <v>440</v>
      </c>
      <c r="J42" s="38">
        <v>22382438</v>
      </c>
      <c r="K42" s="37">
        <v>0</v>
      </c>
      <c r="L42" s="37">
        <v>0</v>
      </c>
      <c r="M42" s="37">
        <v>107</v>
      </c>
    </row>
    <row r="43" spans="1:13" s="20" customFormat="1" ht="12.75" x14ac:dyDescent="0.2">
      <c r="A43" s="37" t="s">
        <v>1117</v>
      </c>
      <c r="B43" s="37" t="s">
        <v>1127</v>
      </c>
      <c r="C43" s="38" t="s">
        <v>492</v>
      </c>
      <c r="D43" s="39" t="s">
        <v>148</v>
      </c>
      <c r="E43" s="39" t="s">
        <v>78</v>
      </c>
      <c r="F43" s="39" t="s">
        <v>78</v>
      </c>
      <c r="G43" s="39" t="s">
        <v>8506</v>
      </c>
      <c r="H43" s="38" t="s">
        <v>442</v>
      </c>
      <c r="I43" s="38" t="s">
        <v>440</v>
      </c>
      <c r="J43" s="38">
        <v>22382438</v>
      </c>
      <c r="K43" s="37">
        <v>0</v>
      </c>
      <c r="L43" s="37">
        <v>0</v>
      </c>
      <c r="M43" s="37">
        <v>36</v>
      </c>
    </row>
    <row r="44" spans="1:13" s="20" customFormat="1" ht="12.75" x14ac:dyDescent="0.2">
      <c r="A44" s="37" t="s">
        <v>1117</v>
      </c>
      <c r="B44" s="37" t="s">
        <v>1126</v>
      </c>
      <c r="C44" s="38" t="s">
        <v>492</v>
      </c>
      <c r="D44" s="39" t="s">
        <v>148</v>
      </c>
      <c r="E44" s="39" t="s">
        <v>307</v>
      </c>
      <c r="F44" s="39" t="s">
        <v>312</v>
      </c>
      <c r="G44" s="39" t="s">
        <v>368</v>
      </c>
      <c r="H44" s="38" t="s">
        <v>442</v>
      </c>
      <c r="I44" s="38" t="s">
        <v>440</v>
      </c>
      <c r="J44" s="38">
        <v>22382438</v>
      </c>
      <c r="K44" s="37">
        <v>22</v>
      </c>
      <c r="L44" s="37">
        <v>0</v>
      </c>
      <c r="M44" s="37">
        <v>0</v>
      </c>
    </row>
    <row r="45" spans="1:13" s="20" customFormat="1" ht="12.75" x14ac:dyDescent="0.2">
      <c r="A45" s="37" t="s">
        <v>1128</v>
      </c>
      <c r="B45" s="37" t="s">
        <v>1129</v>
      </c>
      <c r="C45" s="38" t="s">
        <v>517</v>
      </c>
      <c r="D45" s="39" t="s">
        <v>148</v>
      </c>
      <c r="E45" s="39" t="s">
        <v>186</v>
      </c>
      <c r="F45" s="39" t="s">
        <v>188</v>
      </c>
      <c r="G45" s="39" t="s">
        <v>1130</v>
      </c>
      <c r="H45" s="38" t="s">
        <v>442</v>
      </c>
      <c r="I45" s="38" t="s">
        <v>440</v>
      </c>
      <c r="J45" s="38">
        <v>22442343</v>
      </c>
      <c r="K45" s="37">
        <v>460</v>
      </c>
      <c r="L45" s="37">
        <v>0</v>
      </c>
      <c r="M45" s="37">
        <v>1567</v>
      </c>
    </row>
    <row r="46" spans="1:13" s="20" customFormat="1" ht="12.75" x14ac:dyDescent="0.2">
      <c r="A46" s="37" t="s">
        <v>1128</v>
      </c>
      <c r="B46" s="37" t="s">
        <v>1134</v>
      </c>
      <c r="C46" s="38" t="s">
        <v>517</v>
      </c>
      <c r="D46" s="39" t="s">
        <v>148</v>
      </c>
      <c r="E46" s="39" t="s">
        <v>190</v>
      </c>
      <c r="F46" s="39" t="s">
        <v>190</v>
      </c>
      <c r="G46" s="39" t="s">
        <v>190</v>
      </c>
      <c r="H46" s="38" t="s">
        <v>442</v>
      </c>
      <c r="I46" s="38" t="s">
        <v>440</v>
      </c>
      <c r="J46" s="38">
        <v>22382438</v>
      </c>
      <c r="K46" s="37">
        <v>0</v>
      </c>
      <c r="L46" s="37">
        <v>0</v>
      </c>
      <c r="M46" s="37">
        <v>175</v>
      </c>
    </row>
    <row r="47" spans="1:13" s="20" customFormat="1" ht="12.75" x14ac:dyDescent="0.2">
      <c r="A47" s="37" t="s">
        <v>1128</v>
      </c>
      <c r="B47" s="37" t="s">
        <v>1133</v>
      </c>
      <c r="C47" s="38" t="s">
        <v>517</v>
      </c>
      <c r="D47" s="39" t="s">
        <v>148</v>
      </c>
      <c r="E47" s="39" t="s">
        <v>190</v>
      </c>
      <c r="F47" s="39" t="s">
        <v>5</v>
      </c>
      <c r="G47" s="39" t="s">
        <v>53</v>
      </c>
      <c r="H47" s="38" t="s">
        <v>442</v>
      </c>
      <c r="I47" s="38" t="s">
        <v>440</v>
      </c>
      <c r="J47" s="38">
        <v>22382438</v>
      </c>
      <c r="K47" s="37">
        <v>0</v>
      </c>
      <c r="L47" s="37">
        <v>0</v>
      </c>
      <c r="M47" s="37">
        <v>200</v>
      </c>
    </row>
    <row r="48" spans="1:13" s="20" customFormat="1" ht="12.75" x14ac:dyDescent="0.2">
      <c r="A48" s="37" t="s">
        <v>1128</v>
      </c>
      <c r="B48" s="37" t="s">
        <v>1131</v>
      </c>
      <c r="C48" s="38" t="s">
        <v>517</v>
      </c>
      <c r="D48" s="39" t="s">
        <v>148</v>
      </c>
      <c r="E48" s="39" t="s">
        <v>186</v>
      </c>
      <c r="F48" s="39" t="s">
        <v>186</v>
      </c>
      <c r="G48" s="39" t="s">
        <v>960</v>
      </c>
      <c r="H48" s="38" t="s">
        <v>442</v>
      </c>
      <c r="I48" s="38" t="s">
        <v>440</v>
      </c>
      <c r="J48" s="38">
        <v>22442343</v>
      </c>
      <c r="K48" s="37">
        <v>102</v>
      </c>
      <c r="L48" s="37">
        <v>0</v>
      </c>
      <c r="M48" s="37">
        <v>0</v>
      </c>
    </row>
    <row r="49" spans="1:13" s="20" customFormat="1" ht="12.75" x14ac:dyDescent="0.2">
      <c r="A49" s="37"/>
      <c r="B49" s="37"/>
      <c r="C49" s="38"/>
      <c r="D49" s="39"/>
      <c r="E49" s="39"/>
      <c r="F49" s="39"/>
      <c r="G49" s="39"/>
      <c r="H49" s="38"/>
      <c r="I49" s="38"/>
      <c r="J49" s="38"/>
      <c r="K49" s="37"/>
      <c r="M49" s="37"/>
    </row>
    <row r="50" spans="1:13" s="20" customFormat="1" ht="13.5" x14ac:dyDescent="0.25">
      <c r="A50" s="40" t="s">
        <v>468</v>
      </c>
      <c r="B50" s="24"/>
      <c r="C50" s="32"/>
      <c r="D50" s="33"/>
      <c r="E50" s="33"/>
      <c r="F50" s="32"/>
      <c r="G50" s="32"/>
      <c r="H50" s="32"/>
      <c r="I50" s="32"/>
      <c r="J50" s="32"/>
      <c r="K50" s="41">
        <f>SUM(K51:K53)</f>
        <v>1993</v>
      </c>
      <c r="L50" s="41">
        <f t="shared" ref="L50:M50" si="5">SUM(L51:L53)</f>
        <v>0</v>
      </c>
      <c r="M50" s="41">
        <f t="shared" si="5"/>
        <v>1533</v>
      </c>
    </row>
    <row r="51" spans="1:13" s="20" customFormat="1" ht="12.75" x14ac:dyDescent="0.2">
      <c r="A51" s="37" t="s">
        <v>1135</v>
      </c>
      <c r="B51" s="37" t="s">
        <v>1136</v>
      </c>
      <c r="C51" s="38" t="s">
        <v>492</v>
      </c>
      <c r="D51" s="39" t="s">
        <v>50</v>
      </c>
      <c r="E51" s="39" t="s">
        <v>317</v>
      </c>
      <c r="F51" s="39" t="s">
        <v>317</v>
      </c>
      <c r="G51" s="39" t="s">
        <v>1074</v>
      </c>
      <c r="H51" s="38" t="s">
        <v>442</v>
      </c>
      <c r="I51" s="38" t="s">
        <v>440</v>
      </c>
      <c r="J51" s="38">
        <v>26660178</v>
      </c>
      <c r="K51" s="37">
        <v>1666</v>
      </c>
      <c r="L51" s="37">
        <v>0</v>
      </c>
      <c r="M51" s="37">
        <v>1533</v>
      </c>
    </row>
    <row r="52" spans="1:13" s="20" customFormat="1" ht="12.75" x14ac:dyDescent="0.2">
      <c r="A52" s="37" t="s">
        <v>1135</v>
      </c>
      <c r="B52" s="37" t="s">
        <v>10266</v>
      </c>
      <c r="C52" s="38" t="s">
        <v>492</v>
      </c>
      <c r="D52" s="39" t="s">
        <v>50</v>
      </c>
      <c r="E52" s="39" t="s">
        <v>317</v>
      </c>
      <c r="F52" s="39" t="s">
        <v>317</v>
      </c>
      <c r="G52" s="39" t="s">
        <v>1137</v>
      </c>
      <c r="H52" s="38" t="s">
        <v>442</v>
      </c>
      <c r="I52" s="38" t="s">
        <v>440</v>
      </c>
      <c r="J52" s="38">
        <v>26660178</v>
      </c>
      <c r="K52" s="37">
        <v>207</v>
      </c>
      <c r="L52" s="37">
        <v>0</v>
      </c>
      <c r="M52" s="37">
        <v>0</v>
      </c>
    </row>
    <row r="53" spans="1:13" s="20" customFormat="1" ht="12.75" x14ac:dyDescent="0.2">
      <c r="A53" s="37" t="s">
        <v>1135</v>
      </c>
      <c r="B53" s="37" t="s">
        <v>1138</v>
      </c>
      <c r="C53" s="38" t="s">
        <v>492</v>
      </c>
      <c r="D53" s="39" t="s">
        <v>50</v>
      </c>
      <c r="E53" s="39" t="s">
        <v>1139</v>
      </c>
      <c r="F53" s="39" t="s">
        <v>1140</v>
      </c>
      <c r="G53" s="39" t="s">
        <v>9893</v>
      </c>
      <c r="H53" s="38" t="s">
        <v>442</v>
      </c>
      <c r="I53" s="38" t="s">
        <v>441</v>
      </c>
      <c r="J53" s="38">
        <v>26660178</v>
      </c>
      <c r="K53" s="37">
        <v>120</v>
      </c>
      <c r="L53" s="37">
        <v>0</v>
      </c>
      <c r="M53" s="37">
        <v>0</v>
      </c>
    </row>
    <row r="54" spans="1:13" s="20" customFormat="1" ht="12.75" x14ac:dyDescent="0.2">
      <c r="A54" s="37"/>
      <c r="B54" s="37"/>
      <c r="C54" s="38"/>
      <c r="D54" s="39"/>
      <c r="E54" s="39"/>
      <c r="F54" s="39"/>
      <c r="G54" s="39"/>
      <c r="H54" s="38"/>
      <c r="I54" s="38"/>
      <c r="J54" s="38"/>
      <c r="K54" s="37"/>
      <c r="M54" s="37"/>
    </row>
    <row r="55" spans="1:13" s="20" customFormat="1" ht="13.5" x14ac:dyDescent="0.25">
      <c r="A55" s="40" t="s">
        <v>465</v>
      </c>
      <c r="B55" s="24"/>
      <c r="C55" s="32"/>
      <c r="D55" s="33"/>
      <c r="E55" s="33"/>
      <c r="F55" s="32"/>
      <c r="G55" s="32"/>
      <c r="H55" s="32"/>
      <c r="I55" s="32"/>
      <c r="J55" s="32"/>
      <c r="K55" s="41">
        <f>SUM(K56:K58)</f>
        <v>592</v>
      </c>
      <c r="L55" s="41">
        <f t="shared" ref="L55:M55" si="6">SUM(L56:L58)</f>
        <v>0</v>
      </c>
      <c r="M55" s="41">
        <f t="shared" si="6"/>
        <v>922</v>
      </c>
    </row>
    <row r="56" spans="1:13" s="20" customFormat="1" ht="12.75" x14ac:dyDescent="0.2">
      <c r="A56" s="37" t="s">
        <v>1141</v>
      </c>
      <c r="B56" s="37" t="s">
        <v>1142</v>
      </c>
      <c r="C56" s="38" t="s">
        <v>481</v>
      </c>
      <c r="D56" s="39" t="s">
        <v>50</v>
      </c>
      <c r="E56" s="39" t="s">
        <v>332</v>
      </c>
      <c r="F56" s="39" t="s">
        <v>332</v>
      </c>
      <c r="G56" s="39" t="s">
        <v>1143</v>
      </c>
      <c r="H56" s="38" t="s">
        <v>442</v>
      </c>
      <c r="I56" s="38" t="s">
        <v>440</v>
      </c>
      <c r="J56" s="38">
        <v>26693575</v>
      </c>
      <c r="K56" s="37">
        <v>529</v>
      </c>
      <c r="L56" s="37">
        <v>0</v>
      </c>
      <c r="M56" s="37">
        <v>892</v>
      </c>
    </row>
    <row r="57" spans="1:13" s="20" customFormat="1" ht="12.75" x14ac:dyDescent="0.2">
      <c r="A57" s="37" t="s">
        <v>1141</v>
      </c>
      <c r="B57" s="37" t="s">
        <v>1146</v>
      </c>
      <c r="C57" s="38" t="s">
        <v>481</v>
      </c>
      <c r="D57" s="39" t="s">
        <v>50</v>
      </c>
      <c r="E57" s="39" t="s">
        <v>332</v>
      </c>
      <c r="F57" s="39" t="s">
        <v>332</v>
      </c>
      <c r="G57" s="39" t="s">
        <v>126</v>
      </c>
      <c r="H57" s="38" t="s">
        <v>442</v>
      </c>
      <c r="I57" s="38" t="s">
        <v>440</v>
      </c>
      <c r="J57" s="38">
        <v>26693575</v>
      </c>
      <c r="K57" s="37">
        <v>47</v>
      </c>
      <c r="L57" s="37">
        <v>0</v>
      </c>
      <c r="M57" s="37">
        <v>0</v>
      </c>
    </row>
    <row r="58" spans="1:13" s="20" customFormat="1" ht="12.75" x14ac:dyDescent="0.2">
      <c r="A58" s="37" t="s">
        <v>1141</v>
      </c>
      <c r="B58" s="37" t="s">
        <v>1144</v>
      </c>
      <c r="C58" s="38" t="s">
        <v>481</v>
      </c>
      <c r="D58" s="39" t="s">
        <v>50</v>
      </c>
      <c r="E58" s="39" t="s">
        <v>332</v>
      </c>
      <c r="F58" s="39" t="s">
        <v>332</v>
      </c>
      <c r="G58" s="39" t="s">
        <v>1145</v>
      </c>
      <c r="H58" s="38" t="s">
        <v>442</v>
      </c>
      <c r="I58" s="38" t="s">
        <v>440</v>
      </c>
      <c r="J58" s="38">
        <v>26693575</v>
      </c>
      <c r="K58" s="37">
        <v>16</v>
      </c>
      <c r="L58" s="37">
        <v>0</v>
      </c>
      <c r="M58" s="37">
        <v>30</v>
      </c>
    </row>
    <row r="59" spans="1:13" s="20" customFormat="1" ht="12.75" x14ac:dyDescent="0.2">
      <c r="A59" s="37"/>
      <c r="B59" s="37"/>
      <c r="C59" s="38"/>
      <c r="D59" s="39"/>
      <c r="E59" s="39"/>
      <c r="F59" s="39"/>
      <c r="G59" s="39"/>
      <c r="H59" s="38"/>
      <c r="I59" s="38"/>
      <c r="J59" s="38"/>
      <c r="K59" s="37"/>
      <c r="M59" s="37"/>
    </row>
    <row r="60" spans="1:13" s="20" customFormat="1" ht="13.5" x14ac:dyDescent="0.25">
      <c r="A60" s="40" t="s">
        <v>464</v>
      </c>
      <c r="B60" s="24"/>
      <c r="C60" s="32"/>
      <c r="D60" s="33"/>
      <c r="E60" s="33"/>
      <c r="F60" s="32"/>
      <c r="G60" s="32"/>
      <c r="H60" s="32"/>
      <c r="I60" s="32"/>
      <c r="J60" s="32"/>
      <c r="K60" s="41">
        <f>SUM(K61:K63)</f>
        <v>1642</v>
      </c>
      <c r="L60" s="41">
        <f t="shared" ref="L60:M60" si="7">SUM(L61:L63)</f>
        <v>0</v>
      </c>
      <c r="M60" s="41">
        <f t="shared" si="7"/>
        <v>1631</v>
      </c>
    </row>
    <row r="61" spans="1:13" s="20" customFormat="1" ht="12.75" x14ac:dyDescent="0.2">
      <c r="A61" s="37" t="s">
        <v>1147</v>
      </c>
      <c r="B61" s="37" t="s">
        <v>1148</v>
      </c>
      <c r="C61" s="38" t="s">
        <v>481</v>
      </c>
      <c r="D61" s="39" t="s">
        <v>51</v>
      </c>
      <c r="E61" s="39" t="s">
        <v>51</v>
      </c>
      <c r="F61" s="39" t="s">
        <v>337</v>
      </c>
      <c r="G61" s="39" t="s">
        <v>1149</v>
      </c>
      <c r="H61" s="38" t="s">
        <v>442</v>
      </c>
      <c r="I61" s="38" t="s">
        <v>440</v>
      </c>
      <c r="J61" s="38">
        <v>26642421</v>
      </c>
      <c r="K61" s="37">
        <v>1305</v>
      </c>
      <c r="L61" s="37">
        <v>0</v>
      </c>
      <c r="M61" s="37">
        <v>1558</v>
      </c>
    </row>
    <row r="62" spans="1:13" s="20" customFormat="1" ht="12.75" x14ac:dyDescent="0.2">
      <c r="A62" s="37" t="s">
        <v>1147</v>
      </c>
      <c r="B62" s="37" t="s">
        <v>1152</v>
      </c>
      <c r="C62" s="38" t="s">
        <v>481</v>
      </c>
      <c r="D62" s="39" t="s">
        <v>51</v>
      </c>
      <c r="E62" s="39" t="s">
        <v>51</v>
      </c>
      <c r="F62" s="39" t="s">
        <v>337</v>
      </c>
      <c r="G62" s="39" t="s">
        <v>1153</v>
      </c>
      <c r="H62" s="38" t="s">
        <v>442</v>
      </c>
      <c r="I62" s="38" t="s">
        <v>440</v>
      </c>
      <c r="J62" s="38">
        <v>26642421</v>
      </c>
      <c r="K62" s="37">
        <v>87</v>
      </c>
      <c r="L62" s="37">
        <v>0</v>
      </c>
      <c r="M62" s="37">
        <v>73</v>
      </c>
    </row>
    <row r="63" spans="1:13" s="20" customFormat="1" ht="12.75" x14ac:dyDescent="0.2">
      <c r="A63" s="37" t="s">
        <v>1147</v>
      </c>
      <c r="B63" s="37" t="s">
        <v>1150</v>
      </c>
      <c r="C63" s="38" t="s">
        <v>481</v>
      </c>
      <c r="D63" s="39" t="s">
        <v>51</v>
      </c>
      <c r="E63" s="39" t="s">
        <v>51</v>
      </c>
      <c r="F63" s="39" t="s">
        <v>150</v>
      </c>
      <c r="G63" s="39" t="s">
        <v>1151</v>
      </c>
      <c r="H63" s="38" t="s">
        <v>442</v>
      </c>
      <c r="I63" s="38" t="s">
        <v>440</v>
      </c>
      <c r="J63" s="38">
        <v>26642421</v>
      </c>
      <c r="K63" s="37">
        <v>250</v>
      </c>
      <c r="L63" s="37">
        <v>0</v>
      </c>
      <c r="M63" s="37">
        <v>0</v>
      </c>
    </row>
    <row r="64" spans="1:13" s="20" customFormat="1" ht="12.75" x14ac:dyDescent="0.2">
      <c r="A64" s="37"/>
      <c r="B64" s="37"/>
      <c r="C64" s="38"/>
      <c r="D64" s="39"/>
      <c r="E64" s="39"/>
      <c r="F64" s="39"/>
      <c r="G64" s="39"/>
      <c r="H64" s="38"/>
      <c r="I64" s="38"/>
      <c r="J64" s="38"/>
      <c r="K64" s="37"/>
      <c r="M64" s="37"/>
    </row>
    <row r="65" spans="1:13" s="20" customFormat="1" ht="13.5" x14ac:dyDescent="0.25">
      <c r="A65" s="40" t="s">
        <v>736</v>
      </c>
      <c r="B65" s="24"/>
      <c r="C65" s="32"/>
      <c r="D65" s="33"/>
      <c r="E65" s="33"/>
      <c r="F65" s="32"/>
      <c r="G65" s="32"/>
      <c r="H65" s="32"/>
      <c r="I65" s="32"/>
      <c r="J65" s="32"/>
      <c r="K65" s="41">
        <f>SUM(K66:K68)</f>
        <v>552</v>
      </c>
      <c r="L65" s="41">
        <f t="shared" ref="L65:M65" si="8">SUM(L66:L68)</f>
        <v>0</v>
      </c>
      <c r="M65" s="41">
        <f t="shared" si="8"/>
        <v>443</v>
      </c>
    </row>
    <row r="66" spans="1:13" s="20" customFormat="1" ht="12.75" x14ac:dyDescent="0.2">
      <c r="A66" s="37" t="s">
        <v>1154</v>
      </c>
      <c r="B66" s="37" t="s">
        <v>1158</v>
      </c>
      <c r="C66" s="38" t="s">
        <v>585</v>
      </c>
      <c r="D66" s="39" t="s">
        <v>51</v>
      </c>
      <c r="E66" s="39" t="s">
        <v>748</v>
      </c>
      <c r="F66" s="39" t="s">
        <v>1156</v>
      </c>
      <c r="G66" s="39" t="s">
        <v>1159</v>
      </c>
      <c r="H66" s="38" t="s">
        <v>442</v>
      </c>
      <c r="I66" s="38" t="s">
        <v>441</v>
      </c>
      <c r="J66" s="38">
        <v>27340270</v>
      </c>
      <c r="K66" s="37">
        <v>323</v>
      </c>
      <c r="L66" s="37">
        <v>0</v>
      </c>
      <c r="M66" s="37">
        <v>100</v>
      </c>
    </row>
    <row r="67" spans="1:13" s="20" customFormat="1" ht="12.75" x14ac:dyDescent="0.2">
      <c r="A67" s="37" t="s">
        <v>1154</v>
      </c>
      <c r="B67" s="37" t="s">
        <v>1155</v>
      </c>
      <c r="C67" s="38" t="s">
        <v>585</v>
      </c>
      <c r="D67" s="39" t="s">
        <v>51</v>
      </c>
      <c r="E67" s="39" t="s">
        <v>748</v>
      </c>
      <c r="F67" s="39" t="s">
        <v>1156</v>
      </c>
      <c r="G67" s="39" t="s">
        <v>1157</v>
      </c>
      <c r="H67" s="38" t="s">
        <v>442</v>
      </c>
      <c r="I67" s="38" t="s">
        <v>441</v>
      </c>
      <c r="J67" s="38">
        <v>27340270</v>
      </c>
      <c r="K67" s="37">
        <v>229</v>
      </c>
      <c r="L67" s="37">
        <v>0</v>
      </c>
      <c r="M67" s="37">
        <v>343</v>
      </c>
    </row>
    <row r="68" spans="1:13" s="20" customFormat="1" ht="12.75" x14ac:dyDescent="0.2">
      <c r="A68" s="37"/>
      <c r="B68" s="37"/>
      <c r="C68" s="38"/>
      <c r="D68" s="39"/>
      <c r="E68" s="39"/>
      <c r="F68" s="39"/>
      <c r="G68" s="39"/>
      <c r="H68" s="38"/>
      <c r="I68" s="38"/>
      <c r="J68" s="38"/>
      <c r="K68" s="37"/>
      <c r="L68" s="37"/>
      <c r="M68" s="37"/>
    </row>
    <row r="69" spans="1:13" s="20" customFormat="1" ht="12.75" x14ac:dyDescent="0.2">
      <c r="A69" s="37"/>
      <c r="B69" s="37"/>
      <c r="C69" s="38"/>
      <c r="D69" s="39"/>
      <c r="E69" s="39"/>
      <c r="F69" s="39"/>
      <c r="G69" s="39"/>
      <c r="H69" s="38"/>
      <c r="I69" s="38"/>
      <c r="J69" s="38"/>
      <c r="K69" s="37"/>
      <c r="L69" s="37"/>
      <c r="M69" s="37"/>
    </row>
    <row r="70" spans="1:13" s="20" customFormat="1" ht="12.75" x14ac:dyDescent="0.2">
      <c r="A70" s="37"/>
      <c r="B70" s="37"/>
      <c r="C70" s="38"/>
      <c r="D70" s="39"/>
      <c r="E70" s="39"/>
      <c r="F70" s="39"/>
      <c r="G70" s="39"/>
      <c r="H70" s="38"/>
      <c r="I70" s="38"/>
      <c r="J70" s="38"/>
      <c r="K70" s="37"/>
      <c r="L70" s="37"/>
      <c r="M70" s="37"/>
    </row>
    <row r="71" spans="1:13" s="20" customFormat="1" ht="12.75" x14ac:dyDescent="0.2">
      <c r="A71" s="37"/>
      <c r="B71" s="37"/>
      <c r="C71" s="38"/>
      <c r="D71" s="39"/>
      <c r="E71" s="39"/>
      <c r="F71" s="39"/>
      <c r="G71" s="39"/>
      <c r="H71" s="38"/>
      <c r="I71" s="38"/>
      <c r="J71" s="38"/>
      <c r="K71" s="37"/>
      <c r="L71" s="37"/>
      <c r="M71" s="37"/>
    </row>
  </sheetData>
  <mergeCells count="14">
    <mergeCell ref="H6:H7"/>
    <mergeCell ref="I6:I7"/>
    <mergeCell ref="J6:J7"/>
    <mergeCell ref="K6:M6"/>
    <mergeCell ref="A1:M1"/>
    <mergeCell ref="A2:M2"/>
    <mergeCell ref="A3:M3"/>
    <mergeCell ref="A4:M4"/>
    <mergeCell ref="A6:A7"/>
    <mergeCell ref="C6:C7"/>
    <mergeCell ref="D6:D7"/>
    <mergeCell ref="E6:E7"/>
    <mergeCell ref="F6:F7"/>
    <mergeCell ref="G6:G7"/>
  </mergeCells>
  <hyperlinks>
    <hyperlink ref="O1" location="INDICE!A1" display="INDICE"/>
  </hyperlinks>
  <printOptions horizontalCentered="1"/>
  <pageMargins left="0.39370078740157483" right="0.39370078740157483" top="0.39370078740157483" bottom="0.55118110236220474" header="0.31496062992125984" footer="0.31496062992125984"/>
  <pageSetup scale="5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6"/>
  <sheetViews>
    <sheetView zoomScaleNormal="100" zoomScaleSheetLayoutView="100" workbookViewId="0">
      <selection sqref="A1:M1"/>
    </sheetView>
  </sheetViews>
  <sheetFormatPr baseColWidth="10" defaultRowHeight="15" x14ac:dyDescent="0.25"/>
  <cols>
    <col min="1" max="1" width="8.140625" style="42" bestFit="1" customWidth="1"/>
    <col min="2" max="2" width="51.5703125" style="42" customWidth="1"/>
    <col min="3" max="3" width="9.7109375" style="38" bestFit="1" customWidth="1"/>
    <col min="4" max="4" width="12.85546875" style="39" bestFit="1" customWidth="1"/>
    <col min="5" max="5" width="15.28515625" style="39" bestFit="1" customWidth="1"/>
    <col min="6" max="6" width="18.7109375" style="39" bestFit="1" customWidth="1"/>
    <col min="7" max="7" width="27.140625" style="39" bestFit="1" customWidth="1"/>
    <col min="8" max="8" width="7.7109375" style="38" bestFit="1" customWidth="1"/>
    <col min="9" max="9" width="6.140625" style="38" bestFit="1" customWidth="1"/>
    <col min="10" max="10" width="10.140625" style="38" bestFit="1" customWidth="1"/>
    <col min="11" max="11" width="12.85546875" style="42" customWidth="1"/>
    <col min="12" max="12" width="15.28515625" style="42" customWidth="1"/>
    <col min="13" max="13" width="11.5703125" style="42" customWidth="1"/>
    <col min="14" max="14" width="3.42578125" style="4" customWidth="1"/>
    <col min="15" max="16384" width="11.42578125" style="4"/>
  </cols>
  <sheetData>
    <row r="1" spans="1:16" ht="15.75" thickBot="1" x14ac:dyDescent="0.3">
      <c r="A1" s="118" t="s">
        <v>471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3"/>
      <c r="O1" s="112" t="s">
        <v>9829</v>
      </c>
      <c r="P1" s="14"/>
    </row>
    <row r="2" spans="1:16" x14ac:dyDescent="0.25">
      <c r="A2" s="118" t="s">
        <v>431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"/>
      <c r="O2" s="1"/>
      <c r="P2" s="1"/>
    </row>
    <row r="3" spans="1:16" x14ac:dyDescent="0.25">
      <c r="A3" s="118" t="s">
        <v>472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</row>
    <row r="4" spans="1:16" x14ac:dyDescent="0.25">
      <c r="A4" s="118" t="s">
        <v>10258</v>
      </c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</row>
    <row r="5" spans="1:16" ht="6" customHeight="1" thickBot="1" x14ac:dyDescent="0.3">
      <c r="A5" s="17"/>
      <c r="B5" s="17"/>
      <c r="C5" s="18"/>
      <c r="D5" s="19"/>
      <c r="E5" s="19"/>
      <c r="F5" s="19"/>
      <c r="G5" s="19"/>
      <c r="H5" s="18"/>
      <c r="I5" s="18"/>
      <c r="J5" s="18"/>
      <c r="K5" s="17"/>
      <c r="L5" s="17"/>
      <c r="M5" s="17"/>
    </row>
    <row r="6" spans="1:16" x14ac:dyDescent="0.25">
      <c r="A6" s="130" t="s">
        <v>473</v>
      </c>
      <c r="B6" s="21"/>
      <c r="C6" s="116" t="s">
        <v>474</v>
      </c>
      <c r="D6" s="116" t="s">
        <v>1</v>
      </c>
      <c r="E6" s="116" t="s">
        <v>433</v>
      </c>
      <c r="F6" s="116" t="s">
        <v>2</v>
      </c>
      <c r="G6" s="116" t="s">
        <v>3</v>
      </c>
      <c r="H6" s="114" t="s">
        <v>475</v>
      </c>
      <c r="I6" s="121" t="s">
        <v>4</v>
      </c>
      <c r="J6" s="116" t="s">
        <v>434</v>
      </c>
      <c r="K6" s="134" t="s">
        <v>435</v>
      </c>
      <c r="L6" s="134"/>
      <c r="M6" s="134"/>
    </row>
    <row r="7" spans="1:16" ht="29.25" customHeight="1" thickBot="1" x14ac:dyDescent="0.3">
      <c r="A7" s="115"/>
      <c r="B7" s="22" t="s">
        <v>10267</v>
      </c>
      <c r="C7" s="117"/>
      <c r="D7" s="117"/>
      <c r="E7" s="117"/>
      <c r="F7" s="117"/>
      <c r="G7" s="117"/>
      <c r="H7" s="115"/>
      <c r="I7" s="122"/>
      <c r="J7" s="117"/>
      <c r="K7" s="23" t="s">
        <v>476</v>
      </c>
      <c r="L7" s="23" t="s">
        <v>477</v>
      </c>
      <c r="M7" s="23" t="s">
        <v>478</v>
      </c>
    </row>
    <row r="8" spans="1:16" ht="9.75" customHeight="1" x14ac:dyDescent="0.25">
      <c r="A8" s="43"/>
      <c r="B8" s="43"/>
      <c r="C8" s="25"/>
      <c r="D8" s="26"/>
      <c r="E8" s="25"/>
      <c r="F8" s="25"/>
      <c r="G8" s="25"/>
      <c r="H8" s="27"/>
      <c r="I8" s="27"/>
      <c r="J8" s="28"/>
      <c r="K8" s="29"/>
      <c r="L8" s="30"/>
      <c r="M8" s="29"/>
    </row>
    <row r="9" spans="1:16" x14ac:dyDescent="0.25">
      <c r="A9" s="44" t="s">
        <v>437</v>
      </c>
      <c r="B9" s="24"/>
      <c r="D9" s="43"/>
      <c r="E9" s="25"/>
      <c r="F9" s="25"/>
      <c r="G9" s="45"/>
      <c r="H9" s="27"/>
      <c r="I9" s="25"/>
      <c r="J9" s="25"/>
      <c r="K9" s="46">
        <f>K11+K18+K23+K33+K39+K43+K48+K55+K62+K79+K96+K107+K113+K123+K130+K143+K156+K166+K181+K187+K218+K247</f>
        <v>17574</v>
      </c>
      <c r="L9" s="46">
        <f t="shared" ref="L9:M9" si="0">L11+L18+L23+L33+L39+L43+L48+L55+L62+L79+L96+L107+L113+L123+L130+L143+L156+L166+L181+L187+L218+L247</f>
        <v>50898</v>
      </c>
      <c r="M9" s="46">
        <f t="shared" si="0"/>
        <v>1539</v>
      </c>
    </row>
    <row r="10" spans="1:16" x14ac:dyDescent="0.25">
      <c r="A10" s="24"/>
      <c r="B10" s="24"/>
      <c r="D10" s="43"/>
      <c r="E10" s="25"/>
      <c r="F10" s="25"/>
      <c r="G10" s="45"/>
      <c r="H10" s="27"/>
      <c r="I10" s="25"/>
      <c r="J10" s="25"/>
      <c r="K10" s="37"/>
      <c r="L10" s="37"/>
      <c r="M10" s="37"/>
    </row>
    <row r="11" spans="1:16" x14ac:dyDescent="0.25">
      <c r="A11" s="40" t="s">
        <v>438</v>
      </c>
      <c r="B11" s="24"/>
      <c r="D11" s="43"/>
      <c r="E11" s="25"/>
      <c r="F11" s="25"/>
      <c r="G11" s="45"/>
      <c r="H11" s="27"/>
      <c r="I11" s="32"/>
      <c r="J11" s="32"/>
      <c r="K11" s="46">
        <f>SUM(K12:K16)</f>
        <v>0</v>
      </c>
      <c r="L11" s="46">
        <f t="shared" ref="L11:M11" si="1">SUM(L12:L16)</f>
        <v>2337</v>
      </c>
      <c r="M11" s="46">
        <f t="shared" si="1"/>
        <v>61</v>
      </c>
    </row>
    <row r="12" spans="1:16" x14ac:dyDescent="0.25">
      <c r="A12" s="42" t="s">
        <v>479</v>
      </c>
      <c r="B12" s="42" t="s">
        <v>480</v>
      </c>
      <c r="C12" s="38" t="s">
        <v>481</v>
      </c>
      <c r="D12" s="39" t="s">
        <v>5</v>
      </c>
      <c r="E12" s="39" t="s">
        <v>5</v>
      </c>
      <c r="F12" s="39" t="s">
        <v>24</v>
      </c>
      <c r="G12" s="39" t="s">
        <v>482</v>
      </c>
      <c r="H12" s="38" t="s">
        <v>442</v>
      </c>
      <c r="I12" s="38" t="s">
        <v>440</v>
      </c>
      <c r="J12" s="38">
        <v>40810072</v>
      </c>
      <c r="K12" s="42">
        <v>0</v>
      </c>
      <c r="L12" s="42">
        <v>769</v>
      </c>
      <c r="M12" s="42">
        <v>0</v>
      </c>
    </row>
    <row r="13" spans="1:16" x14ac:dyDescent="0.25">
      <c r="A13" s="42" t="s">
        <v>479</v>
      </c>
      <c r="B13" s="42" t="s">
        <v>10268</v>
      </c>
      <c r="C13" s="38" t="s">
        <v>481</v>
      </c>
      <c r="D13" s="39" t="s">
        <v>5</v>
      </c>
      <c r="E13" s="39" t="s">
        <v>23</v>
      </c>
      <c r="F13" s="39" t="s">
        <v>23</v>
      </c>
      <c r="G13" s="39" t="s">
        <v>10269</v>
      </c>
      <c r="H13" s="38" t="s">
        <v>442</v>
      </c>
      <c r="I13" s="38" t="s">
        <v>440</v>
      </c>
      <c r="J13" s="38">
        <v>40810072</v>
      </c>
      <c r="K13" s="42">
        <v>0</v>
      </c>
      <c r="L13" s="42">
        <v>218</v>
      </c>
      <c r="M13" s="42">
        <v>0</v>
      </c>
    </row>
    <row r="14" spans="1:16" x14ac:dyDescent="0.25">
      <c r="A14" s="42" t="s">
        <v>479</v>
      </c>
      <c r="B14" s="42" t="s">
        <v>483</v>
      </c>
      <c r="C14" s="38" t="s">
        <v>481</v>
      </c>
      <c r="D14" s="39" t="s">
        <v>5</v>
      </c>
      <c r="E14" s="39" t="s">
        <v>5</v>
      </c>
      <c r="F14" s="39" t="s">
        <v>131</v>
      </c>
      <c r="G14" s="39" t="s">
        <v>131</v>
      </c>
      <c r="H14" s="38" t="s">
        <v>442</v>
      </c>
      <c r="I14" s="38" t="s">
        <v>440</v>
      </c>
      <c r="J14" s="38">
        <v>22214119</v>
      </c>
      <c r="K14" s="42">
        <v>0</v>
      </c>
      <c r="L14" s="42">
        <v>79</v>
      </c>
      <c r="M14" s="42">
        <v>61</v>
      </c>
    </row>
    <row r="15" spans="1:16" x14ac:dyDescent="0.25">
      <c r="A15" s="42" t="s">
        <v>484</v>
      </c>
      <c r="B15" s="42" t="s">
        <v>485</v>
      </c>
      <c r="C15" s="38" t="s">
        <v>481</v>
      </c>
      <c r="D15" s="39" t="s">
        <v>5</v>
      </c>
      <c r="E15" s="39" t="s">
        <v>5</v>
      </c>
      <c r="F15" s="39" t="s">
        <v>7</v>
      </c>
      <c r="G15" s="39" t="s">
        <v>14</v>
      </c>
      <c r="H15" s="38" t="s">
        <v>442</v>
      </c>
      <c r="I15" s="38" t="s">
        <v>440</v>
      </c>
      <c r="J15" s="38">
        <v>22261860</v>
      </c>
      <c r="K15" s="42">
        <v>0</v>
      </c>
      <c r="L15" s="42">
        <v>444</v>
      </c>
      <c r="M15" s="42">
        <v>0</v>
      </c>
    </row>
    <row r="16" spans="1:16" x14ac:dyDescent="0.25">
      <c r="A16" s="42" t="s">
        <v>9866</v>
      </c>
      <c r="B16" s="42" t="s">
        <v>9865</v>
      </c>
      <c r="C16" s="38" t="s">
        <v>523</v>
      </c>
      <c r="D16" s="39" t="s">
        <v>5</v>
      </c>
      <c r="E16" s="39" t="s">
        <v>104</v>
      </c>
      <c r="F16" s="39" t="s">
        <v>104</v>
      </c>
      <c r="G16" s="39" t="s">
        <v>104</v>
      </c>
      <c r="H16" s="38" t="s">
        <v>442</v>
      </c>
      <c r="I16" s="38" t="s">
        <v>440</v>
      </c>
      <c r="J16" s="38">
        <v>22142106</v>
      </c>
      <c r="K16" s="42">
        <v>0</v>
      </c>
      <c r="L16" s="42">
        <v>827</v>
      </c>
      <c r="M16" s="42">
        <v>0</v>
      </c>
    </row>
    <row r="17" spans="1:13" x14ac:dyDescent="0.25">
      <c r="A17" s="24"/>
      <c r="B17" s="24"/>
      <c r="D17" s="43"/>
      <c r="E17" s="25"/>
      <c r="F17" s="25"/>
      <c r="G17" s="45"/>
      <c r="H17" s="27"/>
      <c r="I17" s="25"/>
      <c r="J17" s="25"/>
      <c r="K17" s="37"/>
      <c r="L17" s="37"/>
      <c r="M17" s="37"/>
    </row>
    <row r="18" spans="1:13" x14ac:dyDescent="0.25">
      <c r="A18" s="40" t="s">
        <v>450</v>
      </c>
      <c r="B18" s="24"/>
      <c r="D18" s="43"/>
      <c r="E18" s="25"/>
      <c r="F18" s="25"/>
      <c r="G18" s="45"/>
      <c r="H18" s="27"/>
      <c r="I18" s="32"/>
      <c r="J18" s="32"/>
      <c r="K18" s="46">
        <f>SUM(K19:K21)</f>
        <v>38</v>
      </c>
      <c r="L18" s="46">
        <f t="shared" ref="L18:M18" si="2">SUM(L19:L21)</f>
        <v>1223</v>
      </c>
      <c r="M18" s="46">
        <f t="shared" si="2"/>
        <v>0</v>
      </c>
    </row>
    <row r="19" spans="1:13" x14ac:dyDescent="0.25">
      <c r="A19" s="42" t="s">
        <v>9872</v>
      </c>
      <c r="B19" s="42" t="s">
        <v>9871</v>
      </c>
      <c r="C19" s="38" t="s">
        <v>486</v>
      </c>
      <c r="D19" s="39" t="s">
        <v>5</v>
      </c>
      <c r="E19" s="39" t="s">
        <v>200</v>
      </c>
      <c r="F19" s="39" t="s">
        <v>197</v>
      </c>
      <c r="G19" s="39" t="s">
        <v>197</v>
      </c>
      <c r="H19" s="38" t="s">
        <v>442</v>
      </c>
      <c r="I19" s="38" t="s">
        <v>440</v>
      </c>
      <c r="J19" s="38">
        <v>22536461</v>
      </c>
      <c r="K19" s="42">
        <v>0</v>
      </c>
      <c r="L19" s="42">
        <v>512</v>
      </c>
      <c r="M19" s="42">
        <v>0</v>
      </c>
    </row>
    <row r="20" spans="1:13" x14ac:dyDescent="0.25">
      <c r="A20" s="42" t="s">
        <v>9870</v>
      </c>
      <c r="B20" s="42" t="s">
        <v>9869</v>
      </c>
      <c r="C20" s="38" t="s">
        <v>517</v>
      </c>
      <c r="D20" s="39" t="s">
        <v>5</v>
      </c>
      <c r="E20" s="39" t="s">
        <v>187</v>
      </c>
      <c r="F20" s="39" t="s">
        <v>188</v>
      </c>
      <c r="G20" s="39" t="s">
        <v>78</v>
      </c>
      <c r="H20" s="38" t="s">
        <v>442</v>
      </c>
      <c r="I20" s="38" t="s">
        <v>440</v>
      </c>
      <c r="J20" s="38">
        <v>84712639</v>
      </c>
      <c r="K20" s="42">
        <v>38</v>
      </c>
      <c r="L20" s="42">
        <v>231</v>
      </c>
      <c r="M20" s="42">
        <v>0</v>
      </c>
    </row>
    <row r="21" spans="1:13" x14ac:dyDescent="0.25">
      <c r="A21" s="42" t="s">
        <v>9868</v>
      </c>
      <c r="B21" s="42" t="s">
        <v>9867</v>
      </c>
      <c r="C21" s="38" t="s">
        <v>523</v>
      </c>
      <c r="D21" s="39" t="s">
        <v>5</v>
      </c>
      <c r="E21" s="39" t="s">
        <v>1435</v>
      </c>
      <c r="F21" s="39" t="s">
        <v>190</v>
      </c>
      <c r="G21" s="39" t="s">
        <v>190</v>
      </c>
      <c r="H21" s="38" t="s">
        <v>442</v>
      </c>
      <c r="I21" s="38" t="s">
        <v>440</v>
      </c>
      <c r="J21" s="38">
        <v>22928987</v>
      </c>
      <c r="K21" s="42">
        <v>0</v>
      </c>
      <c r="L21" s="42">
        <v>480</v>
      </c>
      <c r="M21" s="42">
        <v>0</v>
      </c>
    </row>
    <row r="22" spans="1:13" x14ac:dyDescent="0.25">
      <c r="A22" s="24"/>
      <c r="B22" s="24"/>
      <c r="D22" s="43"/>
      <c r="E22" s="25"/>
      <c r="F22" s="25"/>
      <c r="G22" s="45"/>
      <c r="H22" s="27"/>
      <c r="I22" s="25"/>
      <c r="J22" s="25"/>
      <c r="K22" s="37"/>
      <c r="L22" s="37"/>
      <c r="M22" s="37"/>
    </row>
    <row r="23" spans="1:13" x14ac:dyDescent="0.25">
      <c r="A23" s="40" t="s">
        <v>451</v>
      </c>
      <c r="B23" s="24"/>
      <c r="D23" s="43"/>
      <c r="E23" s="25"/>
      <c r="F23" s="25"/>
      <c r="G23" s="45"/>
      <c r="H23" s="27"/>
      <c r="I23" s="32"/>
      <c r="J23" s="32"/>
      <c r="K23" s="46">
        <f>SUM(K24:K31)</f>
        <v>2673</v>
      </c>
      <c r="L23" s="46">
        <f t="shared" ref="L23:M23" si="3">SUM(L24:L31)</f>
        <v>4594</v>
      </c>
      <c r="M23" s="46">
        <f t="shared" si="3"/>
        <v>195</v>
      </c>
    </row>
    <row r="24" spans="1:13" x14ac:dyDescent="0.25">
      <c r="A24" s="42" t="s">
        <v>487</v>
      </c>
      <c r="B24" s="42" t="s">
        <v>488</v>
      </c>
      <c r="C24" s="38" t="s">
        <v>481</v>
      </c>
      <c r="D24" s="39" t="s">
        <v>5</v>
      </c>
      <c r="E24" s="39" t="s">
        <v>5</v>
      </c>
      <c r="F24" s="39" t="s">
        <v>93</v>
      </c>
      <c r="G24" s="39" t="s">
        <v>489</v>
      </c>
      <c r="H24" s="38" t="s">
        <v>442</v>
      </c>
      <c r="I24" s="38" t="s">
        <v>440</v>
      </c>
      <c r="J24" s="38">
        <v>22566748</v>
      </c>
      <c r="K24" s="42">
        <v>955</v>
      </c>
      <c r="L24" s="42">
        <v>141</v>
      </c>
      <c r="M24" s="42">
        <v>195</v>
      </c>
    </row>
    <row r="25" spans="1:13" x14ac:dyDescent="0.25">
      <c r="A25" s="42" t="s">
        <v>494</v>
      </c>
      <c r="B25" s="42" t="s">
        <v>495</v>
      </c>
      <c r="C25" s="38" t="s">
        <v>481</v>
      </c>
      <c r="D25" s="39" t="s">
        <v>5</v>
      </c>
      <c r="E25" s="39" t="s">
        <v>5</v>
      </c>
      <c r="F25" s="39" t="s">
        <v>9</v>
      </c>
      <c r="G25" s="39" t="s">
        <v>496</v>
      </c>
      <c r="H25" s="38" t="s">
        <v>442</v>
      </c>
      <c r="I25" s="38" t="s">
        <v>440</v>
      </c>
      <c r="J25" s="38">
        <v>22229282</v>
      </c>
      <c r="K25" s="42">
        <v>0</v>
      </c>
      <c r="L25" s="42">
        <v>504</v>
      </c>
      <c r="M25" s="42">
        <v>0</v>
      </c>
    </row>
    <row r="26" spans="1:13" x14ac:dyDescent="0.25">
      <c r="A26" s="42" t="s">
        <v>497</v>
      </c>
      <c r="B26" s="42" t="s">
        <v>501</v>
      </c>
      <c r="C26" s="38" t="s">
        <v>499</v>
      </c>
      <c r="D26" s="39" t="s">
        <v>5</v>
      </c>
      <c r="E26" s="39" t="s">
        <v>5</v>
      </c>
      <c r="F26" s="39" t="s">
        <v>90</v>
      </c>
      <c r="G26" s="39" t="s">
        <v>10270</v>
      </c>
      <c r="H26" s="38" t="s">
        <v>442</v>
      </c>
      <c r="I26" s="38" t="s">
        <v>440</v>
      </c>
      <c r="J26" s="38">
        <v>22130713</v>
      </c>
      <c r="K26" s="42">
        <v>0</v>
      </c>
      <c r="L26" s="42">
        <v>277</v>
      </c>
      <c r="M26" s="42">
        <v>0</v>
      </c>
    </row>
    <row r="27" spans="1:13" x14ac:dyDescent="0.25">
      <c r="A27" s="42" t="s">
        <v>497</v>
      </c>
      <c r="B27" s="42" t="s">
        <v>503</v>
      </c>
      <c r="C27" s="38" t="s">
        <v>499</v>
      </c>
      <c r="D27" s="39" t="s">
        <v>5</v>
      </c>
      <c r="E27" s="39" t="s">
        <v>5</v>
      </c>
      <c r="F27" s="39" t="s">
        <v>90</v>
      </c>
      <c r="G27" s="39" t="s">
        <v>504</v>
      </c>
      <c r="H27" s="38" t="s">
        <v>442</v>
      </c>
      <c r="I27" s="38" t="s">
        <v>440</v>
      </c>
      <c r="J27" s="38">
        <v>22130713</v>
      </c>
      <c r="K27" s="42">
        <v>0</v>
      </c>
      <c r="L27" s="42">
        <v>582</v>
      </c>
      <c r="M27" s="42">
        <v>0</v>
      </c>
    </row>
    <row r="28" spans="1:13" x14ac:dyDescent="0.25">
      <c r="A28" s="42" t="s">
        <v>497</v>
      </c>
      <c r="B28" s="42" t="s">
        <v>498</v>
      </c>
      <c r="C28" s="38" t="s">
        <v>499</v>
      </c>
      <c r="D28" s="39" t="s">
        <v>5</v>
      </c>
      <c r="E28" s="39" t="s">
        <v>5</v>
      </c>
      <c r="F28" s="39" t="s">
        <v>90</v>
      </c>
      <c r="G28" s="39" t="s">
        <v>10270</v>
      </c>
      <c r="H28" s="38" t="s">
        <v>442</v>
      </c>
      <c r="I28" s="38" t="s">
        <v>440</v>
      </c>
      <c r="J28" s="38">
        <v>22130713</v>
      </c>
      <c r="K28" s="42">
        <v>638</v>
      </c>
      <c r="L28" s="42">
        <v>1576</v>
      </c>
      <c r="M28" s="42">
        <v>0</v>
      </c>
    </row>
    <row r="29" spans="1:13" x14ac:dyDescent="0.25">
      <c r="A29" s="42" t="s">
        <v>505</v>
      </c>
      <c r="B29" s="42" t="s">
        <v>506</v>
      </c>
      <c r="C29" s="38" t="s">
        <v>486</v>
      </c>
      <c r="D29" s="39" t="s">
        <v>5</v>
      </c>
      <c r="E29" s="39" t="s">
        <v>147</v>
      </c>
      <c r="F29" s="39" t="s">
        <v>147</v>
      </c>
      <c r="G29" s="39" t="s">
        <v>147</v>
      </c>
      <c r="H29" s="38" t="s">
        <v>442</v>
      </c>
      <c r="I29" s="38" t="s">
        <v>440</v>
      </c>
      <c r="J29" s="38">
        <v>22895590</v>
      </c>
      <c r="K29" s="42">
        <v>242</v>
      </c>
      <c r="L29" s="42">
        <v>585</v>
      </c>
      <c r="M29" s="42">
        <v>0</v>
      </c>
    </row>
    <row r="30" spans="1:13" x14ac:dyDescent="0.25">
      <c r="A30" s="42" t="s">
        <v>505</v>
      </c>
      <c r="B30" s="42" t="s">
        <v>10271</v>
      </c>
      <c r="C30" s="38" t="s">
        <v>486</v>
      </c>
      <c r="D30" s="39" t="s">
        <v>5</v>
      </c>
      <c r="E30" s="39" t="s">
        <v>147</v>
      </c>
      <c r="F30" s="39" t="s">
        <v>147</v>
      </c>
      <c r="G30" s="39" t="s">
        <v>126</v>
      </c>
      <c r="H30" s="38" t="s">
        <v>442</v>
      </c>
      <c r="I30" s="38" t="s">
        <v>440</v>
      </c>
      <c r="J30" s="38">
        <v>22895590</v>
      </c>
      <c r="K30" s="42">
        <v>0</v>
      </c>
      <c r="L30" s="42">
        <v>312</v>
      </c>
      <c r="M30" s="42">
        <v>0</v>
      </c>
    </row>
    <row r="31" spans="1:13" x14ac:dyDescent="0.25">
      <c r="A31" s="42" t="s">
        <v>490</v>
      </c>
      <c r="B31" s="42" t="s">
        <v>491</v>
      </c>
      <c r="C31" s="38" t="s">
        <v>492</v>
      </c>
      <c r="D31" s="39" t="s">
        <v>5</v>
      </c>
      <c r="E31" s="39" t="s">
        <v>6</v>
      </c>
      <c r="F31" s="39" t="s">
        <v>6</v>
      </c>
      <c r="G31" s="39" t="s">
        <v>493</v>
      </c>
      <c r="H31" s="38" t="s">
        <v>442</v>
      </c>
      <c r="I31" s="38" t="s">
        <v>440</v>
      </c>
      <c r="J31" s="38">
        <v>22828622</v>
      </c>
      <c r="K31" s="42">
        <v>838</v>
      </c>
      <c r="L31" s="42">
        <v>617</v>
      </c>
      <c r="M31" s="42">
        <v>0</v>
      </c>
    </row>
    <row r="32" spans="1:13" x14ac:dyDescent="0.25">
      <c r="A32" s="24"/>
      <c r="B32" s="24"/>
      <c r="D32" s="43"/>
      <c r="E32" s="25"/>
      <c r="F32" s="25"/>
      <c r="G32" s="45"/>
      <c r="H32" s="27"/>
      <c r="I32" s="25"/>
      <c r="J32" s="25"/>
      <c r="K32" s="37"/>
      <c r="L32" s="37"/>
      <c r="M32" s="37"/>
    </row>
    <row r="33" spans="1:13" x14ac:dyDescent="0.25">
      <c r="A33" s="40" t="s">
        <v>452</v>
      </c>
      <c r="B33" s="24"/>
      <c r="D33" s="43"/>
      <c r="E33" s="25"/>
      <c r="F33" s="25"/>
      <c r="G33" s="45"/>
      <c r="H33" s="27"/>
      <c r="I33" s="32"/>
      <c r="J33" s="32"/>
      <c r="K33" s="46">
        <f>SUM(K34:K37)</f>
        <v>890</v>
      </c>
      <c r="L33" s="46">
        <f t="shared" ref="L33:M33" si="4">SUM(L34:L37)</f>
        <v>740</v>
      </c>
      <c r="M33" s="46">
        <f t="shared" si="4"/>
        <v>0</v>
      </c>
    </row>
    <row r="34" spans="1:13" x14ac:dyDescent="0.25">
      <c r="A34" s="42" t="s">
        <v>507</v>
      </c>
      <c r="B34" s="42" t="s">
        <v>508</v>
      </c>
      <c r="C34" s="38" t="s">
        <v>499</v>
      </c>
      <c r="D34" s="39" t="s">
        <v>5</v>
      </c>
      <c r="E34" s="39" t="s">
        <v>102</v>
      </c>
      <c r="F34" s="39" t="s">
        <v>138</v>
      </c>
      <c r="G34" s="39" t="s">
        <v>138</v>
      </c>
      <c r="H34" s="38" t="s">
        <v>442</v>
      </c>
      <c r="I34" s="38" t="s">
        <v>440</v>
      </c>
      <c r="J34" s="38">
        <v>22190913</v>
      </c>
      <c r="K34" s="42">
        <v>445</v>
      </c>
      <c r="L34" s="42">
        <v>489</v>
      </c>
      <c r="M34" s="42">
        <v>0</v>
      </c>
    </row>
    <row r="35" spans="1:13" x14ac:dyDescent="0.25">
      <c r="A35" s="42" t="s">
        <v>507</v>
      </c>
      <c r="B35" s="42" t="s">
        <v>513</v>
      </c>
      <c r="C35" s="38" t="s">
        <v>499</v>
      </c>
      <c r="D35" s="39" t="s">
        <v>5</v>
      </c>
      <c r="E35" s="39" t="s">
        <v>102</v>
      </c>
      <c r="F35" s="39" t="s">
        <v>138</v>
      </c>
      <c r="G35" s="39" t="s">
        <v>141</v>
      </c>
      <c r="H35" s="38" t="s">
        <v>442</v>
      </c>
      <c r="I35" s="38" t="s">
        <v>440</v>
      </c>
      <c r="J35" s="38">
        <v>22190913</v>
      </c>
      <c r="K35" s="42">
        <v>368</v>
      </c>
      <c r="L35" s="42">
        <v>0</v>
      </c>
      <c r="M35" s="42">
        <v>0</v>
      </c>
    </row>
    <row r="36" spans="1:13" x14ac:dyDescent="0.25">
      <c r="A36" s="42" t="s">
        <v>507</v>
      </c>
      <c r="B36" s="42" t="s">
        <v>510</v>
      </c>
      <c r="C36" s="38" t="s">
        <v>499</v>
      </c>
      <c r="D36" s="39" t="s">
        <v>5</v>
      </c>
      <c r="E36" s="39" t="s">
        <v>102</v>
      </c>
      <c r="F36" s="39" t="s">
        <v>511</v>
      </c>
      <c r="G36" s="39" t="s">
        <v>512</v>
      </c>
      <c r="H36" s="38" t="s">
        <v>442</v>
      </c>
      <c r="I36" s="38" t="s">
        <v>440</v>
      </c>
      <c r="J36" s="38">
        <v>22190913</v>
      </c>
      <c r="K36" s="42">
        <v>77</v>
      </c>
      <c r="L36" s="42">
        <v>0</v>
      </c>
      <c r="M36" s="42">
        <v>0</v>
      </c>
    </row>
    <row r="37" spans="1:13" x14ac:dyDescent="0.25">
      <c r="A37" s="42" t="s">
        <v>507</v>
      </c>
      <c r="B37" s="42" t="s">
        <v>509</v>
      </c>
      <c r="C37" s="38" t="s">
        <v>499</v>
      </c>
      <c r="D37" s="39" t="s">
        <v>5</v>
      </c>
      <c r="E37" s="39" t="s">
        <v>102</v>
      </c>
      <c r="F37" s="39" t="s">
        <v>128</v>
      </c>
      <c r="G37" s="39" t="s">
        <v>138</v>
      </c>
      <c r="H37" s="38" t="s">
        <v>442</v>
      </c>
      <c r="I37" s="38" t="s">
        <v>440</v>
      </c>
      <c r="J37" s="38">
        <v>22190913</v>
      </c>
      <c r="K37" s="42">
        <v>0</v>
      </c>
      <c r="L37" s="42">
        <v>251</v>
      </c>
      <c r="M37" s="42">
        <v>0</v>
      </c>
    </row>
    <row r="38" spans="1:13" x14ac:dyDescent="0.25">
      <c r="A38" s="24"/>
      <c r="B38" s="24"/>
      <c r="D38" s="43"/>
      <c r="E38" s="25"/>
      <c r="F38" s="25"/>
      <c r="G38" s="45"/>
      <c r="H38" s="27"/>
      <c r="I38" s="25"/>
      <c r="J38" s="25"/>
      <c r="K38" s="37"/>
      <c r="L38" s="37"/>
      <c r="M38" s="37"/>
    </row>
    <row r="39" spans="1:13" x14ac:dyDescent="0.25">
      <c r="A39" s="40" t="s">
        <v>514</v>
      </c>
      <c r="B39" s="24"/>
      <c r="D39" s="43"/>
      <c r="E39" s="25"/>
      <c r="F39" s="25"/>
      <c r="G39" s="45"/>
      <c r="H39" s="27"/>
      <c r="I39" s="32"/>
      <c r="J39" s="32"/>
      <c r="K39" s="46">
        <f>SUM(K40:K41)</f>
        <v>268</v>
      </c>
      <c r="L39" s="46">
        <f>SUM(L40:L41)</f>
        <v>246</v>
      </c>
      <c r="M39" s="46">
        <f>SUM(M40:M41)</f>
        <v>0</v>
      </c>
    </row>
    <row r="40" spans="1:13" x14ac:dyDescent="0.25">
      <c r="A40" s="42" t="s">
        <v>515</v>
      </c>
      <c r="B40" s="42" t="s">
        <v>516</v>
      </c>
      <c r="C40" s="38" t="s">
        <v>517</v>
      </c>
      <c r="D40" s="39" t="s">
        <v>5</v>
      </c>
      <c r="E40" s="39" t="s">
        <v>518</v>
      </c>
      <c r="F40" s="39" t="s">
        <v>519</v>
      </c>
      <c r="G40" s="39" t="s">
        <v>520</v>
      </c>
      <c r="H40" s="38" t="s">
        <v>442</v>
      </c>
      <c r="I40" s="38" t="s">
        <v>441</v>
      </c>
      <c r="J40" s="38">
        <v>24184409</v>
      </c>
      <c r="K40" s="42">
        <v>149</v>
      </c>
      <c r="L40" s="42">
        <v>161</v>
      </c>
      <c r="M40" s="42">
        <v>0</v>
      </c>
    </row>
    <row r="41" spans="1:13" x14ac:dyDescent="0.25">
      <c r="A41" s="42" t="s">
        <v>521</v>
      </c>
      <c r="B41" s="42" t="s">
        <v>522</v>
      </c>
      <c r="C41" s="38" t="s">
        <v>523</v>
      </c>
      <c r="D41" s="39" t="s">
        <v>5</v>
      </c>
      <c r="E41" s="39" t="s">
        <v>524</v>
      </c>
      <c r="F41" s="39" t="s">
        <v>249</v>
      </c>
      <c r="G41" s="39" t="s">
        <v>249</v>
      </c>
      <c r="H41" s="38" t="s">
        <v>442</v>
      </c>
      <c r="I41" s="38" t="s">
        <v>440</v>
      </c>
      <c r="J41" s="38">
        <v>83169671</v>
      </c>
      <c r="K41" s="42">
        <v>119</v>
      </c>
      <c r="L41" s="42">
        <v>85</v>
      </c>
      <c r="M41" s="42">
        <v>0</v>
      </c>
    </row>
    <row r="42" spans="1:13" x14ac:dyDescent="0.25">
      <c r="A42" s="24"/>
      <c r="B42" s="24"/>
      <c r="D42" s="43"/>
      <c r="E42" s="25"/>
      <c r="F42" s="25"/>
      <c r="G42" s="45"/>
      <c r="H42" s="27"/>
      <c r="I42" s="25"/>
      <c r="J42" s="25"/>
      <c r="K42" s="37"/>
      <c r="L42" s="37"/>
      <c r="M42" s="37"/>
    </row>
    <row r="43" spans="1:13" x14ac:dyDescent="0.25">
      <c r="A43" s="40" t="s">
        <v>454</v>
      </c>
      <c r="B43" s="24"/>
      <c r="D43" s="43"/>
      <c r="E43" s="25"/>
      <c r="F43" s="25"/>
      <c r="G43" s="45"/>
      <c r="H43" s="27"/>
      <c r="I43" s="32"/>
      <c r="J43" s="32"/>
      <c r="K43" s="46">
        <f>SUM(K44:K46)</f>
        <v>121</v>
      </c>
      <c r="L43" s="46">
        <f t="shared" ref="L43:M43" si="5">SUM(L44:L46)</f>
        <v>1175</v>
      </c>
      <c r="M43" s="46">
        <f t="shared" si="5"/>
        <v>582</v>
      </c>
    </row>
    <row r="44" spans="1:13" x14ac:dyDescent="0.25">
      <c r="A44" s="42" t="s">
        <v>532</v>
      </c>
      <c r="B44" s="42" t="s">
        <v>533</v>
      </c>
      <c r="C44" s="38" t="s">
        <v>534</v>
      </c>
      <c r="D44" s="39" t="s">
        <v>5</v>
      </c>
      <c r="E44" s="39" t="s">
        <v>213</v>
      </c>
      <c r="F44" s="39" t="s">
        <v>535</v>
      </c>
      <c r="G44" s="39" t="s">
        <v>536</v>
      </c>
      <c r="H44" s="38" t="s">
        <v>442</v>
      </c>
      <c r="I44" s="38" t="s">
        <v>441</v>
      </c>
      <c r="J44" s="38">
        <v>27360136</v>
      </c>
      <c r="K44" s="42">
        <v>15</v>
      </c>
      <c r="L44" s="42">
        <v>435</v>
      </c>
      <c r="M44" s="42">
        <v>0</v>
      </c>
    </row>
    <row r="45" spans="1:13" x14ac:dyDescent="0.25">
      <c r="A45" s="42" t="s">
        <v>525</v>
      </c>
      <c r="B45" s="42" t="s">
        <v>526</v>
      </c>
      <c r="C45" s="38" t="s">
        <v>527</v>
      </c>
      <c r="D45" s="39" t="s">
        <v>5</v>
      </c>
      <c r="E45" s="39" t="s">
        <v>213</v>
      </c>
      <c r="F45" s="39" t="s">
        <v>190</v>
      </c>
      <c r="G45" s="39" t="s">
        <v>528</v>
      </c>
      <c r="H45" s="38" t="s">
        <v>442</v>
      </c>
      <c r="I45" s="38" t="s">
        <v>440</v>
      </c>
      <c r="J45" s="38">
        <v>27704220</v>
      </c>
      <c r="K45" s="42">
        <v>70</v>
      </c>
      <c r="L45" s="42">
        <v>367</v>
      </c>
      <c r="M45" s="42">
        <v>0</v>
      </c>
    </row>
    <row r="46" spans="1:13" x14ac:dyDescent="0.25">
      <c r="A46" s="42" t="s">
        <v>525</v>
      </c>
      <c r="B46" s="42" t="s">
        <v>529</v>
      </c>
      <c r="C46" s="38" t="s">
        <v>527</v>
      </c>
      <c r="D46" s="39" t="s">
        <v>5</v>
      </c>
      <c r="E46" s="39" t="s">
        <v>213</v>
      </c>
      <c r="F46" s="39" t="s">
        <v>530</v>
      </c>
      <c r="G46" s="39" t="s">
        <v>531</v>
      </c>
      <c r="H46" s="38" t="s">
        <v>442</v>
      </c>
      <c r="I46" s="38" t="s">
        <v>440</v>
      </c>
      <c r="J46" s="38">
        <v>22704120</v>
      </c>
      <c r="K46" s="42">
        <v>36</v>
      </c>
      <c r="L46" s="42">
        <v>373</v>
      </c>
      <c r="M46" s="42">
        <v>582</v>
      </c>
    </row>
    <row r="47" spans="1:13" x14ac:dyDescent="0.25">
      <c r="A47" s="24"/>
      <c r="B47" s="24"/>
      <c r="D47" s="43"/>
      <c r="E47" s="25"/>
      <c r="F47" s="25"/>
      <c r="G47" s="45"/>
      <c r="H47" s="27"/>
      <c r="I47" s="25"/>
      <c r="J47" s="25"/>
      <c r="K47" s="37"/>
      <c r="L47" s="37"/>
      <c r="M47" s="37"/>
    </row>
    <row r="48" spans="1:13" x14ac:dyDescent="0.25">
      <c r="A48" s="40" t="s">
        <v>455</v>
      </c>
      <c r="B48" s="24"/>
      <c r="D48" s="43"/>
      <c r="E48" s="25"/>
      <c r="F48" s="25"/>
      <c r="G48" s="45"/>
      <c r="H48" s="27"/>
      <c r="I48" s="32"/>
      <c r="J48" s="32"/>
      <c r="K48" s="46">
        <f>SUM(K49:K53)</f>
        <v>0</v>
      </c>
      <c r="L48" s="46">
        <f t="shared" ref="L48:M48" si="6">SUM(L49:L53)</f>
        <v>3471</v>
      </c>
      <c r="M48" s="46">
        <f t="shared" si="6"/>
        <v>605</v>
      </c>
    </row>
    <row r="49" spans="1:13" x14ac:dyDescent="0.25">
      <c r="A49" s="42" t="s">
        <v>537</v>
      </c>
      <c r="B49" s="42" t="s">
        <v>9877</v>
      </c>
      <c r="C49" s="38" t="s">
        <v>492</v>
      </c>
      <c r="D49" s="39" t="s">
        <v>47</v>
      </c>
      <c r="E49" s="39" t="s">
        <v>47</v>
      </c>
      <c r="F49" s="39" t="s">
        <v>78</v>
      </c>
      <c r="G49" s="39" t="s">
        <v>78</v>
      </c>
      <c r="H49" s="38" t="s">
        <v>442</v>
      </c>
      <c r="I49" s="38" t="s">
        <v>440</v>
      </c>
      <c r="J49" s="38">
        <v>24385113</v>
      </c>
      <c r="K49" s="42">
        <v>0</v>
      </c>
      <c r="L49" s="42">
        <v>489</v>
      </c>
      <c r="M49" s="42">
        <v>326</v>
      </c>
    </row>
    <row r="50" spans="1:13" x14ac:dyDescent="0.25">
      <c r="A50" s="42" t="s">
        <v>537</v>
      </c>
      <c r="B50" s="42" t="s">
        <v>9876</v>
      </c>
      <c r="C50" s="38" t="s">
        <v>492</v>
      </c>
      <c r="D50" s="39" t="s">
        <v>47</v>
      </c>
      <c r="E50" s="39" t="s">
        <v>47</v>
      </c>
      <c r="F50" s="39" t="s">
        <v>78</v>
      </c>
      <c r="G50" s="39" t="s">
        <v>539</v>
      </c>
      <c r="H50" s="38" t="s">
        <v>442</v>
      </c>
      <c r="I50" s="38" t="s">
        <v>440</v>
      </c>
      <c r="J50" s="38">
        <v>24382557</v>
      </c>
      <c r="K50" s="42">
        <v>0</v>
      </c>
      <c r="L50" s="42">
        <v>1883</v>
      </c>
      <c r="M50" s="42">
        <v>172</v>
      </c>
    </row>
    <row r="51" spans="1:13" x14ac:dyDescent="0.25">
      <c r="A51" s="42" t="s">
        <v>537</v>
      </c>
      <c r="B51" s="42" t="s">
        <v>9875</v>
      </c>
      <c r="C51" s="38" t="s">
        <v>492</v>
      </c>
      <c r="D51" s="39" t="s">
        <v>47</v>
      </c>
      <c r="E51" s="39" t="s">
        <v>47</v>
      </c>
      <c r="F51" s="39" t="s">
        <v>78</v>
      </c>
      <c r="G51" s="39" t="s">
        <v>78</v>
      </c>
      <c r="H51" s="38" t="s">
        <v>442</v>
      </c>
      <c r="I51" s="38" t="s">
        <v>440</v>
      </c>
      <c r="J51" s="38">
        <v>24392475</v>
      </c>
      <c r="K51" s="42">
        <v>0</v>
      </c>
      <c r="L51" s="42">
        <v>129</v>
      </c>
      <c r="M51" s="42">
        <v>13</v>
      </c>
    </row>
    <row r="52" spans="1:13" x14ac:dyDescent="0.25">
      <c r="A52" s="42" t="s">
        <v>537</v>
      </c>
      <c r="B52" s="42" t="s">
        <v>9874</v>
      </c>
      <c r="C52" s="38" t="s">
        <v>492</v>
      </c>
      <c r="D52" s="39" t="s">
        <v>47</v>
      </c>
      <c r="E52" s="39" t="s">
        <v>47</v>
      </c>
      <c r="F52" s="39" t="s">
        <v>78</v>
      </c>
      <c r="G52" s="39" t="s">
        <v>538</v>
      </c>
      <c r="H52" s="38" t="s">
        <v>442</v>
      </c>
      <c r="I52" s="38" t="s">
        <v>440</v>
      </c>
      <c r="J52" s="38">
        <v>24385113</v>
      </c>
      <c r="K52" s="42">
        <v>0</v>
      </c>
      <c r="L52" s="42">
        <v>486</v>
      </c>
      <c r="M52" s="42">
        <v>94</v>
      </c>
    </row>
    <row r="53" spans="1:13" x14ac:dyDescent="0.25">
      <c r="A53" s="42" t="s">
        <v>537</v>
      </c>
      <c r="B53" s="42" t="s">
        <v>9873</v>
      </c>
      <c r="C53" s="38" t="s">
        <v>492</v>
      </c>
      <c r="D53" s="39" t="s">
        <v>47</v>
      </c>
      <c r="E53" s="39" t="s">
        <v>47</v>
      </c>
      <c r="F53" s="39" t="s">
        <v>78</v>
      </c>
      <c r="G53" s="39" t="s">
        <v>78</v>
      </c>
      <c r="H53" s="38" t="s">
        <v>442</v>
      </c>
      <c r="I53" s="38" t="s">
        <v>440</v>
      </c>
      <c r="J53" s="38">
        <v>24385113</v>
      </c>
      <c r="K53" s="42">
        <v>0</v>
      </c>
      <c r="L53" s="42">
        <v>484</v>
      </c>
      <c r="M53" s="42">
        <v>0</v>
      </c>
    </row>
    <row r="54" spans="1:13" x14ac:dyDescent="0.25">
      <c r="A54" s="24"/>
      <c r="B54" s="24"/>
      <c r="D54" s="43"/>
      <c r="E54" s="25"/>
      <c r="F54" s="25"/>
      <c r="G54" s="45"/>
      <c r="H54" s="27"/>
      <c r="I54" s="25"/>
      <c r="J54" s="25"/>
      <c r="K54" s="37"/>
      <c r="L54" s="37"/>
      <c r="M54" s="37"/>
    </row>
    <row r="55" spans="1:13" x14ac:dyDescent="0.25">
      <c r="A55" s="40" t="s">
        <v>456</v>
      </c>
      <c r="B55" s="24"/>
      <c r="D55" s="43"/>
      <c r="E55" s="25"/>
      <c r="F55" s="25"/>
      <c r="G55" s="45"/>
      <c r="H55" s="27"/>
      <c r="I55" s="32"/>
      <c r="J55" s="32"/>
      <c r="K55" s="46">
        <f>SUM(K56:K60)</f>
        <v>697</v>
      </c>
      <c r="L55" s="46">
        <f t="shared" ref="L55:M55" si="7">SUM(L56:L60)</f>
        <v>1397</v>
      </c>
      <c r="M55" s="46">
        <f t="shared" si="7"/>
        <v>0</v>
      </c>
    </row>
    <row r="56" spans="1:13" x14ac:dyDescent="0.25">
      <c r="A56" s="42" t="s">
        <v>547</v>
      </c>
      <c r="B56" s="42" t="s">
        <v>9878</v>
      </c>
      <c r="C56" s="38" t="s">
        <v>499</v>
      </c>
      <c r="D56" s="39" t="s">
        <v>47</v>
      </c>
      <c r="E56" s="39" t="s">
        <v>233</v>
      </c>
      <c r="F56" s="39" t="s">
        <v>549</v>
      </c>
      <c r="G56" s="39" t="s">
        <v>3020</v>
      </c>
      <c r="H56" s="38" t="s">
        <v>442</v>
      </c>
      <c r="I56" s="38" t="s">
        <v>441</v>
      </c>
      <c r="J56" s="38">
        <v>24458259</v>
      </c>
      <c r="K56" s="42">
        <v>0</v>
      </c>
      <c r="L56" s="42">
        <v>177</v>
      </c>
      <c r="M56" s="42">
        <v>0</v>
      </c>
    </row>
    <row r="57" spans="1:13" x14ac:dyDescent="0.25">
      <c r="A57" s="42" t="s">
        <v>547</v>
      </c>
      <c r="B57" s="42" t="s">
        <v>548</v>
      </c>
      <c r="C57" s="38" t="s">
        <v>499</v>
      </c>
      <c r="D57" s="39" t="s">
        <v>47</v>
      </c>
      <c r="E57" s="39" t="s">
        <v>233</v>
      </c>
      <c r="F57" s="39" t="s">
        <v>549</v>
      </c>
      <c r="G57" s="39" t="s">
        <v>550</v>
      </c>
      <c r="H57" s="38" t="s">
        <v>442</v>
      </c>
      <c r="I57" s="38" t="s">
        <v>441</v>
      </c>
      <c r="J57" s="38">
        <v>24458259</v>
      </c>
      <c r="K57" s="42">
        <v>119</v>
      </c>
      <c r="L57" s="42">
        <v>408</v>
      </c>
      <c r="M57" s="42">
        <v>0</v>
      </c>
    </row>
    <row r="58" spans="1:13" x14ac:dyDescent="0.25">
      <c r="A58" s="42" t="s">
        <v>10272</v>
      </c>
      <c r="B58" s="42" t="s">
        <v>10273</v>
      </c>
      <c r="C58" s="38" t="s">
        <v>492</v>
      </c>
      <c r="D58" s="39" t="s">
        <v>47</v>
      </c>
      <c r="E58" s="39" t="s">
        <v>241</v>
      </c>
      <c r="F58" s="39" t="s">
        <v>242</v>
      </c>
      <c r="G58" s="39" t="s">
        <v>242</v>
      </c>
      <c r="H58" s="38" t="s">
        <v>442</v>
      </c>
      <c r="I58" s="38" t="s">
        <v>441</v>
      </c>
      <c r="J58" s="38">
        <v>24541660</v>
      </c>
      <c r="K58" s="42">
        <v>104</v>
      </c>
      <c r="L58" s="42">
        <v>294</v>
      </c>
      <c r="M58" s="42">
        <v>0</v>
      </c>
    </row>
    <row r="59" spans="1:13" x14ac:dyDescent="0.25">
      <c r="A59" s="42" t="s">
        <v>540</v>
      </c>
      <c r="B59" s="42" t="s">
        <v>544</v>
      </c>
      <c r="C59" s="38" t="s">
        <v>542</v>
      </c>
      <c r="D59" s="39" t="s">
        <v>47</v>
      </c>
      <c r="E59" s="39" t="s">
        <v>233</v>
      </c>
      <c r="F59" s="39" t="s">
        <v>512</v>
      </c>
      <c r="G59" s="39" t="s">
        <v>546</v>
      </c>
      <c r="H59" s="38" t="s">
        <v>442</v>
      </c>
      <c r="I59" s="38" t="s">
        <v>441</v>
      </c>
      <c r="J59" s="38">
        <v>24680356</v>
      </c>
      <c r="K59" s="42">
        <v>216</v>
      </c>
      <c r="L59" s="42">
        <v>150</v>
      </c>
      <c r="M59" s="42">
        <v>0</v>
      </c>
    </row>
    <row r="60" spans="1:13" x14ac:dyDescent="0.25">
      <c r="A60" s="42" t="s">
        <v>540</v>
      </c>
      <c r="B60" s="42" t="s">
        <v>541</v>
      </c>
      <c r="C60" s="38" t="s">
        <v>542</v>
      </c>
      <c r="D60" s="39" t="s">
        <v>47</v>
      </c>
      <c r="E60" s="39" t="s">
        <v>233</v>
      </c>
      <c r="F60" s="39" t="s">
        <v>543</v>
      </c>
      <c r="G60" s="39" t="s">
        <v>190</v>
      </c>
      <c r="H60" s="38" t="s">
        <v>442</v>
      </c>
      <c r="I60" s="38" t="s">
        <v>441</v>
      </c>
      <c r="J60" s="38">
        <v>24680356</v>
      </c>
      <c r="K60" s="42">
        <v>258</v>
      </c>
      <c r="L60" s="42">
        <v>368</v>
      </c>
      <c r="M60" s="42">
        <v>0</v>
      </c>
    </row>
    <row r="61" spans="1:13" x14ac:dyDescent="0.25">
      <c r="A61" s="24"/>
      <c r="B61" s="24"/>
      <c r="D61" s="43"/>
      <c r="E61" s="25"/>
      <c r="F61" s="25"/>
      <c r="G61" s="45"/>
      <c r="H61" s="27"/>
      <c r="I61" s="25"/>
      <c r="J61" s="25"/>
      <c r="K61" s="37"/>
      <c r="L61" s="37"/>
      <c r="M61" s="37"/>
    </row>
    <row r="62" spans="1:13" x14ac:dyDescent="0.25">
      <c r="A62" s="40" t="s">
        <v>459</v>
      </c>
      <c r="B62" s="24"/>
      <c r="D62" s="43"/>
      <c r="E62" s="25"/>
      <c r="F62" s="25"/>
      <c r="G62" s="45"/>
      <c r="H62" s="27"/>
      <c r="I62" s="32"/>
      <c r="J62" s="32"/>
      <c r="K62" s="46">
        <f>SUM(K63:K77)</f>
        <v>2123</v>
      </c>
      <c r="L62" s="46">
        <f t="shared" ref="L62:M62" si="8">SUM(L63:L77)</f>
        <v>5822</v>
      </c>
      <c r="M62" s="46">
        <f t="shared" si="8"/>
        <v>0</v>
      </c>
    </row>
    <row r="63" spans="1:13" x14ac:dyDescent="0.25">
      <c r="A63" s="42" t="s">
        <v>555</v>
      </c>
      <c r="B63" s="42" t="s">
        <v>556</v>
      </c>
      <c r="C63" s="38" t="s">
        <v>481</v>
      </c>
      <c r="D63" s="39" t="s">
        <v>47</v>
      </c>
      <c r="E63" s="39" t="s">
        <v>247</v>
      </c>
      <c r="F63" s="39" t="s">
        <v>557</v>
      </c>
      <c r="G63" s="39" t="s">
        <v>558</v>
      </c>
      <c r="H63" s="38" t="s">
        <v>442</v>
      </c>
      <c r="I63" s="38" t="s">
        <v>441</v>
      </c>
      <c r="J63" s="38">
        <v>24721135</v>
      </c>
      <c r="K63" s="42">
        <v>489</v>
      </c>
      <c r="L63" s="42">
        <v>814</v>
      </c>
      <c r="M63" s="42">
        <v>0</v>
      </c>
    </row>
    <row r="64" spans="1:13" x14ac:dyDescent="0.25">
      <c r="A64" s="42" t="s">
        <v>555</v>
      </c>
      <c r="B64" s="42" t="s">
        <v>559</v>
      </c>
      <c r="C64" s="38" t="s">
        <v>481</v>
      </c>
      <c r="D64" s="39" t="s">
        <v>47</v>
      </c>
      <c r="E64" s="39" t="s">
        <v>560</v>
      </c>
      <c r="F64" s="39" t="s">
        <v>560</v>
      </c>
      <c r="G64" s="39" t="s">
        <v>561</v>
      </c>
      <c r="H64" s="38" t="s">
        <v>442</v>
      </c>
      <c r="I64" s="38" t="s">
        <v>441</v>
      </c>
      <c r="J64" s="38">
        <v>24650833</v>
      </c>
      <c r="K64" s="42">
        <v>199</v>
      </c>
      <c r="L64" s="42">
        <v>342</v>
      </c>
      <c r="M64" s="42">
        <v>0</v>
      </c>
    </row>
    <row r="65" spans="1:13" x14ac:dyDescent="0.25">
      <c r="A65" s="42" t="s">
        <v>570</v>
      </c>
      <c r="B65" s="42" t="s">
        <v>576</v>
      </c>
      <c r="C65" s="38" t="s">
        <v>499</v>
      </c>
      <c r="D65" s="39" t="s">
        <v>47</v>
      </c>
      <c r="E65" s="39" t="s">
        <v>247</v>
      </c>
      <c r="F65" s="39" t="s">
        <v>572</v>
      </c>
      <c r="G65" s="39" t="s">
        <v>577</v>
      </c>
      <c r="H65" s="38" t="s">
        <v>442</v>
      </c>
      <c r="I65" s="38" t="s">
        <v>440</v>
      </c>
      <c r="J65" s="38">
        <v>24756542</v>
      </c>
      <c r="K65" s="42">
        <v>90</v>
      </c>
      <c r="L65" s="42">
        <v>183</v>
      </c>
      <c r="M65" s="42">
        <v>0</v>
      </c>
    </row>
    <row r="66" spans="1:13" x14ac:dyDescent="0.25">
      <c r="A66" s="42" t="s">
        <v>570</v>
      </c>
      <c r="B66" s="42" t="s">
        <v>571</v>
      </c>
      <c r="C66" s="38" t="s">
        <v>499</v>
      </c>
      <c r="D66" s="39" t="s">
        <v>47</v>
      </c>
      <c r="E66" s="39" t="s">
        <v>247</v>
      </c>
      <c r="F66" s="39" t="s">
        <v>572</v>
      </c>
      <c r="G66" s="39" t="s">
        <v>573</v>
      </c>
      <c r="H66" s="38" t="s">
        <v>442</v>
      </c>
      <c r="I66" s="38" t="s">
        <v>440</v>
      </c>
      <c r="J66" s="38">
        <v>24756504</v>
      </c>
      <c r="K66" s="42">
        <v>115</v>
      </c>
      <c r="L66" s="42">
        <v>164</v>
      </c>
      <c r="M66" s="42">
        <v>0</v>
      </c>
    </row>
    <row r="67" spans="1:13" x14ac:dyDescent="0.25">
      <c r="A67" s="42" t="s">
        <v>570</v>
      </c>
      <c r="B67" s="42" t="s">
        <v>574</v>
      </c>
      <c r="C67" s="38" t="s">
        <v>499</v>
      </c>
      <c r="D67" s="39" t="s">
        <v>47</v>
      </c>
      <c r="E67" s="39" t="s">
        <v>247</v>
      </c>
      <c r="F67" s="39" t="s">
        <v>572</v>
      </c>
      <c r="G67" s="39" t="s">
        <v>575</v>
      </c>
      <c r="H67" s="38" t="s">
        <v>442</v>
      </c>
      <c r="I67" s="38" t="s">
        <v>440</v>
      </c>
      <c r="J67" s="38">
        <v>24756504</v>
      </c>
      <c r="K67" s="42">
        <v>90</v>
      </c>
      <c r="L67" s="42">
        <v>192</v>
      </c>
      <c r="M67" s="42">
        <v>0</v>
      </c>
    </row>
    <row r="68" spans="1:13" x14ac:dyDescent="0.25">
      <c r="A68" s="42" t="s">
        <v>551</v>
      </c>
      <c r="B68" s="42" t="s">
        <v>552</v>
      </c>
      <c r="C68" s="38" t="s">
        <v>486</v>
      </c>
      <c r="D68" s="39" t="s">
        <v>47</v>
      </c>
      <c r="E68" s="39" t="s">
        <v>247</v>
      </c>
      <c r="F68" s="39" t="s">
        <v>248</v>
      </c>
      <c r="G68" s="39" t="s">
        <v>224</v>
      </c>
      <c r="H68" s="38" t="s">
        <v>442</v>
      </c>
      <c r="I68" s="38" t="s">
        <v>440</v>
      </c>
      <c r="J68" s="38">
        <v>24613716</v>
      </c>
      <c r="K68" s="42">
        <v>392</v>
      </c>
      <c r="L68" s="42">
        <v>718</v>
      </c>
      <c r="M68" s="42">
        <v>0</v>
      </c>
    </row>
    <row r="69" spans="1:13" x14ac:dyDescent="0.25">
      <c r="A69" s="42" t="s">
        <v>551</v>
      </c>
      <c r="B69" s="42" t="s">
        <v>553</v>
      </c>
      <c r="C69" s="38" t="s">
        <v>486</v>
      </c>
      <c r="D69" s="39" t="s">
        <v>47</v>
      </c>
      <c r="E69" s="39" t="s">
        <v>247</v>
      </c>
      <c r="F69" s="39" t="s">
        <v>248</v>
      </c>
      <c r="G69" s="39" t="s">
        <v>554</v>
      </c>
      <c r="H69" s="38" t="s">
        <v>442</v>
      </c>
      <c r="I69" s="38" t="s">
        <v>440</v>
      </c>
      <c r="J69" s="38">
        <v>24613716</v>
      </c>
      <c r="K69" s="42">
        <v>0</v>
      </c>
      <c r="L69" s="42">
        <v>174</v>
      </c>
      <c r="M69" s="42">
        <v>0</v>
      </c>
    </row>
    <row r="70" spans="1:13" x14ac:dyDescent="0.25">
      <c r="A70" s="42" t="s">
        <v>567</v>
      </c>
      <c r="B70" s="42" t="s">
        <v>568</v>
      </c>
      <c r="C70" s="38" t="s">
        <v>517</v>
      </c>
      <c r="D70" s="39" t="s">
        <v>47</v>
      </c>
      <c r="E70" s="39" t="s">
        <v>247</v>
      </c>
      <c r="F70" s="39" t="s">
        <v>569</v>
      </c>
      <c r="G70" s="39" t="s">
        <v>569</v>
      </c>
      <c r="H70" s="38" t="s">
        <v>442</v>
      </c>
      <c r="I70" s="38" t="s">
        <v>441</v>
      </c>
      <c r="J70" s="38">
        <v>24731054</v>
      </c>
      <c r="K70" s="42">
        <v>195</v>
      </c>
      <c r="L70" s="42">
        <v>695</v>
      </c>
      <c r="M70" s="42">
        <v>0</v>
      </c>
    </row>
    <row r="71" spans="1:13" x14ac:dyDescent="0.25">
      <c r="A71" s="42" t="s">
        <v>578</v>
      </c>
      <c r="B71" s="42" t="s">
        <v>579</v>
      </c>
      <c r="C71" s="38" t="s">
        <v>523</v>
      </c>
      <c r="D71" s="39" t="s">
        <v>47</v>
      </c>
      <c r="E71" s="39" t="s">
        <v>247</v>
      </c>
      <c r="F71" s="39" t="s">
        <v>580</v>
      </c>
      <c r="G71" s="39" t="s">
        <v>176</v>
      </c>
      <c r="H71" s="38" t="s">
        <v>442</v>
      </c>
      <c r="I71" s="38" t="s">
        <v>440</v>
      </c>
      <c r="J71" s="38">
        <v>24691247</v>
      </c>
      <c r="K71" s="42">
        <v>314</v>
      </c>
      <c r="L71" s="42">
        <v>373</v>
      </c>
      <c r="M71" s="42">
        <v>0</v>
      </c>
    </row>
    <row r="72" spans="1:13" x14ac:dyDescent="0.25">
      <c r="A72" s="42" t="s">
        <v>10274</v>
      </c>
      <c r="B72" s="42" t="s">
        <v>10275</v>
      </c>
      <c r="C72" s="38" t="s">
        <v>585</v>
      </c>
      <c r="D72" s="39" t="s">
        <v>47</v>
      </c>
      <c r="E72" s="39" t="s">
        <v>247</v>
      </c>
      <c r="F72" s="39" t="s">
        <v>580</v>
      </c>
      <c r="G72" s="39" t="s">
        <v>586</v>
      </c>
      <c r="H72" s="38" t="s">
        <v>442</v>
      </c>
      <c r="I72" s="38" t="s">
        <v>440</v>
      </c>
      <c r="J72" s="38">
        <v>24695322</v>
      </c>
      <c r="K72" s="42">
        <v>0</v>
      </c>
      <c r="L72" s="42">
        <v>375</v>
      </c>
      <c r="M72" s="42">
        <v>0</v>
      </c>
    </row>
    <row r="73" spans="1:13" x14ac:dyDescent="0.25">
      <c r="A73" s="42" t="s">
        <v>581</v>
      </c>
      <c r="B73" s="42" t="s">
        <v>582</v>
      </c>
      <c r="C73" s="38" t="s">
        <v>534</v>
      </c>
      <c r="D73" s="39" t="s">
        <v>47</v>
      </c>
      <c r="E73" s="39" t="s">
        <v>247</v>
      </c>
      <c r="F73" s="39" t="s">
        <v>583</v>
      </c>
      <c r="G73" s="39" t="s">
        <v>584</v>
      </c>
      <c r="H73" s="38" t="s">
        <v>442</v>
      </c>
      <c r="I73" s="38" t="s">
        <v>441</v>
      </c>
      <c r="J73" s="38">
        <v>47777567</v>
      </c>
      <c r="K73" s="42">
        <v>0</v>
      </c>
      <c r="L73" s="42">
        <v>403</v>
      </c>
      <c r="M73" s="42">
        <v>0</v>
      </c>
    </row>
    <row r="74" spans="1:13" x14ac:dyDescent="0.25">
      <c r="A74" s="42" t="s">
        <v>562</v>
      </c>
      <c r="B74" s="42" t="s">
        <v>563</v>
      </c>
      <c r="C74" s="38" t="s">
        <v>542</v>
      </c>
      <c r="D74" s="39" t="s">
        <v>47</v>
      </c>
      <c r="E74" s="39" t="s">
        <v>564</v>
      </c>
      <c r="F74" s="39" t="s">
        <v>564</v>
      </c>
      <c r="G74" s="39" t="s">
        <v>10276</v>
      </c>
      <c r="H74" s="38" t="s">
        <v>442</v>
      </c>
      <c r="I74" s="38" t="s">
        <v>441</v>
      </c>
      <c r="J74" s="38">
        <v>24711879</v>
      </c>
      <c r="K74" s="42">
        <v>30</v>
      </c>
      <c r="L74" s="42">
        <v>627</v>
      </c>
      <c r="M74" s="42">
        <v>0</v>
      </c>
    </row>
    <row r="75" spans="1:13" x14ac:dyDescent="0.25">
      <c r="A75" s="42" t="s">
        <v>562</v>
      </c>
      <c r="B75" s="42" t="s">
        <v>565</v>
      </c>
      <c r="C75" s="38" t="s">
        <v>542</v>
      </c>
      <c r="D75" s="39" t="s">
        <v>47</v>
      </c>
      <c r="E75" s="39" t="s">
        <v>564</v>
      </c>
      <c r="F75" s="39" t="s">
        <v>564</v>
      </c>
      <c r="G75" s="39" t="s">
        <v>566</v>
      </c>
      <c r="H75" s="38" t="s">
        <v>442</v>
      </c>
      <c r="I75" s="38" t="s">
        <v>441</v>
      </c>
      <c r="J75" s="38">
        <v>24711879</v>
      </c>
      <c r="K75" s="42">
        <v>0</v>
      </c>
      <c r="L75" s="42">
        <v>234</v>
      </c>
      <c r="M75" s="42">
        <v>0</v>
      </c>
    </row>
    <row r="76" spans="1:13" x14ac:dyDescent="0.25">
      <c r="A76" s="42" t="s">
        <v>591</v>
      </c>
      <c r="B76" s="42" t="s">
        <v>592</v>
      </c>
      <c r="C76" s="38" t="s">
        <v>527</v>
      </c>
      <c r="D76" s="39" t="s">
        <v>47</v>
      </c>
      <c r="E76" s="39" t="s">
        <v>564</v>
      </c>
      <c r="F76" s="39" t="s">
        <v>593</v>
      </c>
      <c r="G76" s="39" t="s">
        <v>594</v>
      </c>
      <c r="H76" s="38" t="s">
        <v>442</v>
      </c>
      <c r="I76" s="38" t="s">
        <v>441</v>
      </c>
      <c r="J76" s="38">
        <v>24718236</v>
      </c>
      <c r="K76" s="42">
        <v>104</v>
      </c>
      <c r="L76" s="42">
        <v>374</v>
      </c>
      <c r="M76" s="42">
        <v>0</v>
      </c>
    </row>
    <row r="77" spans="1:13" x14ac:dyDescent="0.25">
      <c r="A77" s="42" t="s">
        <v>587</v>
      </c>
      <c r="B77" s="42" t="s">
        <v>588</v>
      </c>
      <c r="C77" s="38" t="s">
        <v>589</v>
      </c>
      <c r="D77" s="39" t="s">
        <v>47</v>
      </c>
      <c r="E77" s="39" t="s">
        <v>247</v>
      </c>
      <c r="F77" s="39" t="s">
        <v>590</v>
      </c>
      <c r="G77" s="39" t="s">
        <v>186</v>
      </c>
      <c r="H77" s="38" t="s">
        <v>442</v>
      </c>
      <c r="I77" s="38" t="s">
        <v>441</v>
      </c>
      <c r="J77" s="38">
        <v>24780715</v>
      </c>
      <c r="K77" s="42">
        <v>105</v>
      </c>
      <c r="L77" s="42">
        <v>154</v>
      </c>
      <c r="M77" s="42">
        <v>0</v>
      </c>
    </row>
    <row r="78" spans="1:13" x14ac:dyDescent="0.25">
      <c r="A78" s="24"/>
      <c r="B78" s="24"/>
      <c r="D78" s="43"/>
      <c r="E78" s="25"/>
      <c r="F78" s="25"/>
      <c r="G78" s="45"/>
      <c r="H78" s="27"/>
      <c r="I78" s="25"/>
      <c r="J78" s="25"/>
      <c r="K78" s="37"/>
      <c r="L78" s="37"/>
      <c r="M78" s="37"/>
    </row>
    <row r="79" spans="1:13" x14ac:dyDescent="0.25">
      <c r="A79" s="40" t="s">
        <v>595</v>
      </c>
      <c r="B79" s="24"/>
      <c r="D79" s="43"/>
      <c r="E79" s="25"/>
      <c r="F79" s="25"/>
      <c r="G79" s="45"/>
      <c r="H79" s="27"/>
      <c r="I79" s="32"/>
      <c r="J79" s="47"/>
      <c r="K79" s="46">
        <f>SUM(K80:K94)</f>
        <v>643</v>
      </c>
      <c r="L79" s="46">
        <f t="shared" ref="L79:M79" si="9">SUM(L80:L94)</f>
        <v>3347</v>
      </c>
      <c r="M79" s="46">
        <f t="shared" si="9"/>
        <v>0</v>
      </c>
    </row>
    <row r="80" spans="1:13" x14ac:dyDescent="0.25">
      <c r="A80" s="42" t="s">
        <v>596</v>
      </c>
      <c r="B80" s="42" t="s">
        <v>597</v>
      </c>
      <c r="C80" s="38" t="s">
        <v>481</v>
      </c>
      <c r="D80" s="39" t="s">
        <v>47</v>
      </c>
      <c r="E80" s="39" t="s">
        <v>598</v>
      </c>
      <c r="F80" s="39" t="s">
        <v>598</v>
      </c>
      <c r="G80" s="39" t="s">
        <v>598</v>
      </c>
      <c r="H80" s="38" t="s">
        <v>442</v>
      </c>
      <c r="I80" s="38" t="s">
        <v>441</v>
      </c>
      <c r="J80" s="38">
        <v>24700305</v>
      </c>
      <c r="K80" s="42">
        <v>37</v>
      </c>
      <c r="L80" s="42">
        <v>372</v>
      </c>
      <c r="M80" s="42">
        <v>0</v>
      </c>
    </row>
    <row r="81" spans="1:13" x14ac:dyDescent="0.25">
      <c r="A81" s="42" t="s">
        <v>596</v>
      </c>
      <c r="B81" s="42" t="s">
        <v>600</v>
      </c>
      <c r="C81" s="38" t="s">
        <v>481</v>
      </c>
      <c r="D81" s="39" t="s">
        <v>47</v>
      </c>
      <c r="E81" s="39" t="s">
        <v>598</v>
      </c>
      <c r="F81" s="39" t="s">
        <v>601</v>
      </c>
      <c r="G81" s="39" t="s">
        <v>190</v>
      </c>
      <c r="H81" s="38" t="s">
        <v>442</v>
      </c>
      <c r="I81" s="38" t="s">
        <v>441</v>
      </c>
      <c r="J81" s="38">
        <v>24700305</v>
      </c>
      <c r="K81" s="42">
        <v>42</v>
      </c>
      <c r="L81" s="42">
        <v>111</v>
      </c>
      <c r="M81" s="42">
        <v>0</v>
      </c>
    </row>
    <row r="82" spans="1:13" x14ac:dyDescent="0.25">
      <c r="A82" s="42" t="s">
        <v>596</v>
      </c>
      <c r="B82" s="42" t="s">
        <v>599</v>
      </c>
      <c r="C82" s="38" t="s">
        <v>481</v>
      </c>
      <c r="D82" s="39" t="s">
        <v>47</v>
      </c>
      <c r="E82" s="39" t="s">
        <v>598</v>
      </c>
      <c r="F82" s="39" t="s">
        <v>598</v>
      </c>
      <c r="G82" s="39" t="s">
        <v>598</v>
      </c>
      <c r="H82" s="38" t="s">
        <v>442</v>
      </c>
      <c r="I82" s="38" t="s">
        <v>441</v>
      </c>
      <c r="J82" s="38">
        <v>24700305</v>
      </c>
      <c r="K82" s="42">
        <v>0</v>
      </c>
      <c r="L82" s="42">
        <v>206</v>
      </c>
      <c r="M82" s="42">
        <v>0</v>
      </c>
    </row>
    <row r="83" spans="1:13" x14ac:dyDescent="0.25">
      <c r="A83" s="42" t="s">
        <v>612</v>
      </c>
      <c r="B83" s="42" t="s">
        <v>613</v>
      </c>
      <c r="C83" s="38" t="s">
        <v>499</v>
      </c>
      <c r="D83" s="39" t="s">
        <v>47</v>
      </c>
      <c r="E83" s="39" t="s">
        <v>598</v>
      </c>
      <c r="F83" s="39" t="s">
        <v>614</v>
      </c>
      <c r="G83" s="39" t="s">
        <v>614</v>
      </c>
      <c r="H83" s="38" t="s">
        <v>442</v>
      </c>
      <c r="I83" s="38" t="s">
        <v>441</v>
      </c>
      <c r="J83" s="38">
        <v>24660035</v>
      </c>
      <c r="K83" s="42">
        <v>0</v>
      </c>
      <c r="L83" s="42">
        <v>121</v>
      </c>
      <c r="M83" s="42">
        <v>0</v>
      </c>
    </row>
    <row r="84" spans="1:13" x14ac:dyDescent="0.25">
      <c r="A84" s="42" t="s">
        <v>610</v>
      </c>
      <c r="B84" s="42" t="s">
        <v>611</v>
      </c>
      <c r="C84" s="38" t="s">
        <v>486</v>
      </c>
      <c r="D84" s="39" t="s">
        <v>47</v>
      </c>
      <c r="E84" s="39" t="s">
        <v>598</v>
      </c>
      <c r="F84" s="39" t="s">
        <v>5</v>
      </c>
      <c r="G84" s="39" t="s">
        <v>5</v>
      </c>
      <c r="H84" s="38" t="s">
        <v>442</v>
      </c>
      <c r="I84" s="38" t="s">
        <v>441</v>
      </c>
      <c r="J84" s="38">
        <v>87309259</v>
      </c>
      <c r="K84" s="42">
        <v>0</v>
      </c>
      <c r="L84" s="42">
        <v>497</v>
      </c>
      <c r="M84" s="42">
        <v>0</v>
      </c>
    </row>
    <row r="85" spans="1:13" x14ac:dyDescent="0.25">
      <c r="A85" s="42" t="s">
        <v>619</v>
      </c>
      <c r="B85" s="42" t="s">
        <v>622</v>
      </c>
      <c r="C85" s="38" t="s">
        <v>492</v>
      </c>
      <c r="D85" s="39" t="s">
        <v>47</v>
      </c>
      <c r="E85" s="39" t="s">
        <v>598</v>
      </c>
      <c r="F85" s="39" t="s">
        <v>623</v>
      </c>
      <c r="G85" s="39" t="s">
        <v>392</v>
      </c>
      <c r="H85" s="38" t="s">
        <v>442</v>
      </c>
      <c r="I85" s="38" t="s">
        <v>441</v>
      </c>
      <c r="J85" s="38">
        <v>24668451</v>
      </c>
      <c r="K85" s="42">
        <v>0</v>
      </c>
      <c r="L85" s="42">
        <v>222</v>
      </c>
      <c r="M85" s="42">
        <v>0</v>
      </c>
    </row>
    <row r="86" spans="1:13" x14ac:dyDescent="0.25">
      <c r="A86" s="42" t="s">
        <v>619</v>
      </c>
      <c r="B86" s="42" t="s">
        <v>620</v>
      </c>
      <c r="C86" s="38" t="s">
        <v>492</v>
      </c>
      <c r="D86" s="39" t="s">
        <v>47</v>
      </c>
      <c r="E86" s="39" t="s">
        <v>598</v>
      </c>
      <c r="F86" s="39" t="s">
        <v>621</v>
      </c>
      <c r="G86" s="39" t="s">
        <v>10277</v>
      </c>
      <c r="H86" s="38" t="s">
        <v>442</v>
      </c>
      <c r="I86" s="38" t="s">
        <v>441</v>
      </c>
      <c r="J86" s="38">
        <v>24668451</v>
      </c>
      <c r="K86" s="42">
        <v>0</v>
      </c>
      <c r="L86" s="42">
        <v>207</v>
      </c>
      <c r="M86" s="42">
        <v>0</v>
      </c>
    </row>
    <row r="87" spans="1:13" x14ac:dyDescent="0.25">
      <c r="A87" s="42" t="s">
        <v>605</v>
      </c>
      <c r="B87" s="42" t="s">
        <v>608</v>
      </c>
      <c r="C87" s="38" t="s">
        <v>517</v>
      </c>
      <c r="D87" s="39" t="s">
        <v>47</v>
      </c>
      <c r="E87" s="39" t="s">
        <v>607</v>
      </c>
      <c r="F87" s="39" t="s">
        <v>78</v>
      </c>
      <c r="G87" s="39" t="s">
        <v>78</v>
      </c>
      <c r="H87" s="38" t="s">
        <v>442</v>
      </c>
      <c r="I87" s="38" t="s">
        <v>441</v>
      </c>
      <c r="J87" s="38">
        <v>24640042</v>
      </c>
      <c r="K87" s="42">
        <v>0</v>
      </c>
      <c r="L87" s="42">
        <v>65</v>
      </c>
      <c r="M87" s="42">
        <v>0</v>
      </c>
    </row>
    <row r="88" spans="1:13" x14ac:dyDescent="0.25">
      <c r="A88" s="42" t="s">
        <v>605</v>
      </c>
      <c r="B88" s="42" t="s">
        <v>606</v>
      </c>
      <c r="C88" s="38" t="s">
        <v>517</v>
      </c>
      <c r="D88" s="39" t="s">
        <v>47</v>
      </c>
      <c r="E88" s="39" t="s">
        <v>607</v>
      </c>
      <c r="F88" s="39" t="s">
        <v>78</v>
      </c>
      <c r="G88" s="39" t="s">
        <v>78</v>
      </c>
      <c r="H88" s="38" t="s">
        <v>442</v>
      </c>
      <c r="I88" s="38" t="s">
        <v>441</v>
      </c>
      <c r="J88" s="38">
        <v>24640042</v>
      </c>
      <c r="K88" s="42">
        <v>101</v>
      </c>
      <c r="L88" s="42">
        <v>293</v>
      </c>
      <c r="M88" s="42">
        <v>0</v>
      </c>
    </row>
    <row r="89" spans="1:13" x14ac:dyDescent="0.25">
      <c r="A89" s="42" t="s">
        <v>624</v>
      </c>
      <c r="B89" s="42" t="s">
        <v>625</v>
      </c>
      <c r="C89" s="38" t="s">
        <v>523</v>
      </c>
      <c r="D89" s="39" t="s">
        <v>47</v>
      </c>
      <c r="E89" s="39" t="s">
        <v>607</v>
      </c>
      <c r="F89" s="39" t="s">
        <v>626</v>
      </c>
      <c r="G89" s="39" t="s">
        <v>626</v>
      </c>
      <c r="H89" s="38" t="s">
        <v>442</v>
      </c>
      <c r="I89" s="38" t="s">
        <v>441</v>
      </c>
      <c r="J89" s="38">
        <v>24021018</v>
      </c>
      <c r="K89" s="42">
        <v>341</v>
      </c>
      <c r="L89" s="42">
        <v>241</v>
      </c>
      <c r="M89" s="42">
        <v>0</v>
      </c>
    </row>
    <row r="90" spans="1:13" x14ac:dyDescent="0.25">
      <c r="A90" s="42" t="s">
        <v>624</v>
      </c>
      <c r="B90" s="42" t="s">
        <v>10278</v>
      </c>
      <c r="C90" s="38" t="s">
        <v>523</v>
      </c>
      <c r="D90" s="39" t="s">
        <v>47</v>
      </c>
      <c r="E90" s="39" t="s">
        <v>598</v>
      </c>
      <c r="F90" s="39" t="s">
        <v>598</v>
      </c>
      <c r="G90" s="39" t="s">
        <v>157</v>
      </c>
      <c r="H90" s="38" t="s">
        <v>442</v>
      </c>
      <c r="I90" s="38" t="s">
        <v>441</v>
      </c>
      <c r="K90" s="42">
        <v>26</v>
      </c>
      <c r="L90" s="42">
        <v>71</v>
      </c>
      <c r="M90" s="42">
        <v>0</v>
      </c>
    </row>
    <row r="91" spans="1:13" x14ac:dyDescent="0.25">
      <c r="A91" s="42" t="s">
        <v>624</v>
      </c>
      <c r="B91" s="42" t="s">
        <v>627</v>
      </c>
      <c r="C91" s="38" t="s">
        <v>523</v>
      </c>
      <c r="D91" s="39" t="s">
        <v>47</v>
      </c>
      <c r="E91" s="39" t="s">
        <v>607</v>
      </c>
      <c r="F91" s="39" t="s">
        <v>628</v>
      </c>
      <c r="G91" s="39" t="s">
        <v>629</v>
      </c>
      <c r="H91" s="38" t="s">
        <v>442</v>
      </c>
      <c r="I91" s="38" t="s">
        <v>441</v>
      </c>
      <c r="K91" s="42">
        <v>30</v>
      </c>
      <c r="L91" s="42">
        <v>55</v>
      </c>
      <c r="M91" s="42">
        <v>0</v>
      </c>
    </row>
    <row r="92" spans="1:13" x14ac:dyDescent="0.25">
      <c r="A92" s="42" t="s">
        <v>624</v>
      </c>
      <c r="B92" s="42" t="s">
        <v>630</v>
      </c>
      <c r="C92" s="38" t="s">
        <v>523</v>
      </c>
      <c r="D92" s="39" t="s">
        <v>47</v>
      </c>
      <c r="E92" s="39" t="s">
        <v>607</v>
      </c>
      <c r="F92" s="39" t="s">
        <v>626</v>
      </c>
      <c r="G92" s="39" t="s">
        <v>631</v>
      </c>
      <c r="H92" s="38" t="s">
        <v>442</v>
      </c>
      <c r="I92" s="38" t="s">
        <v>441</v>
      </c>
      <c r="K92" s="42">
        <v>66</v>
      </c>
      <c r="L92" s="42">
        <v>58</v>
      </c>
      <c r="M92" s="42">
        <v>0</v>
      </c>
    </row>
    <row r="93" spans="1:13" x14ac:dyDescent="0.25">
      <c r="A93" s="42" t="s">
        <v>615</v>
      </c>
      <c r="B93" s="42" t="s">
        <v>616</v>
      </c>
      <c r="C93" s="38" t="s">
        <v>585</v>
      </c>
      <c r="D93" s="39" t="s">
        <v>47</v>
      </c>
      <c r="E93" s="39" t="s">
        <v>598</v>
      </c>
      <c r="F93" s="39" t="s">
        <v>617</v>
      </c>
      <c r="G93" s="39" t="s">
        <v>618</v>
      </c>
      <c r="H93" s="38" t="s">
        <v>442</v>
      </c>
      <c r="I93" s="38" t="s">
        <v>441</v>
      </c>
      <c r="J93" s="38">
        <v>24700341</v>
      </c>
      <c r="K93" s="42">
        <v>0</v>
      </c>
      <c r="L93" s="42">
        <v>475</v>
      </c>
      <c r="M93" s="42">
        <v>0</v>
      </c>
    </row>
    <row r="94" spans="1:13" x14ac:dyDescent="0.25">
      <c r="A94" s="42" t="s">
        <v>602</v>
      </c>
      <c r="B94" s="42" t="s">
        <v>603</v>
      </c>
      <c r="C94" s="38" t="s">
        <v>534</v>
      </c>
      <c r="D94" s="39" t="s">
        <v>47</v>
      </c>
      <c r="E94" s="39" t="s">
        <v>598</v>
      </c>
      <c r="F94" s="39" t="s">
        <v>598</v>
      </c>
      <c r="G94" s="39" t="s">
        <v>604</v>
      </c>
      <c r="H94" s="38" t="s">
        <v>442</v>
      </c>
      <c r="I94" s="38" t="s">
        <v>441</v>
      </c>
      <c r="J94" s="38">
        <v>24708464</v>
      </c>
      <c r="K94" s="42">
        <v>0</v>
      </c>
      <c r="L94" s="42">
        <v>353</v>
      </c>
      <c r="M94" s="42">
        <v>0</v>
      </c>
    </row>
    <row r="95" spans="1:13" x14ac:dyDescent="0.25">
      <c r="A95" s="24"/>
      <c r="B95" s="24"/>
      <c r="D95" s="43"/>
      <c r="E95" s="25"/>
      <c r="F95" s="25"/>
      <c r="G95" s="45"/>
      <c r="H95" s="27"/>
      <c r="I95" s="25"/>
      <c r="J95" s="25"/>
      <c r="K95" s="37"/>
      <c r="L95" s="37"/>
      <c r="M95" s="37"/>
    </row>
    <row r="96" spans="1:13" x14ac:dyDescent="0.25">
      <c r="A96" s="40" t="s">
        <v>461</v>
      </c>
      <c r="B96" s="24"/>
      <c r="D96" s="43"/>
      <c r="E96" s="25"/>
      <c r="F96" s="25"/>
      <c r="G96" s="45"/>
      <c r="H96" s="27"/>
      <c r="I96" s="32"/>
      <c r="J96" s="32"/>
      <c r="K96" s="46">
        <f>SUM(K97:K105)</f>
        <v>2156</v>
      </c>
      <c r="L96" s="46">
        <f t="shared" ref="L96:M96" si="10">SUM(L97:L105)</f>
        <v>1310</v>
      </c>
      <c r="M96" s="46">
        <f t="shared" si="10"/>
        <v>0</v>
      </c>
    </row>
    <row r="97" spans="1:13" x14ac:dyDescent="0.25">
      <c r="A97" s="42" t="s">
        <v>647</v>
      </c>
      <c r="B97" s="42" t="s">
        <v>649</v>
      </c>
      <c r="C97" s="38" t="s">
        <v>481</v>
      </c>
      <c r="D97" s="39" t="s">
        <v>156</v>
      </c>
      <c r="E97" s="39" t="s">
        <v>278</v>
      </c>
      <c r="F97" s="39" t="s">
        <v>278</v>
      </c>
      <c r="G97" s="39" t="s">
        <v>650</v>
      </c>
      <c r="H97" s="38" t="s">
        <v>442</v>
      </c>
      <c r="I97" s="38" t="s">
        <v>440</v>
      </c>
      <c r="J97" s="38">
        <v>25313404</v>
      </c>
      <c r="K97" s="42">
        <v>110</v>
      </c>
      <c r="L97" s="42">
        <v>180</v>
      </c>
      <c r="M97" s="42">
        <v>0</v>
      </c>
    </row>
    <row r="98" spans="1:13" x14ac:dyDescent="0.25">
      <c r="A98" s="42" t="s">
        <v>647</v>
      </c>
      <c r="B98" s="42" t="s">
        <v>533</v>
      </c>
      <c r="C98" s="38" t="s">
        <v>481</v>
      </c>
      <c r="D98" s="39" t="s">
        <v>156</v>
      </c>
      <c r="E98" s="39" t="s">
        <v>648</v>
      </c>
      <c r="F98" s="39" t="s">
        <v>535</v>
      </c>
      <c r="G98" s="39" t="s">
        <v>4406</v>
      </c>
      <c r="H98" s="38" t="s">
        <v>442</v>
      </c>
      <c r="I98" s="38" t="s">
        <v>441</v>
      </c>
      <c r="J98" s="38">
        <v>27360136</v>
      </c>
      <c r="K98" s="42">
        <v>232</v>
      </c>
      <c r="L98" s="42">
        <v>150</v>
      </c>
      <c r="M98" s="42">
        <v>0</v>
      </c>
    </row>
    <row r="99" spans="1:13" x14ac:dyDescent="0.25">
      <c r="A99" s="42" t="s">
        <v>632</v>
      </c>
      <c r="B99" s="42" t="s">
        <v>633</v>
      </c>
      <c r="C99" s="38" t="s">
        <v>499</v>
      </c>
      <c r="D99" s="39" t="s">
        <v>156</v>
      </c>
      <c r="E99" s="39" t="s">
        <v>278</v>
      </c>
      <c r="F99" s="39" t="s">
        <v>278</v>
      </c>
      <c r="G99" s="39" t="s">
        <v>78</v>
      </c>
      <c r="H99" s="38" t="s">
        <v>442</v>
      </c>
      <c r="I99" s="38" t="s">
        <v>440</v>
      </c>
      <c r="J99" s="38">
        <v>25565060</v>
      </c>
      <c r="K99" s="42">
        <v>1072</v>
      </c>
      <c r="L99" s="42">
        <v>320</v>
      </c>
      <c r="M99" s="42">
        <v>0</v>
      </c>
    </row>
    <row r="100" spans="1:13" x14ac:dyDescent="0.25">
      <c r="A100" s="42" t="s">
        <v>634</v>
      </c>
      <c r="B100" s="42" t="s">
        <v>635</v>
      </c>
      <c r="C100" s="38" t="s">
        <v>499</v>
      </c>
      <c r="D100" s="39" t="s">
        <v>156</v>
      </c>
      <c r="E100" s="39" t="s">
        <v>278</v>
      </c>
      <c r="F100" s="39" t="s">
        <v>278</v>
      </c>
      <c r="G100" s="39" t="s">
        <v>235</v>
      </c>
      <c r="H100" s="38" t="s">
        <v>442</v>
      </c>
      <c r="I100" s="38" t="s">
        <v>440</v>
      </c>
      <c r="J100" s="38">
        <v>25560211</v>
      </c>
      <c r="K100" s="42">
        <v>454</v>
      </c>
      <c r="L100" s="42">
        <v>253</v>
      </c>
      <c r="M100" s="42">
        <v>0</v>
      </c>
    </row>
    <row r="101" spans="1:13" x14ac:dyDescent="0.25">
      <c r="A101" s="42" t="s">
        <v>634</v>
      </c>
      <c r="B101" s="42" t="s">
        <v>636</v>
      </c>
      <c r="C101" s="38" t="s">
        <v>499</v>
      </c>
      <c r="D101" s="39" t="s">
        <v>156</v>
      </c>
      <c r="E101" s="39" t="s">
        <v>278</v>
      </c>
      <c r="F101" s="39" t="s">
        <v>278</v>
      </c>
      <c r="G101" s="39" t="s">
        <v>637</v>
      </c>
      <c r="H101" s="38" t="s">
        <v>442</v>
      </c>
      <c r="I101" s="38" t="s">
        <v>440</v>
      </c>
      <c r="J101" s="38">
        <v>25562053</v>
      </c>
      <c r="K101" s="42">
        <v>85</v>
      </c>
      <c r="L101" s="42">
        <v>58</v>
      </c>
      <c r="M101" s="42">
        <v>0</v>
      </c>
    </row>
    <row r="102" spans="1:13" x14ac:dyDescent="0.25">
      <c r="A102" s="42" t="s">
        <v>634</v>
      </c>
      <c r="B102" s="42" t="s">
        <v>638</v>
      </c>
      <c r="C102" s="38" t="s">
        <v>499</v>
      </c>
      <c r="D102" s="39" t="s">
        <v>156</v>
      </c>
      <c r="E102" s="39" t="s">
        <v>278</v>
      </c>
      <c r="F102" s="39" t="s">
        <v>162</v>
      </c>
      <c r="G102" s="39" t="s">
        <v>162</v>
      </c>
      <c r="H102" s="38" t="s">
        <v>442</v>
      </c>
      <c r="I102" s="38" t="s">
        <v>441</v>
      </c>
      <c r="J102" s="38">
        <v>25386236</v>
      </c>
      <c r="K102" s="42">
        <v>77</v>
      </c>
      <c r="L102" s="42">
        <v>83</v>
      </c>
      <c r="M102" s="42">
        <v>0</v>
      </c>
    </row>
    <row r="103" spans="1:13" x14ac:dyDescent="0.25">
      <c r="A103" s="42" t="s">
        <v>639</v>
      </c>
      <c r="B103" s="42" t="s">
        <v>643</v>
      </c>
      <c r="C103" s="38" t="s">
        <v>517</v>
      </c>
      <c r="D103" s="39" t="s">
        <v>156</v>
      </c>
      <c r="E103" s="39" t="s">
        <v>278</v>
      </c>
      <c r="F103" s="39" t="s">
        <v>1649</v>
      </c>
      <c r="G103" s="39" t="s">
        <v>644</v>
      </c>
      <c r="H103" s="38" t="s">
        <v>442</v>
      </c>
      <c r="I103" s="38" t="s">
        <v>441</v>
      </c>
      <c r="J103" s="38">
        <v>25548024</v>
      </c>
      <c r="K103" s="42">
        <v>0</v>
      </c>
      <c r="L103" s="42">
        <v>88</v>
      </c>
      <c r="M103" s="42">
        <v>0</v>
      </c>
    </row>
    <row r="104" spans="1:13" x14ac:dyDescent="0.25">
      <c r="A104" s="42" t="s">
        <v>639</v>
      </c>
      <c r="B104" s="42" t="s">
        <v>645</v>
      </c>
      <c r="C104" s="38" t="s">
        <v>517</v>
      </c>
      <c r="D104" s="39" t="s">
        <v>156</v>
      </c>
      <c r="E104" s="39" t="s">
        <v>278</v>
      </c>
      <c r="F104" s="39" t="s">
        <v>646</v>
      </c>
      <c r="G104" s="39" t="s">
        <v>646</v>
      </c>
      <c r="H104" s="38" t="s">
        <v>442</v>
      </c>
      <c r="I104" s="38" t="s">
        <v>441</v>
      </c>
      <c r="J104" s="38">
        <v>25548024</v>
      </c>
      <c r="K104" s="42">
        <v>62</v>
      </c>
      <c r="L104" s="42">
        <v>96</v>
      </c>
      <c r="M104" s="42">
        <v>0</v>
      </c>
    </row>
    <row r="105" spans="1:13" x14ac:dyDescent="0.25">
      <c r="A105" s="42" t="s">
        <v>639</v>
      </c>
      <c r="B105" s="42" t="s">
        <v>640</v>
      </c>
      <c r="C105" s="38" t="s">
        <v>517</v>
      </c>
      <c r="D105" s="39" t="s">
        <v>156</v>
      </c>
      <c r="E105" s="39" t="s">
        <v>278</v>
      </c>
      <c r="F105" s="39" t="s">
        <v>641</v>
      </c>
      <c r="G105" s="39" t="s">
        <v>641</v>
      </c>
      <c r="H105" s="38" t="s">
        <v>442</v>
      </c>
      <c r="I105" s="38" t="s">
        <v>441</v>
      </c>
      <c r="J105" s="38">
        <v>25548024</v>
      </c>
      <c r="K105" s="42">
        <v>64</v>
      </c>
      <c r="L105" s="42">
        <v>82</v>
      </c>
      <c r="M105" s="42">
        <v>0</v>
      </c>
    </row>
    <row r="106" spans="1:13" x14ac:dyDescent="0.25">
      <c r="A106" s="24"/>
      <c r="B106" s="24"/>
      <c r="D106" s="43"/>
      <c r="E106" s="25"/>
      <c r="F106" s="25"/>
      <c r="G106" s="45"/>
      <c r="H106" s="27"/>
      <c r="I106" s="25"/>
      <c r="J106" s="25"/>
      <c r="K106" s="37"/>
      <c r="L106" s="37"/>
      <c r="M106" s="37"/>
    </row>
    <row r="107" spans="1:13" x14ac:dyDescent="0.25">
      <c r="A107" s="40" t="s">
        <v>4908</v>
      </c>
      <c r="B107" s="24"/>
      <c r="D107" s="43"/>
      <c r="E107" s="25"/>
      <c r="F107" s="25"/>
      <c r="G107" s="45"/>
      <c r="H107" s="27"/>
      <c r="I107" s="32"/>
      <c r="J107" s="32"/>
      <c r="K107" s="46">
        <f>SUM(K108:K111)</f>
        <v>246</v>
      </c>
      <c r="L107" s="46">
        <f t="shared" ref="L107:M107" si="11">SUM(L108:L111)</f>
        <v>1082</v>
      </c>
      <c r="M107" s="46">
        <f t="shared" si="11"/>
        <v>0</v>
      </c>
    </row>
    <row r="108" spans="1:13" x14ac:dyDescent="0.25">
      <c r="A108" s="42" t="s">
        <v>660</v>
      </c>
      <c r="B108" s="42" t="s">
        <v>661</v>
      </c>
      <c r="C108" s="38" t="s">
        <v>481</v>
      </c>
      <c r="D108" s="39" t="s">
        <v>47</v>
      </c>
      <c r="E108" s="39" t="s">
        <v>47</v>
      </c>
      <c r="F108" s="39" t="s">
        <v>653</v>
      </c>
      <c r="G108" s="39" t="s">
        <v>126</v>
      </c>
      <c r="H108" s="38" t="s">
        <v>442</v>
      </c>
      <c r="I108" s="38" t="s">
        <v>441</v>
      </c>
      <c r="J108" s="38">
        <v>24760716</v>
      </c>
      <c r="K108" s="42">
        <v>85</v>
      </c>
      <c r="L108" s="42">
        <v>255</v>
      </c>
      <c r="M108" s="42">
        <v>0</v>
      </c>
    </row>
    <row r="109" spans="1:13" x14ac:dyDescent="0.25">
      <c r="A109" s="42" t="s">
        <v>651</v>
      </c>
      <c r="B109" s="42" t="s">
        <v>656</v>
      </c>
      <c r="C109" s="38" t="s">
        <v>492</v>
      </c>
      <c r="D109" s="39" t="s">
        <v>148</v>
      </c>
      <c r="E109" s="39" t="s">
        <v>653</v>
      </c>
      <c r="F109" s="39" t="s">
        <v>654</v>
      </c>
      <c r="G109" s="39" t="s">
        <v>657</v>
      </c>
      <c r="H109" s="38" t="s">
        <v>442</v>
      </c>
      <c r="I109" s="38" t="s">
        <v>441</v>
      </c>
      <c r="J109" s="38">
        <v>27641145</v>
      </c>
      <c r="K109" s="42">
        <v>40</v>
      </c>
      <c r="L109" s="42">
        <v>172</v>
      </c>
      <c r="M109" s="42">
        <v>0</v>
      </c>
    </row>
    <row r="110" spans="1:13" x14ac:dyDescent="0.25">
      <c r="A110" s="42" t="s">
        <v>651</v>
      </c>
      <c r="B110" s="42" t="s">
        <v>658</v>
      </c>
      <c r="C110" s="38" t="s">
        <v>492</v>
      </c>
      <c r="D110" s="39" t="s">
        <v>148</v>
      </c>
      <c r="E110" s="39" t="s">
        <v>653</v>
      </c>
      <c r="F110" s="39" t="s">
        <v>654</v>
      </c>
      <c r="G110" s="39" t="s">
        <v>659</v>
      </c>
      <c r="H110" s="38" t="s">
        <v>442</v>
      </c>
      <c r="I110" s="38" t="s">
        <v>441</v>
      </c>
      <c r="J110" s="38">
        <v>27641145</v>
      </c>
      <c r="K110" s="42">
        <v>0</v>
      </c>
      <c r="L110" s="42">
        <v>115</v>
      </c>
      <c r="M110" s="42">
        <v>0</v>
      </c>
    </row>
    <row r="111" spans="1:13" x14ac:dyDescent="0.25">
      <c r="A111" s="42" t="s">
        <v>651</v>
      </c>
      <c r="B111" s="42" t="s">
        <v>652</v>
      </c>
      <c r="C111" s="38" t="s">
        <v>492</v>
      </c>
      <c r="D111" s="39" t="s">
        <v>148</v>
      </c>
      <c r="E111" s="39" t="s">
        <v>653</v>
      </c>
      <c r="F111" s="39" t="s">
        <v>654</v>
      </c>
      <c r="G111" s="39" t="s">
        <v>655</v>
      </c>
      <c r="H111" s="38" t="s">
        <v>442</v>
      </c>
      <c r="I111" s="38" t="s">
        <v>441</v>
      </c>
      <c r="J111" s="38">
        <v>27641145</v>
      </c>
      <c r="K111" s="42">
        <v>121</v>
      </c>
      <c r="L111" s="42">
        <v>540</v>
      </c>
      <c r="M111" s="42">
        <v>0</v>
      </c>
    </row>
    <row r="112" spans="1:13" x14ac:dyDescent="0.25">
      <c r="A112" s="24"/>
      <c r="B112" s="24"/>
      <c r="D112" s="43"/>
      <c r="E112" s="25"/>
      <c r="F112" s="25"/>
      <c r="G112" s="45"/>
      <c r="H112" s="27"/>
      <c r="I112" s="25"/>
      <c r="J112" s="25"/>
      <c r="K112" s="37"/>
      <c r="L112" s="37"/>
      <c r="M112" s="37"/>
    </row>
    <row r="113" spans="1:13" x14ac:dyDescent="0.25">
      <c r="A113" s="40" t="s">
        <v>466</v>
      </c>
      <c r="B113" s="24"/>
      <c r="D113" s="43"/>
      <c r="E113" s="25"/>
      <c r="F113" s="25"/>
      <c r="G113" s="45"/>
      <c r="H113" s="27"/>
      <c r="I113" s="32"/>
      <c r="J113" s="32"/>
      <c r="K113" s="46">
        <f>SUM(K114:K121)</f>
        <v>734</v>
      </c>
      <c r="L113" s="46">
        <f t="shared" ref="L113:M113" si="12">SUM(L114:L121)</f>
        <v>1509</v>
      </c>
      <c r="M113" s="46">
        <f t="shared" si="12"/>
        <v>94</v>
      </c>
    </row>
    <row r="114" spans="1:13" x14ac:dyDescent="0.25">
      <c r="A114" s="42" t="s">
        <v>662</v>
      </c>
      <c r="B114" s="42" t="s">
        <v>663</v>
      </c>
      <c r="C114" s="38" t="s">
        <v>481</v>
      </c>
      <c r="D114" s="39" t="s">
        <v>50</v>
      </c>
      <c r="E114" s="39" t="s">
        <v>49</v>
      </c>
      <c r="F114" s="39" t="s">
        <v>49</v>
      </c>
      <c r="G114" s="39" t="s">
        <v>664</v>
      </c>
      <c r="H114" s="38" t="s">
        <v>442</v>
      </c>
      <c r="I114" s="38" t="s">
        <v>440</v>
      </c>
      <c r="J114" s="38">
        <v>26854546</v>
      </c>
      <c r="K114" s="42">
        <v>179</v>
      </c>
      <c r="L114" s="42">
        <v>541</v>
      </c>
      <c r="M114" s="42">
        <v>94</v>
      </c>
    </row>
    <row r="115" spans="1:13" x14ac:dyDescent="0.25">
      <c r="A115" s="42" t="s">
        <v>662</v>
      </c>
      <c r="B115" s="42" t="s">
        <v>667</v>
      </c>
      <c r="C115" s="38" t="s">
        <v>481</v>
      </c>
      <c r="D115" s="39" t="s">
        <v>50</v>
      </c>
      <c r="E115" s="39" t="s">
        <v>49</v>
      </c>
      <c r="F115" s="39" t="s">
        <v>113</v>
      </c>
      <c r="G115" s="39" t="s">
        <v>113</v>
      </c>
      <c r="H115" s="38" t="s">
        <v>442</v>
      </c>
      <c r="I115" s="38" t="s">
        <v>441</v>
      </c>
      <c r="J115" s="38">
        <v>26854546</v>
      </c>
      <c r="K115" s="42">
        <v>0</v>
      </c>
      <c r="L115" s="42">
        <v>116</v>
      </c>
      <c r="M115" s="42">
        <v>0</v>
      </c>
    </row>
    <row r="116" spans="1:13" x14ac:dyDescent="0.25">
      <c r="A116" s="42" t="s">
        <v>674</v>
      </c>
      <c r="B116" s="42" t="s">
        <v>675</v>
      </c>
      <c r="C116" s="38" t="s">
        <v>486</v>
      </c>
      <c r="D116" s="39" t="s">
        <v>50</v>
      </c>
      <c r="E116" s="39" t="s">
        <v>49</v>
      </c>
      <c r="F116" s="39" t="s">
        <v>676</v>
      </c>
      <c r="G116" s="39" t="s">
        <v>301</v>
      </c>
      <c r="H116" s="38" t="s">
        <v>442</v>
      </c>
      <c r="I116" s="38" t="s">
        <v>441</v>
      </c>
      <c r="J116" s="38">
        <v>26591014</v>
      </c>
      <c r="K116" s="42">
        <v>0</v>
      </c>
      <c r="L116" s="42">
        <v>113</v>
      </c>
      <c r="M116" s="42">
        <v>0</v>
      </c>
    </row>
    <row r="117" spans="1:13" x14ac:dyDescent="0.25">
      <c r="A117" s="42" t="s">
        <v>674</v>
      </c>
      <c r="B117" s="42" t="s">
        <v>677</v>
      </c>
      <c r="C117" s="38" t="s">
        <v>486</v>
      </c>
      <c r="D117" s="39" t="s">
        <v>50</v>
      </c>
      <c r="E117" s="39" t="s">
        <v>49</v>
      </c>
      <c r="F117" s="39" t="s">
        <v>678</v>
      </c>
      <c r="G117" s="39" t="s">
        <v>301</v>
      </c>
      <c r="H117" s="38" t="s">
        <v>442</v>
      </c>
      <c r="I117" s="38" t="s">
        <v>441</v>
      </c>
      <c r="J117" s="38">
        <v>26591014</v>
      </c>
      <c r="K117" s="42">
        <v>0</v>
      </c>
      <c r="L117" s="42">
        <v>54</v>
      </c>
      <c r="M117" s="42">
        <v>0</v>
      </c>
    </row>
    <row r="118" spans="1:13" x14ac:dyDescent="0.25">
      <c r="A118" s="42" t="s">
        <v>10279</v>
      </c>
      <c r="B118" s="42" t="s">
        <v>9880</v>
      </c>
      <c r="C118" s="38" t="s">
        <v>517</v>
      </c>
      <c r="D118" s="39" t="s">
        <v>50</v>
      </c>
      <c r="E118" s="39" t="s">
        <v>665</v>
      </c>
      <c r="F118" s="39" t="s">
        <v>665</v>
      </c>
      <c r="G118" s="39" t="s">
        <v>665</v>
      </c>
      <c r="H118" s="38" t="s">
        <v>442</v>
      </c>
      <c r="I118" s="38" t="s">
        <v>441</v>
      </c>
      <c r="J118" s="38">
        <v>87070867</v>
      </c>
      <c r="K118" s="42">
        <v>65</v>
      </c>
      <c r="L118" s="42">
        <v>180</v>
      </c>
      <c r="M118" s="42">
        <v>0</v>
      </c>
    </row>
    <row r="119" spans="1:13" x14ac:dyDescent="0.25">
      <c r="A119" s="42" t="s">
        <v>10280</v>
      </c>
      <c r="B119" s="42" t="s">
        <v>9881</v>
      </c>
      <c r="C119" s="38" t="s">
        <v>523</v>
      </c>
      <c r="D119" s="39" t="s">
        <v>50</v>
      </c>
      <c r="E119" s="39" t="s">
        <v>49</v>
      </c>
      <c r="F119" s="39" t="s">
        <v>666</v>
      </c>
      <c r="G119" s="39" t="s">
        <v>666</v>
      </c>
      <c r="H119" s="38" t="s">
        <v>442</v>
      </c>
      <c r="I119" s="38" t="s">
        <v>441</v>
      </c>
      <c r="K119" s="42">
        <v>0</v>
      </c>
      <c r="L119" s="42">
        <v>174</v>
      </c>
      <c r="M119" s="42">
        <v>0</v>
      </c>
    </row>
    <row r="120" spans="1:13" x14ac:dyDescent="0.25">
      <c r="A120" s="42" t="s">
        <v>9882</v>
      </c>
      <c r="B120" s="42" t="s">
        <v>9883</v>
      </c>
      <c r="C120" s="38" t="s">
        <v>523</v>
      </c>
      <c r="D120" s="39" t="s">
        <v>50</v>
      </c>
      <c r="E120" s="39" t="s">
        <v>49</v>
      </c>
      <c r="F120" s="39" t="s">
        <v>668</v>
      </c>
      <c r="G120" s="39" t="s">
        <v>669</v>
      </c>
      <c r="H120" s="38" t="s">
        <v>442</v>
      </c>
      <c r="I120" s="38" t="s">
        <v>441</v>
      </c>
      <c r="J120" s="38">
        <v>22017209</v>
      </c>
      <c r="K120" s="42">
        <v>179</v>
      </c>
      <c r="L120" s="42">
        <v>156</v>
      </c>
      <c r="M120" s="42">
        <v>0</v>
      </c>
    </row>
    <row r="121" spans="1:13" x14ac:dyDescent="0.25">
      <c r="A121" s="42" t="s">
        <v>670</v>
      </c>
      <c r="B121" s="42" t="s">
        <v>671</v>
      </c>
      <c r="C121" s="38" t="s">
        <v>585</v>
      </c>
      <c r="D121" s="39" t="s">
        <v>50</v>
      </c>
      <c r="E121" s="39" t="s">
        <v>672</v>
      </c>
      <c r="F121" s="39" t="s">
        <v>673</v>
      </c>
      <c r="G121" s="39" t="s">
        <v>673</v>
      </c>
      <c r="H121" s="38" t="s">
        <v>442</v>
      </c>
      <c r="I121" s="38" t="s">
        <v>440</v>
      </c>
      <c r="J121" s="38">
        <v>26576302</v>
      </c>
      <c r="K121" s="42">
        <v>311</v>
      </c>
      <c r="L121" s="42">
        <v>175</v>
      </c>
      <c r="M121" s="42">
        <v>0</v>
      </c>
    </row>
    <row r="122" spans="1:13" x14ac:dyDescent="0.25">
      <c r="A122" s="24"/>
      <c r="B122" s="24"/>
      <c r="D122" s="43"/>
      <c r="E122" s="25"/>
      <c r="F122" s="25"/>
      <c r="G122" s="45"/>
      <c r="H122" s="27"/>
      <c r="I122" s="25"/>
      <c r="J122" s="25"/>
      <c r="K122" s="37"/>
      <c r="L122" s="37"/>
      <c r="M122" s="37"/>
    </row>
    <row r="123" spans="1:13" x14ac:dyDescent="0.25">
      <c r="A123" s="40" t="s">
        <v>467</v>
      </c>
      <c r="B123" s="24"/>
      <c r="D123" s="43"/>
      <c r="E123" s="25"/>
      <c r="F123" s="25"/>
      <c r="G123" s="45"/>
      <c r="H123" s="27"/>
      <c r="I123" s="32"/>
      <c r="J123" s="32"/>
      <c r="K123" s="46">
        <f>SUM(K124:K128)</f>
        <v>733</v>
      </c>
      <c r="L123" s="46">
        <f t="shared" ref="L123:M123" si="13">SUM(L124:L128)</f>
        <v>1750</v>
      </c>
      <c r="M123" s="46">
        <f t="shared" si="13"/>
        <v>0</v>
      </c>
    </row>
    <row r="124" spans="1:13" x14ac:dyDescent="0.25">
      <c r="A124" s="42" t="s">
        <v>680</v>
      </c>
      <c r="B124" s="42" t="s">
        <v>681</v>
      </c>
      <c r="C124" s="38" t="s">
        <v>481</v>
      </c>
      <c r="D124" s="39" t="s">
        <v>50</v>
      </c>
      <c r="E124" s="39" t="s">
        <v>162</v>
      </c>
      <c r="F124" s="39" t="s">
        <v>162</v>
      </c>
      <c r="G124" s="39" t="s">
        <v>682</v>
      </c>
      <c r="H124" s="38" t="s">
        <v>442</v>
      </c>
      <c r="I124" s="38" t="s">
        <v>440</v>
      </c>
      <c r="J124" s="38">
        <v>26801873</v>
      </c>
      <c r="K124" s="42">
        <v>486</v>
      </c>
      <c r="L124" s="42">
        <v>437</v>
      </c>
      <c r="M124" s="42">
        <v>0</v>
      </c>
    </row>
    <row r="125" spans="1:13" x14ac:dyDescent="0.25">
      <c r="A125" s="42" t="s">
        <v>685</v>
      </c>
      <c r="B125" s="42" t="s">
        <v>686</v>
      </c>
      <c r="C125" s="38" t="s">
        <v>486</v>
      </c>
      <c r="D125" s="39" t="s">
        <v>50</v>
      </c>
      <c r="E125" s="39" t="s">
        <v>162</v>
      </c>
      <c r="F125" s="39" t="s">
        <v>687</v>
      </c>
      <c r="G125" s="39" t="s">
        <v>688</v>
      </c>
      <c r="H125" s="38" t="s">
        <v>442</v>
      </c>
      <c r="I125" s="38" t="s">
        <v>441</v>
      </c>
      <c r="J125" s="38">
        <v>26530984</v>
      </c>
      <c r="K125" s="42">
        <v>62</v>
      </c>
      <c r="L125" s="42">
        <v>323</v>
      </c>
      <c r="M125" s="42">
        <v>0</v>
      </c>
    </row>
    <row r="126" spans="1:13" x14ac:dyDescent="0.25">
      <c r="A126" s="42" t="s">
        <v>691</v>
      </c>
      <c r="B126" s="42" t="s">
        <v>692</v>
      </c>
      <c r="C126" s="38" t="s">
        <v>517</v>
      </c>
      <c r="D126" s="39" t="s">
        <v>50</v>
      </c>
      <c r="E126" s="39" t="s">
        <v>327</v>
      </c>
      <c r="F126" s="39" t="s">
        <v>149</v>
      </c>
      <c r="G126" s="39" t="s">
        <v>46</v>
      </c>
      <c r="H126" s="38" t="s">
        <v>442</v>
      </c>
      <c r="I126" s="38" t="s">
        <v>440</v>
      </c>
      <c r="J126" s="38">
        <v>26511965</v>
      </c>
      <c r="K126" s="42">
        <v>25</v>
      </c>
      <c r="L126" s="42">
        <v>446</v>
      </c>
      <c r="M126" s="42">
        <v>0</v>
      </c>
    </row>
    <row r="127" spans="1:13" x14ac:dyDescent="0.25">
      <c r="A127" s="42" t="s">
        <v>689</v>
      </c>
      <c r="B127" s="42" t="s">
        <v>690</v>
      </c>
      <c r="C127" s="38" t="s">
        <v>523</v>
      </c>
      <c r="D127" s="39" t="s">
        <v>50</v>
      </c>
      <c r="E127" s="39" t="s">
        <v>327</v>
      </c>
      <c r="F127" s="39" t="s">
        <v>683</v>
      </c>
      <c r="G127" s="39" t="s">
        <v>683</v>
      </c>
      <c r="H127" s="38" t="s">
        <v>442</v>
      </c>
      <c r="I127" s="38" t="s">
        <v>440</v>
      </c>
      <c r="J127" s="38">
        <v>26974230</v>
      </c>
      <c r="K127" s="42">
        <v>100</v>
      </c>
      <c r="L127" s="42">
        <v>401</v>
      </c>
      <c r="M127" s="42">
        <v>0</v>
      </c>
    </row>
    <row r="128" spans="1:13" x14ac:dyDescent="0.25">
      <c r="A128" s="42" t="s">
        <v>689</v>
      </c>
      <c r="B128" s="42" t="s">
        <v>9884</v>
      </c>
      <c r="C128" s="38" t="s">
        <v>523</v>
      </c>
      <c r="D128" s="39" t="s">
        <v>50</v>
      </c>
      <c r="E128" s="39" t="s">
        <v>327</v>
      </c>
      <c r="F128" s="39" t="s">
        <v>683</v>
      </c>
      <c r="G128" s="39" t="s">
        <v>684</v>
      </c>
      <c r="H128" s="38" t="s">
        <v>442</v>
      </c>
      <c r="I128" s="38" t="s">
        <v>440</v>
      </c>
      <c r="J128" s="38">
        <v>26700270</v>
      </c>
      <c r="K128" s="42">
        <v>60</v>
      </c>
      <c r="L128" s="42">
        <v>143</v>
      </c>
      <c r="M128" s="42">
        <v>0</v>
      </c>
    </row>
    <row r="129" spans="1:13" x14ac:dyDescent="0.25">
      <c r="A129" s="24"/>
      <c r="B129" s="24"/>
      <c r="D129" s="43"/>
      <c r="E129" s="25"/>
      <c r="F129" s="25"/>
      <c r="G129" s="45"/>
      <c r="H129" s="27"/>
      <c r="I129" s="25"/>
      <c r="J129" s="25"/>
      <c r="K129" s="37"/>
      <c r="L129" s="37"/>
      <c r="M129" s="37"/>
    </row>
    <row r="130" spans="1:13" x14ac:dyDescent="0.25">
      <c r="A130" s="40" t="s">
        <v>465</v>
      </c>
      <c r="B130" s="24"/>
      <c r="D130" s="43"/>
      <c r="E130" s="25"/>
      <c r="F130" s="25"/>
      <c r="G130" s="45"/>
      <c r="H130" s="27"/>
      <c r="I130" s="32"/>
      <c r="J130" s="32"/>
      <c r="K130" s="46">
        <f>SUM(K131:K141)</f>
        <v>1400</v>
      </c>
      <c r="L130" s="46">
        <f t="shared" ref="L130:M130" si="14">SUM(L131:L141)</f>
        <v>1484</v>
      </c>
      <c r="M130" s="46">
        <f t="shared" si="14"/>
        <v>0</v>
      </c>
    </row>
    <row r="131" spans="1:13" x14ac:dyDescent="0.25">
      <c r="A131" s="42" t="s">
        <v>702</v>
      </c>
      <c r="B131" s="42" t="s">
        <v>705</v>
      </c>
      <c r="C131" s="38" t="s">
        <v>481</v>
      </c>
      <c r="D131" s="39" t="s">
        <v>50</v>
      </c>
      <c r="E131" s="39" t="s">
        <v>332</v>
      </c>
      <c r="F131" s="39" t="s">
        <v>332</v>
      </c>
      <c r="G131" s="39" t="s">
        <v>332</v>
      </c>
      <c r="H131" s="38" t="s">
        <v>442</v>
      </c>
      <c r="I131" s="38" t="s">
        <v>440</v>
      </c>
      <c r="J131" s="38">
        <v>26740012</v>
      </c>
      <c r="K131" s="42">
        <v>21</v>
      </c>
      <c r="L131" s="42">
        <v>24</v>
      </c>
      <c r="M131" s="42">
        <v>0</v>
      </c>
    </row>
    <row r="132" spans="1:13" x14ac:dyDescent="0.25">
      <c r="A132" s="42" t="s">
        <v>702</v>
      </c>
      <c r="B132" s="42" t="s">
        <v>703</v>
      </c>
      <c r="C132" s="38" t="s">
        <v>481</v>
      </c>
      <c r="D132" s="39" t="s">
        <v>50</v>
      </c>
      <c r="E132" s="39" t="s">
        <v>332</v>
      </c>
      <c r="F132" s="39" t="s">
        <v>704</v>
      </c>
      <c r="G132" s="39" t="s">
        <v>704</v>
      </c>
      <c r="H132" s="38" t="s">
        <v>442</v>
      </c>
      <c r="I132" s="38" t="s">
        <v>440</v>
      </c>
      <c r="J132" s="38">
        <v>26740012</v>
      </c>
      <c r="K132" s="42">
        <v>9</v>
      </c>
      <c r="L132" s="42">
        <v>188</v>
      </c>
      <c r="M132" s="42">
        <v>0</v>
      </c>
    </row>
    <row r="133" spans="1:13" x14ac:dyDescent="0.25">
      <c r="A133" s="42" t="s">
        <v>693</v>
      </c>
      <c r="B133" s="42" t="s">
        <v>694</v>
      </c>
      <c r="C133" s="38" t="s">
        <v>499</v>
      </c>
      <c r="D133" s="39" t="s">
        <v>50</v>
      </c>
      <c r="E133" s="39" t="s">
        <v>695</v>
      </c>
      <c r="F133" s="39" t="s">
        <v>696</v>
      </c>
      <c r="G133" s="39" t="s">
        <v>697</v>
      </c>
      <c r="H133" s="38" t="s">
        <v>442</v>
      </c>
      <c r="I133" s="38" t="s">
        <v>441</v>
      </c>
      <c r="J133" s="38">
        <v>26620810</v>
      </c>
      <c r="K133" s="42">
        <v>218</v>
      </c>
      <c r="L133" s="42">
        <v>337</v>
      </c>
      <c r="M133" s="42">
        <v>0</v>
      </c>
    </row>
    <row r="134" spans="1:13" x14ac:dyDescent="0.25">
      <c r="A134" s="42" t="s">
        <v>693</v>
      </c>
      <c r="B134" s="42" t="s">
        <v>698</v>
      </c>
      <c r="C134" s="38" t="s">
        <v>499</v>
      </c>
      <c r="D134" s="39" t="s">
        <v>50</v>
      </c>
      <c r="E134" s="39" t="s">
        <v>695</v>
      </c>
      <c r="F134" s="39" t="s">
        <v>64</v>
      </c>
      <c r="G134" s="39" t="s">
        <v>103</v>
      </c>
      <c r="H134" s="38" t="s">
        <v>442</v>
      </c>
      <c r="I134" s="38" t="s">
        <v>441</v>
      </c>
      <c r="J134" s="38">
        <v>26620810</v>
      </c>
      <c r="K134" s="42">
        <v>86</v>
      </c>
      <c r="L134" s="42">
        <v>10</v>
      </c>
      <c r="M134" s="42">
        <v>0</v>
      </c>
    </row>
    <row r="135" spans="1:13" x14ac:dyDescent="0.25">
      <c r="A135" s="42" t="s">
        <v>693</v>
      </c>
      <c r="B135" s="42" t="s">
        <v>701</v>
      </c>
      <c r="C135" s="38" t="s">
        <v>499</v>
      </c>
      <c r="D135" s="39" t="s">
        <v>50</v>
      </c>
      <c r="E135" s="39" t="s">
        <v>695</v>
      </c>
      <c r="F135" s="39" t="s">
        <v>64</v>
      </c>
      <c r="G135" s="39" t="s">
        <v>64</v>
      </c>
      <c r="H135" s="38" t="s">
        <v>442</v>
      </c>
      <c r="I135" s="38" t="s">
        <v>441</v>
      </c>
      <c r="J135" s="38">
        <v>26620810</v>
      </c>
      <c r="K135" s="42">
        <v>20</v>
      </c>
      <c r="L135" s="42">
        <v>5</v>
      </c>
      <c r="M135" s="42">
        <v>0</v>
      </c>
    </row>
    <row r="136" spans="1:13" x14ac:dyDescent="0.25">
      <c r="A136" s="42" t="s">
        <v>693</v>
      </c>
      <c r="B136" s="42" t="s">
        <v>699</v>
      </c>
      <c r="C136" s="38" t="s">
        <v>499</v>
      </c>
      <c r="D136" s="39" t="s">
        <v>50</v>
      </c>
      <c r="E136" s="39" t="s">
        <v>695</v>
      </c>
      <c r="F136" s="39" t="s">
        <v>696</v>
      </c>
      <c r="G136" s="39" t="s">
        <v>700</v>
      </c>
      <c r="H136" s="38" t="s">
        <v>442</v>
      </c>
      <c r="I136" s="38" t="s">
        <v>441</v>
      </c>
      <c r="J136" s="38">
        <v>26620810</v>
      </c>
      <c r="K136" s="42">
        <v>55</v>
      </c>
      <c r="L136" s="42">
        <v>101</v>
      </c>
      <c r="M136" s="42">
        <v>0</v>
      </c>
    </row>
    <row r="137" spans="1:13" x14ac:dyDescent="0.25">
      <c r="A137" s="42" t="s">
        <v>706</v>
      </c>
      <c r="B137" s="42" t="s">
        <v>707</v>
      </c>
      <c r="C137" s="38" t="s">
        <v>486</v>
      </c>
      <c r="D137" s="39" t="s">
        <v>50</v>
      </c>
      <c r="E137" s="39" t="s">
        <v>708</v>
      </c>
      <c r="F137" s="39" t="s">
        <v>708</v>
      </c>
      <c r="G137" s="39" t="s">
        <v>708</v>
      </c>
      <c r="H137" s="38" t="s">
        <v>442</v>
      </c>
      <c r="I137" s="38" t="s">
        <v>440</v>
      </c>
      <c r="J137" s="38">
        <v>26952151</v>
      </c>
      <c r="K137" s="42">
        <v>643</v>
      </c>
      <c r="L137" s="42">
        <v>333</v>
      </c>
      <c r="M137" s="42">
        <v>0</v>
      </c>
    </row>
    <row r="138" spans="1:13" x14ac:dyDescent="0.25">
      <c r="A138" s="42" t="s">
        <v>706</v>
      </c>
      <c r="B138" s="42" t="s">
        <v>9885</v>
      </c>
      <c r="C138" s="38" t="s">
        <v>486</v>
      </c>
      <c r="D138" s="39" t="s">
        <v>50</v>
      </c>
      <c r="E138" s="39" t="s">
        <v>708</v>
      </c>
      <c r="F138" s="39" t="s">
        <v>708</v>
      </c>
      <c r="G138" s="39" t="s">
        <v>5852</v>
      </c>
      <c r="H138" s="38" t="s">
        <v>442</v>
      </c>
      <c r="I138" s="38" t="s">
        <v>440</v>
      </c>
      <c r="K138" s="42">
        <v>207</v>
      </c>
      <c r="L138" s="42">
        <v>157</v>
      </c>
      <c r="M138" s="42">
        <v>0</v>
      </c>
    </row>
    <row r="139" spans="1:13" x14ac:dyDescent="0.25">
      <c r="A139" s="42" t="s">
        <v>709</v>
      </c>
      <c r="B139" s="42" t="s">
        <v>710</v>
      </c>
      <c r="C139" s="38" t="s">
        <v>492</v>
      </c>
      <c r="D139" s="39" t="s">
        <v>50</v>
      </c>
      <c r="E139" s="39" t="s">
        <v>695</v>
      </c>
      <c r="F139" s="39" t="s">
        <v>696</v>
      </c>
      <c r="G139" s="39" t="s">
        <v>711</v>
      </c>
      <c r="H139" s="38" t="s">
        <v>442</v>
      </c>
      <c r="I139" s="38" t="s">
        <v>441</v>
      </c>
      <c r="J139" s="38">
        <v>26628037</v>
      </c>
      <c r="K139" s="42">
        <v>69</v>
      </c>
      <c r="L139" s="42">
        <v>164</v>
      </c>
      <c r="M139" s="42">
        <v>0</v>
      </c>
    </row>
    <row r="140" spans="1:13" x14ac:dyDescent="0.25">
      <c r="A140" s="42" t="s">
        <v>709</v>
      </c>
      <c r="B140" s="42" t="s">
        <v>712</v>
      </c>
      <c r="C140" s="38" t="s">
        <v>492</v>
      </c>
      <c r="D140" s="39" t="s">
        <v>50</v>
      </c>
      <c r="E140" s="39" t="s">
        <v>695</v>
      </c>
      <c r="F140" s="39" t="s">
        <v>713</v>
      </c>
      <c r="G140" s="39" t="s">
        <v>713</v>
      </c>
      <c r="H140" s="38" t="s">
        <v>442</v>
      </c>
      <c r="I140" s="38" t="s">
        <v>441</v>
      </c>
      <c r="J140" s="38">
        <v>26628037</v>
      </c>
      <c r="K140" s="42">
        <v>44</v>
      </c>
      <c r="L140" s="42">
        <v>87</v>
      </c>
      <c r="M140" s="42">
        <v>0</v>
      </c>
    </row>
    <row r="141" spans="1:13" x14ac:dyDescent="0.25">
      <c r="A141" s="42" t="s">
        <v>709</v>
      </c>
      <c r="B141" s="42" t="s">
        <v>714</v>
      </c>
      <c r="C141" s="38" t="s">
        <v>492</v>
      </c>
      <c r="D141" s="39" t="s">
        <v>50</v>
      </c>
      <c r="E141" s="39" t="s">
        <v>695</v>
      </c>
      <c r="F141" s="39" t="s">
        <v>713</v>
      </c>
      <c r="G141" s="39" t="s">
        <v>715</v>
      </c>
      <c r="H141" s="38" t="s">
        <v>442</v>
      </c>
      <c r="I141" s="38" t="s">
        <v>441</v>
      </c>
      <c r="J141" s="38">
        <v>26628037</v>
      </c>
      <c r="K141" s="42">
        <v>28</v>
      </c>
      <c r="L141" s="42">
        <v>78</v>
      </c>
      <c r="M141" s="42">
        <v>0</v>
      </c>
    </row>
    <row r="142" spans="1:13" x14ac:dyDescent="0.25">
      <c r="A142" s="24"/>
      <c r="B142" s="24"/>
      <c r="D142" s="43"/>
      <c r="E142" s="25"/>
      <c r="F142" s="25"/>
      <c r="G142" s="45"/>
      <c r="H142" s="27"/>
      <c r="I142" s="25"/>
      <c r="J142" s="25"/>
      <c r="K142" s="37"/>
      <c r="L142" s="37"/>
      <c r="M142" s="37"/>
    </row>
    <row r="143" spans="1:13" x14ac:dyDescent="0.25">
      <c r="A143" s="40" t="s">
        <v>464</v>
      </c>
      <c r="B143" s="24"/>
      <c r="D143" s="43"/>
      <c r="E143" s="25"/>
      <c r="F143" s="25"/>
      <c r="G143" s="45"/>
      <c r="H143" s="27"/>
      <c r="I143" s="32"/>
      <c r="J143" s="32"/>
      <c r="K143" s="46">
        <f>SUM(K144:K154)</f>
        <v>1221</v>
      </c>
      <c r="L143" s="46">
        <f t="shared" ref="L143:M143" si="15">SUM(L144:L154)</f>
        <v>2576</v>
      </c>
      <c r="M143" s="46">
        <f t="shared" si="15"/>
        <v>0</v>
      </c>
    </row>
    <row r="144" spans="1:13" x14ac:dyDescent="0.25">
      <c r="A144" s="42" t="s">
        <v>727</v>
      </c>
      <c r="B144" s="42" t="s">
        <v>728</v>
      </c>
      <c r="C144" s="38" t="s">
        <v>486</v>
      </c>
      <c r="D144" s="39" t="s">
        <v>51</v>
      </c>
      <c r="E144" s="39" t="s">
        <v>51</v>
      </c>
      <c r="F144" s="39" t="s">
        <v>729</v>
      </c>
      <c r="G144" s="39" t="s">
        <v>730</v>
      </c>
      <c r="H144" s="38" t="s">
        <v>442</v>
      </c>
      <c r="I144" s="38" t="s">
        <v>441</v>
      </c>
      <c r="J144" s="38">
        <v>26388068</v>
      </c>
      <c r="K144" s="42">
        <v>55</v>
      </c>
      <c r="L144" s="42">
        <v>375</v>
      </c>
      <c r="M144" s="42">
        <v>0</v>
      </c>
    </row>
    <row r="145" spans="1:13" x14ac:dyDescent="0.25">
      <c r="A145" s="42" t="s">
        <v>727</v>
      </c>
      <c r="B145" s="42" t="s">
        <v>731</v>
      </c>
      <c r="C145" s="38" t="s">
        <v>486</v>
      </c>
      <c r="D145" s="39" t="s">
        <v>51</v>
      </c>
      <c r="E145" s="39" t="s">
        <v>51</v>
      </c>
      <c r="F145" s="39" t="s">
        <v>729</v>
      </c>
      <c r="G145" s="39" t="s">
        <v>729</v>
      </c>
      <c r="H145" s="38" t="s">
        <v>442</v>
      </c>
      <c r="I145" s="38" t="s">
        <v>441</v>
      </c>
      <c r="J145" s="38">
        <v>26461027</v>
      </c>
      <c r="K145" s="42">
        <v>15</v>
      </c>
      <c r="L145" s="42">
        <v>85</v>
      </c>
      <c r="M145" s="42">
        <v>0</v>
      </c>
    </row>
    <row r="146" spans="1:13" x14ac:dyDescent="0.25">
      <c r="A146" s="42" t="s">
        <v>727</v>
      </c>
      <c r="B146" s="42" t="s">
        <v>732</v>
      </c>
      <c r="C146" s="38" t="s">
        <v>486</v>
      </c>
      <c r="D146" s="39" t="s">
        <v>51</v>
      </c>
      <c r="E146" s="39" t="s">
        <v>51</v>
      </c>
      <c r="F146" s="39" t="s">
        <v>729</v>
      </c>
      <c r="G146" s="39" t="s">
        <v>733</v>
      </c>
      <c r="H146" s="38" t="s">
        <v>442</v>
      </c>
      <c r="I146" s="38" t="s">
        <v>441</v>
      </c>
      <c r="J146" s="38">
        <v>26788059</v>
      </c>
      <c r="K146" s="42">
        <v>14</v>
      </c>
      <c r="L146" s="42">
        <v>403</v>
      </c>
      <c r="M146" s="42">
        <v>0</v>
      </c>
    </row>
    <row r="147" spans="1:13" x14ac:dyDescent="0.25">
      <c r="A147" s="42" t="s">
        <v>716</v>
      </c>
      <c r="B147" s="42" t="s">
        <v>717</v>
      </c>
      <c r="C147" s="38" t="s">
        <v>492</v>
      </c>
      <c r="D147" s="39" t="s">
        <v>51</v>
      </c>
      <c r="E147" s="39" t="s">
        <v>718</v>
      </c>
      <c r="F147" s="39" t="s">
        <v>719</v>
      </c>
      <c r="G147" s="39" t="s">
        <v>719</v>
      </c>
      <c r="H147" s="38" t="s">
        <v>442</v>
      </c>
      <c r="I147" s="38" t="s">
        <v>440</v>
      </c>
      <c r="J147" s="38">
        <v>26397086</v>
      </c>
      <c r="K147" s="42">
        <v>30</v>
      </c>
      <c r="L147" s="42">
        <v>233</v>
      </c>
      <c r="M147" s="42">
        <v>0</v>
      </c>
    </row>
    <row r="148" spans="1:13" x14ac:dyDescent="0.25">
      <c r="A148" s="42" t="s">
        <v>716</v>
      </c>
      <c r="B148" s="42" t="s">
        <v>720</v>
      </c>
      <c r="C148" s="38" t="s">
        <v>492</v>
      </c>
      <c r="D148" s="39" t="s">
        <v>51</v>
      </c>
      <c r="E148" s="39" t="s">
        <v>51</v>
      </c>
      <c r="F148" s="39" t="s">
        <v>721</v>
      </c>
      <c r="G148" s="39" t="s">
        <v>721</v>
      </c>
      <c r="H148" s="38" t="s">
        <v>442</v>
      </c>
      <c r="I148" s="38" t="s">
        <v>441</v>
      </c>
      <c r="J148" s="38">
        <v>26397086</v>
      </c>
      <c r="K148" s="42">
        <v>19</v>
      </c>
      <c r="L148" s="42">
        <v>101</v>
      </c>
      <c r="M148" s="42">
        <v>0</v>
      </c>
    </row>
    <row r="149" spans="1:13" x14ac:dyDescent="0.25">
      <c r="A149" s="42" t="s">
        <v>716</v>
      </c>
      <c r="B149" s="42" t="s">
        <v>722</v>
      </c>
      <c r="C149" s="38" t="s">
        <v>492</v>
      </c>
      <c r="D149" s="39" t="s">
        <v>51</v>
      </c>
      <c r="E149" s="39" t="s">
        <v>51</v>
      </c>
      <c r="F149" s="39" t="s">
        <v>723</v>
      </c>
      <c r="G149" s="39" t="s">
        <v>683</v>
      </c>
      <c r="H149" s="38" t="s">
        <v>442</v>
      </c>
      <c r="I149" s="38" t="s">
        <v>441</v>
      </c>
      <c r="J149" s="38">
        <v>26397086</v>
      </c>
      <c r="K149" s="42">
        <v>18</v>
      </c>
      <c r="L149" s="42">
        <v>79</v>
      </c>
      <c r="M149" s="42">
        <v>0</v>
      </c>
    </row>
    <row r="150" spans="1:13" x14ac:dyDescent="0.25">
      <c r="A150" s="42" t="s">
        <v>724</v>
      </c>
      <c r="B150" s="42" t="s">
        <v>726</v>
      </c>
      <c r="C150" s="38" t="s">
        <v>517</v>
      </c>
      <c r="D150" s="39" t="s">
        <v>51</v>
      </c>
      <c r="E150" s="39" t="s">
        <v>51</v>
      </c>
      <c r="F150" s="39" t="s">
        <v>341</v>
      </c>
      <c r="G150" s="39" t="s">
        <v>341</v>
      </c>
      <c r="H150" s="38" t="s">
        <v>442</v>
      </c>
      <c r="I150" s="38" t="s">
        <v>440</v>
      </c>
      <c r="J150" s="38">
        <v>26637660</v>
      </c>
      <c r="K150" s="42">
        <v>0</v>
      </c>
      <c r="L150" s="42">
        <v>182</v>
      </c>
      <c r="M150" s="42">
        <v>0</v>
      </c>
    </row>
    <row r="151" spans="1:13" x14ac:dyDescent="0.25">
      <c r="A151" s="42" t="s">
        <v>724</v>
      </c>
      <c r="B151" s="42" t="s">
        <v>725</v>
      </c>
      <c r="C151" s="38" t="s">
        <v>517</v>
      </c>
      <c r="D151" s="39" t="s">
        <v>51</v>
      </c>
      <c r="E151" s="39" t="s">
        <v>51</v>
      </c>
      <c r="F151" s="39" t="s">
        <v>341</v>
      </c>
      <c r="G151" s="39" t="s">
        <v>341</v>
      </c>
      <c r="H151" s="38" t="s">
        <v>442</v>
      </c>
      <c r="I151" s="38" t="s">
        <v>440</v>
      </c>
      <c r="J151" s="38">
        <v>26637660</v>
      </c>
      <c r="K151" s="42">
        <v>545</v>
      </c>
      <c r="L151" s="42">
        <v>393</v>
      </c>
      <c r="M151" s="42">
        <v>0</v>
      </c>
    </row>
    <row r="152" spans="1:13" x14ac:dyDescent="0.25">
      <c r="A152" s="42" t="s">
        <v>10281</v>
      </c>
      <c r="B152" s="42" t="s">
        <v>10282</v>
      </c>
      <c r="C152" s="38" t="s">
        <v>523</v>
      </c>
      <c r="D152" s="39" t="s">
        <v>51</v>
      </c>
      <c r="E152" s="39" t="s">
        <v>51</v>
      </c>
      <c r="F152" s="39" t="s">
        <v>5624</v>
      </c>
      <c r="G152" s="39" t="s">
        <v>6102</v>
      </c>
      <c r="H152" s="38" t="s">
        <v>442</v>
      </c>
      <c r="I152" s="38" t="s">
        <v>440</v>
      </c>
      <c r="J152" s="38">
        <v>26457381</v>
      </c>
      <c r="K152" s="42">
        <v>0</v>
      </c>
      <c r="L152" s="42">
        <v>185</v>
      </c>
      <c r="M152" s="42">
        <v>0</v>
      </c>
    </row>
    <row r="153" spans="1:13" x14ac:dyDescent="0.25">
      <c r="A153" s="42" t="s">
        <v>734</v>
      </c>
      <c r="B153" s="42" t="s">
        <v>735</v>
      </c>
      <c r="C153" s="38" t="s">
        <v>534</v>
      </c>
      <c r="D153" s="39" t="s">
        <v>51</v>
      </c>
      <c r="E153" s="39" t="s">
        <v>348</v>
      </c>
      <c r="F153" s="39" t="s">
        <v>323</v>
      </c>
      <c r="G153" s="39" t="s">
        <v>348</v>
      </c>
      <c r="H153" s="38" t="s">
        <v>442</v>
      </c>
      <c r="I153" s="38" t="s">
        <v>440</v>
      </c>
      <c r="J153" s="38">
        <v>26359000</v>
      </c>
      <c r="K153" s="42">
        <v>525</v>
      </c>
      <c r="L153" s="42">
        <v>438</v>
      </c>
      <c r="M153" s="42">
        <v>0</v>
      </c>
    </row>
    <row r="154" spans="1:13" x14ac:dyDescent="0.25">
      <c r="A154" s="42" t="s">
        <v>734</v>
      </c>
      <c r="B154" s="42" t="s">
        <v>10283</v>
      </c>
      <c r="C154" s="38" t="s">
        <v>534</v>
      </c>
      <c r="D154" s="39" t="s">
        <v>51</v>
      </c>
      <c r="E154" s="39" t="s">
        <v>348</v>
      </c>
      <c r="F154" s="39" t="s">
        <v>6161</v>
      </c>
      <c r="G154" s="39" t="s">
        <v>2175</v>
      </c>
      <c r="H154" s="38" t="s">
        <v>442</v>
      </c>
      <c r="I154" s="38" t="s">
        <v>440</v>
      </c>
      <c r="J154" s="38">
        <v>26359000</v>
      </c>
      <c r="K154" s="42">
        <v>0</v>
      </c>
      <c r="L154" s="42">
        <v>102</v>
      </c>
      <c r="M154" s="42">
        <v>0</v>
      </c>
    </row>
    <row r="155" spans="1:13" x14ac:dyDescent="0.25">
      <c r="A155" s="24"/>
      <c r="B155" s="24"/>
      <c r="D155" s="43"/>
      <c r="E155" s="25"/>
      <c r="F155" s="25"/>
      <c r="G155" s="45"/>
      <c r="H155" s="27"/>
      <c r="I155" s="25"/>
      <c r="J155" s="25"/>
      <c r="K155" s="37"/>
      <c r="L155" s="37"/>
      <c r="M155" s="37"/>
    </row>
    <row r="156" spans="1:13" x14ac:dyDescent="0.25">
      <c r="A156" s="40" t="s">
        <v>736</v>
      </c>
      <c r="B156" s="24"/>
      <c r="D156" s="43"/>
      <c r="E156" s="25"/>
      <c r="F156" s="25"/>
      <c r="G156" s="45"/>
      <c r="H156" s="27"/>
      <c r="I156" s="32"/>
      <c r="J156" s="32"/>
      <c r="K156" s="46">
        <f>SUM(K157:K164)</f>
        <v>531</v>
      </c>
      <c r="L156" s="46">
        <f t="shared" ref="L156:M156" si="16">SUM(L157:L164)</f>
        <v>1069</v>
      </c>
      <c r="M156" s="46">
        <f t="shared" si="16"/>
        <v>0</v>
      </c>
    </row>
    <row r="157" spans="1:13" x14ac:dyDescent="0.25">
      <c r="A157" s="42" t="s">
        <v>742</v>
      </c>
      <c r="B157" s="42" t="s">
        <v>743</v>
      </c>
      <c r="C157" s="38" t="s">
        <v>486</v>
      </c>
      <c r="D157" s="39" t="s">
        <v>51</v>
      </c>
      <c r="E157" s="39" t="s">
        <v>744</v>
      </c>
      <c r="F157" s="39" t="s">
        <v>744</v>
      </c>
      <c r="G157" s="39" t="s">
        <v>745</v>
      </c>
      <c r="H157" s="38" t="s">
        <v>442</v>
      </c>
      <c r="I157" s="38" t="s">
        <v>440</v>
      </c>
      <c r="J157" s="38">
        <v>27355244</v>
      </c>
      <c r="K157" s="42">
        <v>0</v>
      </c>
      <c r="L157" s="42">
        <v>271</v>
      </c>
      <c r="M157" s="42">
        <v>0</v>
      </c>
    </row>
    <row r="158" spans="1:13" x14ac:dyDescent="0.25">
      <c r="A158" s="42" t="s">
        <v>746</v>
      </c>
      <c r="B158" s="42" t="s">
        <v>747</v>
      </c>
      <c r="C158" s="38" t="s">
        <v>517</v>
      </c>
      <c r="D158" s="39" t="s">
        <v>51</v>
      </c>
      <c r="E158" s="39" t="s">
        <v>748</v>
      </c>
      <c r="F158" s="39" t="s">
        <v>749</v>
      </c>
      <c r="G158" s="39" t="s">
        <v>10284</v>
      </c>
      <c r="H158" s="38" t="s">
        <v>442</v>
      </c>
      <c r="I158" s="38" t="s">
        <v>441</v>
      </c>
      <c r="J158" s="38">
        <v>27735449</v>
      </c>
      <c r="K158" s="42">
        <v>64</v>
      </c>
      <c r="L158" s="42">
        <v>270</v>
      </c>
      <c r="M158" s="42">
        <v>0</v>
      </c>
    </row>
    <row r="159" spans="1:13" x14ac:dyDescent="0.25">
      <c r="A159" s="42" t="s">
        <v>746</v>
      </c>
      <c r="B159" s="42" t="s">
        <v>753</v>
      </c>
      <c r="C159" s="38" t="s">
        <v>517</v>
      </c>
      <c r="D159" s="39" t="s">
        <v>51</v>
      </c>
      <c r="E159" s="39" t="s">
        <v>748</v>
      </c>
      <c r="F159" s="39" t="s">
        <v>749</v>
      </c>
      <c r="G159" s="39" t="s">
        <v>754</v>
      </c>
      <c r="H159" s="38" t="s">
        <v>442</v>
      </c>
      <c r="I159" s="38" t="s">
        <v>441</v>
      </c>
      <c r="J159" s="38">
        <v>27735449</v>
      </c>
      <c r="K159" s="42">
        <v>45</v>
      </c>
      <c r="L159" s="42">
        <v>57</v>
      </c>
      <c r="M159" s="42">
        <v>0</v>
      </c>
    </row>
    <row r="160" spans="1:13" x14ac:dyDescent="0.25">
      <c r="A160" s="42" t="s">
        <v>746</v>
      </c>
      <c r="B160" s="42" t="s">
        <v>755</v>
      </c>
      <c r="C160" s="38" t="s">
        <v>517</v>
      </c>
      <c r="D160" s="39" t="s">
        <v>51</v>
      </c>
      <c r="E160" s="39" t="s">
        <v>748</v>
      </c>
      <c r="F160" s="39" t="s">
        <v>749</v>
      </c>
      <c r="G160" s="39" t="s">
        <v>756</v>
      </c>
      <c r="H160" s="38" t="s">
        <v>442</v>
      </c>
      <c r="I160" s="38" t="s">
        <v>441</v>
      </c>
      <c r="J160" s="38">
        <v>27735449</v>
      </c>
      <c r="K160" s="42">
        <v>0</v>
      </c>
      <c r="L160" s="42">
        <v>35</v>
      </c>
      <c r="M160" s="42">
        <v>0</v>
      </c>
    </row>
    <row r="161" spans="1:13" x14ac:dyDescent="0.25">
      <c r="A161" s="42" t="s">
        <v>746</v>
      </c>
      <c r="B161" s="42" t="s">
        <v>750</v>
      </c>
      <c r="C161" s="38" t="s">
        <v>517</v>
      </c>
      <c r="D161" s="39" t="s">
        <v>51</v>
      </c>
      <c r="E161" s="39" t="s">
        <v>748</v>
      </c>
      <c r="F161" s="39" t="s">
        <v>749</v>
      </c>
      <c r="G161" s="39" t="s">
        <v>10285</v>
      </c>
      <c r="H161" s="38" t="s">
        <v>442</v>
      </c>
      <c r="I161" s="38" t="s">
        <v>441</v>
      </c>
      <c r="J161" s="38">
        <v>27735449</v>
      </c>
      <c r="K161" s="42">
        <v>0</v>
      </c>
      <c r="L161" s="42">
        <v>15</v>
      </c>
      <c r="M161" s="42">
        <v>0</v>
      </c>
    </row>
    <row r="162" spans="1:13" x14ac:dyDescent="0.25">
      <c r="A162" s="42" t="s">
        <v>746</v>
      </c>
      <c r="B162" s="42" t="s">
        <v>757</v>
      </c>
      <c r="C162" s="38" t="s">
        <v>517</v>
      </c>
      <c r="D162" s="39" t="s">
        <v>51</v>
      </c>
      <c r="E162" s="39" t="s">
        <v>748</v>
      </c>
      <c r="F162" s="39" t="s">
        <v>758</v>
      </c>
      <c r="G162" s="39" t="s">
        <v>759</v>
      </c>
      <c r="H162" s="38" t="s">
        <v>442</v>
      </c>
      <c r="I162" s="38" t="s">
        <v>441</v>
      </c>
      <c r="J162" s="38">
        <v>27735449</v>
      </c>
      <c r="K162" s="42">
        <v>0</v>
      </c>
      <c r="L162" s="42">
        <v>15</v>
      </c>
      <c r="M162" s="42">
        <v>0</v>
      </c>
    </row>
    <row r="163" spans="1:13" x14ac:dyDescent="0.25">
      <c r="A163" s="42" t="s">
        <v>746</v>
      </c>
      <c r="B163" s="42" t="s">
        <v>751</v>
      </c>
      <c r="C163" s="38" t="s">
        <v>517</v>
      </c>
      <c r="D163" s="39" t="s">
        <v>51</v>
      </c>
      <c r="E163" s="39" t="s">
        <v>748</v>
      </c>
      <c r="F163" s="39" t="s">
        <v>752</v>
      </c>
      <c r="G163" s="39" t="s">
        <v>150</v>
      </c>
      <c r="H163" s="38" t="s">
        <v>442</v>
      </c>
      <c r="I163" s="38" t="s">
        <v>441</v>
      </c>
      <c r="J163" s="38">
        <v>27735449</v>
      </c>
      <c r="K163" s="42">
        <v>0</v>
      </c>
      <c r="L163" s="42">
        <v>53</v>
      </c>
      <c r="M163" s="42">
        <v>0</v>
      </c>
    </row>
    <row r="164" spans="1:13" x14ac:dyDescent="0.25">
      <c r="A164" s="42" t="s">
        <v>737</v>
      </c>
      <c r="B164" s="42" t="s">
        <v>738</v>
      </c>
      <c r="C164" s="38" t="s">
        <v>589</v>
      </c>
      <c r="D164" s="39" t="s">
        <v>51</v>
      </c>
      <c r="E164" s="39" t="s">
        <v>739</v>
      </c>
      <c r="F164" s="39" t="s">
        <v>740</v>
      </c>
      <c r="G164" s="39" t="s">
        <v>741</v>
      </c>
      <c r="H164" s="38" t="s">
        <v>442</v>
      </c>
      <c r="I164" s="38" t="s">
        <v>441</v>
      </c>
      <c r="J164" s="38">
        <v>27766325</v>
      </c>
      <c r="K164" s="42">
        <v>422</v>
      </c>
      <c r="L164" s="42">
        <v>353</v>
      </c>
      <c r="M164" s="42">
        <v>0</v>
      </c>
    </row>
    <row r="165" spans="1:13" x14ac:dyDescent="0.25">
      <c r="A165" s="24"/>
      <c r="B165" s="24"/>
      <c r="D165" s="43"/>
      <c r="E165" s="25"/>
      <c r="F165" s="25"/>
      <c r="G165" s="45"/>
      <c r="H165" s="27"/>
      <c r="I165" s="25"/>
      <c r="J165" s="25"/>
      <c r="K165" s="37"/>
      <c r="L165" s="37"/>
      <c r="M165" s="37"/>
    </row>
    <row r="166" spans="1:13" x14ac:dyDescent="0.25">
      <c r="A166" s="40" t="s">
        <v>8338</v>
      </c>
      <c r="B166" s="24"/>
      <c r="D166" s="43"/>
      <c r="E166" s="25"/>
      <c r="F166" s="25"/>
      <c r="G166" s="45"/>
      <c r="H166" s="27"/>
      <c r="I166" s="32"/>
      <c r="J166" s="32"/>
      <c r="K166" s="46">
        <f>SUM(K167:K179)</f>
        <v>37</v>
      </c>
      <c r="L166" s="46">
        <f t="shared" ref="L166:M166" si="17">SUM(L167:L179)</f>
        <v>2011</v>
      </c>
      <c r="M166" s="46">
        <f t="shared" si="17"/>
        <v>0</v>
      </c>
    </row>
    <row r="167" spans="1:13" x14ac:dyDescent="0.25">
      <c r="A167" s="42" t="s">
        <v>780</v>
      </c>
      <c r="B167" s="42" t="s">
        <v>781</v>
      </c>
      <c r="C167" s="38" t="s">
        <v>481</v>
      </c>
      <c r="D167" s="39" t="s">
        <v>51</v>
      </c>
      <c r="E167" s="39" t="s">
        <v>771</v>
      </c>
      <c r="F167" s="39" t="s">
        <v>771</v>
      </c>
      <c r="G167" s="39" t="s">
        <v>782</v>
      </c>
      <c r="H167" s="38" t="s">
        <v>442</v>
      </c>
      <c r="I167" s="38" t="s">
        <v>440</v>
      </c>
      <c r="J167" s="38">
        <v>87060399</v>
      </c>
      <c r="K167" s="42">
        <v>0</v>
      </c>
      <c r="L167" s="42">
        <v>337</v>
      </c>
      <c r="M167" s="42">
        <v>0</v>
      </c>
    </row>
    <row r="168" spans="1:13" x14ac:dyDescent="0.25">
      <c r="A168" s="42" t="s">
        <v>780</v>
      </c>
      <c r="B168" s="42" t="s">
        <v>786</v>
      </c>
      <c r="C168" s="38" t="s">
        <v>481</v>
      </c>
      <c r="D168" s="39" t="s">
        <v>51</v>
      </c>
      <c r="E168" s="39" t="s">
        <v>771</v>
      </c>
      <c r="F168" s="39" t="s">
        <v>787</v>
      </c>
      <c r="G168" s="39" t="s">
        <v>788</v>
      </c>
      <c r="H168" s="38" t="s">
        <v>442</v>
      </c>
      <c r="I168" s="38" t="s">
        <v>441</v>
      </c>
      <c r="J168" s="38">
        <v>87060399</v>
      </c>
      <c r="K168" s="42">
        <v>0</v>
      </c>
      <c r="L168" s="42">
        <v>57</v>
      </c>
      <c r="M168" s="42">
        <v>0</v>
      </c>
    </row>
    <row r="169" spans="1:13" x14ac:dyDescent="0.25">
      <c r="A169" s="42" t="s">
        <v>780</v>
      </c>
      <c r="B169" s="42" t="s">
        <v>792</v>
      </c>
      <c r="C169" s="38" t="s">
        <v>481</v>
      </c>
      <c r="D169" s="39" t="s">
        <v>51</v>
      </c>
      <c r="E169" s="39" t="s">
        <v>771</v>
      </c>
      <c r="F169" s="39" t="s">
        <v>772</v>
      </c>
      <c r="G169" s="39" t="s">
        <v>772</v>
      </c>
      <c r="H169" s="38" t="s">
        <v>442</v>
      </c>
      <c r="I169" s="38" t="s">
        <v>441</v>
      </c>
      <c r="J169" s="38">
        <v>87060399</v>
      </c>
      <c r="K169" s="42">
        <v>0</v>
      </c>
      <c r="L169" s="42">
        <v>176</v>
      </c>
      <c r="M169" s="42">
        <v>0</v>
      </c>
    </row>
    <row r="170" spans="1:13" x14ac:dyDescent="0.25">
      <c r="A170" s="42" t="s">
        <v>780</v>
      </c>
      <c r="B170" s="42" t="s">
        <v>783</v>
      </c>
      <c r="C170" s="38" t="s">
        <v>481</v>
      </c>
      <c r="D170" s="39" t="s">
        <v>51</v>
      </c>
      <c r="E170" s="39" t="s">
        <v>771</v>
      </c>
      <c r="F170" s="39" t="s">
        <v>784</v>
      </c>
      <c r="G170" s="39" t="s">
        <v>152</v>
      </c>
      <c r="H170" s="38" t="s">
        <v>442</v>
      </c>
      <c r="I170" s="38" t="s">
        <v>441</v>
      </c>
      <c r="J170" s="38">
        <v>87060399</v>
      </c>
      <c r="K170" s="42">
        <v>0</v>
      </c>
      <c r="L170" s="42">
        <v>142</v>
      </c>
      <c r="M170" s="42">
        <v>0</v>
      </c>
    </row>
    <row r="171" spans="1:13" x14ac:dyDescent="0.25">
      <c r="A171" s="42" t="s">
        <v>780</v>
      </c>
      <c r="B171" s="42" t="s">
        <v>785</v>
      </c>
      <c r="C171" s="38" t="s">
        <v>481</v>
      </c>
      <c r="D171" s="39" t="s">
        <v>51</v>
      </c>
      <c r="E171" s="39" t="s">
        <v>771</v>
      </c>
      <c r="F171" s="39" t="s">
        <v>775</v>
      </c>
      <c r="G171" s="39" t="s">
        <v>109</v>
      </c>
      <c r="H171" s="38" t="s">
        <v>442</v>
      </c>
      <c r="I171" s="38" t="s">
        <v>441</v>
      </c>
      <c r="J171" s="38">
        <v>87060399</v>
      </c>
      <c r="K171" s="42">
        <v>0</v>
      </c>
      <c r="L171" s="42">
        <v>63</v>
      </c>
      <c r="M171" s="42">
        <v>0</v>
      </c>
    </row>
    <row r="172" spans="1:13" x14ac:dyDescent="0.25">
      <c r="A172" s="42" t="s">
        <v>780</v>
      </c>
      <c r="B172" s="42" t="s">
        <v>789</v>
      </c>
      <c r="C172" s="38" t="s">
        <v>481</v>
      </c>
      <c r="D172" s="39" t="s">
        <v>51</v>
      </c>
      <c r="E172" s="39" t="s">
        <v>771</v>
      </c>
      <c r="F172" s="39" t="s">
        <v>790</v>
      </c>
      <c r="G172" s="39" t="s">
        <v>791</v>
      </c>
      <c r="H172" s="38" t="s">
        <v>442</v>
      </c>
      <c r="I172" s="38" t="s">
        <v>441</v>
      </c>
      <c r="J172" s="38">
        <v>87060399</v>
      </c>
      <c r="K172" s="42">
        <v>0</v>
      </c>
      <c r="L172" s="42">
        <v>62</v>
      </c>
      <c r="M172" s="42">
        <v>0</v>
      </c>
    </row>
    <row r="173" spans="1:13" x14ac:dyDescent="0.25">
      <c r="A173" s="42" t="s">
        <v>760</v>
      </c>
      <c r="B173" s="42" t="s">
        <v>761</v>
      </c>
      <c r="C173" s="38" t="s">
        <v>523</v>
      </c>
      <c r="D173" s="39" t="s">
        <v>51</v>
      </c>
      <c r="E173" s="39" t="s">
        <v>762</v>
      </c>
      <c r="F173" s="39" t="s">
        <v>763</v>
      </c>
      <c r="G173" s="39" t="s">
        <v>764</v>
      </c>
      <c r="H173" s="38" t="s">
        <v>442</v>
      </c>
      <c r="I173" s="38" t="s">
        <v>440</v>
      </c>
      <c r="J173" s="38">
        <v>88883730</v>
      </c>
      <c r="K173" s="42">
        <v>0</v>
      </c>
      <c r="L173" s="42">
        <v>239</v>
      </c>
      <c r="M173" s="42">
        <v>0</v>
      </c>
    </row>
    <row r="174" spans="1:13" x14ac:dyDescent="0.25">
      <c r="A174" s="42" t="s">
        <v>760</v>
      </c>
      <c r="B174" s="42" t="s">
        <v>10286</v>
      </c>
      <c r="C174" s="38" t="s">
        <v>523</v>
      </c>
      <c r="D174" s="39" t="s">
        <v>51</v>
      </c>
      <c r="E174" s="39" t="s">
        <v>762</v>
      </c>
      <c r="F174" s="39" t="s">
        <v>2151</v>
      </c>
      <c r="G174" s="39" t="s">
        <v>7100</v>
      </c>
      <c r="H174" s="38" t="s">
        <v>442</v>
      </c>
      <c r="I174" s="38" t="s">
        <v>441</v>
      </c>
      <c r="K174" s="42">
        <v>0</v>
      </c>
      <c r="L174" s="42">
        <v>67</v>
      </c>
      <c r="M174" s="42">
        <v>0</v>
      </c>
    </row>
    <row r="175" spans="1:13" x14ac:dyDescent="0.25">
      <c r="A175" s="42" t="s">
        <v>760</v>
      </c>
      <c r="B175" s="42" t="s">
        <v>765</v>
      </c>
      <c r="C175" s="38" t="s">
        <v>523</v>
      </c>
      <c r="D175" s="39" t="s">
        <v>51</v>
      </c>
      <c r="E175" s="39" t="s">
        <v>762</v>
      </c>
      <c r="F175" s="39" t="s">
        <v>766</v>
      </c>
      <c r="G175" s="39" t="s">
        <v>767</v>
      </c>
      <c r="H175" s="38" t="s">
        <v>442</v>
      </c>
      <c r="I175" s="38" t="s">
        <v>441</v>
      </c>
      <c r="J175" s="38">
        <v>88883730</v>
      </c>
      <c r="K175" s="42">
        <v>0</v>
      </c>
      <c r="L175" s="42">
        <v>271</v>
      </c>
      <c r="M175" s="42">
        <v>0</v>
      </c>
    </row>
    <row r="176" spans="1:13" x14ac:dyDescent="0.25">
      <c r="A176" s="42" t="s">
        <v>768</v>
      </c>
      <c r="B176" s="42" t="s">
        <v>769</v>
      </c>
      <c r="C176" s="38" t="s">
        <v>770</v>
      </c>
      <c r="D176" s="39" t="s">
        <v>51</v>
      </c>
      <c r="E176" s="39" t="s">
        <v>771</v>
      </c>
      <c r="F176" s="39" t="s">
        <v>772</v>
      </c>
      <c r="G176" s="39" t="s">
        <v>773</v>
      </c>
      <c r="H176" s="38" t="s">
        <v>442</v>
      </c>
      <c r="I176" s="38" t="s">
        <v>441</v>
      </c>
      <c r="J176" s="38">
        <v>22064088</v>
      </c>
      <c r="K176" s="42">
        <v>15</v>
      </c>
      <c r="L176" s="42">
        <v>269</v>
      </c>
      <c r="M176" s="42">
        <v>0</v>
      </c>
    </row>
    <row r="177" spans="1:13" x14ac:dyDescent="0.25">
      <c r="A177" s="42" t="s">
        <v>768</v>
      </c>
      <c r="B177" s="42" t="s">
        <v>778</v>
      </c>
      <c r="C177" s="38" t="s">
        <v>770</v>
      </c>
      <c r="D177" s="39" t="s">
        <v>51</v>
      </c>
      <c r="E177" s="39" t="s">
        <v>771</v>
      </c>
      <c r="F177" s="39" t="s">
        <v>771</v>
      </c>
      <c r="G177" s="39" t="s">
        <v>779</v>
      </c>
      <c r="H177" s="38" t="s">
        <v>442</v>
      </c>
      <c r="I177" s="38" t="s">
        <v>440</v>
      </c>
      <c r="J177" s="38">
        <v>22064088</v>
      </c>
      <c r="K177" s="42">
        <v>0</v>
      </c>
      <c r="L177" s="42">
        <v>144</v>
      </c>
      <c r="M177" s="42">
        <v>0</v>
      </c>
    </row>
    <row r="178" spans="1:13" x14ac:dyDescent="0.25">
      <c r="A178" s="42" t="s">
        <v>768</v>
      </c>
      <c r="B178" s="42" t="s">
        <v>774</v>
      </c>
      <c r="C178" s="38" t="s">
        <v>770</v>
      </c>
      <c r="D178" s="39" t="s">
        <v>51</v>
      </c>
      <c r="E178" s="39" t="s">
        <v>771</v>
      </c>
      <c r="F178" s="39" t="s">
        <v>775</v>
      </c>
      <c r="G178" s="39" t="s">
        <v>776</v>
      </c>
      <c r="H178" s="38" t="s">
        <v>442</v>
      </c>
      <c r="I178" s="38" t="s">
        <v>441</v>
      </c>
      <c r="J178" s="38">
        <v>22064088</v>
      </c>
      <c r="K178" s="42">
        <v>0</v>
      </c>
      <c r="L178" s="42">
        <v>61</v>
      </c>
      <c r="M178" s="42">
        <v>0</v>
      </c>
    </row>
    <row r="179" spans="1:13" x14ac:dyDescent="0.25">
      <c r="A179" s="42" t="s">
        <v>768</v>
      </c>
      <c r="B179" s="42" t="s">
        <v>777</v>
      </c>
      <c r="C179" s="38" t="s">
        <v>770</v>
      </c>
      <c r="D179" s="39" t="s">
        <v>51</v>
      </c>
      <c r="E179" s="39" t="s">
        <v>771</v>
      </c>
      <c r="F179" s="39" t="s">
        <v>772</v>
      </c>
      <c r="G179" s="39" t="s">
        <v>113</v>
      </c>
      <c r="H179" s="38" t="s">
        <v>442</v>
      </c>
      <c r="I179" s="38" t="s">
        <v>441</v>
      </c>
      <c r="J179" s="38">
        <v>22064088</v>
      </c>
      <c r="K179" s="42">
        <v>22</v>
      </c>
      <c r="L179" s="42">
        <v>123</v>
      </c>
      <c r="M179" s="42">
        <v>0</v>
      </c>
    </row>
    <row r="180" spans="1:13" x14ac:dyDescent="0.25">
      <c r="A180" s="24"/>
      <c r="B180" s="24"/>
      <c r="D180" s="43"/>
      <c r="E180" s="25"/>
      <c r="F180" s="25"/>
      <c r="G180" s="45"/>
      <c r="H180" s="27"/>
      <c r="I180" s="25"/>
      <c r="J180" s="25"/>
      <c r="K180" s="37"/>
      <c r="L180" s="37"/>
      <c r="M180" s="37"/>
    </row>
    <row r="181" spans="1:13" x14ac:dyDescent="0.25">
      <c r="A181" s="40" t="s">
        <v>793</v>
      </c>
      <c r="B181" s="24"/>
      <c r="D181" s="43"/>
      <c r="E181" s="25"/>
      <c r="F181" s="25"/>
      <c r="G181" s="45"/>
      <c r="H181" s="27"/>
      <c r="I181" s="32"/>
      <c r="J181" s="32"/>
      <c r="K181" s="46">
        <f>SUM(K182:K185)</f>
        <v>334</v>
      </c>
      <c r="L181" s="46">
        <f t="shared" ref="L181:M181" si="18">SUM(L182:L185)</f>
        <v>843</v>
      </c>
      <c r="M181" s="46">
        <f t="shared" si="18"/>
        <v>0</v>
      </c>
    </row>
    <row r="182" spans="1:13" x14ac:dyDescent="0.25">
      <c r="A182" s="42" t="s">
        <v>801</v>
      </c>
      <c r="B182" s="42" t="s">
        <v>802</v>
      </c>
      <c r="C182" s="38" t="s">
        <v>481</v>
      </c>
      <c r="D182" s="39" t="s">
        <v>51</v>
      </c>
      <c r="E182" s="39" t="s">
        <v>51</v>
      </c>
      <c r="F182" s="39" t="s">
        <v>803</v>
      </c>
      <c r="G182" s="39" t="s">
        <v>803</v>
      </c>
      <c r="H182" s="38" t="s">
        <v>442</v>
      </c>
      <c r="I182" s="38" t="s">
        <v>441</v>
      </c>
      <c r="J182" s="38">
        <v>26410700</v>
      </c>
      <c r="K182" s="42">
        <v>0</v>
      </c>
      <c r="L182" s="42">
        <v>213</v>
      </c>
      <c r="M182" s="42">
        <v>0</v>
      </c>
    </row>
    <row r="183" spans="1:13" x14ac:dyDescent="0.25">
      <c r="A183" s="42" t="s">
        <v>798</v>
      </c>
      <c r="B183" s="42" t="s">
        <v>799</v>
      </c>
      <c r="C183" s="38" t="s">
        <v>499</v>
      </c>
      <c r="D183" s="39" t="s">
        <v>51</v>
      </c>
      <c r="E183" s="39" t="s">
        <v>51</v>
      </c>
      <c r="F183" s="39" t="s">
        <v>800</v>
      </c>
      <c r="G183" s="39" t="s">
        <v>800</v>
      </c>
      <c r="H183" s="38" t="s">
        <v>442</v>
      </c>
      <c r="I183" s="38" t="s">
        <v>441</v>
      </c>
      <c r="J183" s="38">
        <v>26421041</v>
      </c>
      <c r="K183" s="42">
        <v>0</v>
      </c>
      <c r="L183" s="42">
        <v>180</v>
      </c>
      <c r="M183" s="42">
        <v>0</v>
      </c>
    </row>
    <row r="184" spans="1:13" x14ac:dyDescent="0.25">
      <c r="A184" s="42" t="s">
        <v>794</v>
      </c>
      <c r="B184" s="42" t="s">
        <v>795</v>
      </c>
      <c r="C184" s="38" t="s">
        <v>492</v>
      </c>
      <c r="D184" s="39" t="s">
        <v>51</v>
      </c>
      <c r="E184" s="39" t="s">
        <v>51</v>
      </c>
      <c r="F184" s="39" t="s">
        <v>796</v>
      </c>
      <c r="G184" s="39" t="s">
        <v>797</v>
      </c>
      <c r="H184" s="38" t="s">
        <v>442</v>
      </c>
      <c r="I184" s="38" t="s">
        <v>441</v>
      </c>
      <c r="J184" s="38">
        <v>63182735</v>
      </c>
      <c r="K184" s="42">
        <v>334</v>
      </c>
      <c r="L184" s="42">
        <v>343</v>
      </c>
      <c r="M184" s="42">
        <v>0</v>
      </c>
    </row>
    <row r="185" spans="1:13" x14ac:dyDescent="0.25">
      <c r="A185" s="42" t="s">
        <v>794</v>
      </c>
      <c r="B185" s="42" t="s">
        <v>10287</v>
      </c>
      <c r="C185" s="38" t="s">
        <v>492</v>
      </c>
      <c r="D185" s="39" t="s">
        <v>51</v>
      </c>
      <c r="E185" s="39" t="s">
        <v>51</v>
      </c>
      <c r="F185" s="39" t="s">
        <v>796</v>
      </c>
      <c r="G185" s="39" t="s">
        <v>796</v>
      </c>
      <c r="H185" s="38" t="s">
        <v>442</v>
      </c>
      <c r="I185" s="38" t="s">
        <v>441</v>
      </c>
      <c r="J185" s="38">
        <v>63182735</v>
      </c>
      <c r="K185" s="42">
        <v>0</v>
      </c>
      <c r="L185" s="42">
        <v>107</v>
      </c>
      <c r="M185" s="42">
        <v>0</v>
      </c>
    </row>
    <row r="186" spans="1:13" x14ac:dyDescent="0.25">
      <c r="A186" s="24"/>
      <c r="B186" s="24"/>
      <c r="D186" s="43"/>
      <c r="E186" s="25"/>
      <c r="F186" s="25"/>
      <c r="G186" s="45"/>
      <c r="H186" s="27"/>
      <c r="I186" s="25"/>
      <c r="J186" s="25"/>
      <c r="K186" s="37"/>
      <c r="L186" s="37"/>
      <c r="M186" s="37"/>
    </row>
    <row r="187" spans="1:13" x14ac:dyDescent="0.25">
      <c r="A187" s="40" t="s">
        <v>804</v>
      </c>
      <c r="B187" s="24"/>
      <c r="D187" s="43"/>
      <c r="E187" s="25"/>
      <c r="F187" s="25"/>
      <c r="G187" s="45"/>
      <c r="H187" s="27"/>
      <c r="I187" s="32"/>
      <c r="J187" s="32"/>
      <c r="K187" s="46">
        <f>SUM(K188:K216)</f>
        <v>438</v>
      </c>
      <c r="L187" s="46">
        <f t="shared" ref="L187:M187" si="19">SUM(L188:L216)</f>
        <v>5682</v>
      </c>
      <c r="M187" s="46">
        <f t="shared" si="19"/>
        <v>2</v>
      </c>
    </row>
    <row r="188" spans="1:13" x14ac:dyDescent="0.25">
      <c r="A188" s="42" t="s">
        <v>824</v>
      </c>
      <c r="B188" s="42" t="s">
        <v>825</v>
      </c>
      <c r="C188" s="38" t="s">
        <v>481</v>
      </c>
      <c r="D188" s="39" t="s">
        <v>165</v>
      </c>
      <c r="E188" s="39" t="s">
        <v>165</v>
      </c>
      <c r="F188" s="39" t="s">
        <v>165</v>
      </c>
      <c r="G188" s="39" t="s">
        <v>826</v>
      </c>
      <c r="H188" s="38" t="s">
        <v>442</v>
      </c>
      <c r="I188" s="38" t="s">
        <v>440</v>
      </c>
      <c r="J188" s="38">
        <v>27584884</v>
      </c>
      <c r="K188" s="42">
        <v>0</v>
      </c>
      <c r="L188" s="42">
        <v>448</v>
      </c>
      <c r="M188" s="42">
        <v>0</v>
      </c>
    </row>
    <row r="189" spans="1:13" x14ac:dyDescent="0.25">
      <c r="A189" s="42" t="s">
        <v>824</v>
      </c>
      <c r="B189" s="42" t="s">
        <v>831</v>
      </c>
      <c r="C189" s="38" t="s">
        <v>481</v>
      </c>
      <c r="D189" s="39" t="s">
        <v>165</v>
      </c>
      <c r="E189" s="39" t="s">
        <v>165</v>
      </c>
      <c r="F189" s="39" t="s">
        <v>165</v>
      </c>
      <c r="G189" s="39" t="s">
        <v>832</v>
      </c>
      <c r="H189" s="38" t="s">
        <v>442</v>
      </c>
      <c r="I189" s="38" t="s">
        <v>440</v>
      </c>
      <c r="J189" s="38">
        <v>27584884</v>
      </c>
      <c r="K189" s="42">
        <v>0</v>
      </c>
      <c r="L189" s="42">
        <v>248</v>
      </c>
      <c r="M189" s="42">
        <v>0</v>
      </c>
    </row>
    <row r="190" spans="1:13" x14ac:dyDescent="0.25">
      <c r="A190" s="42" t="s">
        <v>824</v>
      </c>
      <c r="B190" s="42" t="s">
        <v>833</v>
      </c>
      <c r="C190" s="38" t="s">
        <v>481</v>
      </c>
      <c r="D190" s="39" t="s">
        <v>165</v>
      </c>
      <c r="E190" s="39" t="s">
        <v>165</v>
      </c>
      <c r="F190" s="39" t="s">
        <v>165</v>
      </c>
      <c r="G190" s="39" t="s">
        <v>165</v>
      </c>
      <c r="H190" s="38" t="s">
        <v>442</v>
      </c>
      <c r="I190" s="38" t="s">
        <v>440</v>
      </c>
      <c r="J190" s="38">
        <v>27584884</v>
      </c>
      <c r="K190" s="42">
        <v>0</v>
      </c>
      <c r="L190" s="42">
        <v>341</v>
      </c>
      <c r="M190" s="42">
        <v>0</v>
      </c>
    </row>
    <row r="191" spans="1:13" x14ac:dyDescent="0.25">
      <c r="A191" s="42" t="s">
        <v>824</v>
      </c>
      <c r="B191" s="42" t="s">
        <v>827</v>
      </c>
      <c r="C191" s="38" t="s">
        <v>481</v>
      </c>
      <c r="D191" s="39" t="s">
        <v>165</v>
      </c>
      <c r="E191" s="39" t="s">
        <v>165</v>
      </c>
      <c r="F191" s="39" t="s">
        <v>165</v>
      </c>
      <c r="G191" s="39" t="s">
        <v>828</v>
      </c>
      <c r="H191" s="38" t="s">
        <v>442</v>
      </c>
      <c r="I191" s="38" t="s">
        <v>440</v>
      </c>
      <c r="J191" s="38">
        <v>27584884</v>
      </c>
      <c r="K191" s="42">
        <v>0</v>
      </c>
      <c r="L191" s="42">
        <v>187</v>
      </c>
      <c r="M191" s="42">
        <v>0</v>
      </c>
    </row>
    <row r="192" spans="1:13" x14ac:dyDescent="0.25">
      <c r="A192" s="42" t="s">
        <v>824</v>
      </c>
      <c r="B192" s="42" t="s">
        <v>829</v>
      </c>
      <c r="C192" s="38" t="s">
        <v>481</v>
      </c>
      <c r="D192" s="39" t="s">
        <v>165</v>
      </c>
      <c r="E192" s="39" t="s">
        <v>165</v>
      </c>
      <c r="F192" s="39" t="s">
        <v>830</v>
      </c>
      <c r="G192" s="39" t="s">
        <v>830</v>
      </c>
      <c r="H192" s="38" t="s">
        <v>442</v>
      </c>
      <c r="I192" s="38" t="s">
        <v>440</v>
      </c>
      <c r="J192" s="38">
        <v>27971182</v>
      </c>
      <c r="K192" s="42">
        <v>0</v>
      </c>
      <c r="L192" s="42">
        <v>166</v>
      </c>
      <c r="M192" s="42">
        <v>2</v>
      </c>
    </row>
    <row r="193" spans="1:13" x14ac:dyDescent="0.25">
      <c r="A193" s="42" t="s">
        <v>856</v>
      </c>
      <c r="B193" s="42" t="s">
        <v>860</v>
      </c>
      <c r="C193" s="38" t="s">
        <v>499</v>
      </c>
      <c r="D193" s="39" t="s">
        <v>165</v>
      </c>
      <c r="E193" s="39" t="s">
        <v>165</v>
      </c>
      <c r="F193" s="39" t="s">
        <v>858</v>
      </c>
      <c r="G193" s="39" t="s">
        <v>7397</v>
      </c>
      <c r="H193" s="38" t="s">
        <v>442</v>
      </c>
      <c r="I193" s="38" t="s">
        <v>441</v>
      </c>
      <c r="J193" s="38">
        <v>27561001</v>
      </c>
      <c r="K193" s="42">
        <v>0</v>
      </c>
      <c r="L193" s="42">
        <v>180</v>
      </c>
      <c r="M193" s="42">
        <v>0</v>
      </c>
    </row>
    <row r="194" spans="1:13" x14ac:dyDescent="0.25">
      <c r="A194" s="42" t="s">
        <v>856</v>
      </c>
      <c r="B194" s="42" t="s">
        <v>857</v>
      </c>
      <c r="C194" s="38" t="s">
        <v>499</v>
      </c>
      <c r="D194" s="39" t="s">
        <v>165</v>
      </c>
      <c r="E194" s="39" t="s">
        <v>165</v>
      </c>
      <c r="F194" s="39" t="s">
        <v>858</v>
      </c>
      <c r="G194" s="39" t="s">
        <v>859</v>
      </c>
      <c r="H194" s="38" t="s">
        <v>442</v>
      </c>
      <c r="I194" s="38" t="s">
        <v>441</v>
      </c>
      <c r="J194" s="38">
        <v>27561001</v>
      </c>
      <c r="K194" s="42">
        <v>0</v>
      </c>
      <c r="L194" s="42">
        <v>330</v>
      </c>
      <c r="M194" s="42">
        <v>0</v>
      </c>
    </row>
    <row r="195" spans="1:13" x14ac:dyDescent="0.25">
      <c r="A195" s="42" t="s">
        <v>856</v>
      </c>
      <c r="B195" s="42" t="s">
        <v>866</v>
      </c>
      <c r="C195" s="38" t="s">
        <v>499</v>
      </c>
      <c r="D195" s="39" t="s">
        <v>165</v>
      </c>
      <c r="E195" s="39" t="s">
        <v>165</v>
      </c>
      <c r="F195" s="39" t="s">
        <v>858</v>
      </c>
      <c r="G195" s="39" t="s">
        <v>867</v>
      </c>
      <c r="H195" s="38" t="s">
        <v>442</v>
      </c>
      <c r="I195" s="38" t="s">
        <v>441</v>
      </c>
      <c r="J195" s="38">
        <v>27561001</v>
      </c>
      <c r="K195" s="42">
        <v>0</v>
      </c>
      <c r="L195" s="42">
        <v>138</v>
      </c>
      <c r="M195" s="42">
        <v>0</v>
      </c>
    </row>
    <row r="196" spans="1:13" x14ac:dyDescent="0.25">
      <c r="A196" s="42" t="s">
        <v>856</v>
      </c>
      <c r="B196" s="42" t="s">
        <v>864</v>
      </c>
      <c r="C196" s="38" t="s">
        <v>499</v>
      </c>
      <c r="D196" s="39" t="s">
        <v>165</v>
      </c>
      <c r="E196" s="39" t="s">
        <v>165</v>
      </c>
      <c r="F196" s="39" t="s">
        <v>858</v>
      </c>
      <c r="G196" s="39" t="s">
        <v>865</v>
      </c>
      <c r="H196" s="38" t="s">
        <v>442</v>
      </c>
      <c r="I196" s="38" t="s">
        <v>441</v>
      </c>
      <c r="J196" s="38">
        <v>27561001</v>
      </c>
      <c r="K196" s="42">
        <v>0</v>
      </c>
      <c r="L196" s="42">
        <v>150</v>
      </c>
      <c r="M196" s="42">
        <v>0</v>
      </c>
    </row>
    <row r="197" spans="1:13" x14ac:dyDescent="0.25">
      <c r="A197" s="42" t="s">
        <v>856</v>
      </c>
      <c r="B197" s="42" t="s">
        <v>861</v>
      </c>
      <c r="C197" s="38" t="s">
        <v>499</v>
      </c>
      <c r="D197" s="39" t="s">
        <v>165</v>
      </c>
      <c r="E197" s="39" t="s">
        <v>165</v>
      </c>
      <c r="F197" s="39" t="s">
        <v>862</v>
      </c>
      <c r="G197" s="39" t="s">
        <v>863</v>
      </c>
      <c r="H197" s="38" t="s">
        <v>442</v>
      </c>
      <c r="I197" s="38" t="s">
        <v>441</v>
      </c>
      <c r="J197" s="38">
        <v>27561001</v>
      </c>
      <c r="K197" s="42">
        <v>0</v>
      </c>
      <c r="L197" s="42">
        <v>213</v>
      </c>
      <c r="M197" s="42">
        <v>0</v>
      </c>
    </row>
    <row r="198" spans="1:13" x14ac:dyDescent="0.25">
      <c r="A198" s="42" t="s">
        <v>9887</v>
      </c>
      <c r="B198" s="42" t="s">
        <v>9886</v>
      </c>
      <c r="C198" s="38" t="s">
        <v>517</v>
      </c>
      <c r="D198" s="39" t="s">
        <v>165</v>
      </c>
      <c r="E198" s="39" t="s">
        <v>836</v>
      </c>
      <c r="F198" s="39" t="s">
        <v>836</v>
      </c>
      <c r="G198" s="39" t="s">
        <v>6823</v>
      </c>
      <c r="H198" s="38" t="s">
        <v>442</v>
      </c>
      <c r="I198" s="38" t="s">
        <v>440</v>
      </c>
      <c r="J198" s="38">
        <v>27682103</v>
      </c>
      <c r="K198" s="42">
        <v>97</v>
      </c>
      <c r="L198" s="42">
        <v>593</v>
      </c>
      <c r="M198" s="42">
        <v>0</v>
      </c>
    </row>
    <row r="199" spans="1:13" x14ac:dyDescent="0.25">
      <c r="A199" s="42" t="s">
        <v>834</v>
      </c>
      <c r="B199" s="42" t="s">
        <v>835</v>
      </c>
      <c r="C199" s="38" t="s">
        <v>523</v>
      </c>
      <c r="D199" s="39" t="s">
        <v>165</v>
      </c>
      <c r="E199" s="39" t="s">
        <v>836</v>
      </c>
      <c r="F199" s="39" t="s">
        <v>837</v>
      </c>
      <c r="G199" s="39" t="s">
        <v>837</v>
      </c>
      <c r="H199" s="38" t="s">
        <v>442</v>
      </c>
      <c r="I199" s="38" t="s">
        <v>441</v>
      </c>
      <c r="J199" s="38">
        <v>27652345</v>
      </c>
      <c r="K199" s="42">
        <v>129</v>
      </c>
      <c r="L199" s="42">
        <v>123</v>
      </c>
      <c r="M199" s="42">
        <v>0</v>
      </c>
    </row>
    <row r="200" spans="1:13" x14ac:dyDescent="0.25">
      <c r="A200" s="42" t="s">
        <v>834</v>
      </c>
      <c r="B200" s="42" t="s">
        <v>838</v>
      </c>
      <c r="C200" s="38" t="s">
        <v>523</v>
      </c>
      <c r="D200" s="39" t="s">
        <v>165</v>
      </c>
      <c r="E200" s="39" t="s">
        <v>836</v>
      </c>
      <c r="F200" s="39" t="s">
        <v>839</v>
      </c>
      <c r="G200" s="39" t="s">
        <v>840</v>
      </c>
      <c r="H200" s="38" t="s">
        <v>442</v>
      </c>
      <c r="I200" s="38" t="s">
        <v>441</v>
      </c>
      <c r="J200" s="38">
        <v>27641133</v>
      </c>
      <c r="K200" s="42">
        <v>84</v>
      </c>
      <c r="L200" s="42">
        <v>142</v>
      </c>
      <c r="M200" s="42">
        <v>0</v>
      </c>
    </row>
    <row r="201" spans="1:13" x14ac:dyDescent="0.25">
      <c r="A201" s="42" t="s">
        <v>834</v>
      </c>
      <c r="B201" s="42" t="s">
        <v>841</v>
      </c>
      <c r="C201" s="38" t="s">
        <v>523</v>
      </c>
      <c r="D201" s="39" t="s">
        <v>165</v>
      </c>
      <c r="E201" s="39" t="s">
        <v>836</v>
      </c>
      <c r="F201" s="39" t="s">
        <v>837</v>
      </c>
      <c r="G201" s="39" t="s">
        <v>842</v>
      </c>
      <c r="H201" s="38" t="s">
        <v>442</v>
      </c>
      <c r="I201" s="38" t="s">
        <v>441</v>
      </c>
      <c r="J201" s="38">
        <v>27651058</v>
      </c>
      <c r="K201" s="42">
        <v>45</v>
      </c>
      <c r="L201" s="42">
        <v>89</v>
      </c>
      <c r="M201" s="42">
        <v>0</v>
      </c>
    </row>
    <row r="202" spans="1:13" x14ac:dyDescent="0.25">
      <c r="A202" s="42" t="s">
        <v>834</v>
      </c>
      <c r="B202" s="42" t="s">
        <v>843</v>
      </c>
      <c r="C202" s="38" t="s">
        <v>523</v>
      </c>
      <c r="D202" s="39" t="s">
        <v>165</v>
      </c>
      <c r="E202" s="39" t="s">
        <v>836</v>
      </c>
      <c r="F202" s="39" t="s">
        <v>839</v>
      </c>
      <c r="G202" s="39" t="s">
        <v>10288</v>
      </c>
      <c r="H202" s="38" t="s">
        <v>442</v>
      </c>
      <c r="I202" s="38" t="s">
        <v>441</v>
      </c>
      <c r="J202" s="38">
        <v>27651057</v>
      </c>
      <c r="K202" s="42">
        <v>83</v>
      </c>
      <c r="L202" s="42">
        <v>68</v>
      </c>
      <c r="M202" s="42">
        <v>0</v>
      </c>
    </row>
    <row r="203" spans="1:13" x14ac:dyDescent="0.25">
      <c r="A203" s="42" t="s">
        <v>844</v>
      </c>
      <c r="B203" s="42" t="s">
        <v>853</v>
      </c>
      <c r="C203" s="38" t="s">
        <v>523</v>
      </c>
      <c r="D203" s="39" t="s">
        <v>165</v>
      </c>
      <c r="E203" s="39" t="s">
        <v>836</v>
      </c>
      <c r="F203" s="39" t="s">
        <v>846</v>
      </c>
      <c r="G203" s="39" t="s">
        <v>846</v>
      </c>
      <c r="H203" s="38" t="s">
        <v>442</v>
      </c>
      <c r="I203" s="38" t="s">
        <v>440</v>
      </c>
      <c r="J203" s="38">
        <v>27654418</v>
      </c>
      <c r="K203" s="42">
        <v>0</v>
      </c>
      <c r="L203" s="42">
        <v>71</v>
      </c>
      <c r="M203" s="42">
        <v>0</v>
      </c>
    </row>
    <row r="204" spans="1:13" x14ac:dyDescent="0.25">
      <c r="A204" s="42" t="s">
        <v>844</v>
      </c>
      <c r="B204" s="42" t="s">
        <v>845</v>
      </c>
      <c r="C204" s="38" t="s">
        <v>523</v>
      </c>
      <c r="D204" s="39" t="s">
        <v>165</v>
      </c>
      <c r="E204" s="39" t="s">
        <v>836</v>
      </c>
      <c r="F204" s="39" t="s">
        <v>846</v>
      </c>
      <c r="G204" s="39" t="s">
        <v>847</v>
      </c>
      <c r="H204" s="38" t="s">
        <v>442</v>
      </c>
      <c r="I204" s="38" t="s">
        <v>440</v>
      </c>
      <c r="J204" s="38">
        <v>27654418</v>
      </c>
      <c r="K204" s="42">
        <v>0</v>
      </c>
      <c r="L204" s="42">
        <v>96</v>
      </c>
      <c r="M204" s="42">
        <v>0</v>
      </c>
    </row>
    <row r="205" spans="1:13" x14ac:dyDescent="0.25">
      <c r="A205" s="42" t="s">
        <v>844</v>
      </c>
      <c r="B205" s="42" t="s">
        <v>848</v>
      </c>
      <c r="C205" s="38" t="s">
        <v>523</v>
      </c>
      <c r="D205" s="39" t="s">
        <v>165</v>
      </c>
      <c r="E205" s="39" t="s">
        <v>836</v>
      </c>
      <c r="F205" s="39" t="s">
        <v>846</v>
      </c>
      <c r="G205" s="39" t="s">
        <v>847</v>
      </c>
      <c r="H205" s="38" t="s">
        <v>442</v>
      </c>
      <c r="I205" s="38" t="s">
        <v>440</v>
      </c>
      <c r="J205" s="38">
        <v>27654418</v>
      </c>
      <c r="K205" s="42">
        <v>0</v>
      </c>
      <c r="L205" s="42">
        <v>300</v>
      </c>
      <c r="M205" s="42">
        <v>0</v>
      </c>
    </row>
    <row r="206" spans="1:13" x14ac:dyDescent="0.25">
      <c r="A206" s="42" t="s">
        <v>844</v>
      </c>
      <c r="B206" s="42" t="s">
        <v>851</v>
      </c>
      <c r="C206" s="38" t="s">
        <v>523</v>
      </c>
      <c r="D206" s="39" t="s">
        <v>165</v>
      </c>
      <c r="E206" s="39" t="s">
        <v>836</v>
      </c>
      <c r="F206" s="39" t="s">
        <v>846</v>
      </c>
      <c r="G206" s="39" t="s">
        <v>852</v>
      </c>
      <c r="H206" s="38" t="s">
        <v>442</v>
      </c>
      <c r="I206" s="38" t="s">
        <v>440</v>
      </c>
      <c r="J206" s="38">
        <v>27654418</v>
      </c>
      <c r="K206" s="42">
        <v>0</v>
      </c>
      <c r="L206" s="42">
        <v>55</v>
      </c>
      <c r="M206" s="42">
        <v>0</v>
      </c>
    </row>
    <row r="207" spans="1:13" x14ac:dyDescent="0.25">
      <c r="A207" s="42" t="s">
        <v>844</v>
      </c>
      <c r="B207" s="42" t="s">
        <v>849</v>
      </c>
      <c r="C207" s="38" t="s">
        <v>523</v>
      </c>
      <c r="D207" s="39" t="s">
        <v>165</v>
      </c>
      <c r="E207" s="39" t="s">
        <v>836</v>
      </c>
      <c r="F207" s="39" t="s">
        <v>846</v>
      </c>
      <c r="G207" s="39" t="s">
        <v>850</v>
      </c>
      <c r="H207" s="38" t="s">
        <v>442</v>
      </c>
      <c r="I207" s="38" t="s">
        <v>440</v>
      </c>
      <c r="J207" s="38">
        <v>27654418</v>
      </c>
      <c r="K207" s="42">
        <v>0</v>
      </c>
      <c r="L207" s="42">
        <v>61</v>
      </c>
      <c r="M207" s="42">
        <v>0</v>
      </c>
    </row>
    <row r="208" spans="1:13" x14ac:dyDescent="0.25">
      <c r="A208" s="42" t="s">
        <v>805</v>
      </c>
      <c r="B208" s="42" t="s">
        <v>806</v>
      </c>
      <c r="C208" s="38" t="s">
        <v>542</v>
      </c>
      <c r="D208" s="39" t="s">
        <v>165</v>
      </c>
      <c r="E208" s="39" t="s">
        <v>807</v>
      </c>
      <c r="F208" s="39" t="s">
        <v>808</v>
      </c>
      <c r="G208" s="39" t="s">
        <v>809</v>
      </c>
      <c r="H208" s="38" t="s">
        <v>442</v>
      </c>
      <c r="I208" s="38" t="s">
        <v>440</v>
      </c>
      <c r="J208" s="38">
        <v>21001575</v>
      </c>
      <c r="K208" s="42">
        <v>0</v>
      </c>
      <c r="L208" s="42">
        <v>566</v>
      </c>
      <c r="M208" s="42">
        <v>0</v>
      </c>
    </row>
    <row r="209" spans="1:13" x14ac:dyDescent="0.25">
      <c r="A209" s="42" t="s">
        <v>805</v>
      </c>
      <c r="B209" s="42" t="s">
        <v>813</v>
      </c>
      <c r="C209" s="38" t="s">
        <v>542</v>
      </c>
      <c r="D209" s="39" t="s">
        <v>165</v>
      </c>
      <c r="E209" s="39" t="s">
        <v>807</v>
      </c>
      <c r="F209" s="39" t="s">
        <v>807</v>
      </c>
      <c r="G209" s="39" t="s">
        <v>807</v>
      </c>
      <c r="H209" s="38" t="s">
        <v>442</v>
      </c>
      <c r="I209" s="38" t="s">
        <v>441</v>
      </c>
      <c r="J209" s="38">
        <v>21001575</v>
      </c>
      <c r="K209" s="42">
        <v>0</v>
      </c>
      <c r="L209" s="42">
        <v>16</v>
      </c>
      <c r="M209" s="42">
        <v>0</v>
      </c>
    </row>
    <row r="210" spans="1:13" x14ac:dyDescent="0.25">
      <c r="A210" s="42" t="s">
        <v>805</v>
      </c>
      <c r="B210" s="42" t="s">
        <v>820</v>
      </c>
      <c r="C210" s="38" t="s">
        <v>542</v>
      </c>
      <c r="D210" s="39" t="s">
        <v>165</v>
      </c>
      <c r="E210" s="39" t="s">
        <v>807</v>
      </c>
      <c r="F210" s="39" t="s">
        <v>808</v>
      </c>
      <c r="G210" s="39" t="s">
        <v>821</v>
      </c>
      <c r="H210" s="38" t="s">
        <v>442</v>
      </c>
      <c r="I210" s="38" t="s">
        <v>440</v>
      </c>
      <c r="J210" s="38">
        <v>27186098</v>
      </c>
      <c r="K210" s="42">
        <v>0</v>
      </c>
      <c r="L210" s="42">
        <v>116</v>
      </c>
      <c r="M210" s="42">
        <v>0</v>
      </c>
    </row>
    <row r="211" spans="1:13" x14ac:dyDescent="0.25">
      <c r="A211" s="42" t="s">
        <v>805</v>
      </c>
      <c r="B211" s="42" t="s">
        <v>816</v>
      </c>
      <c r="C211" s="38" t="s">
        <v>542</v>
      </c>
      <c r="D211" s="39" t="s">
        <v>165</v>
      </c>
      <c r="E211" s="39" t="s">
        <v>807</v>
      </c>
      <c r="F211" s="39" t="s">
        <v>808</v>
      </c>
      <c r="G211" s="39" t="s">
        <v>7706</v>
      </c>
      <c r="H211" s="38" t="s">
        <v>442</v>
      </c>
      <c r="I211" s="38" t="s">
        <v>440</v>
      </c>
      <c r="J211" s="38">
        <v>27185573</v>
      </c>
      <c r="K211" s="42">
        <v>0</v>
      </c>
      <c r="L211" s="42">
        <v>102</v>
      </c>
      <c r="M211" s="42">
        <v>0</v>
      </c>
    </row>
    <row r="212" spans="1:13" x14ac:dyDescent="0.25">
      <c r="A212" s="42" t="s">
        <v>805</v>
      </c>
      <c r="B212" s="42" t="s">
        <v>822</v>
      </c>
      <c r="C212" s="38" t="s">
        <v>542</v>
      </c>
      <c r="D212" s="39" t="s">
        <v>165</v>
      </c>
      <c r="E212" s="39" t="s">
        <v>807</v>
      </c>
      <c r="F212" s="39" t="s">
        <v>808</v>
      </c>
      <c r="G212" s="39" t="s">
        <v>823</v>
      </c>
      <c r="H212" s="38" t="s">
        <v>442</v>
      </c>
      <c r="I212" s="38" t="s">
        <v>440</v>
      </c>
      <c r="J212" s="38">
        <v>21001575</v>
      </c>
      <c r="K212" s="42">
        <v>0</v>
      </c>
      <c r="L212" s="42">
        <v>102</v>
      </c>
      <c r="M212" s="42">
        <v>0</v>
      </c>
    </row>
    <row r="213" spans="1:13" x14ac:dyDescent="0.25">
      <c r="A213" s="42" t="s">
        <v>805</v>
      </c>
      <c r="B213" s="42" t="s">
        <v>817</v>
      </c>
      <c r="C213" s="38" t="s">
        <v>542</v>
      </c>
      <c r="D213" s="39" t="s">
        <v>165</v>
      </c>
      <c r="E213" s="39" t="s">
        <v>807</v>
      </c>
      <c r="F213" s="39" t="s">
        <v>807</v>
      </c>
      <c r="G213" s="39" t="s">
        <v>807</v>
      </c>
      <c r="H213" s="38" t="s">
        <v>442</v>
      </c>
      <c r="I213" s="38" t="s">
        <v>441</v>
      </c>
      <c r="J213" s="38">
        <v>27181032</v>
      </c>
      <c r="K213" s="42">
        <v>0</v>
      </c>
      <c r="L213" s="42">
        <v>233</v>
      </c>
      <c r="M213" s="42">
        <v>0</v>
      </c>
    </row>
    <row r="214" spans="1:13" x14ac:dyDescent="0.25">
      <c r="A214" s="42" t="s">
        <v>805</v>
      </c>
      <c r="B214" s="42" t="s">
        <v>814</v>
      </c>
      <c r="C214" s="38" t="s">
        <v>542</v>
      </c>
      <c r="D214" s="39" t="s">
        <v>165</v>
      </c>
      <c r="E214" s="39" t="s">
        <v>807</v>
      </c>
      <c r="F214" s="39" t="s">
        <v>807</v>
      </c>
      <c r="G214" s="39" t="s">
        <v>815</v>
      </c>
      <c r="H214" s="38" t="s">
        <v>442</v>
      </c>
      <c r="I214" s="38" t="s">
        <v>441</v>
      </c>
      <c r="J214" s="38">
        <v>21001575</v>
      </c>
      <c r="K214" s="42">
        <v>0</v>
      </c>
      <c r="L214" s="42">
        <v>233</v>
      </c>
      <c r="M214" s="42">
        <v>0</v>
      </c>
    </row>
    <row r="215" spans="1:13" x14ac:dyDescent="0.25">
      <c r="A215" s="42" t="s">
        <v>805</v>
      </c>
      <c r="B215" s="42" t="s">
        <v>818</v>
      </c>
      <c r="C215" s="38" t="s">
        <v>542</v>
      </c>
      <c r="D215" s="39" t="s">
        <v>165</v>
      </c>
      <c r="E215" s="39" t="s">
        <v>807</v>
      </c>
      <c r="F215" s="39" t="s">
        <v>811</v>
      </c>
      <c r="G215" s="39" t="s">
        <v>819</v>
      </c>
      <c r="H215" s="38" t="s">
        <v>442</v>
      </c>
      <c r="I215" s="38" t="s">
        <v>441</v>
      </c>
      <c r="J215" s="38">
        <v>41051731</v>
      </c>
      <c r="K215" s="42">
        <v>0</v>
      </c>
      <c r="L215" s="42">
        <v>85</v>
      </c>
      <c r="M215" s="42">
        <v>0</v>
      </c>
    </row>
    <row r="216" spans="1:13" x14ac:dyDescent="0.25">
      <c r="A216" s="42" t="s">
        <v>805</v>
      </c>
      <c r="B216" s="42" t="s">
        <v>810</v>
      </c>
      <c r="C216" s="38" t="s">
        <v>542</v>
      </c>
      <c r="D216" s="39" t="s">
        <v>165</v>
      </c>
      <c r="E216" s="39" t="s">
        <v>807</v>
      </c>
      <c r="F216" s="39" t="s">
        <v>811</v>
      </c>
      <c r="G216" s="39" t="s">
        <v>812</v>
      </c>
      <c r="H216" s="38" t="s">
        <v>442</v>
      </c>
      <c r="I216" s="38" t="s">
        <v>441</v>
      </c>
      <c r="J216" s="38">
        <v>21001575</v>
      </c>
      <c r="K216" s="42">
        <v>0</v>
      </c>
      <c r="L216" s="42">
        <v>230</v>
      </c>
      <c r="M216" s="42">
        <v>0</v>
      </c>
    </row>
    <row r="217" spans="1:13" x14ac:dyDescent="0.25">
      <c r="A217" s="24"/>
      <c r="B217" s="24"/>
      <c r="D217" s="43"/>
      <c r="E217" s="25"/>
      <c r="F217" s="25"/>
      <c r="G217" s="45"/>
      <c r="H217" s="27"/>
      <c r="I217" s="25"/>
      <c r="J217" s="25"/>
      <c r="K217" s="37"/>
      <c r="L217" s="37"/>
      <c r="M217" s="37"/>
    </row>
    <row r="218" spans="1:13" x14ac:dyDescent="0.25">
      <c r="A218" s="40" t="s">
        <v>462</v>
      </c>
      <c r="B218" s="24"/>
      <c r="D218" s="43"/>
      <c r="E218" s="25"/>
      <c r="F218" s="25"/>
      <c r="G218" s="45"/>
      <c r="H218" s="27"/>
      <c r="I218" s="32"/>
      <c r="J218" s="32"/>
      <c r="K218" s="46">
        <f>SUM(K219:K245)</f>
        <v>2291</v>
      </c>
      <c r="L218" s="46">
        <f t="shared" ref="L218:M218" si="20">SUM(L219:L245)</f>
        <v>5246</v>
      </c>
      <c r="M218" s="46">
        <f t="shared" si="20"/>
        <v>0</v>
      </c>
    </row>
    <row r="219" spans="1:13" x14ac:dyDescent="0.25">
      <c r="A219" s="42" t="s">
        <v>908</v>
      </c>
      <c r="B219" s="42" t="s">
        <v>910</v>
      </c>
      <c r="C219" s="38" t="s">
        <v>481</v>
      </c>
      <c r="D219" s="39" t="s">
        <v>165</v>
      </c>
      <c r="E219" s="39" t="s">
        <v>210</v>
      </c>
      <c r="F219" s="39" t="s">
        <v>648</v>
      </c>
      <c r="G219" s="39" t="s">
        <v>911</v>
      </c>
      <c r="H219" s="38" t="s">
        <v>442</v>
      </c>
      <c r="I219" s="38" t="s">
        <v>441</v>
      </c>
      <c r="J219" s="38">
        <v>27102653</v>
      </c>
      <c r="K219" s="42">
        <v>23</v>
      </c>
      <c r="L219" s="42">
        <v>107</v>
      </c>
      <c r="M219" s="42">
        <v>0</v>
      </c>
    </row>
    <row r="220" spans="1:13" x14ac:dyDescent="0.25">
      <c r="A220" s="42" t="s">
        <v>908</v>
      </c>
      <c r="B220" s="42" t="s">
        <v>912</v>
      </c>
      <c r="C220" s="38" t="s">
        <v>481</v>
      </c>
      <c r="D220" s="39" t="s">
        <v>165</v>
      </c>
      <c r="E220" s="39" t="s">
        <v>210</v>
      </c>
      <c r="F220" s="39" t="s">
        <v>648</v>
      </c>
      <c r="G220" s="39" t="s">
        <v>913</v>
      </c>
      <c r="H220" s="38" t="s">
        <v>442</v>
      </c>
      <c r="I220" s="38" t="s">
        <v>441</v>
      </c>
      <c r="J220" s="38">
        <v>27102653</v>
      </c>
      <c r="K220" s="42">
        <v>117</v>
      </c>
      <c r="L220" s="42">
        <v>170</v>
      </c>
      <c r="M220" s="42">
        <v>0</v>
      </c>
    </row>
    <row r="221" spans="1:13" x14ac:dyDescent="0.25">
      <c r="A221" s="42" t="s">
        <v>908</v>
      </c>
      <c r="B221" s="42" t="s">
        <v>909</v>
      </c>
      <c r="C221" s="38" t="s">
        <v>481</v>
      </c>
      <c r="D221" s="39" t="s">
        <v>165</v>
      </c>
      <c r="E221" s="39" t="s">
        <v>210</v>
      </c>
      <c r="F221" s="39" t="s">
        <v>648</v>
      </c>
      <c r="G221" s="39" t="s">
        <v>664</v>
      </c>
      <c r="H221" s="38" t="s">
        <v>442</v>
      </c>
      <c r="I221" s="38" t="s">
        <v>441</v>
      </c>
      <c r="J221" s="38">
        <v>27102653</v>
      </c>
      <c r="K221" s="42">
        <v>186</v>
      </c>
      <c r="L221" s="42">
        <v>425</v>
      </c>
      <c r="M221" s="42">
        <v>0</v>
      </c>
    </row>
    <row r="222" spans="1:13" x14ac:dyDescent="0.25">
      <c r="A222" s="42" t="s">
        <v>908</v>
      </c>
      <c r="B222" s="42" t="s">
        <v>914</v>
      </c>
      <c r="C222" s="38" t="s">
        <v>481</v>
      </c>
      <c r="D222" s="39" t="s">
        <v>165</v>
      </c>
      <c r="E222" s="39" t="s">
        <v>210</v>
      </c>
      <c r="F222" s="39" t="s">
        <v>648</v>
      </c>
      <c r="G222" s="39" t="s">
        <v>157</v>
      </c>
      <c r="H222" s="38" t="s">
        <v>442</v>
      </c>
      <c r="I222" s="38" t="s">
        <v>441</v>
      </c>
      <c r="J222" s="38">
        <v>27102653</v>
      </c>
      <c r="K222" s="42">
        <v>43</v>
      </c>
      <c r="L222" s="42">
        <v>110</v>
      </c>
      <c r="M222" s="42">
        <v>0</v>
      </c>
    </row>
    <row r="223" spans="1:13" x14ac:dyDescent="0.25">
      <c r="A223" s="42" t="s">
        <v>890</v>
      </c>
      <c r="B223" s="42" t="s">
        <v>891</v>
      </c>
      <c r="C223" s="38" t="s">
        <v>499</v>
      </c>
      <c r="D223" s="39" t="s">
        <v>165</v>
      </c>
      <c r="E223" s="39" t="s">
        <v>210</v>
      </c>
      <c r="F223" s="39" t="s">
        <v>209</v>
      </c>
      <c r="G223" s="39" t="s">
        <v>892</v>
      </c>
      <c r="H223" s="38" t="s">
        <v>442</v>
      </c>
      <c r="I223" s="38" t="s">
        <v>440</v>
      </c>
      <c r="J223" s="38">
        <v>27633238</v>
      </c>
      <c r="K223" s="42">
        <v>53</v>
      </c>
      <c r="L223" s="42">
        <v>319</v>
      </c>
      <c r="M223" s="42">
        <v>0</v>
      </c>
    </row>
    <row r="224" spans="1:13" x14ac:dyDescent="0.25">
      <c r="A224" s="42" t="s">
        <v>890</v>
      </c>
      <c r="B224" s="42" t="s">
        <v>897</v>
      </c>
      <c r="C224" s="38" t="s">
        <v>499</v>
      </c>
      <c r="D224" s="39" t="s">
        <v>165</v>
      </c>
      <c r="E224" s="39" t="s">
        <v>210</v>
      </c>
      <c r="F224" s="39" t="s">
        <v>874</v>
      </c>
      <c r="G224" s="39" t="s">
        <v>898</v>
      </c>
      <c r="H224" s="38" t="s">
        <v>442</v>
      </c>
      <c r="I224" s="38" t="s">
        <v>441</v>
      </c>
      <c r="J224" s="38">
        <v>27633238</v>
      </c>
      <c r="K224" s="42">
        <v>90</v>
      </c>
      <c r="L224" s="42">
        <v>113</v>
      </c>
      <c r="M224" s="42">
        <v>0</v>
      </c>
    </row>
    <row r="225" spans="1:13" x14ac:dyDescent="0.25">
      <c r="A225" s="42" t="s">
        <v>890</v>
      </c>
      <c r="B225" s="42" t="s">
        <v>895</v>
      </c>
      <c r="C225" s="38" t="s">
        <v>499</v>
      </c>
      <c r="D225" s="39" t="s">
        <v>165</v>
      </c>
      <c r="E225" s="39" t="s">
        <v>210</v>
      </c>
      <c r="F225" s="39" t="s">
        <v>874</v>
      </c>
      <c r="G225" s="39" t="s">
        <v>896</v>
      </c>
      <c r="H225" s="38" t="s">
        <v>442</v>
      </c>
      <c r="I225" s="38" t="s">
        <v>441</v>
      </c>
      <c r="J225" s="38">
        <v>27633238</v>
      </c>
      <c r="K225" s="42">
        <v>54</v>
      </c>
      <c r="L225" s="42">
        <v>231</v>
      </c>
      <c r="M225" s="42">
        <v>0</v>
      </c>
    </row>
    <row r="226" spans="1:13" x14ac:dyDescent="0.25">
      <c r="A226" s="42" t="s">
        <v>890</v>
      </c>
      <c r="B226" s="42" t="s">
        <v>899</v>
      </c>
      <c r="C226" s="38" t="s">
        <v>499</v>
      </c>
      <c r="D226" s="39" t="s">
        <v>165</v>
      </c>
      <c r="E226" s="39" t="s">
        <v>210</v>
      </c>
      <c r="F226" s="39" t="s">
        <v>874</v>
      </c>
      <c r="G226" s="39" t="s">
        <v>900</v>
      </c>
      <c r="H226" s="38" t="s">
        <v>442</v>
      </c>
      <c r="I226" s="38" t="s">
        <v>441</v>
      </c>
      <c r="J226" s="38">
        <v>27633238</v>
      </c>
      <c r="K226" s="42">
        <v>62</v>
      </c>
      <c r="L226" s="42">
        <v>236</v>
      </c>
      <c r="M226" s="42">
        <v>0</v>
      </c>
    </row>
    <row r="227" spans="1:13" x14ac:dyDescent="0.25">
      <c r="A227" s="42" t="s">
        <v>890</v>
      </c>
      <c r="B227" s="42" t="s">
        <v>893</v>
      </c>
      <c r="C227" s="38" t="s">
        <v>499</v>
      </c>
      <c r="D227" s="39" t="s">
        <v>165</v>
      </c>
      <c r="E227" s="39" t="s">
        <v>210</v>
      </c>
      <c r="F227" s="39" t="s">
        <v>209</v>
      </c>
      <c r="G227" s="39" t="s">
        <v>894</v>
      </c>
      <c r="H227" s="38" t="s">
        <v>442</v>
      </c>
      <c r="I227" s="38" t="s">
        <v>440</v>
      </c>
      <c r="J227" s="38">
        <v>27633238</v>
      </c>
      <c r="K227" s="42">
        <v>0</v>
      </c>
      <c r="L227" s="42">
        <v>16</v>
      </c>
      <c r="M227" s="42">
        <v>0</v>
      </c>
    </row>
    <row r="228" spans="1:13" x14ac:dyDescent="0.25">
      <c r="A228" s="42" t="s">
        <v>868</v>
      </c>
      <c r="B228" s="42" t="s">
        <v>869</v>
      </c>
      <c r="C228" s="38" t="s">
        <v>486</v>
      </c>
      <c r="D228" s="39" t="s">
        <v>165</v>
      </c>
      <c r="E228" s="39" t="s">
        <v>210</v>
      </c>
      <c r="F228" s="39" t="s">
        <v>870</v>
      </c>
      <c r="G228" s="39" t="s">
        <v>158</v>
      </c>
      <c r="H228" s="38" t="s">
        <v>442</v>
      </c>
      <c r="I228" s="38" t="s">
        <v>440</v>
      </c>
      <c r="J228" s="38">
        <v>27675744</v>
      </c>
      <c r="K228" s="42">
        <v>1161</v>
      </c>
      <c r="L228" s="42">
        <v>736</v>
      </c>
      <c r="M228" s="42">
        <v>0</v>
      </c>
    </row>
    <row r="229" spans="1:13" x14ac:dyDescent="0.25">
      <c r="A229" s="42" t="s">
        <v>868</v>
      </c>
      <c r="B229" s="42" t="s">
        <v>10289</v>
      </c>
      <c r="C229" s="38" t="s">
        <v>486</v>
      </c>
      <c r="D229" s="39" t="s">
        <v>165</v>
      </c>
      <c r="E229" s="39" t="s">
        <v>210</v>
      </c>
      <c r="F229" s="39" t="s">
        <v>713</v>
      </c>
      <c r="G229" s="39" t="s">
        <v>5379</v>
      </c>
      <c r="H229" s="38" t="s">
        <v>442</v>
      </c>
      <c r="I229" s="38" t="s">
        <v>441</v>
      </c>
      <c r="J229" s="38">
        <v>27675744</v>
      </c>
      <c r="K229" s="42">
        <v>162</v>
      </c>
      <c r="L229" s="42">
        <v>80</v>
      </c>
      <c r="M229" s="42">
        <v>0</v>
      </c>
    </row>
    <row r="230" spans="1:13" x14ac:dyDescent="0.25">
      <c r="A230" s="42" t="s">
        <v>868</v>
      </c>
      <c r="B230" s="42" t="s">
        <v>876</v>
      </c>
      <c r="C230" s="38" t="s">
        <v>486</v>
      </c>
      <c r="D230" s="39" t="s">
        <v>165</v>
      </c>
      <c r="E230" s="39" t="s">
        <v>210</v>
      </c>
      <c r="F230" s="39" t="s">
        <v>870</v>
      </c>
      <c r="G230" s="39" t="s">
        <v>176</v>
      </c>
      <c r="H230" s="38" t="s">
        <v>442</v>
      </c>
      <c r="I230" s="38" t="s">
        <v>440</v>
      </c>
      <c r="J230" s="38">
        <v>27675744</v>
      </c>
      <c r="K230" s="42">
        <v>56</v>
      </c>
      <c r="L230" s="42">
        <v>113</v>
      </c>
      <c r="M230" s="42">
        <v>0</v>
      </c>
    </row>
    <row r="231" spans="1:13" x14ac:dyDescent="0.25">
      <c r="A231" s="42" t="s">
        <v>868</v>
      </c>
      <c r="B231" s="42" t="s">
        <v>873</v>
      </c>
      <c r="C231" s="38" t="s">
        <v>486</v>
      </c>
      <c r="D231" s="39" t="s">
        <v>165</v>
      </c>
      <c r="E231" s="39" t="s">
        <v>210</v>
      </c>
      <c r="F231" s="39" t="s">
        <v>874</v>
      </c>
      <c r="G231" s="39" t="s">
        <v>875</v>
      </c>
      <c r="H231" s="38" t="s">
        <v>442</v>
      </c>
      <c r="I231" s="38" t="s">
        <v>441</v>
      </c>
      <c r="J231" s="38">
        <v>27675744</v>
      </c>
      <c r="K231" s="42">
        <v>0</v>
      </c>
      <c r="L231" s="42">
        <v>101</v>
      </c>
      <c r="M231" s="42">
        <v>0</v>
      </c>
    </row>
    <row r="232" spans="1:13" x14ac:dyDescent="0.25">
      <c r="A232" s="42" t="s">
        <v>868</v>
      </c>
      <c r="B232" s="42" t="s">
        <v>871</v>
      </c>
      <c r="C232" s="38" t="s">
        <v>486</v>
      </c>
      <c r="D232" s="39" t="s">
        <v>165</v>
      </c>
      <c r="E232" s="39" t="s">
        <v>210</v>
      </c>
      <c r="F232" s="39" t="s">
        <v>870</v>
      </c>
      <c r="G232" s="39" t="s">
        <v>872</v>
      </c>
      <c r="H232" s="38" t="s">
        <v>442</v>
      </c>
      <c r="I232" s="38" t="s">
        <v>440</v>
      </c>
      <c r="J232" s="38">
        <v>27675744</v>
      </c>
      <c r="K232" s="42">
        <v>37</v>
      </c>
      <c r="L232" s="42">
        <v>115</v>
      </c>
      <c r="M232" s="42">
        <v>0</v>
      </c>
    </row>
    <row r="233" spans="1:13" x14ac:dyDescent="0.25">
      <c r="A233" s="42" t="s">
        <v>877</v>
      </c>
      <c r="B233" s="42" t="s">
        <v>878</v>
      </c>
      <c r="C233" s="38" t="s">
        <v>492</v>
      </c>
      <c r="D233" s="39" t="s">
        <v>165</v>
      </c>
      <c r="E233" s="39" t="s">
        <v>879</v>
      </c>
      <c r="F233" s="39" t="s">
        <v>879</v>
      </c>
      <c r="G233" s="39" t="s">
        <v>879</v>
      </c>
      <c r="H233" s="38" t="s">
        <v>442</v>
      </c>
      <c r="I233" s="38" t="s">
        <v>440</v>
      </c>
      <c r="J233" s="38">
        <v>27168552</v>
      </c>
      <c r="K233" s="42">
        <v>0</v>
      </c>
      <c r="L233" s="42">
        <v>383</v>
      </c>
      <c r="M233" s="42">
        <v>0</v>
      </c>
    </row>
    <row r="234" spans="1:13" x14ac:dyDescent="0.25">
      <c r="A234" s="42" t="s">
        <v>877</v>
      </c>
      <c r="B234" s="42" t="s">
        <v>882</v>
      </c>
      <c r="C234" s="38" t="s">
        <v>492</v>
      </c>
      <c r="D234" s="39" t="s">
        <v>165</v>
      </c>
      <c r="E234" s="39" t="s">
        <v>879</v>
      </c>
      <c r="F234" s="39" t="s">
        <v>879</v>
      </c>
      <c r="G234" s="39" t="s">
        <v>879</v>
      </c>
      <c r="H234" s="38" t="s">
        <v>442</v>
      </c>
      <c r="I234" s="38" t="s">
        <v>440</v>
      </c>
      <c r="J234" s="38">
        <v>27168552</v>
      </c>
      <c r="K234" s="42">
        <v>0</v>
      </c>
      <c r="L234" s="42">
        <v>174</v>
      </c>
      <c r="M234" s="42">
        <v>0</v>
      </c>
    </row>
    <row r="235" spans="1:13" x14ac:dyDescent="0.25">
      <c r="A235" s="42" t="s">
        <v>877</v>
      </c>
      <c r="B235" s="42" t="s">
        <v>883</v>
      </c>
      <c r="C235" s="38" t="s">
        <v>492</v>
      </c>
      <c r="D235" s="39" t="s">
        <v>165</v>
      </c>
      <c r="E235" s="39" t="s">
        <v>879</v>
      </c>
      <c r="F235" s="39" t="s">
        <v>879</v>
      </c>
      <c r="G235" s="39" t="s">
        <v>884</v>
      </c>
      <c r="H235" s="38" t="s">
        <v>442</v>
      </c>
      <c r="I235" s="38" t="s">
        <v>440</v>
      </c>
      <c r="J235" s="38">
        <v>27168552</v>
      </c>
      <c r="K235" s="42">
        <v>0</v>
      </c>
      <c r="L235" s="42">
        <v>93</v>
      </c>
      <c r="M235" s="42">
        <v>0</v>
      </c>
    </row>
    <row r="236" spans="1:13" x14ac:dyDescent="0.25">
      <c r="A236" s="42" t="s">
        <v>877</v>
      </c>
      <c r="B236" s="42" t="s">
        <v>880</v>
      </c>
      <c r="C236" s="38" t="s">
        <v>492</v>
      </c>
      <c r="D236" s="39" t="s">
        <v>165</v>
      </c>
      <c r="E236" s="39" t="s">
        <v>879</v>
      </c>
      <c r="F236" s="39" t="s">
        <v>881</v>
      </c>
      <c r="G236" s="39" t="s">
        <v>881</v>
      </c>
      <c r="H236" s="38" t="s">
        <v>442</v>
      </c>
      <c r="I236" s="38" t="s">
        <v>440</v>
      </c>
      <c r="J236" s="38">
        <v>27168552</v>
      </c>
      <c r="K236" s="42">
        <v>0</v>
      </c>
      <c r="L236" s="42">
        <v>178</v>
      </c>
      <c r="M236" s="42">
        <v>0</v>
      </c>
    </row>
    <row r="237" spans="1:13" x14ac:dyDescent="0.25">
      <c r="A237" s="42" t="s">
        <v>901</v>
      </c>
      <c r="B237" s="42" t="s">
        <v>9889</v>
      </c>
      <c r="C237" s="38" t="s">
        <v>517</v>
      </c>
      <c r="D237" s="39" t="s">
        <v>165</v>
      </c>
      <c r="E237" s="39" t="s">
        <v>879</v>
      </c>
      <c r="F237" s="39" t="s">
        <v>905</v>
      </c>
      <c r="G237" s="39" t="s">
        <v>1943</v>
      </c>
      <c r="H237" s="38" t="s">
        <v>442</v>
      </c>
      <c r="I237" s="38" t="s">
        <v>441</v>
      </c>
      <c r="J237" s="38">
        <v>27630044</v>
      </c>
      <c r="K237" s="42">
        <v>60</v>
      </c>
      <c r="L237" s="42">
        <v>99</v>
      </c>
      <c r="M237" s="42">
        <v>0</v>
      </c>
    </row>
    <row r="238" spans="1:13" x14ac:dyDescent="0.25">
      <c r="A238" s="42" t="s">
        <v>901</v>
      </c>
      <c r="B238" s="42" t="s">
        <v>9888</v>
      </c>
      <c r="C238" s="38" t="s">
        <v>517</v>
      </c>
      <c r="D238" s="39" t="s">
        <v>165</v>
      </c>
      <c r="E238" s="39" t="s">
        <v>210</v>
      </c>
      <c r="F238" s="39" t="s">
        <v>903</v>
      </c>
      <c r="G238" s="39" t="s">
        <v>631</v>
      </c>
      <c r="H238" s="38" t="s">
        <v>442</v>
      </c>
      <c r="I238" s="38" t="s">
        <v>441</v>
      </c>
      <c r="J238" s="38">
        <v>27630044</v>
      </c>
      <c r="K238" s="42">
        <v>22</v>
      </c>
      <c r="L238" s="42">
        <v>107</v>
      </c>
      <c r="M238" s="42">
        <v>0</v>
      </c>
    </row>
    <row r="239" spans="1:13" x14ac:dyDescent="0.25">
      <c r="A239" s="42" t="s">
        <v>901</v>
      </c>
      <c r="B239" s="42" t="s">
        <v>10290</v>
      </c>
      <c r="C239" s="38" t="s">
        <v>517</v>
      </c>
      <c r="D239" s="39" t="s">
        <v>165</v>
      </c>
      <c r="E239" s="39" t="s">
        <v>210</v>
      </c>
      <c r="F239" s="39" t="s">
        <v>903</v>
      </c>
      <c r="G239" s="39" t="s">
        <v>903</v>
      </c>
      <c r="H239" s="38" t="s">
        <v>442</v>
      </c>
      <c r="I239" s="38" t="s">
        <v>441</v>
      </c>
      <c r="J239" s="38">
        <v>27630044</v>
      </c>
      <c r="K239" s="42">
        <v>100</v>
      </c>
      <c r="L239" s="42">
        <v>240</v>
      </c>
      <c r="M239" s="42">
        <v>0</v>
      </c>
    </row>
    <row r="240" spans="1:13" x14ac:dyDescent="0.25">
      <c r="A240" s="42" t="s">
        <v>901</v>
      </c>
      <c r="B240" s="42" t="s">
        <v>904</v>
      </c>
      <c r="C240" s="38" t="s">
        <v>517</v>
      </c>
      <c r="D240" s="39" t="s">
        <v>165</v>
      </c>
      <c r="E240" s="39" t="s">
        <v>879</v>
      </c>
      <c r="F240" s="39" t="s">
        <v>905</v>
      </c>
      <c r="G240" s="39" t="s">
        <v>906</v>
      </c>
      <c r="H240" s="38" t="s">
        <v>442</v>
      </c>
      <c r="I240" s="38" t="s">
        <v>441</v>
      </c>
      <c r="J240" s="38">
        <v>27630044</v>
      </c>
      <c r="K240" s="42">
        <v>25</v>
      </c>
      <c r="L240" s="42">
        <v>152</v>
      </c>
      <c r="M240" s="42">
        <v>0</v>
      </c>
    </row>
    <row r="241" spans="1:13" x14ac:dyDescent="0.25">
      <c r="A241" s="42" t="s">
        <v>901</v>
      </c>
      <c r="B241" s="42" t="s">
        <v>902</v>
      </c>
      <c r="C241" s="38" t="s">
        <v>517</v>
      </c>
      <c r="D241" s="39" t="s">
        <v>165</v>
      </c>
      <c r="E241" s="39" t="s">
        <v>210</v>
      </c>
      <c r="F241" s="39" t="s">
        <v>903</v>
      </c>
      <c r="G241" s="39" t="s">
        <v>113</v>
      </c>
      <c r="H241" s="38" t="s">
        <v>442</v>
      </c>
      <c r="I241" s="38" t="s">
        <v>441</v>
      </c>
      <c r="J241" s="38">
        <v>27630044</v>
      </c>
      <c r="K241" s="42">
        <v>13</v>
      </c>
      <c r="L241" s="42">
        <v>192</v>
      </c>
      <c r="M241" s="42">
        <v>0</v>
      </c>
    </row>
    <row r="242" spans="1:13" x14ac:dyDescent="0.25">
      <c r="A242" s="42" t="s">
        <v>901</v>
      </c>
      <c r="B242" s="42" t="s">
        <v>907</v>
      </c>
      <c r="C242" s="38" t="s">
        <v>517</v>
      </c>
      <c r="D242" s="39" t="s">
        <v>165</v>
      </c>
      <c r="E242" s="39" t="s">
        <v>210</v>
      </c>
      <c r="F242" s="39" t="s">
        <v>209</v>
      </c>
      <c r="G242" s="39" t="s">
        <v>879</v>
      </c>
      <c r="H242" s="38" t="s">
        <v>442</v>
      </c>
      <c r="I242" s="38" t="s">
        <v>440</v>
      </c>
      <c r="J242" s="38">
        <v>27630044</v>
      </c>
      <c r="K242" s="42">
        <v>27</v>
      </c>
      <c r="L242" s="42">
        <v>201</v>
      </c>
      <c r="M242" s="42">
        <v>0</v>
      </c>
    </row>
    <row r="243" spans="1:13" x14ac:dyDescent="0.25">
      <c r="A243" s="42" t="s">
        <v>885</v>
      </c>
      <c r="B243" s="42" t="s">
        <v>10291</v>
      </c>
      <c r="C243" s="38" t="s">
        <v>585</v>
      </c>
      <c r="D243" s="39" t="s">
        <v>165</v>
      </c>
      <c r="E243" s="39" t="s">
        <v>879</v>
      </c>
      <c r="F243" s="39" t="s">
        <v>887</v>
      </c>
      <c r="G243" s="39" t="s">
        <v>176</v>
      </c>
      <c r="H243" s="38" t="s">
        <v>442</v>
      </c>
      <c r="I243" s="38" t="s">
        <v>441</v>
      </c>
      <c r="J243" s="38">
        <v>27621018</v>
      </c>
      <c r="K243" s="42">
        <v>0</v>
      </c>
      <c r="L243" s="42">
        <v>35</v>
      </c>
      <c r="M243" s="42">
        <v>0</v>
      </c>
    </row>
    <row r="244" spans="1:13" x14ac:dyDescent="0.25">
      <c r="A244" s="42" t="s">
        <v>885</v>
      </c>
      <c r="B244" s="42" t="s">
        <v>886</v>
      </c>
      <c r="C244" s="38" t="s">
        <v>585</v>
      </c>
      <c r="D244" s="39" t="s">
        <v>165</v>
      </c>
      <c r="E244" s="39" t="s">
        <v>879</v>
      </c>
      <c r="F244" s="39" t="s">
        <v>887</v>
      </c>
      <c r="G244" s="39" t="s">
        <v>887</v>
      </c>
      <c r="H244" s="38" t="s">
        <v>442</v>
      </c>
      <c r="I244" s="38" t="s">
        <v>441</v>
      </c>
      <c r="J244" s="38">
        <v>27621018</v>
      </c>
      <c r="K244" s="42">
        <v>0</v>
      </c>
      <c r="L244" s="42">
        <v>393</v>
      </c>
      <c r="M244" s="42">
        <v>0</v>
      </c>
    </row>
    <row r="245" spans="1:13" x14ac:dyDescent="0.25">
      <c r="A245" s="42" t="s">
        <v>885</v>
      </c>
      <c r="B245" s="42" t="s">
        <v>888</v>
      </c>
      <c r="C245" s="38" t="s">
        <v>585</v>
      </c>
      <c r="D245" s="39" t="s">
        <v>165</v>
      </c>
      <c r="E245" s="39" t="s">
        <v>879</v>
      </c>
      <c r="F245" s="39" t="s">
        <v>887</v>
      </c>
      <c r="G245" s="39" t="s">
        <v>889</v>
      </c>
      <c r="H245" s="38" t="s">
        <v>442</v>
      </c>
      <c r="I245" s="38" t="s">
        <v>441</v>
      </c>
      <c r="J245" s="38">
        <v>27621018</v>
      </c>
      <c r="K245" s="42">
        <v>0</v>
      </c>
      <c r="L245" s="42">
        <v>127</v>
      </c>
      <c r="M245" s="42">
        <v>0</v>
      </c>
    </row>
    <row r="246" spans="1:13" x14ac:dyDescent="0.25">
      <c r="A246" s="24"/>
      <c r="B246" s="24"/>
      <c r="D246" s="43"/>
      <c r="E246" s="25"/>
      <c r="F246" s="25"/>
      <c r="G246" s="45"/>
      <c r="H246" s="27"/>
      <c r="I246" s="25"/>
      <c r="J246" s="25"/>
      <c r="K246" s="37"/>
      <c r="L246" s="37"/>
      <c r="M246" s="37"/>
    </row>
    <row r="247" spans="1:13" x14ac:dyDescent="0.25">
      <c r="A247" s="40" t="s">
        <v>915</v>
      </c>
      <c r="B247" s="24"/>
      <c r="D247" s="43"/>
      <c r="E247" s="25"/>
      <c r="F247" s="25"/>
      <c r="G247" s="45"/>
      <c r="H247" s="27"/>
      <c r="I247" s="32"/>
      <c r="J247" s="32"/>
      <c r="K247" s="46">
        <f>SUM(K248:K256)</f>
        <v>0</v>
      </c>
      <c r="L247" s="46">
        <f t="shared" ref="L247:M247" si="21">SUM(L248:L256)</f>
        <v>1984</v>
      </c>
      <c r="M247" s="46">
        <f t="shared" si="21"/>
        <v>0</v>
      </c>
    </row>
    <row r="248" spans="1:13" x14ac:dyDescent="0.25">
      <c r="A248" s="42" t="s">
        <v>916</v>
      </c>
      <c r="B248" s="42" t="s">
        <v>917</v>
      </c>
      <c r="C248" s="38" t="s">
        <v>481</v>
      </c>
      <c r="D248" s="39" t="s">
        <v>165</v>
      </c>
      <c r="E248" s="39" t="s">
        <v>918</v>
      </c>
      <c r="F248" s="39" t="s">
        <v>919</v>
      </c>
      <c r="G248" s="39" t="s">
        <v>920</v>
      </c>
      <c r="H248" s="38" t="s">
        <v>442</v>
      </c>
      <c r="I248" s="38" t="s">
        <v>441</v>
      </c>
      <c r="J248" s="38">
        <v>27511158</v>
      </c>
      <c r="K248" s="42">
        <v>0</v>
      </c>
      <c r="L248" s="42">
        <v>322</v>
      </c>
      <c r="M248" s="42">
        <v>0</v>
      </c>
    </row>
    <row r="249" spans="1:13" x14ac:dyDescent="0.25">
      <c r="A249" s="42" t="s">
        <v>916</v>
      </c>
      <c r="B249" s="42" t="s">
        <v>923</v>
      </c>
      <c r="C249" s="38" t="s">
        <v>481</v>
      </c>
      <c r="D249" s="39" t="s">
        <v>165</v>
      </c>
      <c r="E249" s="39" t="s">
        <v>918</v>
      </c>
      <c r="F249" s="39" t="s">
        <v>924</v>
      </c>
      <c r="G249" s="39" t="s">
        <v>924</v>
      </c>
      <c r="H249" s="38" t="s">
        <v>442</v>
      </c>
      <c r="I249" s="38" t="s">
        <v>441</v>
      </c>
      <c r="J249" s="38">
        <v>27511158</v>
      </c>
      <c r="K249" s="42">
        <v>0</v>
      </c>
      <c r="L249" s="42">
        <v>90</v>
      </c>
      <c r="M249" s="42">
        <v>0</v>
      </c>
    </row>
    <row r="250" spans="1:13" x14ac:dyDescent="0.25">
      <c r="A250" s="42" t="s">
        <v>916</v>
      </c>
      <c r="B250" s="42" t="s">
        <v>921</v>
      </c>
      <c r="C250" s="38" t="s">
        <v>481</v>
      </c>
      <c r="D250" s="39" t="s">
        <v>165</v>
      </c>
      <c r="E250" s="39" t="s">
        <v>918</v>
      </c>
      <c r="F250" s="39" t="s">
        <v>922</v>
      </c>
      <c r="G250" s="39" t="s">
        <v>922</v>
      </c>
      <c r="H250" s="38" t="s">
        <v>442</v>
      </c>
      <c r="I250" s="38" t="s">
        <v>441</v>
      </c>
      <c r="J250" s="38">
        <v>27511158</v>
      </c>
      <c r="K250" s="42">
        <v>0</v>
      </c>
      <c r="L250" s="42">
        <v>121</v>
      </c>
      <c r="M250" s="42">
        <v>0</v>
      </c>
    </row>
    <row r="251" spans="1:13" x14ac:dyDescent="0.25">
      <c r="A251" s="42" t="s">
        <v>925</v>
      </c>
      <c r="B251" s="42" t="s">
        <v>929</v>
      </c>
      <c r="C251" s="38" t="s">
        <v>481</v>
      </c>
      <c r="D251" s="39" t="s">
        <v>165</v>
      </c>
      <c r="E251" s="39" t="s">
        <v>918</v>
      </c>
      <c r="F251" s="39" t="s">
        <v>919</v>
      </c>
      <c r="G251" s="39" t="s">
        <v>927</v>
      </c>
      <c r="H251" s="38" t="s">
        <v>442</v>
      </c>
      <c r="I251" s="38" t="s">
        <v>441</v>
      </c>
      <c r="J251" s="38">
        <v>86019965</v>
      </c>
      <c r="K251" s="42">
        <v>0</v>
      </c>
      <c r="L251" s="42">
        <v>153</v>
      </c>
      <c r="M251" s="42">
        <v>0</v>
      </c>
    </row>
    <row r="252" spans="1:13" x14ac:dyDescent="0.25">
      <c r="A252" s="42" t="s">
        <v>925</v>
      </c>
      <c r="B252" s="42" t="s">
        <v>928</v>
      </c>
      <c r="C252" s="38" t="s">
        <v>481</v>
      </c>
      <c r="D252" s="39" t="s">
        <v>165</v>
      </c>
      <c r="E252" s="39" t="s">
        <v>918</v>
      </c>
      <c r="F252" s="39" t="s">
        <v>919</v>
      </c>
      <c r="G252" s="39" t="s">
        <v>927</v>
      </c>
      <c r="H252" s="38" t="s">
        <v>442</v>
      </c>
      <c r="I252" s="38" t="s">
        <v>441</v>
      </c>
      <c r="J252" s="38">
        <v>86019965</v>
      </c>
      <c r="K252" s="42">
        <v>0</v>
      </c>
      <c r="L252" s="42">
        <v>135</v>
      </c>
      <c r="M252" s="42">
        <v>0</v>
      </c>
    </row>
    <row r="253" spans="1:13" x14ac:dyDescent="0.25">
      <c r="A253" s="42" t="s">
        <v>925</v>
      </c>
      <c r="B253" s="42" t="s">
        <v>926</v>
      </c>
      <c r="C253" s="38" t="s">
        <v>481</v>
      </c>
      <c r="D253" s="39" t="s">
        <v>165</v>
      </c>
      <c r="E253" s="39" t="s">
        <v>918</v>
      </c>
      <c r="F253" s="39" t="s">
        <v>919</v>
      </c>
      <c r="G253" s="39" t="s">
        <v>927</v>
      </c>
      <c r="H253" s="38" t="s">
        <v>442</v>
      </c>
      <c r="I253" s="38" t="s">
        <v>441</v>
      </c>
      <c r="J253" s="38">
        <v>86019965</v>
      </c>
      <c r="K253" s="42">
        <v>0</v>
      </c>
      <c r="L253" s="42">
        <v>405</v>
      </c>
      <c r="M253" s="42">
        <v>0</v>
      </c>
    </row>
    <row r="254" spans="1:13" x14ac:dyDescent="0.25">
      <c r="A254" s="42" t="s">
        <v>10292</v>
      </c>
      <c r="B254" s="42" t="s">
        <v>10293</v>
      </c>
      <c r="C254" s="38" t="s">
        <v>481</v>
      </c>
      <c r="D254" s="39" t="s">
        <v>165</v>
      </c>
      <c r="E254" s="39" t="s">
        <v>918</v>
      </c>
      <c r="F254" s="39" t="s">
        <v>922</v>
      </c>
      <c r="G254" s="39" t="s">
        <v>930</v>
      </c>
      <c r="H254" s="38" t="s">
        <v>442</v>
      </c>
      <c r="I254" s="38" t="s">
        <v>441</v>
      </c>
      <c r="J254" s="38">
        <v>85567200</v>
      </c>
      <c r="K254" s="42">
        <v>0</v>
      </c>
      <c r="L254" s="42">
        <v>278</v>
      </c>
      <c r="M254" s="42">
        <v>0</v>
      </c>
    </row>
    <row r="255" spans="1:13" x14ac:dyDescent="0.25">
      <c r="A255" s="42" t="s">
        <v>10294</v>
      </c>
      <c r="B255" s="42" t="s">
        <v>10295</v>
      </c>
      <c r="C255" s="38" t="s">
        <v>481</v>
      </c>
      <c r="D255" s="39" t="s">
        <v>165</v>
      </c>
      <c r="E255" s="39" t="s">
        <v>918</v>
      </c>
      <c r="F255" s="39" t="s">
        <v>931</v>
      </c>
      <c r="G255" s="39" t="s">
        <v>932</v>
      </c>
      <c r="H255" s="38" t="s">
        <v>442</v>
      </c>
      <c r="I255" s="38" t="s">
        <v>441</v>
      </c>
      <c r="K255" s="42">
        <v>0</v>
      </c>
      <c r="L255" s="42">
        <v>265</v>
      </c>
      <c r="M255" s="42">
        <v>0</v>
      </c>
    </row>
    <row r="256" spans="1:13" x14ac:dyDescent="0.25">
      <c r="A256" s="42" t="s">
        <v>9892</v>
      </c>
      <c r="B256" s="42" t="s">
        <v>9891</v>
      </c>
      <c r="C256" s="38" t="s">
        <v>517</v>
      </c>
      <c r="D256" s="39" t="s">
        <v>165</v>
      </c>
      <c r="E256" s="39" t="s">
        <v>165</v>
      </c>
      <c r="F256" s="39" t="s">
        <v>862</v>
      </c>
      <c r="G256" s="39" t="s">
        <v>9890</v>
      </c>
      <c r="H256" s="38" t="s">
        <v>442</v>
      </c>
      <c r="I256" s="38" t="s">
        <v>441</v>
      </c>
      <c r="J256" s="38">
        <v>86715325</v>
      </c>
      <c r="K256" s="42">
        <v>0</v>
      </c>
      <c r="L256" s="42">
        <v>215</v>
      </c>
      <c r="M256" s="42">
        <v>0</v>
      </c>
    </row>
  </sheetData>
  <mergeCells count="14">
    <mergeCell ref="H6:H7"/>
    <mergeCell ref="I6:I7"/>
    <mergeCell ref="J6:J7"/>
    <mergeCell ref="K6:M6"/>
    <mergeCell ref="A1:M1"/>
    <mergeCell ref="A2:M2"/>
    <mergeCell ref="A3:M3"/>
    <mergeCell ref="A4:M4"/>
    <mergeCell ref="A6:A7"/>
    <mergeCell ref="C6:C7"/>
    <mergeCell ref="D6:D7"/>
    <mergeCell ref="E6:E7"/>
    <mergeCell ref="F6:F7"/>
    <mergeCell ref="G6:G7"/>
  </mergeCells>
  <hyperlinks>
    <hyperlink ref="O1" location="INDICE!A1" display="INDICE"/>
  </hyperlinks>
  <printOptions horizontalCentered="1"/>
  <pageMargins left="0.39370078740157483" right="0.39370078740157483" top="0.39370078740157483" bottom="0.55118110236220474" header="0.31496062992125984" footer="0.31496062992125984"/>
  <pageSetup scale="6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8"/>
  <sheetViews>
    <sheetView workbookViewId="0">
      <selection sqref="A1:K1"/>
    </sheetView>
  </sheetViews>
  <sheetFormatPr baseColWidth="10" defaultRowHeight="15" x14ac:dyDescent="0.25"/>
  <cols>
    <col min="1" max="1" width="8.140625" style="37" bestFit="1" customWidth="1"/>
    <col min="2" max="2" width="49.7109375" style="37" customWidth="1"/>
    <col min="3" max="3" width="9.7109375" style="38" bestFit="1" customWidth="1"/>
    <col min="4" max="4" width="13" style="39" bestFit="1" customWidth="1"/>
    <col min="5" max="5" width="23.28515625" style="39" bestFit="1" customWidth="1"/>
    <col min="6" max="6" width="15.85546875" style="39" bestFit="1" customWidth="1"/>
    <col min="7" max="7" width="23.140625" style="39" bestFit="1" customWidth="1"/>
    <col min="8" max="8" width="7.7109375" style="38" bestFit="1" customWidth="1"/>
    <col min="9" max="9" width="6.140625" style="39" bestFit="1" customWidth="1"/>
    <col min="10" max="10" width="10.140625" style="38" bestFit="1" customWidth="1"/>
    <col min="11" max="11" width="11.7109375" style="37" bestFit="1" customWidth="1"/>
    <col min="12" max="12" width="2.5703125" style="4" customWidth="1"/>
    <col min="13" max="16384" width="11.42578125" style="4"/>
  </cols>
  <sheetData>
    <row r="1" spans="1:14" ht="15.75" thickBot="1" x14ac:dyDescent="0.3">
      <c r="A1" s="118" t="s">
        <v>8229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3"/>
      <c r="M1" s="112" t="s">
        <v>9829</v>
      </c>
      <c r="N1" s="14"/>
    </row>
    <row r="2" spans="1:14" x14ac:dyDescent="0.25">
      <c r="A2" s="118" t="s">
        <v>8230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"/>
      <c r="M2" s="1"/>
      <c r="N2" s="1"/>
    </row>
    <row r="3" spans="1:14" x14ac:dyDescent="0.25">
      <c r="A3" s="118" t="s">
        <v>472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</row>
    <row r="4" spans="1:14" x14ac:dyDescent="0.25">
      <c r="A4" s="118" t="s">
        <v>10258</v>
      </c>
      <c r="B4" s="118"/>
      <c r="C4" s="118"/>
      <c r="D4" s="118"/>
      <c r="E4" s="118"/>
      <c r="F4" s="118"/>
      <c r="G4" s="118"/>
      <c r="H4" s="118"/>
      <c r="I4" s="118"/>
      <c r="J4" s="118"/>
      <c r="K4" s="118"/>
    </row>
    <row r="5" spans="1:14" ht="9.75" customHeight="1" thickBot="1" x14ac:dyDescent="0.3">
      <c r="A5" s="17"/>
      <c r="B5" s="17"/>
      <c r="C5" s="18"/>
      <c r="D5" s="19"/>
      <c r="E5" s="19"/>
      <c r="F5" s="19"/>
      <c r="G5" s="79"/>
      <c r="H5" s="18"/>
      <c r="I5" s="18"/>
      <c r="J5" s="18"/>
      <c r="K5" s="17"/>
    </row>
    <row r="6" spans="1:14" x14ac:dyDescent="0.25">
      <c r="A6" s="50" t="s">
        <v>0</v>
      </c>
      <c r="B6" s="58"/>
      <c r="C6" s="116" t="s">
        <v>474</v>
      </c>
      <c r="D6" s="116" t="s">
        <v>1</v>
      </c>
      <c r="E6" s="116" t="s">
        <v>433</v>
      </c>
      <c r="F6" s="116" t="s">
        <v>2</v>
      </c>
      <c r="G6" s="116" t="s">
        <v>3</v>
      </c>
      <c r="H6" s="63" t="s">
        <v>8231</v>
      </c>
      <c r="I6" s="121" t="s">
        <v>4</v>
      </c>
      <c r="J6" s="121" t="s">
        <v>434</v>
      </c>
      <c r="K6" s="116" t="s">
        <v>435</v>
      </c>
    </row>
    <row r="7" spans="1:14" ht="15.75" thickBot="1" x14ac:dyDescent="0.3">
      <c r="A7" s="80" t="s">
        <v>436</v>
      </c>
      <c r="B7" s="22" t="s">
        <v>10299</v>
      </c>
      <c r="C7" s="117"/>
      <c r="D7" s="117"/>
      <c r="E7" s="117"/>
      <c r="F7" s="117"/>
      <c r="G7" s="117"/>
      <c r="H7" s="22" t="s">
        <v>8232</v>
      </c>
      <c r="I7" s="122"/>
      <c r="J7" s="122"/>
      <c r="K7" s="117"/>
    </row>
    <row r="8" spans="1:14" x14ac:dyDescent="0.25">
      <c r="A8" s="30"/>
      <c r="B8" s="30"/>
      <c r="C8" s="81"/>
      <c r="D8" s="82"/>
      <c r="E8" s="82"/>
      <c r="F8" s="82"/>
      <c r="G8" s="79"/>
      <c r="H8" s="81"/>
      <c r="I8" s="81"/>
      <c r="J8" s="81"/>
      <c r="K8" s="30"/>
    </row>
    <row r="9" spans="1:14" x14ac:dyDescent="0.25">
      <c r="A9" s="44" t="s">
        <v>437</v>
      </c>
      <c r="B9" s="63"/>
      <c r="C9" s="35"/>
      <c r="D9" s="83"/>
      <c r="E9" s="35"/>
      <c r="F9" s="35"/>
      <c r="G9" s="79"/>
      <c r="H9" s="35"/>
      <c r="I9" s="27"/>
      <c r="J9" s="35"/>
      <c r="K9" s="44">
        <f>K11+K18+K24+K30+K39+K43+K47+K50+K60+K66+K72+K75+K82+K88+K95+K100+K104+K107+K111+K114+K119+K122+K126+K132+K137</f>
        <v>16143</v>
      </c>
    </row>
    <row r="10" spans="1:14" ht="11.25" customHeight="1" x14ac:dyDescent="0.25">
      <c r="A10" s="24"/>
      <c r="B10" s="24"/>
      <c r="C10" s="25"/>
      <c r="D10" s="43"/>
      <c r="E10" s="43"/>
      <c r="F10" s="43"/>
      <c r="G10" s="79"/>
      <c r="H10" s="25"/>
      <c r="I10" s="25"/>
      <c r="J10" s="27"/>
      <c r="K10" s="24"/>
    </row>
    <row r="11" spans="1:14" x14ac:dyDescent="0.25">
      <c r="A11" s="40" t="s">
        <v>438</v>
      </c>
      <c r="B11" s="24"/>
      <c r="C11" s="25"/>
      <c r="D11" s="43"/>
      <c r="E11" s="43"/>
      <c r="F11" s="43"/>
      <c r="G11" s="79"/>
      <c r="H11" s="25"/>
      <c r="I11" s="25"/>
      <c r="J11" s="32"/>
      <c r="K11" s="44">
        <f>SUM(K12:K16)</f>
        <v>1038</v>
      </c>
    </row>
    <row r="12" spans="1:14" x14ac:dyDescent="0.25">
      <c r="A12" s="37" t="s">
        <v>8233</v>
      </c>
      <c r="B12" s="37" t="s">
        <v>8234</v>
      </c>
      <c r="C12" s="38" t="s">
        <v>481</v>
      </c>
      <c r="D12" s="39" t="s">
        <v>5</v>
      </c>
      <c r="E12" s="39" t="s">
        <v>5</v>
      </c>
      <c r="F12" s="39" t="s">
        <v>99</v>
      </c>
      <c r="G12" s="39" t="s">
        <v>1176</v>
      </c>
      <c r="H12" s="38" t="s">
        <v>442</v>
      </c>
      <c r="I12" s="39" t="s">
        <v>440</v>
      </c>
      <c r="J12" s="38">
        <v>22262822</v>
      </c>
      <c r="K12" s="37">
        <v>140</v>
      </c>
    </row>
    <row r="13" spans="1:14" x14ac:dyDescent="0.25">
      <c r="A13" s="37" t="s">
        <v>8249</v>
      </c>
      <c r="B13" s="37" t="s">
        <v>8235</v>
      </c>
      <c r="C13" s="38" t="s">
        <v>481</v>
      </c>
      <c r="D13" s="39" t="s">
        <v>5</v>
      </c>
      <c r="E13" s="39" t="s">
        <v>5</v>
      </c>
      <c r="F13" s="39" t="s">
        <v>131</v>
      </c>
      <c r="G13" s="39" t="s">
        <v>132</v>
      </c>
      <c r="H13" s="38" t="s">
        <v>442</v>
      </c>
      <c r="I13" s="39" t="s">
        <v>440</v>
      </c>
      <c r="J13" s="38">
        <v>22260380</v>
      </c>
      <c r="K13" s="37">
        <v>206</v>
      </c>
    </row>
    <row r="14" spans="1:14" x14ac:dyDescent="0.25">
      <c r="A14" s="37" t="s">
        <v>8233</v>
      </c>
      <c r="B14" s="37" t="s">
        <v>8236</v>
      </c>
      <c r="C14" s="38" t="s">
        <v>486</v>
      </c>
      <c r="D14" s="39" t="s">
        <v>5</v>
      </c>
      <c r="E14" s="39" t="s">
        <v>5</v>
      </c>
      <c r="F14" s="39" t="s">
        <v>56</v>
      </c>
      <c r="G14" s="39" t="s">
        <v>56</v>
      </c>
      <c r="H14" s="38" t="s">
        <v>442</v>
      </c>
      <c r="I14" s="39" t="s">
        <v>440</v>
      </c>
      <c r="J14" s="38">
        <v>22534326</v>
      </c>
      <c r="K14" s="37">
        <v>175</v>
      </c>
    </row>
    <row r="15" spans="1:14" x14ac:dyDescent="0.25">
      <c r="A15" s="37" t="s">
        <v>8233</v>
      </c>
      <c r="B15" s="37" t="s">
        <v>8237</v>
      </c>
      <c r="C15" s="38" t="s">
        <v>492</v>
      </c>
      <c r="D15" s="39" t="s">
        <v>5</v>
      </c>
      <c r="E15" s="39" t="s">
        <v>23</v>
      </c>
      <c r="F15" s="39" t="s">
        <v>42</v>
      </c>
      <c r="G15" s="39" t="s">
        <v>8238</v>
      </c>
      <c r="H15" s="38" t="s">
        <v>442</v>
      </c>
      <c r="I15" s="39" t="s">
        <v>440</v>
      </c>
      <c r="J15" s="38">
        <v>22765536</v>
      </c>
      <c r="K15" s="37">
        <v>245</v>
      </c>
    </row>
    <row r="16" spans="1:14" x14ac:dyDescent="0.25">
      <c r="A16" s="37" t="s">
        <v>8233</v>
      </c>
      <c r="B16" s="37" t="s">
        <v>8239</v>
      </c>
      <c r="C16" s="38" t="s">
        <v>517</v>
      </c>
      <c r="D16" s="39" t="s">
        <v>5</v>
      </c>
      <c r="E16" s="39" t="s">
        <v>5</v>
      </c>
      <c r="F16" s="39" t="s">
        <v>99</v>
      </c>
      <c r="G16" s="39" t="s">
        <v>101</v>
      </c>
      <c r="H16" s="38" t="s">
        <v>442</v>
      </c>
      <c r="I16" s="39" t="s">
        <v>440</v>
      </c>
      <c r="J16" s="38">
        <v>22142497</v>
      </c>
      <c r="K16" s="37">
        <v>272</v>
      </c>
    </row>
    <row r="17" spans="1:11" x14ac:dyDescent="0.25">
      <c r="A17" s="24"/>
      <c r="B17" s="24"/>
      <c r="C17" s="25"/>
      <c r="D17" s="43"/>
      <c r="E17" s="43"/>
      <c r="F17" s="43"/>
      <c r="G17" s="79"/>
      <c r="H17" s="25"/>
      <c r="I17" s="25"/>
      <c r="J17" s="27"/>
      <c r="K17" s="24"/>
    </row>
    <row r="18" spans="1:11" x14ac:dyDescent="0.25">
      <c r="A18" s="40" t="s">
        <v>450</v>
      </c>
      <c r="B18" s="24"/>
      <c r="C18" s="25"/>
      <c r="D18" s="43"/>
      <c r="E18" s="43"/>
      <c r="F18" s="43"/>
      <c r="G18" s="79"/>
      <c r="H18" s="25"/>
      <c r="I18" s="25"/>
      <c r="J18" s="32"/>
      <c r="K18" s="44">
        <f>SUM(K19:K22)</f>
        <v>1123</v>
      </c>
    </row>
    <row r="19" spans="1:11" x14ac:dyDescent="0.25">
      <c r="A19" s="37" t="s">
        <v>8233</v>
      </c>
      <c r="B19" s="37" t="s">
        <v>8240</v>
      </c>
      <c r="C19" s="38" t="s">
        <v>481</v>
      </c>
      <c r="D19" s="39" t="s">
        <v>5</v>
      </c>
      <c r="E19" s="39" t="s">
        <v>166</v>
      </c>
      <c r="F19" s="39" t="s">
        <v>174</v>
      </c>
      <c r="G19" s="39" t="s">
        <v>174</v>
      </c>
      <c r="H19" s="38" t="s">
        <v>442</v>
      </c>
      <c r="I19" s="39" t="s">
        <v>440</v>
      </c>
      <c r="J19" s="38">
        <v>22215706</v>
      </c>
      <c r="K19" s="37">
        <v>271</v>
      </c>
    </row>
    <row r="20" spans="1:11" x14ac:dyDescent="0.25">
      <c r="A20" s="37" t="s">
        <v>8233</v>
      </c>
      <c r="B20" s="37" t="s">
        <v>8241</v>
      </c>
      <c r="C20" s="38" t="s">
        <v>499</v>
      </c>
      <c r="D20" s="39" t="s">
        <v>5</v>
      </c>
      <c r="E20" s="39" t="s">
        <v>166</v>
      </c>
      <c r="F20" s="39" t="s">
        <v>175</v>
      </c>
      <c r="G20" s="39" t="s">
        <v>175</v>
      </c>
      <c r="H20" s="38" t="s">
        <v>442</v>
      </c>
      <c r="I20" s="39" t="s">
        <v>440</v>
      </c>
      <c r="J20" s="38">
        <v>22450874</v>
      </c>
      <c r="K20" s="37">
        <v>371</v>
      </c>
    </row>
    <row r="21" spans="1:11" x14ac:dyDescent="0.25">
      <c r="A21" s="37" t="s">
        <v>8233</v>
      </c>
      <c r="B21" s="37" t="s">
        <v>8242</v>
      </c>
      <c r="C21" s="38" t="s">
        <v>492</v>
      </c>
      <c r="D21" s="39" t="s">
        <v>5</v>
      </c>
      <c r="E21" s="39" t="s">
        <v>63</v>
      </c>
      <c r="F21" s="39" t="s">
        <v>64</v>
      </c>
      <c r="G21" s="39" t="s">
        <v>8243</v>
      </c>
      <c r="H21" s="38" t="s">
        <v>442</v>
      </c>
      <c r="I21" s="39" t="s">
        <v>440</v>
      </c>
      <c r="J21" s="38">
        <v>22363929</v>
      </c>
      <c r="K21" s="37">
        <v>186</v>
      </c>
    </row>
    <row r="22" spans="1:11" x14ac:dyDescent="0.25">
      <c r="A22" s="37" t="s">
        <v>8233</v>
      </c>
      <c r="B22" s="37" t="s">
        <v>8244</v>
      </c>
      <c r="C22" s="38" t="s">
        <v>523</v>
      </c>
      <c r="D22" s="39" t="s">
        <v>5</v>
      </c>
      <c r="E22" s="39" t="s">
        <v>189</v>
      </c>
      <c r="F22" s="39" t="s">
        <v>1441</v>
      </c>
      <c r="G22" s="39" t="s">
        <v>1441</v>
      </c>
      <c r="H22" s="38" t="s">
        <v>442</v>
      </c>
      <c r="I22" s="39" t="s">
        <v>440</v>
      </c>
      <c r="J22" s="38">
        <v>22294893</v>
      </c>
      <c r="K22" s="37">
        <v>295</v>
      </c>
    </row>
    <row r="23" spans="1:11" x14ac:dyDescent="0.25">
      <c r="A23" s="24"/>
      <c r="B23" s="24"/>
      <c r="C23" s="25"/>
      <c r="D23" s="43"/>
      <c r="E23" s="43"/>
      <c r="F23" s="43"/>
      <c r="G23" s="79"/>
      <c r="H23" s="25"/>
      <c r="I23" s="25"/>
      <c r="J23" s="27"/>
      <c r="K23" s="24"/>
    </row>
    <row r="24" spans="1:11" x14ac:dyDescent="0.25">
      <c r="A24" s="40" t="s">
        <v>451</v>
      </c>
      <c r="B24" s="24"/>
      <c r="C24" s="25"/>
      <c r="D24" s="43"/>
      <c r="E24" s="43"/>
      <c r="F24" s="43"/>
      <c r="G24" s="79"/>
      <c r="H24" s="25"/>
      <c r="I24" s="25"/>
      <c r="J24" s="32"/>
      <c r="K24" s="44">
        <f>SUM(K25:K28)</f>
        <v>725</v>
      </c>
    </row>
    <row r="25" spans="1:11" x14ac:dyDescent="0.25">
      <c r="A25" s="37" t="s">
        <v>8233</v>
      </c>
      <c r="B25" s="37" t="s">
        <v>8245</v>
      </c>
      <c r="C25" s="38" t="s">
        <v>481</v>
      </c>
      <c r="D25" s="39" t="s">
        <v>5</v>
      </c>
      <c r="E25" s="39" t="s">
        <v>5</v>
      </c>
      <c r="F25" s="39" t="s">
        <v>9</v>
      </c>
      <c r="G25" s="39" t="s">
        <v>22</v>
      </c>
      <c r="H25" s="38" t="s">
        <v>442</v>
      </c>
      <c r="I25" s="39" t="s">
        <v>440</v>
      </c>
      <c r="J25" s="38">
        <v>22588534</v>
      </c>
      <c r="K25" s="37">
        <v>180</v>
      </c>
    </row>
    <row r="26" spans="1:11" x14ac:dyDescent="0.25">
      <c r="A26" s="37" t="s">
        <v>8233</v>
      </c>
      <c r="B26" s="37" t="s">
        <v>8246</v>
      </c>
      <c r="C26" s="38" t="s">
        <v>499</v>
      </c>
      <c r="D26" s="39" t="s">
        <v>5</v>
      </c>
      <c r="E26" s="39" t="s">
        <v>5</v>
      </c>
      <c r="F26" s="39" t="s">
        <v>90</v>
      </c>
      <c r="G26" s="39" t="s">
        <v>90</v>
      </c>
      <c r="H26" s="38" t="s">
        <v>442</v>
      </c>
      <c r="I26" s="39" t="s">
        <v>440</v>
      </c>
      <c r="J26" s="38">
        <v>22908843</v>
      </c>
      <c r="K26" s="37">
        <v>237</v>
      </c>
    </row>
    <row r="27" spans="1:11" x14ac:dyDescent="0.25">
      <c r="A27" s="37" t="s">
        <v>8233</v>
      </c>
      <c r="B27" s="37" t="s">
        <v>8247</v>
      </c>
      <c r="C27" s="38" t="s">
        <v>486</v>
      </c>
      <c r="D27" s="39" t="s">
        <v>5</v>
      </c>
      <c r="E27" s="39" t="s">
        <v>147</v>
      </c>
      <c r="F27" s="39" t="s">
        <v>113</v>
      </c>
      <c r="G27" s="39" t="s">
        <v>113</v>
      </c>
      <c r="H27" s="38" t="s">
        <v>442</v>
      </c>
      <c r="I27" s="39" t="s">
        <v>440</v>
      </c>
      <c r="J27" s="38">
        <v>22287344</v>
      </c>
      <c r="K27" s="37">
        <v>166</v>
      </c>
    </row>
    <row r="28" spans="1:11" x14ac:dyDescent="0.25">
      <c r="A28" s="37" t="s">
        <v>8233</v>
      </c>
      <c r="B28" s="37" t="s">
        <v>8248</v>
      </c>
      <c r="C28" s="38" t="s">
        <v>517</v>
      </c>
      <c r="D28" s="39" t="s">
        <v>5</v>
      </c>
      <c r="E28" s="39" t="s">
        <v>5</v>
      </c>
      <c r="F28" s="39" t="s">
        <v>72</v>
      </c>
      <c r="G28" s="39" t="s">
        <v>1545</v>
      </c>
      <c r="H28" s="38" t="s">
        <v>442</v>
      </c>
      <c r="I28" s="39" t="s">
        <v>440</v>
      </c>
      <c r="J28" s="38">
        <v>25200475</v>
      </c>
      <c r="K28" s="37">
        <v>142</v>
      </c>
    </row>
    <row r="29" spans="1:11" x14ac:dyDescent="0.25">
      <c r="A29" s="24"/>
      <c r="B29" s="24"/>
      <c r="C29" s="25"/>
      <c r="D29" s="43"/>
      <c r="E29" s="43"/>
      <c r="F29" s="43"/>
      <c r="G29" s="79"/>
      <c r="H29" s="25"/>
      <c r="I29" s="25"/>
      <c r="J29" s="27"/>
      <c r="K29" s="24"/>
    </row>
    <row r="30" spans="1:11" x14ac:dyDescent="0.25">
      <c r="A30" s="40" t="s">
        <v>452</v>
      </c>
      <c r="B30" s="24"/>
      <c r="C30" s="25"/>
      <c r="D30" s="43"/>
      <c r="E30" s="43"/>
      <c r="F30" s="43"/>
      <c r="G30" s="79"/>
      <c r="H30" s="25"/>
      <c r="I30" s="25"/>
      <c r="J30" s="32"/>
      <c r="K30" s="44">
        <f>SUM(K31:K37)</f>
        <v>2150</v>
      </c>
    </row>
    <row r="31" spans="1:11" x14ac:dyDescent="0.25">
      <c r="A31" s="37" t="s">
        <v>8249</v>
      </c>
      <c r="B31" s="37" t="s">
        <v>8250</v>
      </c>
      <c r="C31" s="38" t="s">
        <v>481</v>
      </c>
      <c r="D31" s="39" t="s">
        <v>5</v>
      </c>
      <c r="E31" s="39" t="s">
        <v>102</v>
      </c>
      <c r="F31" s="39" t="s">
        <v>511</v>
      </c>
      <c r="G31" s="39" t="s">
        <v>512</v>
      </c>
      <c r="H31" s="38" t="s">
        <v>442</v>
      </c>
      <c r="I31" s="39" t="s">
        <v>440</v>
      </c>
      <c r="J31" s="38">
        <v>22505502</v>
      </c>
      <c r="K31" s="37">
        <v>208</v>
      </c>
    </row>
    <row r="32" spans="1:11" x14ac:dyDescent="0.25">
      <c r="A32" s="37" t="s">
        <v>8249</v>
      </c>
      <c r="B32" s="37" t="s">
        <v>8252</v>
      </c>
      <c r="C32" s="38" t="s">
        <v>499</v>
      </c>
      <c r="D32" s="39" t="s">
        <v>5</v>
      </c>
      <c r="E32" s="39" t="s">
        <v>102</v>
      </c>
      <c r="F32" s="39" t="s">
        <v>126</v>
      </c>
      <c r="G32" s="39" t="s">
        <v>126</v>
      </c>
      <c r="H32" s="38" t="s">
        <v>442</v>
      </c>
      <c r="I32" s="39" t="s">
        <v>440</v>
      </c>
      <c r="J32" s="38">
        <v>25104116</v>
      </c>
      <c r="K32" s="37">
        <v>405</v>
      </c>
    </row>
    <row r="33" spans="1:11" x14ac:dyDescent="0.25">
      <c r="A33" s="37" t="s">
        <v>8249</v>
      </c>
      <c r="B33" s="37" t="s">
        <v>8251</v>
      </c>
      <c r="C33" s="38" t="s">
        <v>499</v>
      </c>
      <c r="D33" s="39" t="s">
        <v>5</v>
      </c>
      <c r="E33" s="39" t="s">
        <v>102</v>
      </c>
      <c r="F33" s="39" t="s">
        <v>1588</v>
      </c>
      <c r="G33" s="39" t="s">
        <v>1588</v>
      </c>
      <c r="H33" s="38" t="s">
        <v>442</v>
      </c>
      <c r="I33" s="39" t="s">
        <v>440</v>
      </c>
      <c r="J33" s="38">
        <v>22702273</v>
      </c>
      <c r="K33" s="37">
        <v>228</v>
      </c>
    </row>
    <row r="34" spans="1:11" x14ac:dyDescent="0.25">
      <c r="A34" s="37" t="s">
        <v>8249</v>
      </c>
      <c r="B34" s="37" t="s">
        <v>8253</v>
      </c>
      <c r="C34" s="38" t="s">
        <v>486</v>
      </c>
      <c r="D34" s="39" t="s">
        <v>5</v>
      </c>
      <c r="E34" s="39" t="s">
        <v>1604</v>
      </c>
      <c r="F34" s="39" t="s">
        <v>1604</v>
      </c>
      <c r="G34" s="39" t="s">
        <v>392</v>
      </c>
      <c r="H34" s="38" t="s">
        <v>442</v>
      </c>
      <c r="I34" s="39" t="s">
        <v>440</v>
      </c>
      <c r="J34" s="38">
        <v>22303375</v>
      </c>
      <c r="K34" s="37">
        <v>490</v>
      </c>
    </row>
    <row r="35" spans="1:11" x14ac:dyDescent="0.25">
      <c r="A35" s="37" t="s">
        <v>8249</v>
      </c>
      <c r="B35" s="37" t="s">
        <v>8254</v>
      </c>
      <c r="C35" s="38" t="s">
        <v>486</v>
      </c>
      <c r="D35" s="39" t="s">
        <v>5</v>
      </c>
      <c r="E35" s="39" t="s">
        <v>1604</v>
      </c>
      <c r="F35" s="39" t="s">
        <v>92</v>
      </c>
      <c r="G35" s="39" t="s">
        <v>8255</v>
      </c>
      <c r="H35" s="38" t="s">
        <v>442</v>
      </c>
      <c r="I35" s="39" t="s">
        <v>441</v>
      </c>
      <c r="J35" s="38">
        <v>25400120</v>
      </c>
      <c r="K35" s="37">
        <v>185</v>
      </c>
    </row>
    <row r="36" spans="1:11" x14ac:dyDescent="0.25">
      <c r="A36" s="37" t="s">
        <v>8249</v>
      </c>
      <c r="B36" s="37" t="s">
        <v>8256</v>
      </c>
      <c r="C36" s="38" t="s">
        <v>517</v>
      </c>
      <c r="D36" s="39" t="s">
        <v>5</v>
      </c>
      <c r="E36" s="39" t="s">
        <v>518</v>
      </c>
      <c r="F36" s="39" t="s">
        <v>959</v>
      </c>
      <c r="G36" s="39" t="s">
        <v>8257</v>
      </c>
      <c r="H36" s="38" t="s">
        <v>442</v>
      </c>
      <c r="I36" s="39" t="s">
        <v>441</v>
      </c>
      <c r="J36" s="38">
        <v>24103265</v>
      </c>
      <c r="K36" s="37">
        <v>286</v>
      </c>
    </row>
    <row r="37" spans="1:11" x14ac:dyDescent="0.25">
      <c r="A37" s="37" t="s">
        <v>8249</v>
      </c>
      <c r="B37" s="37" t="s">
        <v>8258</v>
      </c>
      <c r="C37" s="38" t="s">
        <v>585</v>
      </c>
      <c r="D37" s="39" t="s">
        <v>5</v>
      </c>
      <c r="E37" s="39" t="s">
        <v>102</v>
      </c>
      <c r="F37" s="39" t="s">
        <v>102</v>
      </c>
      <c r="G37" s="39" t="s">
        <v>1834</v>
      </c>
      <c r="H37" s="38" t="s">
        <v>442</v>
      </c>
      <c r="I37" s="39" t="s">
        <v>440</v>
      </c>
      <c r="J37" s="38">
        <v>22509947</v>
      </c>
      <c r="K37" s="37">
        <v>348</v>
      </c>
    </row>
    <row r="38" spans="1:11" x14ac:dyDescent="0.25">
      <c r="A38" s="24"/>
      <c r="B38" s="24"/>
      <c r="C38" s="25"/>
      <c r="D38" s="43"/>
      <c r="E38" s="43"/>
      <c r="F38" s="43"/>
      <c r="G38" s="79"/>
      <c r="H38" s="25"/>
      <c r="I38" s="25"/>
      <c r="J38" s="27"/>
      <c r="K38" s="24"/>
    </row>
    <row r="39" spans="1:11" x14ac:dyDescent="0.25">
      <c r="A39" s="40" t="s">
        <v>514</v>
      </c>
      <c r="B39" s="24"/>
      <c r="C39" s="25"/>
      <c r="D39" s="43"/>
      <c r="E39" s="43"/>
      <c r="F39" s="43"/>
      <c r="G39" s="79"/>
      <c r="H39" s="25"/>
      <c r="I39" s="25"/>
      <c r="J39" s="32"/>
      <c r="K39" s="44">
        <f>SUM(K40:K41)</f>
        <v>308</v>
      </c>
    </row>
    <row r="40" spans="1:11" x14ac:dyDescent="0.25">
      <c r="A40" s="37" t="s">
        <v>8259</v>
      </c>
      <c r="B40" s="37" t="s">
        <v>8260</v>
      </c>
      <c r="C40" s="38" t="s">
        <v>481</v>
      </c>
      <c r="D40" s="39" t="s">
        <v>5</v>
      </c>
      <c r="E40" s="39" t="s">
        <v>1841</v>
      </c>
      <c r="F40" s="39" t="s">
        <v>1071</v>
      </c>
      <c r="G40" s="39" t="s">
        <v>8261</v>
      </c>
      <c r="H40" s="38" t="s">
        <v>442</v>
      </c>
      <c r="I40" s="39" t="s">
        <v>440</v>
      </c>
      <c r="J40" s="38">
        <v>24160510</v>
      </c>
      <c r="K40" s="37">
        <v>193</v>
      </c>
    </row>
    <row r="41" spans="1:11" x14ac:dyDescent="0.25">
      <c r="A41" s="37" t="s">
        <v>8259</v>
      </c>
      <c r="B41" s="37" t="s">
        <v>8262</v>
      </c>
      <c r="C41" s="38" t="s">
        <v>517</v>
      </c>
      <c r="D41" s="39" t="s">
        <v>5</v>
      </c>
      <c r="E41" s="39" t="s">
        <v>1958</v>
      </c>
      <c r="F41" s="39" t="s">
        <v>1056</v>
      </c>
      <c r="G41" s="39" t="s">
        <v>8263</v>
      </c>
      <c r="H41" s="38" t="s">
        <v>442</v>
      </c>
      <c r="I41" s="39" t="s">
        <v>440</v>
      </c>
      <c r="J41" s="38">
        <v>22156148</v>
      </c>
      <c r="K41" s="37">
        <v>115</v>
      </c>
    </row>
    <row r="42" spans="1:11" x14ac:dyDescent="0.25">
      <c r="A42" s="24"/>
      <c r="B42" s="24"/>
      <c r="C42" s="25"/>
      <c r="D42" s="43"/>
      <c r="E42" s="43"/>
      <c r="F42" s="43"/>
      <c r="G42" s="79"/>
      <c r="H42" s="25"/>
      <c r="I42" s="25"/>
      <c r="J42" s="27"/>
      <c r="K42" s="24"/>
    </row>
    <row r="43" spans="1:11" x14ac:dyDescent="0.25">
      <c r="A43" s="40" t="s">
        <v>454</v>
      </c>
      <c r="B43" s="24"/>
      <c r="C43" s="25"/>
      <c r="D43" s="43"/>
      <c r="E43" s="43"/>
      <c r="F43" s="43"/>
      <c r="G43" s="79"/>
      <c r="H43" s="25"/>
      <c r="I43" s="25"/>
      <c r="J43" s="32"/>
      <c r="K43" s="44">
        <f>SUM(K44:K45)</f>
        <v>369</v>
      </c>
    </row>
    <row r="44" spans="1:11" x14ac:dyDescent="0.25">
      <c r="A44" s="37" t="s">
        <v>8264</v>
      </c>
      <c r="B44" s="37" t="s">
        <v>8265</v>
      </c>
      <c r="C44" s="38" t="s">
        <v>481</v>
      </c>
      <c r="D44" s="39" t="s">
        <v>5</v>
      </c>
      <c r="E44" s="39" t="s">
        <v>213</v>
      </c>
      <c r="F44" s="39" t="s">
        <v>190</v>
      </c>
      <c r="G44" s="39" t="s">
        <v>190</v>
      </c>
      <c r="H44" s="38" t="s">
        <v>442</v>
      </c>
      <c r="I44" s="39" t="s">
        <v>440</v>
      </c>
      <c r="J44" s="38">
        <v>27712701</v>
      </c>
      <c r="K44" s="37">
        <v>170</v>
      </c>
    </row>
    <row r="45" spans="1:11" x14ac:dyDescent="0.25">
      <c r="A45" s="37" t="s">
        <v>8264</v>
      </c>
      <c r="B45" s="37" t="s">
        <v>8266</v>
      </c>
      <c r="C45" s="38" t="s">
        <v>481</v>
      </c>
      <c r="D45" s="39" t="s">
        <v>5</v>
      </c>
      <c r="E45" s="39" t="s">
        <v>213</v>
      </c>
      <c r="F45" s="39" t="s">
        <v>190</v>
      </c>
      <c r="G45" s="39" t="s">
        <v>7</v>
      </c>
      <c r="H45" s="38" t="s">
        <v>442</v>
      </c>
      <c r="I45" s="39" t="s">
        <v>440</v>
      </c>
      <c r="J45" s="38">
        <v>27705455</v>
      </c>
      <c r="K45" s="37">
        <v>199</v>
      </c>
    </row>
    <row r="46" spans="1:11" x14ac:dyDescent="0.25">
      <c r="A46" s="24"/>
      <c r="B46" s="24"/>
      <c r="C46" s="25"/>
      <c r="D46" s="43"/>
      <c r="E46" s="43"/>
      <c r="F46" s="43"/>
      <c r="G46" s="79"/>
      <c r="H46" s="25"/>
      <c r="I46" s="25"/>
      <c r="J46" s="27"/>
      <c r="K46" s="24"/>
    </row>
    <row r="47" spans="1:11" x14ac:dyDescent="0.25">
      <c r="A47" s="40" t="s">
        <v>2481</v>
      </c>
      <c r="B47" s="24"/>
      <c r="C47" s="25"/>
      <c r="D47" s="43"/>
      <c r="E47" s="43"/>
      <c r="F47" s="43"/>
      <c r="G47" s="79"/>
      <c r="H47" s="25"/>
      <c r="I47" s="25"/>
      <c r="J47" s="32"/>
      <c r="K47" s="44">
        <f>SUM(K48:K48)</f>
        <v>113</v>
      </c>
    </row>
    <row r="48" spans="1:11" x14ac:dyDescent="0.25">
      <c r="A48" s="37" t="s">
        <v>8267</v>
      </c>
      <c r="B48" s="37" t="s">
        <v>8268</v>
      </c>
      <c r="C48" s="38" t="s">
        <v>481</v>
      </c>
      <c r="D48" s="39" t="s">
        <v>5</v>
      </c>
      <c r="E48" s="39" t="s">
        <v>2483</v>
      </c>
      <c r="F48" s="39" t="s">
        <v>2118</v>
      </c>
      <c r="G48" s="39" t="s">
        <v>1321</v>
      </c>
      <c r="H48" s="38" t="s">
        <v>442</v>
      </c>
      <c r="I48" s="39" t="s">
        <v>440</v>
      </c>
      <c r="J48" s="38">
        <v>25465351</v>
      </c>
      <c r="K48" s="37">
        <v>113</v>
      </c>
    </row>
    <row r="49" spans="1:11" x14ac:dyDescent="0.25">
      <c r="A49" s="24"/>
      <c r="B49" s="24"/>
      <c r="C49" s="25"/>
      <c r="D49" s="43"/>
      <c r="E49" s="43"/>
      <c r="F49" s="43"/>
      <c r="G49" s="79"/>
      <c r="H49" s="25"/>
      <c r="I49" s="25"/>
      <c r="J49" s="27"/>
      <c r="K49" s="24"/>
    </row>
    <row r="50" spans="1:11" x14ac:dyDescent="0.25">
      <c r="A50" s="40" t="s">
        <v>455</v>
      </c>
      <c r="B50" s="24"/>
      <c r="C50" s="25"/>
      <c r="D50" s="43"/>
      <c r="E50" s="43"/>
      <c r="F50" s="43"/>
      <c r="G50" s="79"/>
      <c r="H50" s="25"/>
      <c r="I50" s="25"/>
      <c r="J50" s="32"/>
      <c r="K50" s="44">
        <f>SUM(K51:K58)</f>
        <v>2105</v>
      </c>
    </row>
    <row r="51" spans="1:11" x14ac:dyDescent="0.25">
      <c r="A51" s="37" t="s">
        <v>8269</v>
      </c>
      <c r="B51" s="37" t="s">
        <v>8270</v>
      </c>
      <c r="C51" s="38" t="s">
        <v>481</v>
      </c>
      <c r="D51" s="39" t="s">
        <v>47</v>
      </c>
      <c r="E51" s="39" t="s">
        <v>47</v>
      </c>
      <c r="F51" s="39" t="s">
        <v>47</v>
      </c>
      <c r="G51" s="39" t="s">
        <v>8271</v>
      </c>
      <c r="H51" s="38" t="s">
        <v>442</v>
      </c>
      <c r="I51" s="39" t="s">
        <v>440</v>
      </c>
      <c r="J51" s="38">
        <v>24314404</v>
      </c>
      <c r="K51" s="37">
        <v>262</v>
      </c>
    </row>
    <row r="52" spans="1:11" x14ac:dyDescent="0.25">
      <c r="A52" s="37" t="s">
        <v>8269</v>
      </c>
      <c r="B52" s="37" t="s">
        <v>8272</v>
      </c>
      <c r="C52" s="38" t="s">
        <v>499</v>
      </c>
      <c r="D52" s="39" t="s">
        <v>47</v>
      </c>
      <c r="E52" s="39" t="s">
        <v>47</v>
      </c>
      <c r="F52" s="39" t="s">
        <v>47</v>
      </c>
      <c r="G52" s="39" t="s">
        <v>991</v>
      </c>
      <c r="H52" s="38" t="s">
        <v>442</v>
      </c>
      <c r="I52" s="39" t="s">
        <v>440</v>
      </c>
      <c r="J52" s="38">
        <v>24433068</v>
      </c>
      <c r="K52" s="37">
        <v>421</v>
      </c>
    </row>
    <row r="53" spans="1:11" x14ac:dyDescent="0.25">
      <c r="A53" s="37" t="s">
        <v>8269</v>
      </c>
      <c r="B53" s="37" t="s">
        <v>8273</v>
      </c>
      <c r="C53" s="38" t="s">
        <v>492</v>
      </c>
      <c r="D53" s="39" t="s">
        <v>47</v>
      </c>
      <c r="E53" s="39" t="s">
        <v>47</v>
      </c>
      <c r="F53" s="39" t="s">
        <v>78</v>
      </c>
      <c r="G53" s="39" t="s">
        <v>78</v>
      </c>
      <c r="H53" s="38" t="s">
        <v>442</v>
      </c>
      <c r="I53" s="39" t="s">
        <v>440</v>
      </c>
      <c r="J53" s="38">
        <v>24392566</v>
      </c>
      <c r="K53" s="37">
        <v>486</v>
      </c>
    </row>
    <row r="54" spans="1:11" x14ac:dyDescent="0.25">
      <c r="A54" s="37" t="s">
        <v>8269</v>
      </c>
      <c r="B54" s="37" t="s">
        <v>8274</v>
      </c>
      <c r="C54" s="38" t="s">
        <v>517</v>
      </c>
      <c r="D54" s="39" t="s">
        <v>47</v>
      </c>
      <c r="E54" s="39" t="s">
        <v>47</v>
      </c>
      <c r="F54" s="39" t="s">
        <v>5</v>
      </c>
      <c r="G54" s="39" t="s">
        <v>355</v>
      </c>
      <c r="H54" s="38" t="s">
        <v>442</v>
      </c>
      <c r="I54" s="39" t="s">
        <v>440</v>
      </c>
      <c r="J54" s="38">
        <v>24333279</v>
      </c>
      <c r="K54" s="37">
        <v>163</v>
      </c>
    </row>
    <row r="55" spans="1:11" x14ac:dyDescent="0.25">
      <c r="A55" s="37" t="s">
        <v>8269</v>
      </c>
      <c r="B55" s="37" t="s">
        <v>8275</v>
      </c>
      <c r="C55" s="38" t="s">
        <v>585</v>
      </c>
      <c r="D55" s="39" t="s">
        <v>47</v>
      </c>
      <c r="E55" s="39" t="s">
        <v>164</v>
      </c>
      <c r="F55" s="39" t="s">
        <v>197</v>
      </c>
      <c r="G55" s="39" t="s">
        <v>197</v>
      </c>
      <c r="H55" s="38" t="s">
        <v>442</v>
      </c>
      <c r="I55" s="39" t="s">
        <v>440</v>
      </c>
      <c r="J55" s="38">
        <v>24483724</v>
      </c>
      <c r="K55" s="37">
        <v>290</v>
      </c>
    </row>
    <row r="56" spans="1:11" x14ac:dyDescent="0.25">
      <c r="A56" s="37" t="s">
        <v>8269</v>
      </c>
      <c r="B56" s="37" t="s">
        <v>8276</v>
      </c>
      <c r="C56" s="38" t="s">
        <v>534</v>
      </c>
      <c r="D56" s="39" t="s">
        <v>47</v>
      </c>
      <c r="E56" s="39" t="s">
        <v>966</v>
      </c>
      <c r="F56" s="39" t="s">
        <v>966</v>
      </c>
      <c r="G56" s="39" t="s">
        <v>967</v>
      </c>
      <c r="H56" s="38" t="s">
        <v>442</v>
      </c>
      <c r="I56" s="39" t="s">
        <v>440</v>
      </c>
      <c r="J56" s="38">
        <v>24460186</v>
      </c>
      <c r="K56" s="37">
        <v>164</v>
      </c>
    </row>
    <row r="57" spans="1:11" x14ac:dyDescent="0.25">
      <c r="A57" s="37" t="s">
        <v>8269</v>
      </c>
      <c r="B57" s="37" t="s">
        <v>8277</v>
      </c>
      <c r="C57" s="38" t="s">
        <v>542</v>
      </c>
      <c r="D57" s="39" t="s">
        <v>47</v>
      </c>
      <c r="E57" s="39" t="s">
        <v>229</v>
      </c>
      <c r="F57" s="39" t="s">
        <v>229</v>
      </c>
      <c r="G57" s="39" t="s">
        <v>8278</v>
      </c>
      <c r="H57" s="38" t="s">
        <v>442</v>
      </c>
      <c r="I57" s="39" t="s">
        <v>440</v>
      </c>
      <c r="J57" s="38">
        <v>24282278</v>
      </c>
      <c r="K57" s="37">
        <v>175</v>
      </c>
    </row>
    <row r="58" spans="1:11" x14ac:dyDescent="0.25">
      <c r="A58" s="37" t="s">
        <v>8269</v>
      </c>
      <c r="B58" s="37" t="s">
        <v>8279</v>
      </c>
      <c r="C58" s="38" t="s">
        <v>527</v>
      </c>
      <c r="D58" s="39" t="s">
        <v>47</v>
      </c>
      <c r="E58" s="39" t="s">
        <v>163</v>
      </c>
      <c r="F58" s="39" t="s">
        <v>163</v>
      </c>
      <c r="G58" s="39" t="s">
        <v>8280</v>
      </c>
      <c r="H58" s="38" t="s">
        <v>442</v>
      </c>
      <c r="I58" s="39" t="s">
        <v>440</v>
      </c>
      <c r="J58" s="38">
        <v>24941295</v>
      </c>
      <c r="K58" s="37">
        <v>144</v>
      </c>
    </row>
    <row r="59" spans="1:11" x14ac:dyDescent="0.25">
      <c r="A59" s="24"/>
      <c r="B59" s="24"/>
      <c r="C59" s="25"/>
      <c r="D59" s="43"/>
      <c r="E59" s="43"/>
      <c r="F59" s="43"/>
      <c r="G59" s="79"/>
      <c r="H59" s="25"/>
      <c r="I59" s="25"/>
      <c r="J59" s="27"/>
      <c r="K59" s="24"/>
    </row>
    <row r="60" spans="1:11" x14ac:dyDescent="0.25">
      <c r="A60" s="40" t="s">
        <v>456</v>
      </c>
      <c r="B60" s="24"/>
      <c r="C60" s="25"/>
      <c r="D60" s="43"/>
      <c r="E60" s="43"/>
      <c r="F60" s="43"/>
      <c r="G60" s="79"/>
      <c r="H60" s="25"/>
      <c r="I60" s="25"/>
      <c r="J60" s="32"/>
      <c r="K60" s="44">
        <f>SUM(K61:K64)</f>
        <v>501</v>
      </c>
    </row>
    <row r="61" spans="1:11" x14ac:dyDescent="0.25">
      <c r="A61" s="37" t="s">
        <v>8281</v>
      </c>
      <c r="B61" s="37" t="s">
        <v>8282</v>
      </c>
      <c r="C61" s="38" t="s">
        <v>481</v>
      </c>
      <c r="D61" s="39" t="s">
        <v>47</v>
      </c>
      <c r="E61" s="39" t="s">
        <v>233</v>
      </c>
      <c r="F61" s="39" t="s">
        <v>233</v>
      </c>
      <c r="G61" s="39" t="s">
        <v>8283</v>
      </c>
      <c r="H61" s="38" t="s">
        <v>442</v>
      </c>
      <c r="I61" s="39" t="s">
        <v>440</v>
      </c>
      <c r="J61" s="38">
        <v>24476818</v>
      </c>
      <c r="K61" s="37">
        <v>157</v>
      </c>
    </row>
    <row r="62" spans="1:11" x14ac:dyDescent="0.25">
      <c r="A62" s="37" t="s">
        <v>8281</v>
      </c>
      <c r="B62" s="37" t="s">
        <v>8284</v>
      </c>
      <c r="C62" s="38" t="s">
        <v>517</v>
      </c>
      <c r="D62" s="39" t="s">
        <v>47</v>
      </c>
      <c r="E62" s="39" t="s">
        <v>243</v>
      </c>
      <c r="F62" s="39" t="s">
        <v>243</v>
      </c>
      <c r="G62" s="39" t="s">
        <v>8285</v>
      </c>
      <c r="H62" s="38" t="s">
        <v>442</v>
      </c>
      <c r="I62" s="39" t="s">
        <v>440</v>
      </c>
      <c r="J62" s="38">
        <v>24506064</v>
      </c>
      <c r="K62" s="37">
        <v>74</v>
      </c>
    </row>
    <row r="63" spans="1:11" x14ac:dyDescent="0.25">
      <c r="A63" s="37" t="s">
        <v>8281</v>
      </c>
      <c r="B63" s="37" t="s">
        <v>8286</v>
      </c>
      <c r="C63" s="38" t="s">
        <v>523</v>
      </c>
      <c r="D63" s="39" t="s">
        <v>47</v>
      </c>
      <c r="E63" s="39" t="s">
        <v>214</v>
      </c>
      <c r="F63" s="39" t="s">
        <v>214</v>
      </c>
      <c r="G63" s="39" t="s">
        <v>8287</v>
      </c>
      <c r="H63" s="38" t="s">
        <v>442</v>
      </c>
      <c r="I63" s="39" t="s">
        <v>440</v>
      </c>
      <c r="J63" s="38">
        <v>24522771</v>
      </c>
      <c r="K63" s="37">
        <v>161</v>
      </c>
    </row>
    <row r="64" spans="1:11" x14ac:dyDescent="0.25">
      <c r="A64" s="37" t="s">
        <v>8281</v>
      </c>
      <c r="B64" s="37" t="s">
        <v>8288</v>
      </c>
      <c r="C64" s="38" t="s">
        <v>585</v>
      </c>
      <c r="D64" s="39" t="s">
        <v>47</v>
      </c>
      <c r="E64" s="39" t="s">
        <v>976</v>
      </c>
      <c r="F64" s="39" t="s">
        <v>976</v>
      </c>
      <c r="G64" s="39" t="s">
        <v>8289</v>
      </c>
      <c r="H64" s="38" t="s">
        <v>442</v>
      </c>
      <c r="I64" s="39" t="s">
        <v>440</v>
      </c>
      <c r="J64" s="38">
        <v>24631782</v>
      </c>
      <c r="K64" s="37">
        <v>109</v>
      </c>
    </row>
    <row r="65" spans="1:11" x14ac:dyDescent="0.25">
      <c r="A65" s="24"/>
      <c r="B65" s="24"/>
      <c r="C65" s="25"/>
      <c r="D65" s="43"/>
      <c r="E65" s="43"/>
      <c r="F65" s="43"/>
      <c r="G65" s="79"/>
      <c r="H65" s="25"/>
      <c r="I65" s="25"/>
      <c r="J65" s="27"/>
      <c r="K65" s="24"/>
    </row>
    <row r="66" spans="1:11" x14ac:dyDescent="0.25">
      <c r="A66" s="40" t="s">
        <v>459</v>
      </c>
      <c r="B66" s="24"/>
      <c r="C66" s="25"/>
      <c r="D66" s="43"/>
      <c r="E66" s="43"/>
      <c r="F66" s="43"/>
      <c r="G66" s="79"/>
      <c r="H66" s="25"/>
      <c r="I66" s="25"/>
      <c r="J66" s="32"/>
      <c r="K66" s="44">
        <f>SUM(K67:K70)</f>
        <v>973</v>
      </c>
    </row>
    <row r="67" spans="1:11" x14ac:dyDescent="0.25">
      <c r="A67" s="37" t="s">
        <v>8290</v>
      </c>
      <c r="B67" s="37" t="s">
        <v>8292</v>
      </c>
      <c r="C67" s="38" t="s">
        <v>492</v>
      </c>
      <c r="D67" s="39" t="s">
        <v>47</v>
      </c>
      <c r="E67" s="39" t="s">
        <v>247</v>
      </c>
      <c r="F67" s="39" t="s">
        <v>3364</v>
      </c>
      <c r="G67" s="39" t="s">
        <v>3364</v>
      </c>
      <c r="H67" s="38" t="s">
        <v>442</v>
      </c>
      <c r="I67" s="39" t="s">
        <v>441</v>
      </c>
      <c r="J67" s="38">
        <v>24741837</v>
      </c>
      <c r="K67" s="37">
        <v>265</v>
      </c>
    </row>
    <row r="68" spans="1:11" x14ac:dyDescent="0.25">
      <c r="A68" s="37" t="s">
        <v>8290</v>
      </c>
      <c r="B68" s="37" t="s">
        <v>8293</v>
      </c>
      <c r="C68" s="38" t="s">
        <v>523</v>
      </c>
      <c r="D68" s="39" t="s">
        <v>47</v>
      </c>
      <c r="E68" s="39" t="s">
        <v>247</v>
      </c>
      <c r="F68" s="39" t="s">
        <v>580</v>
      </c>
      <c r="G68" s="39" t="s">
        <v>1562</v>
      </c>
      <c r="H68" s="38" t="s">
        <v>442</v>
      </c>
      <c r="I68" s="39" t="s">
        <v>440</v>
      </c>
      <c r="J68" s="38">
        <v>24797251</v>
      </c>
      <c r="K68" s="37">
        <v>271</v>
      </c>
    </row>
    <row r="69" spans="1:11" x14ac:dyDescent="0.25">
      <c r="A69" s="37" t="s">
        <v>8290</v>
      </c>
      <c r="B69" s="37" t="s">
        <v>8294</v>
      </c>
      <c r="C69" s="38" t="s">
        <v>534</v>
      </c>
      <c r="D69" s="39" t="s">
        <v>47</v>
      </c>
      <c r="E69" s="39" t="s">
        <v>247</v>
      </c>
      <c r="F69" s="39" t="s">
        <v>583</v>
      </c>
      <c r="G69" s="39" t="s">
        <v>1013</v>
      </c>
      <c r="H69" s="38" t="s">
        <v>442</v>
      </c>
      <c r="I69" s="39" t="s">
        <v>441</v>
      </c>
      <c r="J69" s="38">
        <v>24778598</v>
      </c>
      <c r="K69" s="37">
        <v>159</v>
      </c>
    </row>
    <row r="70" spans="1:11" x14ac:dyDescent="0.25">
      <c r="A70" s="37" t="s">
        <v>8290</v>
      </c>
      <c r="B70" s="37" t="s">
        <v>8291</v>
      </c>
      <c r="C70" s="38" t="s">
        <v>10296</v>
      </c>
      <c r="D70" s="39" t="s">
        <v>47</v>
      </c>
      <c r="E70" s="39" t="s">
        <v>247</v>
      </c>
      <c r="F70" s="39" t="s">
        <v>248</v>
      </c>
      <c r="G70" s="39" t="s">
        <v>235</v>
      </c>
      <c r="H70" s="38" t="s">
        <v>442</v>
      </c>
      <c r="I70" s="39" t="s">
        <v>440</v>
      </c>
      <c r="J70" s="38">
        <v>24605317</v>
      </c>
      <c r="K70" s="37">
        <v>278</v>
      </c>
    </row>
    <row r="71" spans="1:11" x14ac:dyDescent="0.25">
      <c r="A71" s="24"/>
      <c r="B71" s="24"/>
      <c r="C71" s="25"/>
      <c r="D71" s="43"/>
      <c r="E71" s="43"/>
      <c r="F71" s="43"/>
      <c r="G71" s="79"/>
      <c r="H71" s="25"/>
      <c r="I71" s="25"/>
      <c r="J71" s="27"/>
      <c r="K71" s="24"/>
    </row>
    <row r="72" spans="1:11" x14ac:dyDescent="0.25">
      <c r="A72" s="40" t="s">
        <v>595</v>
      </c>
      <c r="B72" s="24"/>
      <c r="C72" s="25"/>
      <c r="D72" s="43"/>
      <c r="E72" s="43"/>
      <c r="F72" s="43"/>
      <c r="G72" s="79"/>
      <c r="H72" s="25"/>
      <c r="I72" s="25"/>
      <c r="J72" s="32"/>
      <c r="K72" s="44">
        <f>SUM(K73:K73)</f>
        <v>140</v>
      </c>
    </row>
    <row r="73" spans="1:11" x14ac:dyDescent="0.25">
      <c r="A73" s="37" t="s">
        <v>8295</v>
      </c>
      <c r="B73" s="37" t="s">
        <v>8296</v>
      </c>
      <c r="C73" s="38" t="s">
        <v>481</v>
      </c>
      <c r="D73" s="39" t="s">
        <v>47</v>
      </c>
      <c r="E73" s="39" t="s">
        <v>598</v>
      </c>
      <c r="F73" s="39" t="s">
        <v>598</v>
      </c>
      <c r="G73" s="39" t="s">
        <v>8297</v>
      </c>
      <c r="H73" s="38" t="s">
        <v>442</v>
      </c>
      <c r="I73" s="39" t="s">
        <v>441</v>
      </c>
      <c r="J73" s="38">
        <v>24700496</v>
      </c>
      <c r="K73" s="37">
        <v>140</v>
      </c>
    </row>
    <row r="74" spans="1:11" x14ac:dyDescent="0.25">
      <c r="A74" s="24"/>
      <c r="B74" s="24"/>
      <c r="C74" s="25"/>
      <c r="D74" s="43"/>
      <c r="E74" s="43"/>
      <c r="F74" s="43"/>
      <c r="G74" s="79"/>
      <c r="H74" s="25"/>
      <c r="I74" s="25"/>
      <c r="J74" s="27"/>
      <c r="K74" s="24"/>
    </row>
    <row r="75" spans="1:11" x14ac:dyDescent="0.25">
      <c r="A75" s="40" t="s">
        <v>460</v>
      </c>
      <c r="B75" s="24"/>
      <c r="C75" s="25"/>
      <c r="D75" s="43"/>
      <c r="E75" s="43"/>
      <c r="F75" s="43"/>
      <c r="G75" s="79"/>
      <c r="H75" s="25"/>
      <c r="I75" s="25"/>
      <c r="J75" s="32"/>
      <c r="K75" s="44">
        <f>SUM(K76:K80)</f>
        <v>1151</v>
      </c>
    </row>
    <row r="76" spans="1:11" x14ac:dyDescent="0.25">
      <c r="A76" s="37" t="s">
        <v>8267</v>
      </c>
      <c r="B76" s="37" t="s">
        <v>8298</v>
      </c>
      <c r="C76" s="38" t="s">
        <v>481</v>
      </c>
      <c r="D76" s="39" t="s">
        <v>156</v>
      </c>
      <c r="E76" s="39" t="s">
        <v>156</v>
      </c>
      <c r="F76" s="39" t="s">
        <v>250</v>
      </c>
      <c r="G76" s="39" t="s">
        <v>176</v>
      </c>
      <c r="H76" s="38" t="s">
        <v>442</v>
      </c>
      <c r="I76" s="39" t="s">
        <v>440</v>
      </c>
      <c r="J76" s="38">
        <v>25911130</v>
      </c>
      <c r="K76" s="37">
        <v>202</v>
      </c>
    </row>
    <row r="77" spans="1:11" x14ac:dyDescent="0.25">
      <c r="A77" s="37" t="s">
        <v>8267</v>
      </c>
      <c r="B77" s="37" t="s">
        <v>8299</v>
      </c>
      <c r="C77" s="38" t="s">
        <v>499</v>
      </c>
      <c r="D77" s="39" t="s">
        <v>156</v>
      </c>
      <c r="E77" s="39" t="s">
        <v>156</v>
      </c>
      <c r="F77" s="39" t="s">
        <v>264</v>
      </c>
      <c r="G77" s="39" t="s">
        <v>4065</v>
      </c>
      <c r="H77" s="38" t="s">
        <v>442</v>
      </c>
      <c r="I77" s="39" t="s">
        <v>440</v>
      </c>
      <c r="J77" s="38">
        <v>25373893</v>
      </c>
      <c r="K77" s="37">
        <v>148</v>
      </c>
    </row>
    <row r="78" spans="1:11" x14ac:dyDescent="0.25">
      <c r="A78" s="37" t="s">
        <v>8267</v>
      </c>
      <c r="B78" s="37" t="s">
        <v>8300</v>
      </c>
      <c r="C78" s="38" t="s">
        <v>486</v>
      </c>
      <c r="D78" s="39" t="s">
        <v>156</v>
      </c>
      <c r="E78" s="39" t="s">
        <v>267</v>
      </c>
      <c r="F78" s="39" t="s">
        <v>268</v>
      </c>
      <c r="G78" s="39" t="s">
        <v>268</v>
      </c>
      <c r="H78" s="38" t="s">
        <v>442</v>
      </c>
      <c r="I78" s="39" t="s">
        <v>440</v>
      </c>
      <c r="J78" s="38">
        <v>25529253</v>
      </c>
      <c r="K78" s="37">
        <v>193</v>
      </c>
    </row>
    <row r="79" spans="1:11" x14ac:dyDescent="0.25">
      <c r="A79" s="37" t="s">
        <v>8267</v>
      </c>
      <c r="B79" s="37" t="s">
        <v>8301</v>
      </c>
      <c r="C79" s="38" t="s">
        <v>517</v>
      </c>
      <c r="D79" s="39" t="s">
        <v>156</v>
      </c>
      <c r="E79" s="39" t="s">
        <v>999</v>
      </c>
      <c r="F79" s="39" t="s">
        <v>999</v>
      </c>
      <c r="G79" s="39" t="s">
        <v>1226</v>
      </c>
      <c r="H79" s="38" t="s">
        <v>442</v>
      </c>
      <c r="I79" s="39" t="s">
        <v>440</v>
      </c>
      <c r="J79" s="38">
        <v>25745625</v>
      </c>
      <c r="K79" s="37">
        <v>244</v>
      </c>
    </row>
    <row r="80" spans="1:11" x14ac:dyDescent="0.25">
      <c r="A80" s="37" t="s">
        <v>8267</v>
      </c>
      <c r="B80" s="37" t="s">
        <v>8302</v>
      </c>
      <c r="C80" s="38" t="s">
        <v>523</v>
      </c>
      <c r="D80" s="39" t="s">
        <v>156</v>
      </c>
      <c r="E80" s="39" t="s">
        <v>157</v>
      </c>
      <c r="F80" s="39" t="s">
        <v>277</v>
      </c>
      <c r="G80" s="39" t="s">
        <v>4209</v>
      </c>
      <c r="H80" s="38" t="s">
        <v>442</v>
      </c>
      <c r="I80" s="39" t="s">
        <v>440</v>
      </c>
      <c r="J80" s="38">
        <v>22792153</v>
      </c>
      <c r="K80" s="37">
        <v>364</v>
      </c>
    </row>
    <row r="81" spans="1:11" x14ac:dyDescent="0.25">
      <c r="A81" s="24"/>
      <c r="B81" s="24"/>
      <c r="C81" s="25"/>
      <c r="D81" s="43"/>
      <c r="E81" s="43"/>
      <c r="F81" s="43"/>
      <c r="G81" s="79"/>
      <c r="H81" s="25"/>
      <c r="I81" s="25"/>
      <c r="J81" s="27"/>
      <c r="K81" s="24"/>
    </row>
    <row r="82" spans="1:11" x14ac:dyDescent="0.25">
      <c r="A82" s="40" t="s">
        <v>461</v>
      </c>
      <c r="B82" s="24"/>
      <c r="C82" s="25"/>
      <c r="D82" s="43"/>
      <c r="E82" s="43"/>
      <c r="F82" s="43"/>
      <c r="G82" s="79"/>
      <c r="H82" s="25"/>
      <c r="I82" s="25"/>
      <c r="J82" s="32"/>
      <c r="K82" s="44">
        <f>SUM(K83:K86)</f>
        <v>451</v>
      </c>
    </row>
    <row r="83" spans="1:11" x14ac:dyDescent="0.25">
      <c r="A83" s="37" t="s">
        <v>8303</v>
      </c>
      <c r="B83" s="37" t="s">
        <v>8304</v>
      </c>
      <c r="C83" s="38" t="s">
        <v>481</v>
      </c>
      <c r="D83" s="39" t="s">
        <v>156</v>
      </c>
      <c r="E83" s="39" t="s">
        <v>648</v>
      </c>
      <c r="F83" s="39" t="s">
        <v>4339</v>
      </c>
      <c r="G83" s="39" t="s">
        <v>4339</v>
      </c>
      <c r="H83" s="38" t="s">
        <v>442</v>
      </c>
      <c r="I83" s="39" t="s">
        <v>441</v>
      </c>
      <c r="J83" s="38">
        <v>25350309</v>
      </c>
      <c r="K83" s="37">
        <v>119</v>
      </c>
    </row>
    <row r="84" spans="1:11" x14ac:dyDescent="0.25">
      <c r="A84" s="37" t="s">
        <v>8303</v>
      </c>
      <c r="B84" s="37" t="s">
        <v>8305</v>
      </c>
      <c r="C84" s="38" t="s">
        <v>499</v>
      </c>
      <c r="D84" s="39" t="s">
        <v>156</v>
      </c>
      <c r="E84" s="39" t="s">
        <v>278</v>
      </c>
      <c r="F84" s="39" t="s">
        <v>278</v>
      </c>
      <c r="G84" s="39" t="s">
        <v>1069</v>
      </c>
      <c r="H84" s="38" t="s">
        <v>442</v>
      </c>
      <c r="I84" s="39" t="s">
        <v>440</v>
      </c>
      <c r="J84" s="38">
        <v>22576465</v>
      </c>
      <c r="K84" s="37">
        <v>135</v>
      </c>
    </row>
    <row r="85" spans="1:11" x14ac:dyDescent="0.25">
      <c r="A85" s="37" t="s">
        <v>8303</v>
      </c>
      <c r="B85" s="37" t="s">
        <v>8306</v>
      </c>
      <c r="C85" s="38" t="s">
        <v>486</v>
      </c>
      <c r="D85" s="39" t="s">
        <v>156</v>
      </c>
      <c r="E85" s="39" t="s">
        <v>278</v>
      </c>
      <c r="F85" s="39" t="s">
        <v>644</v>
      </c>
      <c r="G85" s="39" t="s">
        <v>644</v>
      </c>
      <c r="H85" s="38" t="s">
        <v>442</v>
      </c>
      <c r="I85" s="39" t="s">
        <v>440</v>
      </c>
      <c r="J85" s="38">
        <v>25311100</v>
      </c>
      <c r="K85" s="37">
        <v>101</v>
      </c>
    </row>
    <row r="86" spans="1:11" x14ac:dyDescent="0.25">
      <c r="A86" s="37" t="s">
        <v>8303</v>
      </c>
      <c r="B86" s="37" t="s">
        <v>8307</v>
      </c>
      <c r="C86" s="38" t="s">
        <v>486</v>
      </c>
      <c r="D86" s="39" t="s">
        <v>156</v>
      </c>
      <c r="E86" s="39" t="s">
        <v>278</v>
      </c>
      <c r="F86" s="39" t="s">
        <v>2477</v>
      </c>
      <c r="G86" s="39" t="s">
        <v>4427</v>
      </c>
      <c r="H86" s="38" t="s">
        <v>442</v>
      </c>
      <c r="I86" s="39" t="s">
        <v>440</v>
      </c>
      <c r="J86" s="38">
        <v>25381513</v>
      </c>
      <c r="K86" s="37">
        <v>96</v>
      </c>
    </row>
    <row r="87" spans="1:11" x14ac:dyDescent="0.25">
      <c r="A87" s="24"/>
      <c r="B87" s="24"/>
      <c r="C87" s="25"/>
      <c r="D87" s="43"/>
      <c r="E87" s="43"/>
      <c r="F87" s="43"/>
      <c r="G87" s="79"/>
      <c r="H87" s="25"/>
      <c r="I87" s="25"/>
      <c r="J87" s="27"/>
      <c r="K87" s="24"/>
    </row>
    <row r="88" spans="1:11" x14ac:dyDescent="0.25">
      <c r="A88" s="40" t="s">
        <v>469</v>
      </c>
      <c r="B88" s="24"/>
      <c r="C88" s="25"/>
      <c r="D88" s="43"/>
      <c r="E88" s="43"/>
      <c r="F88" s="43"/>
      <c r="G88" s="79"/>
      <c r="H88" s="25"/>
      <c r="I88" s="25"/>
      <c r="J88" s="32"/>
      <c r="K88" s="44">
        <f>SUM(K89:K93)</f>
        <v>1145</v>
      </c>
    </row>
    <row r="89" spans="1:11" x14ac:dyDescent="0.25">
      <c r="A89" s="37" t="s">
        <v>8308</v>
      </c>
      <c r="B89" s="37" t="s">
        <v>8309</v>
      </c>
      <c r="C89" s="38" t="s">
        <v>481</v>
      </c>
      <c r="D89" s="39" t="s">
        <v>148</v>
      </c>
      <c r="E89" s="39" t="s">
        <v>148</v>
      </c>
      <c r="F89" s="39" t="s">
        <v>148</v>
      </c>
      <c r="G89" s="39" t="s">
        <v>1086</v>
      </c>
      <c r="H89" s="38" t="s">
        <v>442</v>
      </c>
      <c r="I89" s="39" t="s">
        <v>440</v>
      </c>
      <c r="J89" s="38">
        <v>25602838</v>
      </c>
      <c r="K89" s="37">
        <v>292</v>
      </c>
    </row>
    <row r="90" spans="1:11" x14ac:dyDescent="0.25">
      <c r="A90" s="37" t="s">
        <v>8308</v>
      </c>
      <c r="B90" s="37" t="s">
        <v>8310</v>
      </c>
      <c r="C90" s="38" t="s">
        <v>481</v>
      </c>
      <c r="D90" s="39" t="s">
        <v>148</v>
      </c>
      <c r="E90" s="39" t="s">
        <v>148</v>
      </c>
      <c r="F90" s="39" t="s">
        <v>148</v>
      </c>
      <c r="G90" s="39" t="s">
        <v>312</v>
      </c>
      <c r="H90" s="38" t="s">
        <v>442</v>
      </c>
      <c r="I90" s="39" t="s">
        <v>440</v>
      </c>
      <c r="J90" s="38">
        <v>22374955</v>
      </c>
      <c r="K90" s="37">
        <v>379</v>
      </c>
    </row>
    <row r="91" spans="1:11" x14ac:dyDescent="0.25">
      <c r="A91" s="37" t="s">
        <v>8308</v>
      </c>
      <c r="B91" s="37" t="s">
        <v>8311</v>
      </c>
      <c r="C91" s="38" t="s">
        <v>492</v>
      </c>
      <c r="D91" s="39" t="s">
        <v>148</v>
      </c>
      <c r="E91" s="39" t="s">
        <v>307</v>
      </c>
      <c r="F91" s="39" t="s">
        <v>307</v>
      </c>
      <c r="G91" s="39" t="s">
        <v>8312</v>
      </c>
      <c r="H91" s="38" t="s">
        <v>442</v>
      </c>
      <c r="I91" s="39" t="s">
        <v>440</v>
      </c>
      <c r="J91" s="38">
        <v>22629642</v>
      </c>
      <c r="K91" s="37">
        <v>173</v>
      </c>
    </row>
    <row r="92" spans="1:11" x14ac:dyDescent="0.25">
      <c r="A92" s="37" t="s">
        <v>8308</v>
      </c>
      <c r="B92" s="37" t="s">
        <v>8313</v>
      </c>
      <c r="C92" s="38" t="s">
        <v>585</v>
      </c>
      <c r="D92" s="39" t="s">
        <v>148</v>
      </c>
      <c r="E92" s="39" t="s">
        <v>148</v>
      </c>
      <c r="F92" s="39" t="s">
        <v>293</v>
      </c>
      <c r="G92" s="39" t="s">
        <v>1313</v>
      </c>
      <c r="H92" s="38" t="s">
        <v>442</v>
      </c>
      <c r="I92" s="39" t="s">
        <v>440</v>
      </c>
      <c r="J92" s="38">
        <v>25890326</v>
      </c>
      <c r="K92" s="37">
        <v>179</v>
      </c>
    </row>
    <row r="93" spans="1:11" x14ac:dyDescent="0.25">
      <c r="A93" s="37" t="s">
        <v>8308</v>
      </c>
      <c r="B93" s="37" t="s">
        <v>8314</v>
      </c>
      <c r="C93" s="38" t="s">
        <v>585</v>
      </c>
      <c r="D93" s="39" t="s">
        <v>148</v>
      </c>
      <c r="E93" s="39" t="s">
        <v>149</v>
      </c>
      <c r="F93" s="39" t="s">
        <v>113</v>
      </c>
      <c r="G93" s="39" t="s">
        <v>8315</v>
      </c>
      <c r="H93" s="38" t="s">
        <v>442</v>
      </c>
      <c r="I93" s="39" t="s">
        <v>440</v>
      </c>
      <c r="J93" s="38">
        <v>22938165</v>
      </c>
      <c r="K93" s="37">
        <v>122</v>
      </c>
    </row>
    <row r="94" spans="1:11" x14ac:dyDescent="0.25">
      <c r="A94" s="24"/>
      <c r="B94" s="24"/>
      <c r="C94" s="25"/>
      <c r="D94" s="43"/>
      <c r="E94" s="43"/>
      <c r="F94" s="43"/>
      <c r="G94" s="79"/>
      <c r="H94" s="25"/>
      <c r="I94" s="25"/>
      <c r="J94" s="27"/>
      <c r="K94" s="24"/>
    </row>
    <row r="95" spans="1:11" x14ac:dyDescent="0.25">
      <c r="A95" s="40" t="s">
        <v>468</v>
      </c>
      <c r="B95" s="24"/>
      <c r="C95" s="25"/>
      <c r="D95" s="43"/>
      <c r="E95" s="43"/>
      <c r="F95" s="43"/>
      <c r="G95" s="79"/>
      <c r="H95" s="25"/>
      <c r="I95" s="25"/>
      <c r="J95" s="32"/>
      <c r="K95" s="44">
        <f>SUM(K96:K98)</f>
        <v>489</v>
      </c>
    </row>
    <row r="96" spans="1:11" x14ac:dyDescent="0.25">
      <c r="A96" s="37" t="s">
        <v>8316</v>
      </c>
      <c r="B96" s="37" t="s">
        <v>8317</v>
      </c>
      <c r="C96" s="38" t="s">
        <v>499</v>
      </c>
      <c r="D96" s="39" t="s">
        <v>50</v>
      </c>
      <c r="E96" s="39" t="s">
        <v>317</v>
      </c>
      <c r="F96" s="39" t="s">
        <v>317</v>
      </c>
      <c r="G96" s="39" t="s">
        <v>6815</v>
      </c>
      <c r="H96" s="38" t="s">
        <v>442</v>
      </c>
      <c r="I96" s="39" t="s">
        <v>440</v>
      </c>
      <c r="J96" s="38">
        <v>22663558</v>
      </c>
      <c r="K96" s="37">
        <v>221</v>
      </c>
    </row>
    <row r="97" spans="1:11" x14ac:dyDescent="0.25">
      <c r="A97" s="37" t="s">
        <v>8316</v>
      </c>
      <c r="B97" s="37" t="s">
        <v>8318</v>
      </c>
      <c r="C97" s="38" t="s">
        <v>486</v>
      </c>
      <c r="D97" s="39" t="s">
        <v>50</v>
      </c>
      <c r="E97" s="39" t="s">
        <v>1139</v>
      </c>
      <c r="F97" s="39" t="s">
        <v>1139</v>
      </c>
      <c r="G97" s="39" t="s">
        <v>5191</v>
      </c>
      <c r="H97" s="38" t="s">
        <v>442</v>
      </c>
      <c r="I97" s="39" t="s">
        <v>440</v>
      </c>
      <c r="J97" s="38">
        <v>26711631</v>
      </c>
      <c r="K97" s="37">
        <v>159</v>
      </c>
    </row>
    <row r="98" spans="1:11" x14ac:dyDescent="0.25">
      <c r="A98" s="37" t="s">
        <v>8316</v>
      </c>
      <c r="B98" s="37" t="s">
        <v>8319</v>
      </c>
      <c r="C98" s="38" t="s">
        <v>517</v>
      </c>
      <c r="D98" s="39" t="s">
        <v>50</v>
      </c>
      <c r="E98" s="39" t="s">
        <v>318</v>
      </c>
      <c r="F98" s="39" t="s">
        <v>1321</v>
      </c>
      <c r="G98" s="39" t="s">
        <v>8320</v>
      </c>
      <c r="H98" s="38" t="s">
        <v>442</v>
      </c>
      <c r="I98" s="39" t="s">
        <v>441</v>
      </c>
      <c r="J98" s="38">
        <v>26777034</v>
      </c>
      <c r="K98" s="37">
        <v>109</v>
      </c>
    </row>
    <row r="99" spans="1:11" x14ac:dyDescent="0.25">
      <c r="A99" s="24"/>
      <c r="B99" s="24"/>
      <c r="C99" s="25"/>
      <c r="D99" s="43"/>
      <c r="E99" s="43"/>
      <c r="F99" s="43"/>
      <c r="G99" s="79"/>
      <c r="H99" s="25"/>
      <c r="I99" s="25"/>
      <c r="J99" s="27"/>
      <c r="K99" s="24"/>
    </row>
    <row r="100" spans="1:11" x14ac:dyDescent="0.25">
      <c r="A100" s="40" t="s">
        <v>466</v>
      </c>
      <c r="B100" s="24"/>
      <c r="C100" s="25"/>
      <c r="D100" s="43"/>
      <c r="E100" s="43"/>
      <c r="F100" s="43"/>
      <c r="G100" s="79"/>
      <c r="H100" s="25"/>
      <c r="I100" s="25"/>
      <c r="J100" s="32"/>
      <c r="K100" s="44">
        <f>SUM(K101:K102)</f>
        <v>126</v>
      </c>
    </row>
    <row r="101" spans="1:11" x14ac:dyDescent="0.25">
      <c r="A101" s="37" t="s">
        <v>8321</v>
      </c>
      <c r="B101" s="37" t="s">
        <v>8322</v>
      </c>
      <c r="C101" s="38" t="s">
        <v>481</v>
      </c>
      <c r="D101" s="39" t="s">
        <v>50</v>
      </c>
      <c r="E101" s="39" t="s">
        <v>49</v>
      </c>
      <c r="F101" s="39" t="s">
        <v>49</v>
      </c>
      <c r="G101" s="39" t="s">
        <v>152</v>
      </c>
      <c r="H101" s="38" t="s">
        <v>442</v>
      </c>
      <c r="I101" s="39" t="s">
        <v>440</v>
      </c>
      <c r="J101" s="38">
        <v>26864933</v>
      </c>
      <c r="K101" s="37">
        <v>77</v>
      </c>
    </row>
    <row r="102" spans="1:11" x14ac:dyDescent="0.25">
      <c r="A102" s="37" t="s">
        <v>8321</v>
      </c>
      <c r="B102" s="37" t="s">
        <v>8323</v>
      </c>
      <c r="C102" s="38" t="s">
        <v>486</v>
      </c>
      <c r="D102" s="39" t="s">
        <v>50</v>
      </c>
      <c r="E102" s="39" t="s">
        <v>49</v>
      </c>
      <c r="F102" s="39" t="s">
        <v>676</v>
      </c>
      <c r="G102" s="39" t="s">
        <v>5377</v>
      </c>
      <c r="H102" s="38" t="s">
        <v>442</v>
      </c>
      <c r="I102" s="39" t="s">
        <v>441</v>
      </c>
      <c r="J102" s="38">
        <v>86829146</v>
      </c>
      <c r="K102" s="37">
        <v>49</v>
      </c>
    </row>
    <row r="103" spans="1:11" x14ac:dyDescent="0.25">
      <c r="A103" s="24"/>
      <c r="B103" s="24"/>
      <c r="C103" s="25"/>
      <c r="D103" s="43"/>
      <c r="E103" s="43"/>
      <c r="F103" s="43"/>
      <c r="G103" s="79"/>
      <c r="H103" s="25"/>
      <c r="I103" s="25"/>
      <c r="J103" s="27"/>
      <c r="K103" s="24"/>
    </row>
    <row r="104" spans="1:11" x14ac:dyDescent="0.25">
      <c r="A104" s="40" t="s">
        <v>467</v>
      </c>
      <c r="B104" s="24"/>
      <c r="C104" s="25"/>
      <c r="D104" s="43"/>
      <c r="E104" s="43"/>
      <c r="F104" s="43"/>
      <c r="G104" s="79"/>
      <c r="H104" s="25"/>
      <c r="I104" s="25"/>
      <c r="J104" s="32"/>
      <c r="K104" s="44">
        <f>SUM(K105:K105)</f>
        <v>132</v>
      </c>
    </row>
    <row r="105" spans="1:11" x14ac:dyDescent="0.25">
      <c r="A105" s="37" t="s">
        <v>8324</v>
      </c>
      <c r="B105" s="37" t="s">
        <v>8325</v>
      </c>
      <c r="C105" s="38" t="s">
        <v>481</v>
      </c>
      <c r="D105" s="39" t="s">
        <v>50</v>
      </c>
      <c r="E105" s="39" t="s">
        <v>162</v>
      </c>
      <c r="F105" s="39" t="s">
        <v>162</v>
      </c>
      <c r="G105" s="39" t="s">
        <v>8326</v>
      </c>
      <c r="H105" s="38" t="s">
        <v>442</v>
      </c>
      <c r="I105" s="39" t="s">
        <v>440</v>
      </c>
      <c r="J105" s="38">
        <v>26806146</v>
      </c>
      <c r="K105" s="37">
        <v>132</v>
      </c>
    </row>
    <row r="106" spans="1:11" x14ac:dyDescent="0.25">
      <c r="A106" s="24"/>
      <c r="B106" s="24"/>
      <c r="C106" s="25"/>
      <c r="D106" s="43"/>
      <c r="E106" s="43"/>
      <c r="F106" s="43"/>
      <c r="G106" s="79"/>
      <c r="H106" s="25"/>
      <c r="I106" s="25"/>
      <c r="J106" s="27"/>
      <c r="K106" s="24"/>
    </row>
    <row r="107" spans="1:11" x14ac:dyDescent="0.25">
      <c r="A107" s="40" t="s">
        <v>465</v>
      </c>
      <c r="B107" s="24"/>
      <c r="C107" s="25"/>
      <c r="D107" s="43"/>
      <c r="E107" s="43"/>
      <c r="F107" s="43"/>
      <c r="G107" s="79"/>
      <c r="H107" s="25"/>
      <c r="I107" s="25"/>
      <c r="J107" s="32"/>
      <c r="K107" s="44">
        <f>SUM(K108:K109)</f>
        <v>236</v>
      </c>
    </row>
    <row r="108" spans="1:11" x14ac:dyDescent="0.25">
      <c r="A108" s="37" t="s">
        <v>8327</v>
      </c>
      <c r="B108" s="37" t="s">
        <v>8328</v>
      </c>
      <c r="C108" s="38" t="s">
        <v>481</v>
      </c>
      <c r="D108" s="39" t="s">
        <v>50</v>
      </c>
      <c r="E108" s="39" t="s">
        <v>332</v>
      </c>
      <c r="F108" s="39" t="s">
        <v>332</v>
      </c>
      <c r="G108" s="39" t="s">
        <v>8329</v>
      </c>
      <c r="H108" s="38" t="s">
        <v>442</v>
      </c>
      <c r="I108" s="39" t="s">
        <v>440</v>
      </c>
      <c r="J108" s="38">
        <v>26686239</v>
      </c>
      <c r="K108" s="37">
        <v>109</v>
      </c>
    </row>
    <row r="109" spans="1:11" x14ac:dyDescent="0.25">
      <c r="A109" s="37" t="s">
        <v>8327</v>
      </c>
      <c r="B109" s="37" t="s">
        <v>10300</v>
      </c>
      <c r="C109" s="38" t="s">
        <v>486</v>
      </c>
      <c r="D109" s="39" t="s">
        <v>50</v>
      </c>
      <c r="E109" s="39" t="s">
        <v>708</v>
      </c>
      <c r="F109" s="39" t="s">
        <v>708</v>
      </c>
      <c r="G109" s="39" t="s">
        <v>5842</v>
      </c>
      <c r="H109" s="38" t="s">
        <v>442</v>
      </c>
      <c r="I109" s="39" t="s">
        <v>440</v>
      </c>
      <c r="J109" s="38">
        <v>47002832</v>
      </c>
      <c r="K109" s="37">
        <v>127</v>
      </c>
    </row>
    <row r="110" spans="1:11" x14ac:dyDescent="0.25">
      <c r="A110" s="24"/>
      <c r="B110" s="24"/>
      <c r="C110" s="25"/>
      <c r="D110" s="43"/>
      <c r="E110" s="43"/>
      <c r="F110" s="43"/>
      <c r="G110" s="79"/>
      <c r="H110" s="25"/>
      <c r="I110" s="25"/>
      <c r="J110" s="27"/>
      <c r="K110" s="24"/>
    </row>
    <row r="111" spans="1:11" x14ac:dyDescent="0.25">
      <c r="A111" s="40" t="s">
        <v>464</v>
      </c>
      <c r="B111" s="24"/>
      <c r="C111" s="25"/>
      <c r="D111" s="43"/>
      <c r="E111" s="43"/>
      <c r="F111" s="43"/>
      <c r="G111" s="79"/>
      <c r="H111" s="25"/>
      <c r="I111" s="25"/>
      <c r="J111" s="32"/>
      <c r="K111" s="44">
        <f>SUM(K112:K112)</f>
        <v>523</v>
      </c>
    </row>
    <row r="112" spans="1:11" x14ac:dyDescent="0.25">
      <c r="A112" s="37" t="s">
        <v>8330</v>
      </c>
      <c r="B112" s="37" t="s">
        <v>8331</v>
      </c>
      <c r="C112" s="38" t="s">
        <v>481</v>
      </c>
      <c r="D112" s="39" t="s">
        <v>51</v>
      </c>
      <c r="E112" s="39" t="s">
        <v>51</v>
      </c>
      <c r="F112" s="39" t="s">
        <v>337</v>
      </c>
      <c r="G112" s="39" t="s">
        <v>2387</v>
      </c>
      <c r="H112" s="38" t="s">
        <v>442</v>
      </c>
      <c r="I112" s="39" t="s">
        <v>440</v>
      </c>
      <c r="J112" s="38">
        <v>26640621</v>
      </c>
      <c r="K112" s="37">
        <v>523</v>
      </c>
    </row>
    <row r="113" spans="1:11" x14ac:dyDescent="0.25">
      <c r="A113" s="24"/>
      <c r="B113" s="24"/>
      <c r="C113" s="25"/>
      <c r="D113" s="43"/>
      <c r="E113" s="43"/>
      <c r="F113" s="43"/>
      <c r="G113" s="79"/>
      <c r="H113" s="25"/>
      <c r="I113" s="25"/>
      <c r="J113" s="27"/>
      <c r="K113" s="24"/>
    </row>
    <row r="114" spans="1:11" x14ac:dyDescent="0.25">
      <c r="A114" s="40" t="s">
        <v>736</v>
      </c>
      <c r="B114" s="24"/>
      <c r="C114" s="25"/>
      <c r="D114" s="43"/>
      <c r="E114" s="43"/>
      <c r="F114" s="43"/>
      <c r="G114" s="79"/>
      <c r="H114" s="25"/>
      <c r="I114" s="25"/>
      <c r="J114" s="32"/>
      <c r="K114" s="44">
        <f>SUM(K115:K117)</f>
        <v>430</v>
      </c>
    </row>
    <row r="115" spans="1:11" x14ac:dyDescent="0.25">
      <c r="A115" s="37" t="s">
        <v>8332</v>
      </c>
      <c r="B115" s="37" t="s">
        <v>8333</v>
      </c>
      <c r="C115" s="38" t="s">
        <v>481</v>
      </c>
      <c r="D115" s="39" t="s">
        <v>51</v>
      </c>
      <c r="E115" s="39" t="s">
        <v>744</v>
      </c>
      <c r="F115" s="39" t="s">
        <v>744</v>
      </c>
      <c r="G115" s="39" t="s">
        <v>744</v>
      </c>
      <c r="H115" s="38" t="s">
        <v>442</v>
      </c>
      <c r="I115" s="39" t="s">
        <v>440</v>
      </c>
      <c r="J115" s="38">
        <v>27750055</v>
      </c>
      <c r="K115" s="37">
        <v>115</v>
      </c>
    </row>
    <row r="116" spans="1:11" x14ac:dyDescent="0.25">
      <c r="A116" s="37" t="s">
        <v>8332</v>
      </c>
      <c r="B116" s="37" t="s">
        <v>8334</v>
      </c>
      <c r="C116" s="38" t="s">
        <v>517</v>
      </c>
      <c r="D116" s="39" t="s">
        <v>51</v>
      </c>
      <c r="E116" s="39" t="s">
        <v>748</v>
      </c>
      <c r="F116" s="39" t="s">
        <v>749</v>
      </c>
      <c r="G116" s="39" t="s">
        <v>1427</v>
      </c>
      <c r="H116" s="38" t="s">
        <v>442</v>
      </c>
      <c r="I116" s="39" t="s">
        <v>441</v>
      </c>
      <c r="J116" s="38">
        <v>27734306</v>
      </c>
      <c r="K116" s="37">
        <v>106</v>
      </c>
    </row>
    <row r="117" spans="1:11" x14ac:dyDescent="0.25">
      <c r="A117" s="37" t="s">
        <v>8332</v>
      </c>
      <c r="B117" s="37" t="s">
        <v>8335</v>
      </c>
      <c r="C117" s="38" t="s">
        <v>542</v>
      </c>
      <c r="D117" s="39" t="s">
        <v>51</v>
      </c>
      <c r="E117" s="39" t="s">
        <v>739</v>
      </c>
      <c r="F117" s="39" t="s">
        <v>6399</v>
      </c>
      <c r="G117" s="39" t="s">
        <v>6448</v>
      </c>
      <c r="H117" s="38" t="s">
        <v>442</v>
      </c>
      <c r="I117" s="39" t="s">
        <v>440</v>
      </c>
      <c r="J117" s="38">
        <v>27831792</v>
      </c>
      <c r="K117" s="37">
        <v>209</v>
      </c>
    </row>
    <row r="118" spans="1:11" x14ac:dyDescent="0.25">
      <c r="A118" s="24"/>
      <c r="B118" s="24"/>
      <c r="C118" s="25"/>
      <c r="D118" s="43"/>
      <c r="E118" s="43"/>
      <c r="F118" s="43"/>
      <c r="G118" s="79"/>
      <c r="H118" s="25"/>
      <c r="I118" s="25"/>
      <c r="J118" s="27"/>
      <c r="K118" s="24"/>
    </row>
    <row r="119" spans="1:11" x14ac:dyDescent="0.25">
      <c r="A119" s="40" t="s">
        <v>6670</v>
      </c>
      <c r="B119" s="24"/>
      <c r="C119" s="25"/>
      <c r="D119" s="43"/>
      <c r="E119" s="43"/>
      <c r="F119" s="43"/>
      <c r="G119" s="79"/>
      <c r="H119" s="25"/>
      <c r="I119" s="25"/>
      <c r="J119" s="32"/>
      <c r="K119" s="44">
        <f>SUM(K120:K120)</f>
        <v>169</v>
      </c>
    </row>
    <row r="120" spans="1:11" x14ac:dyDescent="0.25">
      <c r="A120" s="37" t="s">
        <v>8336</v>
      </c>
      <c r="B120" s="37" t="s">
        <v>8337</v>
      </c>
      <c r="C120" s="38" t="s">
        <v>481</v>
      </c>
      <c r="D120" s="39" t="s">
        <v>51</v>
      </c>
      <c r="E120" s="39" t="s">
        <v>6672</v>
      </c>
      <c r="F120" s="39" t="s">
        <v>6672</v>
      </c>
      <c r="G120" s="39" t="s">
        <v>6689</v>
      </c>
      <c r="H120" s="38" t="s">
        <v>442</v>
      </c>
      <c r="I120" s="39" t="s">
        <v>440</v>
      </c>
      <c r="J120" s="38">
        <v>27774706</v>
      </c>
      <c r="K120" s="37">
        <v>169</v>
      </c>
    </row>
    <row r="121" spans="1:11" x14ac:dyDescent="0.25">
      <c r="A121" s="24"/>
      <c r="B121" s="24"/>
      <c r="C121" s="25"/>
      <c r="D121" s="43"/>
      <c r="E121" s="43"/>
      <c r="F121" s="43"/>
      <c r="G121" s="79"/>
      <c r="H121" s="25"/>
      <c r="I121" s="25"/>
      <c r="J121" s="27"/>
      <c r="K121" s="24"/>
    </row>
    <row r="122" spans="1:11" x14ac:dyDescent="0.25">
      <c r="A122" s="40" t="s">
        <v>8338</v>
      </c>
      <c r="B122" s="24"/>
      <c r="C122" s="25"/>
      <c r="D122" s="43"/>
      <c r="E122" s="43"/>
      <c r="F122" s="43"/>
      <c r="G122" s="79"/>
      <c r="H122" s="25"/>
      <c r="I122" s="25"/>
      <c r="J122" s="32"/>
      <c r="K122" s="44">
        <f>SUM(K123:K124)</f>
        <v>309</v>
      </c>
    </row>
    <row r="123" spans="1:11" x14ac:dyDescent="0.25">
      <c r="A123" s="37" t="s">
        <v>8264</v>
      </c>
      <c r="B123" s="37" t="s">
        <v>8339</v>
      </c>
      <c r="C123" s="38" t="s">
        <v>481</v>
      </c>
      <c r="D123" s="39" t="s">
        <v>51</v>
      </c>
      <c r="E123" s="39" t="s">
        <v>771</v>
      </c>
      <c r="F123" s="39" t="s">
        <v>771</v>
      </c>
      <c r="G123" s="39" t="s">
        <v>162</v>
      </c>
      <c r="H123" s="38" t="s">
        <v>442</v>
      </c>
      <c r="I123" s="39" t="s">
        <v>440</v>
      </c>
      <c r="J123" s="38">
        <v>27300895</v>
      </c>
      <c r="K123" s="37">
        <v>212</v>
      </c>
    </row>
    <row r="124" spans="1:11" x14ac:dyDescent="0.25">
      <c r="A124" s="37" t="s">
        <v>8264</v>
      </c>
      <c r="B124" s="37" t="s">
        <v>8340</v>
      </c>
      <c r="C124" s="38" t="s">
        <v>523</v>
      </c>
      <c r="D124" s="39" t="s">
        <v>51</v>
      </c>
      <c r="E124" s="39" t="s">
        <v>762</v>
      </c>
      <c r="F124" s="39" t="s">
        <v>763</v>
      </c>
      <c r="G124" s="39" t="s">
        <v>1435</v>
      </c>
      <c r="H124" s="38" t="s">
        <v>442</v>
      </c>
      <c r="I124" s="39" t="s">
        <v>440</v>
      </c>
      <c r="J124" s="38">
        <v>27865778</v>
      </c>
      <c r="K124" s="37">
        <v>97</v>
      </c>
    </row>
    <row r="125" spans="1:11" x14ac:dyDescent="0.25">
      <c r="A125" s="24"/>
      <c r="B125" s="24"/>
      <c r="C125" s="25"/>
      <c r="D125" s="43"/>
      <c r="E125" s="43"/>
      <c r="F125" s="43"/>
      <c r="G125" s="79"/>
      <c r="H125" s="25"/>
      <c r="I125" s="25"/>
      <c r="J125" s="27"/>
      <c r="K125" s="24"/>
    </row>
    <row r="126" spans="1:11" x14ac:dyDescent="0.25">
      <c r="A126" s="40" t="s">
        <v>804</v>
      </c>
      <c r="B126" s="24"/>
      <c r="C126" s="25"/>
      <c r="D126" s="43"/>
      <c r="E126" s="43"/>
      <c r="F126" s="43"/>
      <c r="G126" s="79"/>
      <c r="H126" s="25"/>
      <c r="I126" s="25"/>
      <c r="J126" s="32"/>
      <c r="K126" s="44">
        <f>SUM(K127:K130)</f>
        <v>780</v>
      </c>
    </row>
    <row r="127" spans="1:11" x14ac:dyDescent="0.25">
      <c r="A127" s="37" t="s">
        <v>8341</v>
      </c>
      <c r="B127" s="37" t="s">
        <v>8342</v>
      </c>
      <c r="C127" s="38" t="s">
        <v>481</v>
      </c>
      <c r="D127" s="39" t="s">
        <v>165</v>
      </c>
      <c r="E127" s="39" t="s">
        <v>165</v>
      </c>
      <c r="F127" s="39" t="s">
        <v>165</v>
      </c>
      <c r="G127" s="39" t="s">
        <v>8343</v>
      </c>
      <c r="H127" s="38" t="s">
        <v>442</v>
      </c>
      <c r="I127" s="39" t="s">
        <v>440</v>
      </c>
      <c r="J127" s="38">
        <v>22018823</v>
      </c>
      <c r="K127" s="37">
        <v>333</v>
      </c>
    </row>
    <row r="128" spans="1:11" x14ac:dyDescent="0.25">
      <c r="A128" s="37" t="s">
        <v>8341</v>
      </c>
      <c r="B128" s="37" t="s">
        <v>8344</v>
      </c>
      <c r="C128" s="38" t="s">
        <v>492</v>
      </c>
      <c r="D128" s="39" t="s">
        <v>165</v>
      </c>
      <c r="E128" s="39" t="s">
        <v>836</v>
      </c>
      <c r="F128" s="39" t="s">
        <v>836</v>
      </c>
      <c r="G128" s="39" t="s">
        <v>836</v>
      </c>
      <c r="H128" s="38" t="s">
        <v>442</v>
      </c>
      <c r="I128" s="39" t="s">
        <v>440</v>
      </c>
      <c r="J128" s="38">
        <v>27682454</v>
      </c>
      <c r="K128" s="37">
        <v>128</v>
      </c>
    </row>
    <row r="129" spans="1:11" x14ac:dyDescent="0.25">
      <c r="A129" s="37" t="s">
        <v>8341</v>
      </c>
      <c r="B129" s="37" t="s">
        <v>8345</v>
      </c>
      <c r="C129" s="38" t="s">
        <v>534</v>
      </c>
      <c r="D129" s="39" t="s">
        <v>165</v>
      </c>
      <c r="E129" s="39" t="s">
        <v>918</v>
      </c>
      <c r="F129" s="39" t="s">
        <v>924</v>
      </c>
      <c r="G129" s="39" t="s">
        <v>924</v>
      </c>
      <c r="H129" s="38" t="s">
        <v>442</v>
      </c>
      <c r="I129" s="39" t="s">
        <v>441</v>
      </c>
      <c r="J129" s="38">
        <v>27542060</v>
      </c>
      <c r="K129" s="37">
        <v>155</v>
      </c>
    </row>
    <row r="130" spans="1:11" x14ac:dyDescent="0.25">
      <c r="A130" s="37" t="s">
        <v>8341</v>
      </c>
      <c r="B130" s="37" t="s">
        <v>8346</v>
      </c>
      <c r="C130" s="38" t="s">
        <v>542</v>
      </c>
      <c r="D130" s="39" t="s">
        <v>165</v>
      </c>
      <c r="E130" s="39" t="s">
        <v>807</v>
      </c>
      <c r="F130" s="39" t="s">
        <v>808</v>
      </c>
      <c r="G130" s="39" t="s">
        <v>808</v>
      </c>
      <c r="H130" s="38" t="s">
        <v>442</v>
      </c>
      <c r="I130" s="39" t="s">
        <v>440</v>
      </c>
      <c r="J130" s="38">
        <v>27186851</v>
      </c>
      <c r="K130" s="37">
        <v>164</v>
      </c>
    </row>
    <row r="131" spans="1:11" x14ac:dyDescent="0.25">
      <c r="A131" s="24"/>
      <c r="B131" s="24"/>
      <c r="C131" s="25"/>
      <c r="D131" s="43"/>
      <c r="E131" s="43"/>
      <c r="F131" s="43"/>
      <c r="G131" s="79"/>
      <c r="H131" s="25"/>
      <c r="I131" s="25"/>
      <c r="J131" s="27"/>
      <c r="K131" s="24"/>
    </row>
    <row r="132" spans="1:11" x14ac:dyDescent="0.25">
      <c r="A132" s="40" t="s">
        <v>462</v>
      </c>
      <c r="B132" s="24"/>
      <c r="C132" s="25"/>
      <c r="D132" s="43"/>
      <c r="E132" s="43"/>
      <c r="F132" s="43"/>
      <c r="G132" s="79"/>
      <c r="H132" s="25"/>
      <c r="I132" s="25"/>
      <c r="J132" s="32"/>
      <c r="K132" s="44">
        <f>SUM(K133:K135)</f>
        <v>557</v>
      </c>
    </row>
    <row r="133" spans="1:11" x14ac:dyDescent="0.25">
      <c r="A133" s="37" t="s">
        <v>8347</v>
      </c>
      <c r="B133" s="37" t="s">
        <v>8348</v>
      </c>
      <c r="C133" s="38" t="s">
        <v>481</v>
      </c>
      <c r="D133" s="39" t="s">
        <v>165</v>
      </c>
      <c r="E133" s="39" t="s">
        <v>210</v>
      </c>
      <c r="F133" s="39" t="s">
        <v>209</v>
      </c>
      <c r="G133" s="39" t="s">
        <v>8349</v>
      </c>
      <c r="H133" s="38" t="s">
        <v>442</v>
      </c>
      <c r="I133" s="39" t="s">
        <v>440</v>
      </c>
      <c r="J133" s="38">
        <v>27104015</v>
      </c>
      <c r="K133" s="37">
        <v>311</v>
      </c>
    </row>
    <row r="134" spans="1:11" x14ac:dyDescent="0.25">
      <c r="A134" s="37" t="s">
        <v>8347</v>
      </c>
      <c r="B134" s="37" t="s">
        <v>8350</v>
      </c>
      <c r="C134" s="38" t="s">
        <v>486</v>
      </c>
      <c r="D134" s="39" t="s">
        <v>165</v>
      </c>
      <c r="E134" s="39" t="s">
        <v>210</v>
      </c>
      <c r="F134" s="39" t="s">
        <v>870</v>
      </c>
      <c r="G134" s="39" t="s">
        <v>8351</v>
      </c>
      <c r="H134" s="38" t="s">
        <v>442</v>
      </c>
      <c r="I134" s="39" t="s">
        <v>440</v>
      </c>
      <c r="J134" s="38">
        <v>27675158</v>
      </c>
      <c r="K134" s="37">
        <v>147</v>
      </c>
    </row>
    <row r="135" spans="1:11" x14ac:dyDescent="0.25">
      <c r="A135" s="37" t="s">
        <v>8347</v>
      </c>
      <c r="B135" s="37" t="s">
        <v>8352</v>
      </c>
      <c r="C135" s="38" t="s">
        <v>492</v>
      </c>
      <c r="D135" s="39" t="s">
        <v>165</v>
      </c>
      <c r="E135" s="39" t="s">
        <v>879</v>
      </c>
      <c r="F135" s="39" t="s">
        <v>879</v>
      </c>
      <c r="G135" s="39" t="s">
        <v>879</v>
      </c>
      <c r="H135" s="38" t="s">
        <v>442</v>
      </c>
      <c r="I135" s="39" t="s">
        <v>440</v>
      </c>
      <c r="J135" s="38">
        <v>27168708</v>
      </c>
      <c r="K135" s="37">
        <v>99</v>
      </c>
    </row>
    <row r="136" spans="1:11" x14ac:dyDescent="0.25">
      <c r="A136" s="24"/>
      <c r="B136" s="24"/>
      <c r="C136" s="25"/>
      <c r="D136" s="43"/>
      <c r="E136" s="43"/>
      <c r="F136" s="43"/>
      <c r="G136" s="79"/>
      <c r="H136" s="25"/>
      <c r="I136" s="25"/>
      <c r="J136" s="27"/>
      <c r="K136" s="24"/>
    </row>
    <row r="137" spans="1:11" x14ac:dyDescent="0.25">
      <c r="A137" s="40" t="s">
        <v>915</v>
      </c>
      <c r="B137" s="24"/>
      <c r="C137" s="25"/>
      <c r="D137" s="43"/>
      <c r="E137" s="43"/>
      <c r="F137" s="43"/>
      <c r="G137" s="79"/>
      <c r="H137" s="25"/>
      <c r="I137" s="25"/>
      <c r="J137" s="32"/>
      <c r="K137" s="44">
        <f>SUM(K138:K138)</f>
        <v>100</v>
      </c>
    </row>
    <row r="138" spans="1:11" x14ac:dyDescent="0.25">
      <c r="A138" s="37" t="s">
        <v>8341</v>
      </c>
      <c r="B138" s="37" t="s">
        <v>8353</v>
      </c>
      <c r="C138" s="38" t="s">
        <v>481</v>
      </c>
      <c r="D138" s="39" t="s">
        <v>165</v>
      </c>
      <c r="E138" s="39" t="s">
        <v>918</v>
      </c>
      <c r="F138" s="39" t="s">
        <v>919</v>
      </c>
      <c r="G138" s="39" t="s">
        <v>920</v>
      </c>
      <c r="H138" s="38" t="s">
        <v>442</v>
      </c>
      <c r="I138" s="39" t="s">
        <v>441</v>
      </c>
      <c r="J138" s="38">
        <v>27510060</v>
      </c>
      <c r="K138" s="37">
        <v>100</v>
      </c>
    </row>
  </sheetData>
  <mergeCells count="12">
    <mergeCell ref="J6:J7"/>
    <mergeCell ref="K6:K7"/>
    <mergeCell ref="A1:K1"/>
    <mergeCell ref="A2:K2"/>
    <mergeCell ref="A3:K3"/>
    <mergeCell ref="A4:K4"/>
    <mergeCell ref="C6:C7"/>
    <mergeCell ref="D6:D7"/>
    <mergeCell ref="E6:E7"/>
    <mergeCell ref="F6:F7"/>
    <mergeCell ref="G6:G7"/>
    <mergeCell ref="I6:I7"/>
  </mergeCells>
  <hyperlinks>
    <hyperlink ref="M1" location="INDICE!A1" display="INDICE"/>
  </hyperlinks>
  <printOptions horizontalCentered="1"/>
  <pageMargins left="0.39370078740157483" right="0.39370078740157483" top="0.39370078740157483" bottom="0.55118110236220474" header="0.31496062992125984" footer="0.31496062992125984"/>
  <pageSetup scale="7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workbookViewId="0">
      <selection sqref="A1:K1"/>
    </sheetView>
  </sheetViews>
  <sheetFormatPr baseColWidth="10" defaultRowHeight="15" x14ac:dyDescent="0.25"/>
  <cols>
    <col min="1" max="1" width="8.140625" style="37" bestFit="1" customWidth="1"/>
    <col min="2" max="2" width="26.85546875" style="37" bestFit="1" customWidth="1"/>
    <col min="3" max="3" width="9.7109375" style="78" bestFit="1" customWidth="1"/>
    <col min="4" max="4" width="14.28515625" style="42" customWidth="1"/>
    <col min="5" max="5" width="13.85546875" style="42" customWidth="1"/>
    <col min="6" max="6" width="18.5703125" style="42" customWidth="1"/>
    <col min="7" max="7" width="23" style="42" bestFit="1" customWidth="1"/>
    <col min="8" max="8" width="10.42578125" style="78" customWidth="1"/>
    <col min="9" max="9" width="7.7109375" style="78" bestFit="1" customWidth="1"/>
    <col min="10" max="10" width="10.42578125" style="78" bestFit="1" customWidth="1"/>
    <col min="11" max="11" width="11.7109375" style="42" bestFit="1" customWidth="1"/>
    <col min="12" max="12" width="4.140625" style="42" customWidth="1"/>
    <col min="13" max="16384" width="11.42578125" style="4"/>
  </cols>
  <sheetData>
    <row r="1" spans="1:14" ht="15.75" thickBot="1" x14ac:dyDescent="0.3">
      <c r="A1" s="118" t="s">
        <v>9798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3"/>
      <c r="M1" s="112" t="s">
        <v>9829</v>
      </c>
      <c r="N1" s="14"/>
    </row>
    <row r="2" spans="1:14" x14ac:dyDescent="0.25">
      <c r="A2" s="118" t="s">
        <v>1161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"/>
      <c r="M2" s="1"/>
      <c r="N2" s="1"/>
    </row>
    <row r="3" spans="1:14" x14ac:dyDescent="0.25">
      <c r="A3" s="118" t="s">
        <v>472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</row>
    <row r="4" spans="1:14" x14ac:dyDescent="0.25">
      <c r="A4" s="118" t="s">
        <v>10258</v>
      </c>
      <c r="B4" s="118"/>
      <c r="C4" s="118"/>
      <c r="D4" s="118"/>
      <c r="E4" s="118"/>
      <c r="F4" s="118"/>
      <c r="G4" s="118"/>
      <c r="H4" s="118"/>
      <c r="I4" s="118"/>
      <c r="J4" s="118"/>
      <c r="K4" s="118"/>
    </row>
    <row r="5" spans="1:14" ht="7.5" customHeight="1" thickBot="1" x14ac:dyDescent="0.3">
      <c r="A5" s="22"/>
      <c r="B5" s="22"/>
      <c r="C5" s="22"/>
      <c r="D5" s="49"/>
      <c r="E5" s="49"/>
      <c r="F5" s="55"/>
      <c r="G5" s="61"/>
      <c r="H5" s="61"/>
      <c r="I5" s="61"/>
      <c r="J5" s="61"/>
      <c r="K5" s="62"/>
    </row>
    <row r="6" spans="1:14" s="20" customFormat="1" ht="12.75" x14ac:dyDescent="0.2">
      <c r="A6" s="50" t="s">
        <v>0</v>
      </c>
      <c r="B6" s="63"/>
      <c r="C6" s="116" t="s">
        <v>474</v>
      </c>
      <c r="D6" s="116" t="s">
        <v>1</v>
      </c>
      <c r="E6" s="116" t="s">
        <v>433</v>
      </c>
      <c r="F6" s="116" t="s">
        <v>2</v>
      </c>
      <c r="G6" s="116" t="s">
        <v>3</v>
      </c>
      <c r="H6" s="114" t="s">
        <v>475</v>
      </c>
      <c r="I6" s="116" t="s">
        <v>4</v>
      </c>
      <c r="J6" s="116" t="s">
        <v>434</v>
      </c>
      <c r="K6" s="116" t="s">
        <v>435</v>
      </c>
      <c r="L6" s="37"/>
    </row>
    <row r="7" spans="1:14" s="20" customFormat="1" ht="15.75" customHeight="1" thickBot="1" x14ac:dyDescent="0.25">
      <c r="A7" s="51" t="s">
        <v>1080</v>
      </c>
      <c r="B7" s="22" t="s">
        <v>10267</v>
      </c>
      <c r="C7" s="117"/>
      <c r="D7" s="117"/>
      <c r="E7" s="117"/>
      <c r="F7" s="117"/>
      <c r="G7" s="117"/>
      <c r="H7" s="115"/>
      <c r="I7" s="117"/>
      <c r="J7" s="117"/>
      <c r="K7" s="117"/>
      <c r="L7" s="37"/>
    </row>
    <row r="8" spans="1:14" ht="10.5" customHeight="1" x14ac:dyDescent="0.25">
      <c r="A8" s="58"/>
      <c r="B8" s="64"/>
      <c r="C8" s="64"/>
      <c r="D8" s="65"/>
      <c r="E8" s="65"/>
      <c r="F8" s="59"/>
      <c r="G8" s="27"/>
      <c r="H8" s="27"/>
      <c r="I8" s="27"/>
      <c r="J8" s="38"/>
      <c r="K8" s="66"/>
    </row>
    <row r="9" spans="1:14" x14ac:dyDescent="0.25">
      <c r="A9" s="31" t="s">
        <v>437</v>
      </c>
      <c r="B9" s="67"/>
      <c r="C9" s="64"/>
      <c r="D9" s="68"/>
      <c r="E9" s="68"/>
      <c r="F9" s="69"/>
      <c r="G9" s="27"/>
      <c r="H9" s="32"/>
      <c r="I9" s="35"/>
      <c r="J9" s="38"/>
      <c r="K9" s="36">
        <f>K11+K14+K17+K20+K23+K26+K29+K32+K35+K39+K42</f>
        <v>2571</v>
      </c>
    </row>
    <row r="10" spans="1:14" ht="6" customHeight="1" x14ac:dyDescent="0.25">
      <c r="A10" s="24"/>
      <c r="B10" s="70"/>
      <c r="C10" s="71"/>
      <c r="D10" s="72"/>
      <c r="E10" s="72"/>
      <c r="F10" s="43"/>
      <c r="G10" s="27"/>
      <c r="H10" s="27"/>
      <c r="I10" s="27"/>
      <c r="J10" s="38"/>
      <c r="K10" s="66"/>
    </row>
    <row r="11" spans="1:14" x14ac:dyDescent="0.25">
      <c r="A11" s="40" t="s">
        <v>438</v>
      </c>
      <c r="B11" s="73"/>
      <c r="C11" s="74"/>
      <c r="D11" s="75"/>
      <c r="E11" s="75"/>
      <c r="F11" s="69"/>
      <c r="G11" s="32"/>
      <c r="H11" s="32"/>
      <c r="I11" s="32"/>
      <c r="J11" s="47"/>
      <c r="K11" s="36">
        <f>K12</f>
        <v>671</v>
      </c>
    </row>
    <row r="12" spans="1:14" x14ac:dyDescent="0.25">
      <c r="A12" s="37" t="s">
        <v>9799</v>
      </c>
      <c r="B12" s="37" t="s">
        <v>9858</v>
      </c>
      <c r="C12" s="38" t="s">
        <v>499</v>
      </c>
      <c r="D12" s="39" t="s">
        <v>5</v>
      </c>
      <c r="E12" s="39" t="s">
        <v>5</v>
      </c>
      <c r="F12" s="39" t="s">
        <v>24</v>
      </c>
      <c r="G12" s="39" t="s">
        <v>9857</v>
      </c>
      <c r="H12" s="38" t="s">
        <v>442</v>
      </c>
      <c r="I12" s="38" t="s">
        <v>440</v>
      </c>
      <c r="J12" s="38">
        <v>22213803</v>
      </c>
      <c r="K12" s="37">
        <v>671</v>
      </c>
    </row>
    <row r="13" spans="1:14" x14ac:dyDescent="0.25">
      <c r="A13" s="24"/>
      <c r="B13" s="70"/>
      <c r="C13" s="76"/>
      <c r="D13" s="72"/>
      <c r="E13" s="72"/>
      <c r="F13" s="43"/>
      <c r="G13" s="27"/>
      <c r="H13" s="27"/>
      <c r="I13" s="27"/>
      <c r="J13" s="38"/>
      <c r="K13" s="66"/>
    </row>
    <row r="14" spans="1:14" x14ac:dyDescent="0.25">
      <c r="A14" s="40" t="s">
        <v>452</v>
      </c>
      <c r="B14" s="73"/>
      <c r="C14" s="77"/>
      <c r="D14" s="75"/>
      <c r="E14" s="75"/>
      <c r="F14" s="69"/>
      <c r="G14" s="32"/>
      <c r="H14" s="32"/>
      <c r="I14" s="32"/>
      <c r="J14" s="47"/>
      <c r="K14" s="36">
        <f>K15</f>
        <v>61</v>
      </c>
    </row>
    <row r="15" spans="1:14" x14ac:dyDescent="0.25">
      <c r="A15" s="37" t="s">
        <v>9800</v>
      </c>
      <c r="B15" s="37" t="s">
        <v>9801</v>
      </c>
      <c r="C15" s="38" t="s">
        <v>517</v>
      </c>
      <c r="D15" s="39" t="s">
        <v>5</v>
      </c>
      <c r="E15" s="39" t="s">
        <v>518</v>
      </c>
      <c r="F15" s="39" t="s">
        <v>959</v>
      </c>
      <c r="G15" s="39" t="s">
        <v>959</v>
      </c>
      <c r="H15" s="38" t="s">
        <v>442</v>
      </c>
      <c r="I15" s="38" t="s">
        <v>441</v>
      </c>
      <c r="J15" s="38">
        <v>88656993</v>
      </c>
      <c r="K15" s="37">
        <v>61</v>
      </c>
    </row>
    <row r="16" spans="1:14" x14ac:dyDescent="0.25">
      <c r="A16" s="24"/>
      <c r="B16" s="70"/>
      <c r="C16" s="76"/>
      <c r="D16" s="72"/>
      <c r="E16" s="72"/>
      <c r="F16" s="43"/>
      <c r="G16" s="27"/>
      <c r="H16" s="27"/>
      <c r="I16" s="27"/>
      <c r="J16" s="38"/>
      <c r="K16" s="66"/>
    </row>
    <row r="17" spans="1:11" x14ac:dyDescent="0.25">
      <c r="A17" s="40" t="s">
        <v>456</v>
      </c>
      <c r="B17" s="73"/>
      <c r="C17" s="77"/>
      <c r="D17" s="75"/>
      <c r="E17" s="75"/>
      <c r="F17" s="69"/>
      <c r="G17" s="32"/>
      <c r="H17" s="32"/>
      <c r="I17" s="32"/>
      <c r="J17" s="47"/>
      <c r="K17" s="36">
        <f>K18</f>
        <v>272</v>
      </c>
    </row>
    <row r="18" spans="1:11" x14ac:dyDescent="0.25">
      <c r="A18" s="37" t="s">
        <v>9802</v>
      </c>
      <c r="B18" s="37" t="s">
        <v>9803</v>
      </c>
      <c r="C18" s="38" t="s">
        <v>523</v>
      </c>
      <c r="D18" s="39" t="s">
        <v>47</v>
      </c>
      <c r="E18" s="39" t="s">
        <v>214</v>
      </c>
      <c r="F18" s="39" t="s">
        <v>214</v>
      </c>
      <c r="G18" s="39" t="s">
        <v>9859</v>
      </c>
      <c r="H18" s="38" t="s">
        <v>442</v>
      </c>
      <c r="I18" s="38" t="s">
        <v>440</v>
      </c>
      <c r="J18" s="38">
        <v>24520531</v>
      </c>
      <c r="K18" s="37">
        <v>272</v>
      </c>
    </row>
    <row r="19" spans="1:11" x14ac:dyDescent="0.25">
      <c r="A19" s="24"/>
      <c r="B19" s="70"/>
      <c r="C19" s="76"/>
      <c r="D19" s="72"/>
      <c r="E19" s="72"/>
      <c r="F19" s="43"/>
      <c r="G19" s="27"/>
      <c r="H19" s="27"/>
      <c r="I19" s="27"/>
      <c r="J19" s="38"/>
      <c r="K19" s="66"/>
    </row>
    <row r="20" spans="1:11" x14ac:dyDescent="0.25">
      <c r="A20" s="40" t="s">
        <v>460</v>
      </c>
      <c r="B20" s="73"/>
      <c r="C20" s="77"/>
      <c r="D20" s="75"/>
      <c r="E20" s="75"/>
      <c r="F20" s="69"/>
      <c r="G20" s="32"/>
      <c r="H20" s="32"/>
      <c r="I20" s="32"/>
      <c r="J20" s="47"/>
      <c r="K20" s="36">
        <f>K21</f>
        <v>325</v>
      </c>
    </row>
    <row r="21" spans="1:11" x14ac:dyDescent="0.25">
      <c r="A21" s="37" t="s">
        <v>9804</v>
      </c>
      <c r="B21" s="37" t="s">
        <v>9805</v>
      </c>
      <c r="C21" s="38" t="s">
        <v>481</v>
      </c>
      <c r="D21" s="39" t="s">
        <v>156</v>
      </c>
      <c r="E21" s="39" t="s">
        <v>156</v>
      </c>
      <c r="F21" s="39" t="s">
        <v>251</v>
      </c>
      <c r="G21" s="39" t="s">
        <v>9860</v>
      </c>
      <c r="H21" s="38" t="s">
        <v>442</v>
      </c>
      <c r="I21" s="38" t="s">
        <v>440</v>
      </c>
      <c r="J21" s="38">
        <v>25914117</v>
      </c>
      <c r="K21" s="37">
        <v>325</v>
      </c>
    </row>
    <row r="22" spans="1:11" x14ac:dyDescent="0.25">
      <c r="A22" s="24"/>
      <c r="B22" s="70"/>
      <c r="C22" s="76"/>
      <c r="D22" s="72"/>
      <c r="E22" s="72"/>
      <c r="F22" s="43"/>
      <c r="G22" s="27"/>
      <c r="H22" s="27"/>
      <c r="I22" s="27"/>
      <c r="J22" s="38"/>
      <c r="K22" s="66"/>
    </row>
    <row r="23" spans="1:11" x14ac:dyDescent="0.25">
      <c r="A23" s="40" t="s">
        <v>461</v>
      </c>
      <c r="B23" s="73"/>
      <c r="C23" s="77"/>
      <c r="D23" s="75"/>
      <c r="E23" s="75"/>
      <c r="F23" s="69"/>
      <c r="G23" s="32"/>
      <c r="H23" s="32"/>
      <c r="I23" s="32"/>
      <c r="J23" s="47"/>
      <c r="K23" s="36">
        <f>K24</f>
        <v>120</v>
      </c>
    </row>
    <row r="24" spans="1:11" x14ac:dyDescent="0.25">
      <c r="A24" s="37" t="s">
        <v>9806</v>
      </c>
      <c r="B24" s="37" t="s">
        <v>9807</v>
      </c>
      <c r="C24" s="38" t="s">
        <v>499</v>
      </c>
      <c r="D24" s="39" t="s">
        <v>156</v>
      </c>
      <c r="E24" s="39" t="s">
        <v>278</v>
      </c>
      <c r="F24" s="39" t="s">
        <v>278</v>
      </c>
      <c r="G24" s="39" t="s">
        <v>9861</v>
      </c>
      <c r="H24" s="38" t="s">
        <v>442</v>
      </c>
      <c r="I24" s="38" t="s">
        <v>440</v>
      </c>
      <c r="J24" s="38">
        <v>25563010</v>
      </c>
      <c r="K24" s="37">
        <v>120</v>
      </c>
    </row>
    <row r="25" spans="1:11" x14ac:dyDescent="0.25">
      <c r="A25" s="24"/>
      <c r="B25" s="70"/>
      <c r="C25" s="76"/>
      <c r="D25" s="72"/>
      <c r="E25" s="72"/>
      <c r="F25" s="43"/>
      <c r="G25" s="27"/>
      <c r="H25" s="27"/>
      <c r="I25" s="27"/>
      <c r="J25" s="38"/>
      <c r="K25" s="66"/>
    </row>
    <row r="26" spans="1:11" x14ac:dyDescent="0.25">
      <c r="A26" s="40" t="s">
        <v>469</v>
      </c>
      <c r="B26" s="73"/>
      <c r="C26" s="77"/>
      <c r="D26" s="75"/>
      <c r="E26" s="75"/>
      <c r="F26" s="69"/>
      <c r="G26" s="32"/>
      <c r="H26" s="32"/>
      <c r="I26" s="32"/>
      <c r="J26" s="47"/>
      <c r="K26" s="36">
        <f>K27</f>
        <v>449</v>
      </c>
    </row>
    <row r="27" spans="1:11" x14ac:dyDescent="0.25">
      <c r="A27" s="37" t="s">
        <v>9808</v>
      </c>
      <c r="B27" s="37" t="s">
        <v>9809</v>
      </c>
      <c r="C27" s="38" t="s">
        <v>499</v>
      </c>
      <c r="D27" s="39" t="s">
        <v>148</v>
      </c>
      <c r="E27" s="39" t="s">
        <v>148</v>
      </c>
      <c r="F27" s="39" t="s">
        <v>204</v>
      </c>
      <c r="G27" s="39" t="s">
        <v>212</v>
      </c>
      <c r="H27" s="38" t="s">
        <v>442</v>
      </c>
      <c r="I27" s="38" t="s">
        <v>440</v>
      </c>
      <c r="J27" s="38">
        <v>22627189</v>
      </c>
      <c r="K27" s="37">
        <v>449</v>
      </c>
    </row>
    <row r="28" spans="1:11" x14ac:dyDescent="0.25">
      <c r="A28" s="24"/>
      <c r="B28" s="70"/>
      <c r="C28" s="76"/>
      <c r="D28" s="72"/>
      <c r="E28" s="72"/>
      <c r="F28" s="43"/>
      <c r="G28" s="27"/>
      <c r="H28" s="27"/>
      <c r="I28" s="27"/>
      <c r="J28" s="38"/>
      <c r="K28" s="66"/>
    </row>
    <row r="29" spans="1:11" x14ac:dyDescent="0.25">
      <c r="A29" s="40" t="s">
        <v>468</v>
      </c>
      <c r="B29" s="73"/>
      <c r="C29" s="77"/>
      <c r="D29" s="75"/>
      <c r="E29" s="75"/>
      <c r="F29" s="69"/>
      <c r="G29" s="32"/>
      <c r="H29" s="32"/>
      <c r="I29" s="32"/>
      <c r="J29" s="47"/>
      <c r="K29" s="36">
        <f>K30</f>
        <v>130</v>
      </c>
    </row>
    <row r="30" spans="1:11" x14ac:dyDescent="0.25">
      <c r="A30" s="37" t="s">
        <v>9810</v>
      </c>
      <c r="B30" s="37" t="s">
        <v>9811</v>
      </c>
      <c r="C30" s="38" t="s">
        <v>499</v>
      </c>
      <c r="D30" s="39" t="s">
        <v>50</v>
      </c>
      <c r="E30" s="39" t="s">
        <v>317</v>
      </c>
      <c r="F30" s="39" t="s">
        <v>317</v>
      </c>
      <c r="G30" s="39" t="s">
        <v>9862</v>
      </c>
      <c r="H30" s="38" t="s">
        <v>442</v>
      </c>
      <c r="I30" s="38" t="s">
        <v>440</v>
      </c>
      <c r="J30" s="38">
        <v>26651397</v>
      </c>
      <c r="K30" s="37">
        <v>130</v>
      </c>
    </row>
    <row r="31" spans="1:11" x14ac:dyDescent="0.25">
      <c r="A31" s="24"/>
      <c r="B31" s="70"/>
      <c r="C31" s="76"/>
      <c r="D31" s="72"/>
      <c r="E31" s="72"/>
      <c r="F31" s="43"/>
      <c r="G31" s="27"/>
      <c r="H31" s="27"/>
      <c r="I31" s="27"/>
      <c r="J31" s="38"/>
      <c r="K31" s="66"/>
    </row>
    <row r="32" spans="1:11" x14ac:dyDescent="0.25">
      <c r="A32" s="40" t="s">
        <v>466</v>
      </c>
      <c r="B32" s="73"/>
      <c r="C32" s="77"/>
      <c r="D32" s="75"/>
      <c r="E32" s="75"/>
      <c r="F32" s="69"/>
      <c r="G32" s="32"/>
      <c r="H32" s="32"/>
      <c r="I32" s="32"/>
      <c r="J32" s="47"/>
      <c r="K32" s="36">
        <f>K33</f>
        <v>87</v>
      </c>
    </row>
    <row r="33" spans="1:11" x14ac:dyDescent="0.25">
      <c r="A33" s="37" t="s">
        <v>9812</v>
      </c>
      <c r="B33" s="37" t="s">
        <v>9813</v>
      </c>
      <c r="C33" s="38" t="s">
        <v>481</v>
      </c>
      <c r="D33" s="39" t="s">
        <v>50</v>
      </c>
      <c r="E33" s="39" t="s">
        <v>49</v>
      </c>
      <c r="F33" s="39" t="s">
        <v>49</v>
      </c>
      <c r="G33" s="39" t="s">
        <v>9863</v>
      </c>
      <c r="H33" s="38" t="s">
        <v>442</v>
      </c>
      <c r="I33" s="38" t="s">
        <v>440</v>
      </c>
      <c r="J33" s="38">
        <v>26857438</v>
      </c>
      <c r="K33" s="37">
        <v>87</v>
      </c>
    </row>
    <row r="34" spans="1:11" x14ac:dyDescent="0.25">
      <c r="A34" s="24"/>
      <c r="B34" s="70"/>
      <c r="C34" s="76"/>
      <c r="D34" s="72"/>
      <c r="E34" s="72"/>
      <c r="F34" s="43"/>
      <c r="G34" s="27"/>
      <c r="H34" s="27"/>
      <c r="I34" s="27"/>
      <c r="J34" s="38"/>
      <c r="K34" s="66"/>
    </row>
    <row r="35" spans="1:11" x14ac:dyDescent="0.25">
      <c r="A35" s="40" t="s">
        <v>464</v>
      </c>
      <c r="B35" s="73"/>
      <c r="C35" s="77"/>
      <c r="D35" s="75"/>
      <c r="E35" s="75"/>
      <c r="F35" s="69"/>
      <c r="G35" s="32"/>
      <c r="H35" s="32"/>
      <c r="I35" s="32"/>
      <c r="J35" s="47"/>
      <c r="K35" s="36">
        <f>K36+K37</f>
        <v>224</v>
      </c>
    </row>
    <row r="36" spans="1:11" x14ac:dyDescent="0.25">
      <c r="A36" s="37" t="s">
        <v>10297</v>
      </c>
      <c r="B36" s="37" t="s">
        <v>10298</v>
      </c>
      <c r="C36" s="38" t="s">
        <v>517</v>
      </c>
      <c r="D36" s="39" t="s">
        <v>51</v>
      </c>
      <c r="E36" s="39" t="s">
        <v>51</v>
      </c>
      <c r="F36" s="39" t="s">
        <v>51</v>
      </c>
      <c r="G36" s="39" t="s">
        <v>51</v>
      </c>
      <c r="H36" s="38" t="s">
        <v>442</v>
      </c>
      <c r="I36" s="38" t="s">
        <v>440</v>
      </c>
      <c r="J36" s="38">
        <v>26613300</v>
      </c>
      <c r="K36" s="37">
        <v>114</v>
      </c>
    </row>
    <row r="37" spans="1:11" x14ac:dyDescent="0.25">
      <c r="A37" s="37" t="s">
        <v>9814</v>
      </c>
      <c r="B37" s="37" t="s">
        <v>9815</v>
      </c>
      <c r="C37" s="38" t="s">
        <v>534</v>
      </c>
      <c r="D37" s="39" t="s">
        <v>51</v>
      </c>
      <c r="E37" s="39" t="s">
        <v>348</v>
      </c>
      <c r="F37" s="39" t="s">
        <v>5840</v>
      </c>
      <c r="G37" s="39" t="s">
        <v>3559</v>
      </c>
      <c r="H37" s="38" t="s">
        <v>442</v>
      </c>
      <c r="I37" s="38" t="s">
        <v>441</v>
      </c>
      <c r="J37" s="38">
        <v>26360000</v>
      </c>
      <c r="K37" s="37">
        <v>110</v>
      </c>
    </row>
    <row r="38" spans="1:11" x14ac:dyDescent="0.25">
      <c r="A38" s="24"/>
      <c r="B38" s="70"/>
      <c r="C38" s="76"/>
      <c r="D38" s="72"/>
      <c r="E38" s="72"/>
      <c r="F38" s="43"/>
      <c r="G38" s="27"/>
      <c r="H38" s="27"/>
      <c r="I38" s="27"/>
      <c r="J38" s="38"/>
      <c r="K38" s="66"/>
    </row>
    <row r="39" spans="1:11" x14ac:dyDescent="0.25">
      <c r="A39" s="40" t="s">
        <v>736</v>
      </c>
      <c r="B39" s="73"/>
      <c r="C39" s="77"/>
      <c r="D39" s="75"/>
      <c r="E39" s="75"/>
      <c r="F39" s="69"/>
      <c r="G39" s="32"/>
      <c r="H39" s="32"/>
      <c r="I39" s="32"/>
      <c r="J39" s="47"/>
      <c r="K39" s="36">
        <f>K40</f>
        <v>41</v>
      </c>
    </row>
    <row r="40" spans="1:11" x14ac:dyDescent="0.25">
      <c r="A40" s="37" t="s">
        <v>9816</v>
      </c>
      <c r="B40" s="37" t="s">
        <v>9817</v>
      </c>
      <c r="C40" s="38" t="s">
        <v>542</v>
      </c>
      <c r="D40" s="39" t="s">
        <v>51</v>
      </c>
      <c r="E40" s="39" t="s">
        <v>739</v>
      </c>
      <c r="F40" s="39" t="s">
        <v>6399</v>
      </c>
      <c r="G40" s="39" t="s">
        <v>6448</v>
      </c>
      <c r="H40" s="38" t="s">
        <v>442</v>
      </c>
      <c r="I40" s="38" t="s">
        <v>440</v>
      </c>
      <c r="J40" s="38">
        <v>27831037</v>
      </c>
      <c r="K40" s="37">
        <v>41</v>
      </c>
    </row>
    <row r="41" spans="1:11" x14ac:dyDescent="0.25">
      <c r="A41" s="24"/>
      <c r="B41" s="70"/>
      <c r="C41" s="76"/>
      <c r="D41" s="72"/>
      <c r="E41" s="72"/>
      <c r="F41" s="43"/>
      <c r="G41" s="27"/>
      <c r="H41" s="27"/>
      <c r="I41" s="27"/>
      <c r="J41" s="38"/>
      <c r="K41" s="66"/>
    </row>
    <row r="42" spans="1:11" x14ac:dyDescent="0.25">
      <c r="A42" s="40" t="s">
        <v>804</v>
      </c>
      <c r="B42" s="73"/>
      <c r="C42" s="77"/>
      <c r="D42" s="75"/>
      <c r="E42" s="75"/>
      <c r="F42" s="69"/>
      <c r="G42" s="32"/>
      <c r="H42" s="32"/>
      <c r="I42" s="32"/>
      <c r="J42" s="47"/>
      <c r="K42" s="36">
        <f>K43</f>
        <v>191</v>
      </c>
    </row>
    <row r="43" spans="1:11" x14ac:dyDescent="0.25">
      <c r="A43" s="37" t="s">
        <v>9818</v>
      </c>
      <c r="B43" s="37" t="s">
        <v>9864</v>
      </c>
      <c r="C43" s="38" t="s">
        <v>499</v>
      </c>
      <c r="D43" s="39" t="s">
        <v>165</v>
      </c>
      <c r="E43" s="39" t="s">
        <v>165</v>
      </c>
      <c r="F43" s="39" t="s">
        <v>165</v>
      </c>
      <c r="G43" s="39" t="s">
        <v>7350</v>
      </c>
      <c r="H43" s="38" t="s">
        <v>442</v>
      </c>
      <c r="I43" s="38" t="s">
        <v>440</v>
      </c>
      <c r="J43" s="38">
        <v>27581900</v>
      </c>
      <c r="K43" s="37">
        <v>191</v>
      </c>
    </row>
    <row r="44" spans="1:11" x14ac:dyDescent="0.25">
      <c r="K44" s="37"/>
    </row>
    <row r="45" spans="1:11" x14ac:dyDescent="0.25">
      <c r="K45" s="37"/>
    </row>
    <row r="46" spans="1:11" x14ac:dyDescent="0.25">
      <c r="K46" s="37"/>
    </row>
    <row r="47" spans="1:11" x14ac:dyDescent="0.25">
      <c r="K47" s="37"/>
    </row>
    <row r="48" spans="1:11" x14ac:dyDescent="0.25">
      <c r="K48" s="37"/>
    </row>
    <row r="49" spans="11:11" x14ac:dyDescent="0.25">
      <c r="K49" s="37"/>
    </row>
    <row r="50" spans="11:11" x14ac:dyDescent="0.25">
      <c r="K50" s="37"/>
    </row>
    <row r="51" spans="11:11" x14ac:dyDescent="0.25">
      <c r="K51" s="37"/>
    </row>
    <row r="52" spans="11:11" x14ac:dyDescent="0.25">
      <c r="K52" s="37"/>
    </row>
    <row r="53" spans="11:11" x14ac:dyDescent="0.25">
      <c r="K53" s="37"/>
    </row>
  </sheetData>
  <mergeCells count="13">
    <mergeCell ref="I6:I7"/>
    <mergeCell ref="J6:J7"/>
    <mergeCell ref="K6:K7"/>
    <mergeCell ref="A1:K1"/>
    <mergeCell ref="A2:K2"/>
    <mergeCell ref="A3:K3"/>
    <mergeCell ref="A4:K4"/>
    <mergeCell ref="C6:C7"/>
    <mergeCell ref="D6:D7"/>
    <mergeCell ref="E6:E7"/>
    <mergeCell ref="F6:F7"/>
    <mergeCell ref="G6:G7"/>
    <mergeCell ref="H6:H7"/>
  </mergeCells>
  <hyperlinks>
    <hyperlink ref="M1" location="INDICE!A1" display="INDICE"/>
  </hyperlinks>
  <printOptions horizontalCentered="1"/>
  <pageMargins left="0.39370078740157483" right="0.39370078740157483" top="0.39370078740157483" bottom="0.55118110236220474" header="0.31496062992125984" footer="0.31496062992125984"/>
  <pageSetup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1:O2"/>
  <sheetViews>
    <sheetView showGridLines="0" workbookViewId="0">
      <selection activeCell="N2" sqref="N2"/>
    </sheetView>
  </sheetViews>
  <sheetFormatPr baseColWidth="10" defaultRowHeight="15" x14ac:dyDescent="0.25"/>
  <cols>
    <col min="12" max="12" width="5.42578125" customWidth="1"/>
  </cols>
  <sheetData>
    <row r="1" spans="13:15" ht="15.75" thickBot="1" x14ac:dyDescent="0.3"/>
    <row r="2" spans="13:15" ht="15.75" thickBot="1" x14ac:dyDescent="0.3">
      <c r="M2" s="13"/>
      <c r="N2" s="112" t="s">
        <v>9829</v>
      </c>
      <c r="O2" s="14"/>
    </row>
  </sheetData>
  <hyperlinks>
    <hyperlink ref="N2" location="INDICE!A1" display="INDICE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:L2"/>
  <sheetViews>
    <sheetView showGridLines="0" workbookViewId="0">
      <selection activeCell="K2" sqref="K2"/>
    </sheetView>
  </sheetViews>
  <sheetFormatPr baseColWidth="10" defaultRowHeight="15" x14ac:dyDescent="0.25"/>
  <sheetData>
    <row r="1" spans="11:12" ht="15.75" thickBot="1" x14ac:dyDescent="0.3"/>
    <row r="2" spans="11:12" ht="15.75" thickBot="1" x14ac:dyDescent="0.3">
      <c r="K2" s="112" t="s">
        <v>9829</v>
      </c>
      <c r="L2" s="14"/>
    </row>
  </sheetData>
  <hyperlinks>
    <hyperlink ref="K2" location="INDICE!A1" display="INDICE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1:L2"/>
  <sheetViews>
    <sheetView showGridLines="0" workbookViewId="0">
      <selection activeCell="K2" sqref="K2"/>
    </sheetView>
  </sheetViews>
  <sheetFormatPr baseColWidth="10" defaultRowHeight="15" x14ac:dyDescent="0.25"/>
  <sheetData>
    <row r="1" spans="10:12" ht="15.75" thickBot="1" x14ac:dyDescent="0.3"/>
    <row r="2" spans="10:12" ht="22.5" customHeight="1" thickBot="1" x14ac:dyDescent="0.3">
      <c r="J2" s="13"/>
      <c r="K2" s="112" t="s">
        <v>9829</v>
      </c>
      <c r="L2" s="14"/>
    </row>
  </sheetData>
  <hyperlinks>
    <hyperlink ref="K2" location="INDICE!A1" display="INDICE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N2"/>
  <sheetViews>
    <sheetView showGridLines="0" workbookViewId="0">
      <selection activeCell="M2" sqref="M2"/>
    </sheetView>
  </sheetViews>
  <sheetFormatPr baseColWidth="10" defaultRowHeight="15" x14ac:dyDescent="0.25"/>
  <sheetData>
    <row r="1" spans="12:14" ht="15.75" thickBot="1" x14ac:dyDescent="0.3"/>
    <row r="2" spans="12:14" ht="15.75" thickBot="1" x14ac:dyDescent="0.3">
      <c r="L2" s="13"/>
      <c r="M2" s="112" t="s">
        <v>9829</v>
      </c>
      <c r="N2" s="14"/>
    </row>
  </sheetData>
  <hyperlinks>
    <hyperlink ref="M2" location="INDICE!A1" display="INDICE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17"/>
  <sheetViews>
    <sheetView zoomScaleNormal="100" zoomScaleSheetLayoutView="100" workbookViewId="0">
      <selection sqref="A1:J1"/>
    </sheetView>
  </sheetViews>
  <sheetFormatPr baseColWidth="10" defaultColWidth="4.5703125" defaultRowHeight="12.75" x14ac:dyDescent="0.2"/>
  <cols>
    <col min="1" max="1" width="8.140625" style="24" customWidth="1"/>
    <col min="2" max="2" width="42" style="24" customWidth="1"/>
    <col min="3" max="3" width="12.85546875" style="43" bestFit="1" customWidth="1"/>
    <col min="4" max="4" width="16.140625" style="43" bestFit="1" customWidth="1"/>
    <col min="5" max="5" width="19.28515625" style="43" bestFit="1" customWidth="1"/>
    <col min="6" max="6" width="27.42578125" style="43" bestFit="1" customWidth="1"/>
    <col min="7" max="7" width="8.28515625" style="25" customWidth="1"/>
    <col min="8" max="8" width="7" style="25" customWidth="1"/>
    <col min="9" max="9" width="12" style="25" customWidth="1"/>
    <col min="10" max="10" width="8.5703125" style="24" customWidth="1"/>
    <col min="11" max="11" width="8" style="53" customWidth="1"/>
    <col min="12" max="12" width="4.5703125" style="53"/>
    <col min="13" max="13" width="11.140625" style="53" customWidth="1"/>
    <col min="14" max="16384" width="4.5703125" style="53"/>
  </cols>
  <sheetData>
    <row r="1" spans="1:20" s="85" customFormat="1" ht="15.75" thickBot="1" x14ac:dyDescent="0.3">
      <c r="A1" s="118" t="s">
        <v>430</v>
      </c>
      <c r="B1" s="118"/>
      <c r="C1" s="118"/>
      <c r="D1" s="118"/>
      <c r="E1" s="118"/>
      <c r="F1" s="118"/>
      <c r="G1" s="118"/>
      <c r="H1" s="118"/>
      <c r="I1" s="118"/>
      <c r="J1" s="118"/>
      <c r="K1" s="84"/>
      <c r="L1" s="13"/>
      <c r="M1" s="112" t="s">
        <v>9829</v>
      </c>
      <c r="N1" s="14"/>
      <c r="O1"/>
      <c r="P1" s="84"/>
      <c r="Q1" s="84"/>
      <c r="R1" s="84"/>
      <c r="S1" s="84"/>
      <c r="T1" s="84"/>
    </row>
    <row r="2" spans="1:20" s="85" customFormat="1" ht="15" x14ac:dyDescent="0.25">
      <c r="A2" s="118" t="s">
        <v>431</v>
      </c>
      <c r="B2" s="118"/>
      <c r="C2" s="118"/>
      <c r="D2" s="118"/>
      <c r="E2" s="118"/>
      <c r="F2" s="118"/>
      <c r="G2" s="118"/>
      <c r="H2" s="118"/>
      <c r="I2" s="118"/>
      <c r="J2" s="118"/>
      <c r="K2" s="84"/>
      <c r="L2" s="3"/>
      <c r="M2" s="3"/>
      <c r="N2"/>
      <c r="O2"/>
      <c r="P2" s="84"/>
      <c r="Q2" s="84"/>
      <c r="R2" s="84"/>
      <c r="S2" s="84"/>
      <c r="T2" s="84"/>
    </row>
    <row r="3" spans="1:20" s="85" customFormat="1" ht="15" x14ac:dyDescent="0.25">
      <c r="A3" s="118" t="s">
        <v>432</v>
      </c>
      <c r="B3" s="118"/>
      <c r="C3" s="118"/>
      <c r="D3" s="118"/>
      <c r="E3" s="118"/>
      <c r="F3" s="118"/>
      <c r="G3" s="118"/>
      <c r="H3" s="118"/>
      <c r="I3" s="118"/>
      <c r="J3" s="118"/>
      <c r="K3" s="84"/>
      <c r="L3" s="84"/>
      <c r="M3" s="84"/>
      <c r="N3" s="84"/>
      <c r="O3" s="84"/>
      <c r="P3" s="84"/>
      <c r="Q3" s="84"/>
      <c r="R3" s="84"/>
      <c r="S3" s="84"/>
      <c r="T3" s="84"/>
    </row>
    <row r="4" spans="1:20" s="85" customFormat="1" ht="15" x14ac:dyDescent="0.25">
      <c r="A4" s="118" t="s">
        <v>10258</v>
      </c>
      <c r="B4" s="118"/>
      <c r="C4" s="118"/>
      <c r="D4" s="118"/>
      <c r="E4" s="118"/>
      <c r="F4" s="118"/>
      <c r="G4" s="118"/>
      <c r="H4" s="118"/>
      <c r="I4" s="118"/>
      <c r="J4" s="118"/>
      <c r="K4" s="84"/>
      <c r="L4" s="84"/>
      <c r="M4" s="84"/>
      <c r="N4" s="84"/>
      <c r="O4" s="84"/>
      <c r="P4" s="84"/>
      <c r="Q4" s="84"/>
      <c r="R4" s="84"/>
      <c r="S4" s="84"/>
      <c r="T4" s="84"/>
    </row>
    <row r="5" spans="1:20" ht="8.25" customHeight="1" thickBot="1" x14ac:dyDescent="0.3">
      <c r="A5" s="48"/>
      <c r="B5" s="48"/>
      <c r="C5" s="49"/>
      <c r="D5" s="49"/>
      <c r="E5" s="49"/>
      <c r="F5" s="49"/>
      <c r="G5" s="49"/>
      <c r="H5" s="49"/>
      <c r="I5" s="54"/>
      <c r="J5" s="86"/>
      <c r="K5" s="24"/>
      <c r="L5" s="24"/>
      <c r="M5" s="24"/>
      <c r="N5" s="24"/>
      <c r="O5" s="24"/>
      <c r="P5" s="24"/>
      <c r="Q5" s="24"/>
      <c r="R5" s="24"/>
      <c r="S5" s="24"/>
      <c r="T5" s="24"/>
    </row>
    <row r="6" spans="1:20" s="59" customFormat="1" ht="15" customHeight="1" thickBot="1" x14ac:dyDescent="0.25">
      <c r="A6" s="119" t="s">
        <v>1162</v>
      </c>
      <c r="B6" s="119" t="s">
        <v>10267</v>
      </c>
      <c r="C6" s="116" t="s">
        <v>1</v>
      </c>
      <c r="D6" s="116" t="s">
        <v>433</v>
      </c>
      <c r="E6" s="116" t="s">
        <v>2</v>
      </c>
      <c r="F6" s="116" t="s">
        <v>3</v>
      </c>
      <c r="G6" s="114" t="s">
        <v>475</v>
      </c>
      <c r="H6" s="116" t="s">
        <v>4</v>
      </c>
      <c r="I6" s="116" t="s">
        <v>434</v>
      </c>
      <c r="J6" s="116" t="s">
        <v>435</v>
      </c>
      <c r="K6" s="116"/>
      <c r="L6" s="43"/>
      <c r="M6" s="43"/>
      <c r="N6" s="43"/>
      <c r="O6" s="43"/>
      <c r="P6" s="43"/>
      <c r="Q6" s="43"/>
      <c r="R6" s="43"/>
      <c r="S6" s="43"/>
      <c r="T6" s="43"/>
    </row>
    <row r="7" spans="1:20" s="59" customFormat="1" ht="28.5" customHeight="1" thickBot="1" x14ac:dyDescent="0.25">
      <c r="A7" s="120"/>
      <c r="B7" s="120"/>
      <c r="C7" s="117"/>
      <c r="D7" s="117"/>
      <c r="E7" s="117"/>
      <c r="F7" s="117"/>
      <c r="G7" s="115"/>
      <c r="H7" s="117"/>
      <c r="I7" s="117"/>
      <c r="J7" s="87" t="s">
        <v>10301</v>
      </c>
      <c r="K7" s="87" t="s">
        <v>10302</v>
      </c>
      <c r="L7" s="43"/>
      <c r="M7" s="43"/>
      <c r="N7" s="43"/>
      <c r="O7" s="43"/>
      <c r="P7" s="43"/>
      <c r="Q7" s="43"/>
      <c r="R7" s="43"/>
      <c r="S7" s="43"/>
      <c r="T7" s="43"/>
    </row>
    <row r="8" spans="1:20" x14ac:dyDescent="0.2">
      <c r="A8" s="50"/>
      <c r="B8" s="58"/>
      <c r="C8" s="28"/>
      <c r="D8" s="28"/>
      <c r="E8" s="28"/>
      <c r="F8" s="28"/>
      <c r="G8" s="28"/>
      <c r="H8" s="28"/>
      <c r="I8" s="54"/>
      <c r="J8" s="86"/>
      <c r="K8" s="24"/>
      <c r="L8" s="24"/>
      <c r="M8" s="24"/>
      <c r="N8" s="24"/>
      <c r="O8" s="24"/>
      <c r="P8" s="24"/>
      <c r="Q8" s="24"/>
      <c r="R8" s="24"/>
      <c r="S8" s="24"/>
      <c r="T8" s="24"/>
    </row>
    <row r="9" spans="1:20" x14ac:dyDescent="0.2">
      <c r="A9" s="50" t="s">
        <v>437</v>
      </c>
      <c r="B9" s="58"/>
      <c r="C9" s="27"/>
      <c r="D9" s="35"/>
      <c r="E9" s="35"/>
      <c r="F9" s="27"/>
      <c r="G9" s="32"/>
      <c r="H9" s="32"/>
      <c r="I9" s="54"/>
      <c r="J9" s="88">
        <f>J11+J56+J96+J127+J175+J195+J199+J227+J232+J275+J283+J287+J295+J299+J311+J315+J143</f>
        <v>24282</v>
      </c>
      <c r="K9" s="88">
        <f t="shared" ref="K9" si="0">K11+K56+K96+K127+K175+K195+K199+K227+K232+K275+K283+K287+K295+K299+K311+K315+K143</f>
        <v>465</v>
      </c>
      <c r="L9" s="88"/>
      <c r="M9" s="24"/>
      <c r="N9" s="24"/>
      <c r="O9" s="24"/>
      <c r="P9" s="24"/>
      <c r="Q9" s="24"/>
      <c r="R9" s="24"/>
      <c r="S9" s="24"/>
      <c r="T9" s="24"/>
    </row>
    <row r="10" spans="1:20" ht="13.5" customHeight="1" x14ac:dyDescent="0.2">
      <c r="A10" s="50"/>
      <c r="B10" s="58"/>
      <c r="C10" s="27"/>
      <c r="D10" s="27"/>
      <c r="E10" s="27"/>
      <c r="F10" s="27"/>
      <c r="G10" s="27"/>
      <c r="H10" s="27"/>
      <c r="I10" s="54"/>
      <c r="J10" s="86"/>
      <c r="K10" s="24"/>
      <c r="L10" s="24"/>
      <c r="M10" s="24"/>
      <c r="N10" s="24"/>
      <c r="O10" s="24"/>
      <c r="P10" s="24"/>
      <c r="Q10" s="24"/>
      <c r="R10" s="24"/>
      <c r="S10" s="24"/>
      <c r="T10" s="24"/>
    </row>
    <row r="11" spans="1:20" ht="13.5" x14ac:dyDescent="0.25">
      <c r="A11" s="89" t="s">
        <v>438</v>
      </c>
      <c r="C11" s="27"/>
      <c r="D11" s="32"/>
      <c r="E11" s="32"/>
      <c r="F11" s="27"/>
      <c r="G11" s="32"/>
      <c r="H11" s="32"/>
      <c r="I11" s="54"/>
      <c r="J11" s="88">
        <f>J12+J22+J30+J37+J42+J48</f>
        <v>4254</v>
      </c>
      <c r="K11" s="88">
        <f>K12+K22+K30+K37+K42+K48</f>
        <v>151</v>
      </c>
      <c r="L11" s="24"/>
      <c r="M11" s="24"/>
      <c r="N11" s="24"/>
      <c r="O11" s="24"/>
      <c r="P11" s="24"/>
      <c r="Q11" s="24"/>
      <c r="R11" s="24"/>
      <c r="S11" s="24"/>
      <c r="T11" s="24"/>
    </row>
    <row r="12" spans="1:20" ht="13.5" x14ac:dyDescent="0.25">
      <c r="A12" s="89" t="s">
        <v>439</v>
      </c>
      <c r="C12" s="27"/>
      <c r="D12" s="32"/>
      <c r="E12" s="32"/>
      <c r="F12" s="27"/>
      <c r="G12" s="32"/>
      <c r="H12" s="32"/>
      <c r="I12" s="54"/>
      <c r="J12" s="88">
        <f>SUM(J13:J20)</f>
        <v>1047</v>
      </c>
      <c r="K12" s="88">
        <f>SUM(K13:K20)</f>
        <v>0</v>
      </c>
      <c r="L12" s="24"/>
      <c r="M12" s="24"/>
      <c r="N12" s="24"/>
      <c r="O12" s="24"/>
      <c r="P12" s="24"/>
      <c r="Q12" s="24"/>
      <c r="R12" s="24"/>
      <c r="S12" s="24"/>
      <c r="T12" s="24"/>
    </row>
    <row r="13" spans="1:20" x14ac:dyDescent="0.2">
      <c r="B13" s="24" t="s">
        <v>287</v>
      </c>
      <c r="C13" s="43" t="s">
        <v>5</v>
      </c>
      <c r="D13" s="43" t="s">
        <v>5</v>
      </c>
      <c r="E13" s="43" t="s">
        <v>131</v>
      </c>
      <c r="F13" s="43" t="s">
        <v>125</v>
      </c>
      <c r="G13" s="25" t="s">
        <v>443</v>
      </c>
      <c r="H13" s="25" t="s">
        <v>440</v>
      </c>
      <c r="I13" s="25">
        <v>22278502</v>
      </c>
      <c r="J13" s="24">
        <v>5</v>
      </c>
    </row>
    <row r="14" spans="1:20" x14ac:dyDescent="0.2">
      <c r="A14" s="24" t="s">
        <v>10</v>
      </c>
      <c r="B14" s="24" t="s">
        <v>11</v>
      </c>
      <c r="C14" s="43" t="s">
        <v>5</v>
      </c>
      <c r="D14" s="43" t="s">
        <v>5</v>
      </c>
      <c r="E14" s="43" t="s">
        <v>7</v>
      </c>
      <c r="F14" s="43" t="s">
        <v>8</v>
      </c>
      <c r="G14" s="25" t="s">
        <v>442</v>
      </c>
      <c r="H14" s="25" t="s">
        <v>440</v>
      </c>
      <c r="I14" s="25">
        <v>22220059</v>
      </c>
      <c r="J14" s="24">
        <v>198</v>
      </c>
    </row>
    <row r="15" spans="1:20" x14ac:dyDescent="0.2">
      <c r="A15" s="24" t="s">
        <v>12</v>
      </c>
      <c r="B15" s="24" t="s">
        <v>13</v>
      </c>
      <c r="C15" s="43" t="s">
        <v>5</v>
      </c>
      <c r="D15" s="43" t="s">
        <v>5</v>
      </c>
      <c r="E15" s="43" t="s">
        <v>7</v>
      </c>
      <c r="F15" s="43" t="s">
        <v>14</v>
      </c>
      <c r="G15" s="25" t="s">
        <v>442</v>
      </c>
      <c r="H15" s="25" t="s">
        <v>440</v>
      </c>
      <c r="I15" s="25">
        <v>22264659</v>
      </c>
      <c r="J15" s="24">
        <v>110</v>
      </c>
    </row>
    <row r="16" spans="1:20" x14ac:dyDescent="0.2">
      <c r="A16" s="24" t="s">
        <v>15</v>
      </c>
      <c r="B16" s="24" t="s">
        <v>16</v>
      </c>
      <c r="C16" s="43" t="s">
        <v>5</v>
      </c>
      <c r="D16" s="43" t="s">
        <v>5</v>
      </c>
      <c r="E16" s="43" t="s">
        <v>7</v>
      </c>
      <c r="F16" s="43" t="s">
        <v>8</v>
      </c>
      <c r="G16" s="25" t="s">
        <v>444</v>
      </c>
      <c r="H16" s="25" t="s">
        <v>440</v>
      </c>
      <c r="I16" s="25">
        <v>22211649</v>
      </c>
      <c r="J16" s="24">
        <v>40</v>
      </c>
    </row>
    <row r="17" spans="1:20" x14ac:dyDescent="0.2">
      <c r="A17" s="24" t="s">
        <v>34</v>
      </c>
      <c r="B17" s="24" t="s">
        <v>35</v>
      </c>
      <c r="C17" s="43" t="s">
        <v>5</v>
      </c>
      <c r="D17" s="43" t="s">
        <v>5</v>
      </c>
      <c r="E17" s="43" t="s">
        <v>24</v>
      </c>
      <c r="F17" s="43" t="s">
        <v>36</v>
      </c>
      <c r="G17" s="25" t="s">
        <v>442</v>
      </c>
      <c r="H17" s="25" t="s">
        <v>440</v>
      </c>
      <c r="I17" s="25">
        <v>22228444</v>
      </c>
      <c r="J17" s="24">
        <v>109</v>
      </c>
    </row>
    <row r="18" spans="1:20" x14ac:dyDescent="0.2">
      <c r="A18" s="24" t="s">
        <v>129</v>
      </c>
      <c r="B18" s="24" t="s">
        <v>130</v>
      </c>
      <c r="C18" s="43" t="s">
        <v>5</v>
      </c>
      <c r="D18" s="43" t="s">
        <v>5</v>
      </c>
      <c r="E18" s="43" t="s">
        <v>131</v>
      </c>
      <c r="F18" s="43" t="s">
        <v>132</v>
      </c>
      <c r="G18" s="25" t="s">
        <v>442</v>
      </c>
      <c r="H18" s="25" t="s">
        <v>440</v>
      </c>
      <c r="I18" s="25">
        <v>22274667</v>
      </c>
      <c r="J18" s="24">
        <v>113</v>
      </c>
    </row>
    <row r="19" spans="1:20" x14ac:dyDescent="0.2">
      <c r="A19" s="24" t="s">
        <v>134</v>
      </c>
      <c r="B19" s="24" t="s">
        <v>135</v>
      </c>
      <c r="C19" s="43" t="s">
        <v>5</v>
      </c>
      <c r="D19" s="43" t="s">
        <v>5</v>
      </c>
      <c r="E19" s="43" t="s">
        <v>131</v>
      </c>
      <c r="F19" s="43" t="s">
        <v>125</v>
      </c>
      <c r="G19" s="25" t="s">
        <v>442</v>
      </c>
      <c r="H19" s="25" t="s">
        <v>440</v>
      </c>
      <c r="I19" s="25">
        <v>22276015</v>
      </c>
      <c r="J19" s="24">
        <v>250</v>
      </c>
    </row>
    <row r="20" spans="1:20" x14ac:dyDescent="0.2">
      <c r="A20" s="24" t="s">
        <v>142</v>
      </c>
      <c r="B20" s="24" t="s">
        <v>143</v>
      </c>
      <c r="C20" s="43" t="s">
        <v>5</v>
      </c>
      <c r="D20" s="43" t="s">
        <v>5</v>
      </c>
      <c r="E20" s="43" t="s">
        <v>131</v>
      </c>
      <c r="F20" s="43" t="s">
        <v>144</v>
      </c>
      <c r="G20" s="25" t="s">
        <v>442</v>
      </c>
      <c r="H20" s="25" t="s">
        <v>440</v>
      </c>
      <c r="I20" s="25">
        <v>22279763</v>
      </c>
      <c r="J20" s="24">
        <v>222</v>
      </c>
    </row>
    <row r="22" spans="1:20" ht="13.5" x14ac:dyDescent="0.25">
      <c r="A22" s="89" t="s">
        <v>445</v>
      </c>
      <c r="C22" s="27"/>
      <c r="D22" s="32"/>
      <c r="E22" s="32"/>
      <c r="F22" s="27"/>
      <c r="G22" s="32"/>
      <c r="H22" s="32"/>
      <c r="I22" s="54"/>
      <c r="J22" s="88">
        <f>SUM(J23:J28)</f>
        <v>735</v>
      </c>
      <c r="K22" s="88">
        <f>SUM(K23:K28)</f>
        <v>0</v>
      </c>
      <c r="L22" s="24"/>
      <c r="M22" s="24"/>
      <c r="N22" s="24"/>
      <c r="O22" s="24"/>
      <c r="P22" s="24"/>
      <c r="Q22" s="24"/>
      <c r="R22" s="24"/>
      <c r="S22" s="24"/>
      <c r="T22" s="24"/>
    </row>
    <row r="23" spans="1:20" x14ac:dyDescent="0.2">
      <c r="B23" s="24" t="s">
        <v>27</v>
      </c>
      <c r="C23" s="43" t="s">
        <v>5</v>
      </c>
      <c r="D23" s="43" t="s">
        <v>5</v>
      </c>
      <c r="E23" s="43" t="s">
        <v>24</v>
      </c>
      <c r="F23" s="43" t="s">
        <v>28</v>
      </c>
      <c r="G23" s="25" t="s">
        <v>443</v>
      </c>
      <c r="H23" s="25" t="s">
        <v>440</v>
      </c>
      <c r="I23" s="25">
        <v>22571109</v>
      </c>
      <c r="J23" s="24">
        <v>39</v>
      </c>
    </row>
    <row r="24" spans="1:20" x14ac:dyDescent="0.2">
      <c r="B24" s="24" t="s">
        <v>400</v>
      </c>
      <c r="C24" s="43" t="s">
        <v>5</v>
      </c>
      <c r="D24" s="43" t="s">
        <v>5</v>
      </c>
      <c r="E24" s="43" t="s">
        <v>24</v>
      </c>
      <c r="F24" s="43" t="s">
        <v>401</v>
      </c>
      <c r="G24" s="25" t="s">
        <v>443</v>
      </c>
      <c r="H24" s="25" t="s">
        <v>440</v>
      </c>
      <c r="I24" s="25">
        <v>22953913</v>
      </c>
      <c r="J24" s="24">
        <v>104</v>
      </c>
    </row>
    <row r="25" spans="1:20" x14ac:dyDescent="0.2">
      <c r="B25" s="24" t="s">
        <v>423</v>
      </c>
      <c r="C25" s="43" t="s">
        <v>5</v>
      </c>
      <c r="D25" s="43" t="s">
        <v>5</v>
      </c>
      <c r="E25" s="43" t="s">
        <v>25</v>
      </c>
      <c r="F25" s="43" t="s">
        <v>26</v>
      </c>
      <c r="G25" s="25" t="s">
        <v>443</v>
      </c>
      <c r="H25" s="25" t="s">
        <v>440</v>
      </c>
      <c r="I25" s="25">
        <v>22255078</v>
      </c>
      <c r="J25" s="24">
        <v>34</v>
      </c>
    </row>
    <row r="26" spans="1:20" x14ac:dyDescent="0.2">
      <c r="A26" s="24" t="s">
        <v>29</v>
      </c>
      <c r="B26" s="24" t="s">
        <v>30</v>
      </c>
      <c r="C26" s="43" t="s">
        <v>5</v>
      </c>
      <c r="D26" s="43" t="s">
        <v>5</v>
      </c>
      <c r="E26" s="43" t="s">
        <v>25</v>
      </c>
      <c r="F26" s="43" t="s">
        <v>31</v>
      </c>
      <c r="G26" s="25" t="s">
        <v>442</v>
      </c>
      <c r="H26" s="25" t="s">
        <v>440</v>
      </c>
      <c r="I26" s="25">
        <v>22483410</v>
      </c>
      <c r="J26" s="24">
        <v>233</v>
      </c>
    </row>
    <row r="27" spans="1:20" x14ac:dyDescent="0.2">
      <c r="A27" s="24" t="s">
        <v>32</v>
      </c>
      <c r="B27" s="24" t="s">
        <v>33</v>
      </c>
      <c r="C27" s="43" t="s">
        <v>5</v>
      </c>
      <c r="D27" s="43" t="s">
        <v>5</v>
      </c>
      <c r="E27" s="43" t="s">
        <v>24</v>
      </c>
      <c r="F27" s="43" t="s">
        <v>28</v>
      </c>
      <c r="G27" s="25" t="s">
        <v>442</v>
      </c>
      <c r="H27" s="25" t="s">
        <v>440</v>
      </c>
      <c r="I27" s="25">
        <v>22220002</v>
      </c>
      <c r="J27" s="24">
        <v>121</v>
      </c>
    </row>
    <row r="28" spans="1:20" x14ac:dyDescent="0.2">
      <c r="A28" s="24" t="s">
        <v>37</v>
      </c>
      <c r="B28" s="24" t="s">
        <v>38</v>
      </c>
      <c r="C28" s="43" t="s">
        <v>5</v>
      </c>
      <c r="D28" s="43" t="s">
        <v>5</v>
      </c>
      <c r="E28" s="43" t="s">
        <v>24</v>
      </c>
      <c r="F28" s="43" t="s">
        <v>39</v>
      </c>
      <c r="G28" s="25" t="s">
        <v>442</v>
      </c>
      <c r="H28" s="25" t="s">
        <v>440</v>
      </c>
      <c r="I28" s="25">
        <v>22225202</v>
      </c>
      <c r="J28" s="24">
        <v>204</v>
      </c>
    </row>
    <row r="30" spans="1:20" ht="13.5" x14ac:dyDescent="0.25">
      <c r="A30" s="89" t="s">
        <v>446</v>
      </c>
      <c r="C30" s="27"/>
      <c r="D30" s="32"/>
      <c r="E30" s="32"/>
      <c r="F30" s="27"/>
      <c r="G30" s="32"/>
      <c r="H30" s="32"/>
      <c r="I30" s="54"/>
      <c r="J30" s="88">
        <f>SUM(J31:J35)</f>
        <v>615</v>
      </c>
      <c r="K30" s="88">
        <f>SUM(K31:K35)</f>
        <v>0</v>
      </c>
      <c r="L30" s="24"/>
      <c r="M30" s="24"/>
      <c r="N30" s="24"/>
      <c r="O30" s="24"/>
      <c r="P30" s="24"/>
      <c r="Q30" s="24"/>
      <c r="R30" s="24"/>
      <c r="S30" s="24"/>
      <c r="T30" s="24"/>
    </row>
    <row r="31" spans="1:20" x14ac:dyDescent="0.2">
      <c r="B31" s="24" t="s">
        <v>41</v>
      </c>
      <c r="C31" s="43" t="s">
        <v>5</v>
      </c>
      <c r="D31" s="43" t="s">
        <v>23</v>
      </c>
      <c r="E31" s="43" t="s">
        <v>42</v>
      </c>
      <c r="F31" s="43" t="s">
        <v>43</v>
      </c>
      <c r="G31" s="25" t="s">
        <v>443</v>
      </c>
      <c r="H31" s="25" t="s">
        <v>440</v>
      </c>
      <c r="I31" s="25">
        <v>22768342</v>
      </c>
      <c r="J31" s="24">
        <v>43</v>
      </c>
    </row>
    <row r="32" spans="1:20" x14ac:dyDescent="0.2">
      <c r="B32" s="24" t="s">
        <v>44</v>
      </c>
      <c r="C32" s="43" t="s">
        <v>5</v>
      </c>
      <c r="D32" s="43" t="s">
        <v>5</v>
      </c>
      <c r="E32" s="43" t="s">
        <v>45</v>
      </c>
      <c r="F32" s="43" t="s">
        <v>46</v>
      </c>
      <c r="G32" s="25" t="s">
        <v>443</v>
      </c>
      <c r="H32" s="25" t="s">
        <v>440</v>
      </c>
      <c r="I32" s="25">
        <v>22262627</v>
      </c>
      <c r="J32" s="24">
        <v>47</v>
      </c>
    </row>
    <row r="33" spans="1:20" x14ac:dyDescent="0.2">
      <c r="B33" s="24" t="s">
        <v>171</v>
      </c>
      <c r="C33" s="43" t="s">
        <v>5</v>
      </c>
      <c r="D33" s="43" t="s">
        <v>23</v>
      </c>
      <c r="E33" s="43" t="s">
        <v>52</v>
      </c>
      <c r="F33" s="43" t="s">
        <v>172</v>
      </c>
      <c r="G33" s="25" t="s">
        <v>443</v>
      </c>
      <c r="H33" s="25" t="s">
        <v>440</v>
      </c>
      <c r="I33" s="25">
        <v>40008990</v>
      </c>
      <c r="J33" s="24">
        <v>167</v>
      </c>
    </row>
    <row r="34" spans="1:20" x14ac:dyDescent="0.2">
      <c r="A34" s="24" t="s">
        <v>57</v>
      </c>
      <c r="B34" s="24" t="s">
        <v>58</v>
      </c>
      <c r="C34" s="43" t="s">
        <v>5</v>
      </c>
      <c r="D34" s="43" t="s">
        <v>5</v>
      </c>
      <c r="E34" s="43" t="s">
        <v>45</v>
      </c>
      <c r="F34" s="43" t="s">
        <v>59</v>
      </c>
      <c r="G34" s="25" t="s">
        <v>442</v>
      </c>
      <c r="H34" s="25" t="s">
        <v>440</v>
      </c>
      <c r="I34" s="25">
        <v>22260605</v>
      </c>
      <c r="J34" s="24">
        <v>235</v>
      </c>
    </row>
    <row r="35" spans="1:20" x14ac:dyDescent="0.2">
      <c r="A35" s="24" t="s">
        <v>61</v>
      </c>
      <c r="B35" s="24" t="s">
        <v>62</v>
      </c>
      <c r="C35" s="43" t="s">
        <v>5</v>
      </c>
      <c r="D35" s="43" t="s">
        <v>5</v>
      </c>
      <c r="E35" s="43" t="s">
        <v>56</v>
      </c>
      <c r="F35" s="43" t="s">
        <v>56</v>
      </c>
      <c r="G35" s="25" t="s">
        <v>442</v>
      </c>
      <c r="H35" s="25" t="s">
        <v>440</v>
      </c>
      <c r="I35" s="25">
        <v>22835619</v>
      </c>
      <c r="J35" s="24">
        <v>123</v>
      </c>
    </row>
    <row r="37" spans="1:20" ht="13.5" x14ac:dyDescent="0.25">
      <c r="A37" s="89" t="s">
        <v>447</v>
      </c>
      <c r="C37" s="27"/>
      <c r="D37" s="32"/>
      <c r="E37" s="32"/>
      <c r="F37" s="27"/>
      <c r="G37" s="32"/>
      <c r="H37" s="32"/>
      <c r="I37" s="54"/>
      <c r="J37" s="88">
        <f>SUM(J38:J40)</f>
        <v>274</v>
      </c>
      <c r="K37" s="88">
        <f>SUM(K38:K40)</f>
        <v>0</v>
      </c>
      <c r="L37" s="24"/>
      <c r="M37" s="24"/>
      <c r="N37" s="24"/>
      <c r="O37" s="24"/>
      <c r="P37" s="24"/>
      <c r="Q37" s="24"/>
      <c r="R37" s="24"/>
      <c r="S37" s="24"/>
      <c r="T37" s="24"/>
    </row>
    <row r="38" spans="1:20" x14ac:dyDescent="0.2">
      <c r="B38" s="24" t="s">
        <v>60</v>
      </c>
      <c r="C38" s="43" t="s">
        <v>5</v>
      </c>
      <c r="D38" s="43" t="s">
        <v>23</v>
      </c>
      <c r="E38" s="43" t="s">
        <v>42</v>
      </c>
      <c r="F38" s="43" t="s">
        <v>43</v>
      </c>
      <c r="G38" s="25" t="s">
        <v>443</v>
      </c>
      <c r="H38" s="25" t="s">
        <v>440</v>
      </c>
      <c r="I38" s="25">
        <v>22767718</v>
      </c>
      <c r="J38" s="24">
        <v>32</v>
      </c>
    </row>
    <row r="39" spans="1:20" x14ac:dyDescent="0.2">
      <c r="B39" s="24" t="s">
        <v>372</v>
      </c>
      <c r="C39" s="43" t="s">
        <v>5</v>
      </c>
      <c r="D39" s="43" t="s">
        <v>23</v>
      </c>
      <c r="E39" s="43" t="s">
        <v>40</v>
      </c>
      <c r="F39" s="43" t="s">
        <v>373</v>
      </c>
      <c r="G39" s="25" t="s">
        <v>443</v>
      </c>
      <c r="H39" s="25" t="s">
        <v>440</v>
      </c>
      <c r="I39" s="25">
        <v>22347711</v>
      </c>
      <c r="J39" s="24">
        <v>9</v>
      </c>
    </row>
    <row r="40" spans="1:20" x14ac:dyDescent="0.2">
      <c r="A40" s="24" t="s">
        <v>54</v>
      </c>
      <c r="B40" s="24" t="s">
        <v>55</v>
      </c>
      <c r="C40" s="43" t="s">
        <v>5</v>
      </c>
      <c r="D40" s="43" t="s">
        <v>23</v>
      </c>
      <c r="E40" s="43" t="s">
        <v>23</v>
      </c>
      <c r="F40" s="43" t="s">
        <v>23</v>
      </c>
      <c r="G40" s="25" t="s">
        <v>442</v>
      </c>
      <c r="H40" s="25" t="s">
        <v>440</v>
      </c>
      <c r="I40" s="25">
        <v>22721664</v>
      </c>
      <c r="J40" s="24">
        <v>233</v>
      </c>
    </row>
    <row r="42" spans="1:20" ht="13.5" x14ac:dyDescent="0.25">
      <c r="A42" s="89" t="s">
        <v>448</v>
      </c>
      <c r="C42" s="27"/>
      <c r="D42" s="32"/>
      <c r="E42" s="32"/>
      <c r="F42" s="27"/>
      <c r="G42" s="32"/>
      <c r="H42" s="32"/>
      <c r="I42" s="54"/>
      <c r="J42" s="88">
        <f>SUM(J43:J46)</f>
        <v>678</v>
      </c>
      <c r="K42" s="88">
        <f>SUM(K43:K46)</f>
        <v>84</v>
      </c>
      <c r="L42" s="24"/>
      <c r="M42" s="24"/>
      <c r="N42" s="24"/>
      <c r="O42" s="24"/>
      <c r="P42" s="24"/>
      <c r="Q42" s="24"/>
      <c r="R42" s="24"/>
      <c r="S42" s="24"/>
      <c r="T42" s="24"/>
    </row>
    <row r="43" spans="1:20" x14ac:dyDescent="0.2">
      <c r="A43" s="24" t="s">
        <v>105</v>
      </c>
      <c r="B43" s="24" t="s">
        <v>106</v>
      </c>
      <c r="C43" s="43" t="s">
        <v>5</v>
      </c>
      <c r="D43" s="43" t="s">
        <v>5</v>
      </c>
      <c r="E43" s="43" t="s">
        <v>99</v>
      </c>
      <c r="F43" s="43" t="s">
        <v>107</v>
      </c>
      <c r="G43" s="25" t="s">
        <v>442</v>
      </c>
      <c r="H43" s="25" t="s">
        <v>440</v>
      </c>
      <c r="I43" s="25">
        <v>22547928</v>
      </c>
      <c r="J43" s="24">
        <v>298</v>
      </c>
    </row>
    <row r="44" spans="1:20" x14ac:dyDescent="0.2">
      <c r="A44" s="24" t="s">
        <v>114</v>
      </c>
      <c r="B44" s="24" t="s">
        <v>115</v>
      </c>
      <c r="C44" s="43" t="s">
        <v>5</v>
      </c>
      <c r="D44" s="43" t="s">
        <v>5</v>
      </c>
      <c r="E44" s="43" t="s">
        <v>99</v>
      </c>
      <c r="F44" s="43" t="s">
        <v>101</v>
      </c>
      <c r="G44" s="25" t="s">
        <v>442</v>
      </c>
      <c r="H44" s="25" t="s">
        <v>440</v>
      </c>
      <c r="I44" s="25">
        <v>22523529</v>
      </c>
      <c r="J44" s="24">
        <v>132</v>
      </c>
    </row>
    <row r="45" spans="1:20" x14ac:dyDescent="0.2">
      <c r="A45" s="24" t="s">
        <v>122</v>
      </c>
      <c r="B45" s="24" t="s">
        <v>123</v>
      </c>
      <c r="C45" s="43" t="s">
        <v>5</v>
      </c>
      <c r="D45" s="43" t="s">
        <v>5</v>
      </c>
      <c r="E45" s="43" t="s">
        <v>99</v>
      </c>
      <c r="F45" s="43" t="s">
        <v>124</v>
      </c>
      <c r="G45" s="25" t="s">
        <v>442</v>
      </c>
      <c r="H45" s="25" t="s">
        <v>440</v>
      </c>
      <c r="I45" s="25">
        <v>22916061</v>
      </c>
      <c r="J45" s="24">
        <v>138</v>
      </c>
      <c r="K45" s="24">
        <v>36</v>
      </c>
    </row>
    <row r="46" spans="1:20" x14ac:dyDescent="0.2">
      <c r="A46" s="24" t="s">
        <v>116</v>
      </c>
      <c r="B46" s="24" t="s">
        <v>117</v>
      </c>
      <c r="C46" s="43" t="s">
        <v>5</v>
      </c>
      <c r="D46" s="43" t="s">
        <v>5</v>
      </c>
      <c r="E46" s="43" t="s">
        <v>99</v>
      </c>
      <c r="F46" s="43" t="s">
        <v>100</v>
      </c>
      <c r="G46" s="25" t="s">
        <v>442</v>
      </c>
      <c r="H46" s="25" t="s">
        <v>440</v>
      </c>
      <c r="I46" s="25">
        <v>22524014</v>
      </c>
      <c r="J46" s="24">
        <v>110</v>
      </c>
      <c r="K46" s="24">
        <v>48</v>
      </c>
    </row>
    <row r="48" spans="1:20" ht="13.5" x14ac:dyDescent="0.25">
      <c r="A48" s="89" t="s">
        <v>449</v>
      </c>
      <c r="C48" s="27"/>
      <c r="D48" s="32"/>
      <c r="E48" s="32"/>
      <c r="F48" s="27"/>
      <c r="G48" s="32"/>
      <c r="H48" s="32"/>
      <c r="I48" s="54"/>
      <c r="J48" s="88">
        <f>SUM(J49:J54)</f>
        <v>905</v>
      </c>
      <c r="K48" s="88">
        <f>SUM(K49:K54)</f>
        <v>67</v>
      </c>
      <c r="L48" s="24"/>
      <c r="M48" s="24"/>
      <c r="N48" s="24"/>
      <c r="O48" s="24"/>
      <c r="P48" s="24"/>
      <c r="Q48" s="24"/>
      <c r="R48" s="24"/>
      <c r="S48" s="24"/>
      <c r="T48" s="24"/>
    </row>
    <row r="49" spans="1:20" x14ac:dyDescent="0.2">
      <c r="B49" s="24" t="s">
        <v>407</v>
      </c>
      <c r="C49" s="43" t="s">
        <v>5</v>
      </c>
      <c r="D49" s="43" t="s">
        <v>104</v>
      </c>
      <c r="E49" s="43" t="s">
        <v>53</v>
      </c>
      <c r="F49" s="43" t="s">
        <v>408</v>
      </c>
      <c r="G49" s="25" t="s">
        <v>443</v>
      </c>
      <c r="H49" s="25" t="s">
        <v>440</v>
      </c>
      <c r="I49" s="25">
        <v>22143092</v>
      </c>
      <c r="J49" s="24">
        <v>12</v>
      </c>
    </row>
    <row r="50" spans="1:20" x14ac:dyDescent="0.2">
      <c r="B50" s="24" t="s">
        <v>10303</v>
      </c>
      <c r="C50" s="43" t="s">
        <v>5</v>
      </c>
      <c r="D50" s="43" t="s">
        <v>104</v>
      </c>
      <c r="E50" s="43" t="s">
        <v>53</v>
      </c>
      <c r="F50" s="43" t="s">
        <v>10304</v>
      </c>
      <c r="G50" s="25" t="s">
        <v>443</v>
      </c>
      <c r="H50" s="25" t="s">
        <v>440</v>
      </c>
      <c r="I50" s="25">
        <v>22521381</v>
      </c>
      <c r="J50" s="24">
        <v>67</v>
      </c>
    </row>
    <row r="51" spans="1:20" x14ac:dyDescent="0.2">
      <c r="A51" s="24" t="s">
        <v>110</v>
      </c>
      <c r="B51" s="24" t="s">
        <v>111</v>
      </c>
      <c r="C51" s="43" t="s">
        <v>5</v>
      </c>
      <c r="D51" s="43" t="s">
        <v>104</v>
      </c>
      <c r="E51" s="43" t="s">
        <v>109</v>
      </c>
      <c r="F51" s="43" t="s">
        <v>112</v>
      </c>
      <c r="G51" s="25" t="s">
        <v>442</v>
      </c>
      <c r="H51" s="25" t="s">
        <v>440</v>
      </c>
      <c r="I51" s="25">
        <v>22752752</v>
      </c>
      <c r="J51" s="24">
        <v>268</v>
      </c>
    </row>
    <row r="52" spans="1:20" x14ac:dyDescent="0.2">
      <c r="A52" s="24" t="s">
        <v>118</v>
      </c>
      <c r="B52" s="24" t="s">
        <v>119</v>
      </c>
      <c r="C52" s="43" t="s">
        <v>5</v>
      </c>
      <c r="D52" s="43" t="s">
        <v>104</v>
      </c>
      <c r="E52" s="43" t="s">
        <v>104</v>
      </c>
      <c r="F52" s="43" t="s">
        <v>104</v>
      </c>
      <c r="G52" s="25" t="s">
        <v>442</v>
      </c>
      <c r="H52" s="25" t="s">
        <v>440</v>
      </c>
      <c r="I52" s="25">
        <v>22544681</v>
      </c>
      <c r="J52" s="24">
        <v>337</v>
      </c>
      <c r="K52" s="24">
        <v>67</v>
      </c>
    </row>
    <row r="53" spans="1:20" x14ac:dyDescent="0.2">
      <c r="A53" s="24" t="s">
        <v>120</v>
      </c>
      <c r="B53" s="24" t="s">
        <v>121</v>
      </c>
      <c r="C53" s="43" t="s">
        <v>5</v>
      </c>
      <c r="D53" s="43" t="s">
        <v>104</v>
      </c>
      <c r="E53" s="43" t="s">
        <v>53</v>
      </c>
      <c r="F53" s="43" t="s">
        <v>53</v>
      </c>
      <c r="G53" s="25" t="s">
        <v>442</v>
      </c>
      <c r="H53" s="25" t="s">
        <v>440</v>
      </c>
      <c r="I53" s="25">
        <v>22540656</v>
      </c>
      <c r="J53" s="24">
        <v>167</v>
      </c>
    </row>
    <row r="54" spans="1:20" x14ac:dyDescent="0.2">
      <c r="A54" s="24" t="s">
        <v>10305</v>
      </c>
      <c r="B54" s="24" t="s">
        <v>10306</v>
      </c>
      <c r="C54" s="43" t="s">
        <v>5</v>
      </c>
      <c r="D54" s="43" t="s">
        <v>104</v>
      </c>
      <c r="E54" s="43" t="s">
        <v>104</v>
      </c>
      <c r="F54" s="43" t="s">
        <v>9322</v>
      </c>
      <c r="G54" s="25" t="s">
        <v>442</v>
      </c>
      <c r="H54" s="25" t="s">
        <v>440</v>
      </c>
      <c r="I54" s="25">
        <v>83081028</v>
      </c>
      <c r="J54" s="24">
        <v>54</v>
      </c>
    </row>
    <row r="55" spans="1:20" x14ac:dyDescent="0.2">
      <c r="A55" s="50"/>
      <c r="B55" s="58"/>
      <c r="C55" s="27"/>
      <c r="D55" s="27"/>
      <c r="E55" s="27"/>
      <c r="F55" s="27"/>
      <c r="G55" s="27"/>
      <c r="H55" s="27"/>
      <c r="I55" s="54"/>
      <c r="J55" s="86"/>
      <c r="K55" s="24"/>
      <c r="L55" s="24"/>
      <c r="M55" s="24"/>
      <c r="N55" s="24"/>
      <c r="O55" s="24"/>
      <c r="P55" s="24"/>
      <c r="Q55" s="24"/>
      <c r="R55" s="24"/>
      <c r="S55" s="24"/>
      <c r="T55" s="24"/>
    </row>
    <row r="56" spans="1:20" ht="13.5" x14ac:dyDescent="0.25">
      <c r="A56" s="89" t="s">
        <v>450</v>
      </c>
      <c r="C56" s="27"/>
      <c r="D56" s="32"/>
      <c r="E56" s="32"/>
      <c r="F56" s="27"/>
      <c r="G56" s="32"/>
      <c r="H56" s="32"/>
      <c r="I56" s="54"/>
      <c r="J56" s="88">
        <f>J57+J63+J68+J76+J86+J92</f>
        <v>3313</v>
      </c>
      <c r="K56" s="88">
        <f>K57+K63+K68+K76+K86+K92</f>
        <v>0</v>
      </c>
      <c r="L56" s="24"/>
      <c r="M56" s="24"/>
      <c r="N56" s="24"/>
      <c r="O56" s="24"/>
      <c r="P56" s="24"/>
      <c r="Q56" s="24"/>
      <c r="R56" s="24"/>
      <c r="S56" s="24"/>
      <c r="T56" s="24"/>
    </row>
    <row r="57" spans="1:20" ht="13.5" x14ac:dyDescent="0.25">
      <c r="A57" s="89" t="s">
        <v>439</v>
      </c>
      <c r="C57" s="27"/>
      <c r="D57" s="32"/>
      <c r="E57" s="32"/>
      <c r="F57" s="27"/>
      <c r="G57" s="32"/>
      <c r="H57" s="32"/>
      <c r="I57" s="54"/>
      <c r="J57" s="88">
        <f>SUM(J58:J61)</f>
        <v>474</v>
      </c>
      <c r="K57" s="88">
        <f>SUM(K58:K61)</f>
        <v>0</v>
      </c>
      <c r="L57" s="24"/>
      <c r="M57" s="24"/>
      <c r="N57" s="24"/>
      <c r="O57" s="24"/>
      <c r="P57" s="24"/>
      <c r="Q57" s="24"/>
      <c r="R57" s="24"/>
      <c r="S57" s="24"/>
      <c r="T57" s="24"/>
    </row>
    <row r="58" spans="1:20" x14ac:dyDescent="0.2">
      <c r="B58" s="24" t="s">
        <v>168</v>
      </c>
      <c r="C58" s="43" t="s">
        <v>5</v>
      </c>
      <c r="D58" s="43" t="s">
        <v>166</v>
      </c>
      <c r="E58" s="43" t="s">
        <v>169</v>
      </c>
      <c r="F58" s="43" t="s">
        <v>170</v>
      </c>
      <c r="G58" s="25" t="s">
        <v>443</v>
      </c>
      <c r="H58" s="25" t="s">
        <v>440</v>
      </c>
      <c r="I58" s="25">
        <v>22360453</v>
      </c>
      <c r="J58" s="24">
        <v>19</v>
      </c>
    </row>
    <row r="59" spans="1:20" x14ac:dyDescent="0.2">
      <c r="B59" s="24" t="s">
        <v>9830</v>
      </c>
      <c r="C59" s="43" t="s">
        <v>5</v>
      </c>
      <c r="D59" s="43" t="s">
        <v>166</v>
      </c>
      <c r="E59" s="43" t="s">
        <v>174</v>
      </c>
      <c r="F59" s="43" t="s">
        <v>174</v>
      </c>
      <c r="G59" s="25" t="s">
        <v>443</v>
      </c>
      <c r="H59" s="25" t="s">
        <v>440</v>
      </c>
      <c r="I59" s="25">
        <v>22538628</v>
      </c>
      <c r="J59" s="24">
        <v>24</v>
      </c>
    </row>
    <row r="60" spans="1:20" x14ac:dyDescent="0.2">
      <c r="B60" s="24" t="s">
        <v>382</v>
      </c>
      <c r="C60" s="43" t="s">
        <v>5</v>
      </c>
      <c r="D60" s="43" t="s">
        <v>166</v>
      </c>
      <c r="E60" s="43" t="s">
        <v>174</v>
      </c>
      <c r="F60" s="43" t="s">
        <v>383</v>
      </c>
      <c r="G60" s="25" t="s">
        <v>443</v>
      </c>
      <c r="H60" s="25" t="s">
        <v>440</v>
      </c>
      <c r="I60" s="25">
        <v>22241374</v>
      </c>
      <c r="J60" s="24">
        <v>34</v>
      </c>
    </row>
    <row r="61" spans="1:20" x14ac:dyDescent="0.2">
      <c r="A61" s="24" t="s">
        <v>183</v>
      </c>
      <c r="B61" s="24" t="s">
        <v>184</v>
      </c>
      <c r="C61" s="43" t="s">
        <v>5</v>
      </c>
      <c r="D61" s="43" t="s">
        <v>166</v>
      </c>
      <c r="E61" s="43" t="s">
        <v>174</v>
      </c>
      <c r="F61" s="43" t="s">
        <v>185</v>
      </c>
      <c r="G61" s="25" t="s">
        <v>442</v>
      </c>
      <c r="H61" s="25" t="s">
        <v>440</v>
      </c>
      <c r="I61" s="25">
        <v>22251809</v>
      </c>
      <c r="J61" s="24">
        <v>397</v>
      </c>
    </row>
    <row r="63" spans="1:20" ht="13.5" x14ac:dyDescent="0.25">
      <c r="A63" s="89" t="s">
        <v>445</v>
      </c>
      <c r="C63" s="27"/>
      <c r="D63" s="32"/>
      <c r="E63" s="32"/>
      <c r="F63" s="27"/>
      <c r="G63" s="32"/>
      <c r="H63" s="32"/>
      <c r="I63" s="54"/>
      <c r="J63" s="88">
        <f>SUM(J64:J66)</f>
        <v>531</v>
      </c>
      <c r="K63" s="88">
        <f>SUM(K64:K66)</f>
        <v>0</v>
      </c>
      <c r="L63" s="24"/>
      <c r="M63" s="24"/>
      <c r="N63" s="24"/>
      <c r="O63" s="24"/>
      <c r="P63" s="24"/>
      <c r="Q63" s="24"/>
      <c r="R63" s="24"/>
      <c r="S63" s="24"/>
      <c r="T63" s="24"/>
    </row>
    <row r="64" spans="1:20" x14ac:dyDescent="0.2">
      <c r="B64" s="24" t="s">
        <v>9831</v>
      </c>
      <c r="C64" s="43" t="s">
        <v>5</v>
      </c>
      <c r="D64" s="43" t="s">
        <v>166</v>
      </c>
      <c r="E64" s="43" t="s">
        <v>175</v>
      </c>
      <c r="F64" s="43" t="s">
        <v>387</v>
      </c>
      <c r="G64" s="25" t="s">
        <v>443</v>
      </c>
      <c r="H64" s="25" t="s">
        <v>440</v>
      </c>
      <c r="I64" s="25">
        <v>83918091</v>
      </c>
      <c r="J64" s="24">
        <v>40</v>
      </c>
    </row>
    <row r="65" spans="1:20" x14ac:dyDescent="0.2">
      <c r="A65" s="24" t="s">
        <v>180</v>
      </c>
      <c r="B65" s="24" t="s">
        <v>181</v>
      </c>
      <c r="C65" s="43" t="s">
        <v>5</v>
      </c>
      <c r="D65" s="43" t="s">
        <v>166</v>
      </c>
      <c r="E65" s="43" t="s">
        <v>175</v>
      </c>
      <c r="F65" s="43" t="s">
        <v>182</v>
      </c>
      <c r="G65" s="25" t="s">
        <v>442</v>
      </c>
      <c r="H65" s="25" t="s">
        <v>440</v>
      </c>
      <c r="I65" s="25">
        <v>22293300</v>
      </c>
      <c r="J65" s="24">
        <v>245</v>
      </c>
    </row>
    <row r="66" spans="1:20" x14ac:dyDescent="0.2">
      <c r="A66" s="24" t="s">
        <v>177</v>
      </c>
      <c r="B66" s="24" t="s">
        <v>178</v>
      </c>
      <c r="C66" s="43" t="s">
        <v>5</v>
      </c>
      <c r="D66" s="43" t="s">
        <v>166</v>
      </c>
      <c r="E66" s="43" t="s">
        <v>167</v>
      </c>
      <c r="F66" s="43" t="s">
        <v>179</v>
      </c>
      <c r="G66" s="25" t="s">
        <v>442</v>
      </c>
      <c r="H66" s="25" t="s">
        <v>440</v>
      </c>
      <c r="I66" s="25">
        <v>22457424</v>
      </c>
      <c r="J66" s="24">
        <v>246</v>
      </c>
    </row>
    <row r="68" spans="1:20" ht="13.5" x14ac:dyDescent="0.25">
      <c r="A68" s="89" t="s">
        <v>446</v>
      </c>
      <c r="C68" s="27"/>
      <c r="D68" s="32"/>
      <c r="E68" s="32"/>
      <c r="F68" s="27"/>
      <c r="G68" s="32"/>
      <c r="H68" s="32"/>
      <c r="I68" s="54"/>
      <c r="J68" s="88">
        <f>SUM(J69:J74)</f>
        <v>423</v>
      </c>
      <c r="K68" s="88">
        <f>SUM(K69:K74)</f>
        <v>0</v>
      </c>
      <c r="L68" s="24"/>
      <c r="M68" s="24"/>
      <c r="N68" s="24"/>
      <c r="O68" s="24"/>
      <c r="P68" s="24"/>
      <c r="Q68" s="24"/>
      <c r="R68" s="24"/>
      <c r="S68" s="24"/>
      <c r="T68" s="24"/>
    </row>
    <row r="69" spans="1:20" x14ac:dyDescent="0.2">
      <c r="B69" s="24" t="s">
        <v>202</v>
      </c>
      <c r="C69" s="43" t="s">
        <v>5</v>
      </c>
      <c r="D69" s="43" t="s">
        <v>23</v>
      </c>
      <c r="E69" s="43" t="s">
        <v>23</v>
      </c>
      <c r="F69" s="43" t="s">
        <v>203</v>
      </c>
      <c r="G69" s="25" t="s">
        <v>443</v>
      </c>
      <c r="H69" s="25" t="s">
        <v>440</v>
      </c>
      <c r="I69" s="25">
        <v>22248475</v>
      </c>
      <c r="J69" s="24">
        <v>71</v>
      </c>
    </row>
    <row r="70" spans="1:20" x14ac:dyDescent="0.2">
      <c r="B70" s="24" t="s">
        <v>364</v>
      </c>
      <c r="C70" s="43" t="s">
        <v>5</v>
      </c>
      <c r="D70" s="43" t="s">
        <v>200</v>
      </c>
      <c r="E70" s="43" t="s">
        <v>204</v>
      </c>
      <c r="F70" s="43" t="s">
        <v>204</v>
      </c>
      <c r="G70" s="25" t="s">
        <v>443</v>
      </c>
      <c r="H70" s="25" t="s">
        <v>440</v>
      </c>
      <c r="I70" s="25">
        <v>22347279</v>
      </c>
      <c r="J70" s="24">
        <v>14</v>
      </c>
    </row>
    <row r="71" spans="1:20" x14ac:dyDescent="0.2">
      <c r="B71" s="24" t="s">
        <v>9833</v>
      </c>
      <c r="C71" s="43" t="s">
        <v>5</v>
      </c>
      <c r="D71" s="43" t="s">
        <v>200</v>
      </c>
      <c r="E71" s="43" t="s">
        <v>197</v>
      </c>
      <c r="F71" s="43" t="s">
        <v>9832</v>
      </c>
      <c r="G71" s="25" t="s">
        <v>443</v>
      </c>
      <c r="H71" s="25" t="s">
        <v>440</v>
      </c>
      <c r="I71" s="25">
        <v>25112700</v>
      </c>
      <c r="J71" s="24">
        <v>78</v>
      </c>
    </row>
    <row r="72" spans="1:20" x14ac:dyDescent="0.2">
      <c r="B72" s="24" t="s">
        <v>410</v>
      </c>
      <c r="C72" s="43" t="s">
        <v>5</v>
      </c>
      <c r="D72" s="43" t="s">
        <v>200</v>
      </c>
      <c r="E72" s="43" t="s">
        <v>197</v>
      </c>
      <c r="F72" s="43" t="s">
        <v>201</v>
      </c>
      <c r="G72" s="25" t="s">
        <v>443</v>
      </c>
      <c r="H72" s="25" t="s">
        <v>440</v>
      </c>
      <c r="I72" s="25">
        <v>22531448</v>
      </c>
      <c r="J72" s="24">
        <v>6</v>
      </c>
    </row>
    <row r="73" spans="1:20" x14ac:dyDescent="0.2">
      <c r="A73" s="24" t="s">
        <v>205</v>
      </c>
      <c r="B73" s="24" t="s">
        <v>206</v>
      </c>
      <c r="C73" s="43" t="s">
        <v>5</v>
      </c>
      <c r="D73" s="43" t="s">
        <v>200</v>
      </c>
      <c r="E73" s="43" t="s">
        <v>197</v>
      </c>
      <c r="F73" s="43" t="s">
        <v>103</v>
      </c>
      <c r="G73" s="25" t="s">
        <v>442</v>
      </c>
      <c r="H73" s="25" t="s">
        <v>440</v>
      </c>
      <c r="I73" s="25">
        <v>22530752</v>
      </c>
      <c r="J73" s="24">
        <v>102</v>
      </c>
    </row>
    <row r="74" spans="1:20" x14ac:dyDescent="0.2">
      <c r="A74" s="24" t="s">
        <v>207</v>
      </c>
      <c r="B74" s="24" t="s">
        <v>208</v>
      </c>
      <c r="C74" s="43" t="s">
        <v>5</v>
      </c>
      <c r="D74" s="43" t="s">
        <v>200</v>
      </c>
      <c r="E74" s="43" t="s">
        <v>78</v>
      </c>
      <c r="F74" s="43" t="s">
        <v>78</v>
      </c>
      <c r="G74" s="25" t="s">
        <v>442</v>
      </c>
      <c r="H74" s="25" t="s">
        <v>440</v>
      </c>
      <c r="I74" s="25">
        <v>22731173</v>
      </c>
      <c r="J74" s="24">
        <v>152</v>
      </c>
    </row>
    <row r="76" spans="1:20" ht="13.5" x14ac:dyDescent="0.25">
      <c r="A76" s="89" t="s">
        <v>447</v>
      </c>
      <c r="C76" s="27"/>
      <c r="D76" s="32"/>
      <c r="E76" s="32"/>
      <c r="F76" s="27"/>
      <c r="G76" s="32"/>
      <c r="H76" s="32"/>
      <c r="I76" s="54"/>
      <c r="J76" s="88">
        <f>SUM(J77:J84)</f>
        <v>818</v>
      </c>
      <c r="K76" s="88">
        <f t="shared" ref="K76" si="1">SUM(K77:K84)</f>
        <v>0</v>
      </c>
      <c r="L76" s="90"/>
      <c r="M76" s="24"/>
      <c r="N76" s="24"/>
      <c r="O76" s="24"/>
      <c r="P76" s="24"/>
      <c r="Q76" s="24"/>
      <c r="R76" s="24"/>
      <c r="S76" s="24"/>
      <c r="T76" s="24"/>
    </row>
    <row r="77" spans="1:20" x14ac:dyDescent="0.2">
      <c r="B77" s="24" t="s">
        <v>65</v>
      </c>
      <c r="C77" s="43" t="s">
        <v>5</v>
      </c>
      <c r="D77" s="43" t="s">
        <v>63</v>
      </c>
      <c r="E77" s="43" t="s">
        <v>64</v>
      </c>
      <c r="F77" s="43" t="s">
        <v>64</v>
      </c>
      <c r="G77" s="25" t="s">
        <v>443</v>
      </c>
      <c r="H77" s="25" t="s">
        <v>440</v>
      </c>
      <c r="I77" s="25">
        <v>22411094</v>
      </c>
      <c r="J77" s="24">
        <v>10</v>
      </c>
    </row>
    <row r="78" spans="1:20" x14ac:dyDescent="0.2">
      <c r="B78" s="24" t="s">
        <v>66</v>
      </c>
      <c r="C78" s="43" t="s">
        <v>5</v>
      </c>
      <c r="D78" s="43" t="s">
        <v>63</v>
      </c>
      <c r="E78" s="43" t="s">
        <v>64</v>
      </c>
      <c r="F78" s="43" t="s">
        <v>67</v>
      </c>
      <c r="G78" s="25" t="s">
        <v>443</v>
      </c>
      <c r="H78" s="25" t="s">
        <v>440</v>
      </c>
      <c r="I78" s="25">
        <v>22403460</v>
      </c>
      <c r="J78" s="24">
        <v>62</v>
      </c>
    </row>
    <row r="79" spans="1:20" x14ac:dyDescent="0.2">
      <c r="B79" s="24" t="s">
        <v>73</v>
      </c>
      <c r="C79" s="43" t="s">
        <v>5</v>
      </c>
      <c r="D79" s="43" t="s">
        <v>63</v>
      </c>
      <c r="E79" s="43" t="s">
        <v>74</v>
      </c>
      <c r="F79" s="43" t="s">
        <v>75</v>
      </c>
      <c r="G79" s="25" t="s">
        <v>443</v>
      </c>
      <c r="H79" s="25" t="s">
        <v>440</v>
      </c>
      <c r="I79" s="25">
        <v>22366398</v>
      </c>
      <c r="J79" s="24">
        <v>45</v>
      </c>
    </row>
    <row r="80" spans="1:20" x14ac:dyDescent="0.2">
      <c r="B80" s="24" t="s">
        <v>380</v>
      </c>
      <c r="C80" s="43" t="s">
        <v>5</v>
      </c>
      <c r="D80" s="43" t="s">
        <v>63</v>
      </c>
      <c r="E80" s="43" t="s">
        <v>64</v>
      </c>
      <c r="F80" s="43" t="s">
        <v>63</v>
      </c>
      <c r="G80" s="25" t="s">
        <v>443</v>
      </c>
      <c r="H80" s="25" t="s">
        <v>440</v>
      </c>
      <c r="I80" s="25">
        <v>22361919</v>
      </c>
      <c r="J80" s="24">
        <v>79</v>
      </c>
    </row>
    <row r="81" spans="1:20" x14ac:dyDescent="0.2">
      <c r="A81" s="24" t="s">
        <v>80</v>
      </c>
      <c r="B81" s="24" t="s">
        <v>81</v>
      </c>
      <c r="C81" s="43" t="s">
        <v>5</v>
      </c>
      <c r="D81" s="43" t="s">
        <v>63</v>
      </c>
      <c r="E81" s="43" t="s">
        <v>79</v>
      </c>
      <c r="F81" s="43" t="s">
        <v>79</v>
      </c>
      <c r="G81" s="25" t="s">
        <v>442</v>
      </c>
      <c r="H81" s="25" t="s">
        <v>440</v>
      </c>
      <c r="I81" s="25">
        <v>22217148</v>
      </c>
      <c r="J81" s="24">
        <v>154</v>
      </c>
    </row>
    <row r="82" spans="1:20" x14ac:dyDescent="0.2">
      <c r="A82" s="24" t="s">
        <v>76</v>
      </c>
      <c r="B82" s="24" t="s">
        <v>77</v>
      </c>
      <c r="C82" s="43" t="s">
        <v>5</v>
      </c>
      <c r="D82" s="43" t="s">
        <v>63</v>
      </c>
      <c r="E82" s="43" t="s">
        <v>64</v>
      </c>
      <c r="F82" s="43" t="s">
        <v>64</v>
      </c>
      <c r="G82" s="25" t="s">
        <v>442</v>
      </c>
      <c r="H82" s="25" t="s">
        <v>440</v>
      </c>
      <c r="I82" s="25">
        <v>22352682</v>
      </c>
      <c r="J82" s="24">
        <v>287</v>
      </c>
    </row>
    <row r="83" spans="1:20" x14ac:dyDescent="0.2">
      <c r="A83" s="24" t="s">
        <v>82</v>
      </c>
      <c r="B83" s="24" t="s">
        <v>83</v>
      </c>
      <c r="C83" s="43" t="s">
        <v>5</v>
      </c>
      <c r="D83" s="43" t="s">
        <v>63</v>
      </c>
      <c r="E83" s="43" t="s">
        <v>64</v>
      </c>
      <c r="F83" s="43" t="s">
        <v>67</v>
      </c>
      <c r="G83" s="25" t="s">
        <v>442</v>
      </c>
      <c r="H83" s="25" t="s">
        <v>440</v>
      </c>
      <c r="I83" s="25">
        <v>22357682</v>
      </c>
      <c r="J83" s="24">
        <v>114</v>
      </c>
    </row>
    <row r="84" spans="1:20" x14ac:dyDescent="0.2">
      <c r="A84" s="24" t="s">
        <v>86</v>
      </c>
      <c r="B84" s="24" t="s">
        <v>87</v>
      </c>
      <c r="C84" s="43" t="s">
        <v>5</v>
      </c>
      <c r="D84" s="43" t="s">
        <v>63</v>
      </c>
      <c r="E84" s="43" t="s">
        <v>74</v>
      </c>
      <c r="F84" s="43" t="s">
        <v>88</v>
      </c>
      <c r="G84" s="25" t="s">
        <v>442</v>
      </c>
      <c r="H84" s="25" t="s">
        <v>440</v>
      </c>
      <c r="I84" s="25">
        <v>22360248</v>
      </c>
      <c r="J84" s="24">
        <v>67</v>
      </c>
    </row>
    <row r="86" spans="1:20" ht="13.5" x14ac:dyDescent="0.25">
      <c r="A86" s="89" t="s">
        <v>448</v>
      </c>
      <c r="C86" s="27"/>
      <c r="D86" s="32"/>
      <c r="E86" s="32"/>
      <c r="F86" s="27"/>
      <c r="G86" s="32"/>
      <c r="H86" s="32"/>
      <c r="I86" s="54"/>
      <c r="J86" s="88">
        <f>SUM(J87:J90)</f>
        <v>438</v>
      </c>
      <c r="K86" s="88">
        <f>SUM(K87:K90)</f>
        <v>0</v>
      </c>
      <c r="L86" s="24"/>
      <c r="M86" s="24"/>
      <c r="N86" s="24"/>
      <c r="O86" s="24"/>
      <c r="P86" s="24"/>
      <c r="Q86" s="24"/>
      <c r="R86" s="24"/>
      <c r="S86" s="24"/>
      <c r="T86" s="24"/>
    </row>
    <row r="87" spans="1:20" x14ac:dyDescent="0.2">
      <c r="B87" s="24" t="s">
        <v>158</v>
      </c>
      <c r="C87" s="43" t="s">
        <v>5</v>
      </c>
      <c r="D87" s="43" t="s">
        <v>187</v>
      </c>
      <c r="E87" s="43" t="s">
        <v>195</v>
      </c>
      <c r="F87" s="43" t="s">
        <v>418</v>
      </c>
      <c r="G87" s="25" t="s">
        <v>443</v>
      </c>
      <c r="H87" s="25" t="s">
        <v>440</v>
      </c>
      <c r="I87" s="25">
        <v>22858383</v>
      </c>
      <c r="J87" s="24">
        <v>18</v>
      </c>
    </row>
    <row r="88" spans="1:20" x14ac:dyDescent="0.2">
      <c r="B88" s="24" t="s">
        <v>420</v>
      </c>
      <c r="C88" s="43" t="s">
        <v>5</v>
      </c>
      <c r="D88" s="43" t="s">
        <v>187</v>
      </c>
      <c r="E88" s="43" t="s">
        <v>195</v>
      </c>
      <c r="F88" s="43" t="s">
        <v>421</v>
      </c>
      <c r="G88" s="25" t="s">
        <v>443</v>
      </c>
      <c r="H88" s="25" t="s">
        <v>440</v>
      </c>
      <c r="I88" s="25">
        <v>22450101</v>
      </c>
      <c r="J88" s="24">
        <v>29</v>
      </c>
    </row>
    <row r="89" spans="1:20" x14ac:dyDescent="0.2">
      <c r="B89" s="24" t="s">
        <v>10307</v>
      </c>
      <c r="C89" s="43" t="s">
        <v>5</v>
      </c>
      <c r="D89" s="43" t="s">
        <v>187</v>
      </c>
      <c r="E89" s="43" t="s">
        <v>188</v>
      </c>
      <c r="F89" s="43" t="s">
        <v>10308</v>
      </c>
      <c r="G89" s="25" t="s">
        <v>443</v>
      </c>
      <c r="H89" s="25" t="s">
        <v>440</v>
      </c>
      <c r="I89" s="25">
        <v>22851210</v>
      </c>
      <c r="J89" s="24">
        <v>106</v>
      </c>
    </row>
    <row r="90" spans="1:20" x14ac:dyDescent="0.2">
      <c r="A90" s="24" t="s">
        <v>196</v>
      </c>
      <c r="B90" s="24" t="s">
        <v>10309</v>
      </c>
      <c r="C90" s="43" t="s">
        <v>5</v>
      </c>
      <c r="D90" s="43" t="s">
        <v>187</v>
      </c>
      <c r="E90" s="43" t="s">
        <v>188</v>
      </c>
      <c r="F90" s="43" t="s">
        <v>188</v>
      </c>
      <c r="G90" s="25" t="s">
        <v>442</v>
      </c>
      <c r="H90" s="25" t="s">
        <v>440</v>
      </c>
      <c r="I90" s="25">
        <v>22973464</v>
      </c>
      <c r="J90" s="24">
        <v>285</v>
      </c>
    </row>
    <row r="92" spans="1:20" ht="13.5" x14ac:dyDescent="0.25">
      <c r="A92" s="89" t="s">
        <v>449</v>
      </c>
      <c r="C92" s="27"/>
      <c r="D92" s="32"/>
      <c r="E92" s="32"/>
      <c r="F92" s="27"/>
      <c r="G92" s="32"/>
      <c r="H92" s="32"/>
      <c r="I92" s="54"/>
      <c r="J92" s="88">
        <f>SUM(J93:J94)</f>
        <v>629</v>
      </c>
      <c r="K92" s="88">
        <f>SUM(K93:K94)</f>
        <v>0</v>
      </c>
      <c r="L92" s="24"/>
      <c r="M92" s="24"/>
      <c r="N92" s="24"/>
      <c r="O92" s="24"/>
      <c r="P92" s="24"/>
      <c r="Q92" s="24"/>
      <c r="R92" s="24"/>
      <c r="S92" s="24"/>
      <c r="T92" s="24"/>
    </row>
    <row r="93" spans="1:20" x14ac:dyDescent="0.2">
      <c r="A93" s="24" t="s">
        <v>198</v>
      </c>
      <c r="B93" s="24" t="s">
        <v>199</v>
      </c>
      <c r="C93" s="43" t="s">
        <v>5</v>
      </c>
      <c r="D93" s="43" t="s">
        <v>1435</v>
      </c>
      <c r="E93" s="43" t="s">
        <v>190</v>
      </c>
      <c r="F93" s="43" t="s">
        <v>190</v>
      </c>
      <c r="G93" s="25" t="s">
        <v>442</v>
      </c>
      <c r="H93" s="25" t="s">
        <v>440</v>
      </c>
      <c r="I93" s="25">
        <v>22921061</v>
      </c>
      <c r="J93" s="24">
        <v>377</v>
      </c>
    </row>
    <row r="94" spans="1:20" x14ac:dyDescent="0.2">
      <c r="A94" s="24" t="s">
        <v>191</v>
      </c>
      <c r="B94" s="24" t="s">
        <v>192</v>
      </c>
      <c r="C94" s="43" t="s">
        <v>5</v>
      </c>
      <c r="D94" s="43" t="s">
        <v>1435</v>
      </c>
      <c r="E94" s="43" t="s">
        <v>10310</v>
      </c>
      <c r="F94" s="43" t="s">
        <v>194</v>
      </c>
      <c r="G94" s="25" t="s">
        <v>442</v>
      </c>
      <c r="H94" s="25" t="s">
        <v>440</v>
      </c>
      <c r="I94" s="25">
        <v>22926942</v>
      </c>
      <c r="J94" s="24">
        <v>252</v>
      </c>
    </row>
    <row r="95" spans="1:20" x14ac:dyDescent="0.2">
      <c r="A95" s="50"/>
      <c r="B95" s="58"/>
      <c r="C95" s="27"/>
      <c r="D95" s="27"/>
      <c r="E95" s="27"/>
      <c r="F95" s="27"/>
      <c r="G95" s="27"/>
      <c r="H95" s="27"/>
      <c r="I95" s="54"/>
      <c r="J95" s="86"/>
      <c r="K95" s="24"/>
      <c r="L95" s="24"/>
      <c r="M95" s="24"/>
      <c r="N95" s="24"/>
      <c r="O95" s="24"/>
      <c r="P95" s="24"/>
      <c r="Q95" s="24"/>
      <c r="R95" s="24"/>
      <c r="S95" s="24"/>
      <c r="T95" s="24"/>
    </row>
    <row r="96" spans="1:20" ht="13.5" x14ac:dyDescent="0.25">
      <c r="A96" s="89" t="s">
        <v>451</v>
      </c>
      <c r="C96" s="27"/>
      <c r="D96" s="32"/>
      <c r="E96" s="32"/>
      <c r="F96" s="27"/>
      <c r="G96" s="32"/>
      <c r="H96" s="32"/>
      <c r="I96" s="54"/>
      <c r="J96" s="88">
        <f>J97+J101+J108+J114+J120</f>
        <v>2895</v>
      </c>
      <c r="K96" s="88">
        <f>K97+K101+K108+K114+K120</f>
        <v>132</v>
      </c>
      <c r="L96" s="24"/>
      <c r="M96" s="24"/>
      <c r="N96" s="24"/>
      <c r="O96" s="24"/>
      <c r="P96" s="24"/>
      <c r="Q96" s="24"/>
      <c r="R96" s="24"/>
      <c r="S96" s="24"/>
      <c r="T96" s="24"/>
    </row>
    <row r="97" spans="1:20" ht="13.5" x14ac:dyDescent="0.25">
      <c r="A97" s="89" t="s">
        <v>439</v>
      </c>
      <c r="C97" s="27"/>
      <c r="D97" s="32"/>
      <c r="E97" s="32"/>
      <c r="F97" s="27"/>
      <c r="G97" s="32"/>
      <c r="H97" s="32"/>
      <c r="I97" s="54"/>
      <c r="J97" s="88">
        <f>SUM(J98:J99)</f>
        <v>464</v>
      </c>
      <c r="K97" s="88">
        <f>SUM(K98:K99)</f>
        <v>0</v>
      </c>
      <c r="L97" s="24"/>
      <c r="M97" s="24"/>
      <c r="N97" s="24"/>
      <c r="O97" s="24"/>
      <c r="P97" s="24"/>
      <c r="Q97" s="24"/>
      <c r="R97" s="24"/>
      <c r="S97" s="24"/>
      <c r="T97" s="24"/>
    </row>
    <row r="98" spans="1:20" x14ac:dyDescent="0.2">
      <c r="A98" s="24" t="s">
        <v>17</v>
      </c>
      <c r="B98" s="24" t="s">
        <v>18</v>
      </c>
      <c r="C98" s="43" t="s">
        <v>5</v>
      </c>
      <c r="D98" s="43" t="s">
        <v>5</v>
      </c>
      <c r="E98" s="43" t="s">
        <v>9</v>
      </c>
      <c r="F98" s="43" t="s">
        <v>19</v>
      </c>
      <c r="G98" s="25" t="s">
        <v>442</v>
      </c>
      <c r="H98" s="25" t="s">
        <v>440</v>
      </c>
      <c r="I98" s="25">
        <v>22219224</v>
      </c>
      <c r="J98" s="24">
        <v>278</v>
      </c>
    </row>
    <row r="99" spans="1:20" x14ac:dyDescent="0.2">
      <c r="A99" s="24" t="s">
        <v>20</v>
      </c>
      <c r="B99" s="24" t="s">
        <v>21</v>
      </c>
      <c r="C99" s="43" t="s">
        <v>5</v>
      </c>
      <c r="D99" s="43" t="s">
        <v>5</v>
      </c>
      <c r="E99" s="43" t="s">
        <v>9</v>
      </c>
      <c r="F99" s="43" t="s">
        <v>496</v>
      </c>
      <c r="G99" s="25" t="s">
        <v>442</v>
      </c>
      <c r="H99" s="25" t="s">
        <v>440</v>
      </c>
      <c r="I99" s="25">
        <v>22220053</v>
      </c>
      <c r="J99" s="24">
        <v>186</v>
      </c>
    </row>
    <row r="101" spans="1:20" ht="13.5" x14ac:dyDescent="0.25">
      <c r="A101" s="89" t="s">
        <v>445</v>
      </c>
      <c r="C101" s="27"/>
      <c r="D101" s="32"/>
      <c r="E101" s="32"/>
      <c r="F101" s="27"/>
      <c r="G101" s="32"/>
      <c r="H101" s="32"/>
      <c r="I101" s="54"/>
      <c r="J101" s="88">
        <f>SUM(J102:J106)</f>
        <v>1283</v>
      </c>
      <c r="K101" s="88">
        <f>SUM(K102:K106)</f>
        <v>89</v>
      </c>
      <c r="L101" s="24"/>
      <c r="M101" s="24"/>
      <c r="N101" s="24"/>
      <c r="O101" s="24"/>
      <c r="P101" s="24"/>
      <c r="Q101" s="24"/>
      <c r="R101" s="24"/>
      <c r="S101" s="24"/>
      <c r="T101" s="24"/>
    </row>
    <row r="102" spans="1:20" x14ac:dyDescent="0.2">
      <c r="B102" s="24" t="s">
        <v>89</v>
      </c>
      <c r="C102" s="43" t="s">
        <v>5</v>
      </c>
      <c r="D102" s="43" t="s">
        <v>5</v>
      </c>
      <c r="E102" s="43" t="s">
        <v>90</v>
      </c>
      <c r="F102" s="43" t="s">
        <v>91</v>
      </c>
      <c r="G102" s="25" t="s">
        <v>443</v>
      </c>
      <c r="H102" s="25" t="s">
        <v>440</v>
      </c>
      <c r="I102" s="25">
        <v>22313449</v>
      </c>
      <c r="J102" s="24">
        <v>81</v>
      </c>
    </row>
    <row r="103" spans="1:20" x14ac:dyDescent="0.2">
      <c r="B103" s="24" t="s">
        <v>378</v>
      </c>
      <c r="C103" s="43" t="s">
        <v>5</v>
      </c>
      <c r="D103" s="43" t="s">
        <v>5</v>
      </c>
      <c r="E103" s="43" t="s">
        <v>90</v>
      </c>
      <c r="F103" s="43" t="s">
        <v>2706</v>
      </c>
      <c r="G103" s="25" t="s">
        <v>443</v>
      </c>
      <c r="H103" s="25" t="s">
        <v>440</v>
      </c>
      <c r="I103" s="25">
        <v>22001265</v>
      </c>
      <c r="J103" s="24">
        <v>172</v>
      </c>
    </row>
    <row r="104" spans="1:20" x14ac:dyDescent="0.2">
      <c r="A104" s="24" t="s">
        <v>96</v>
      </c>
      <c r="B104" s="24" t="s">
        <v>97</v>
      </c>
      <c r="C104" s="43" t="s">
        <v>5</v>
      </c>
      <c r="D104" s="43" t="s">
        <v>5</v>
      </c>
      <c r="E104" s="43" t="s">
        <v>90</v>
      </c>
      <c r="F104" s="43" t="s">
        <v>90</v>
      </c>
      <c r="G104" s="25" t="s">
        <v>442</v>
      </c>
      <c r="H104" s="25" t="s">
        <v>440</v>
      </c>
      <c r="I104" s="25">
        <v>22320592</v>
      </c>
      <c r="J104" s="24">
        <v>273</v>
      </c>
      <c r="K104" s="24">
        <v>47</v>
      </c>
    </row>
    <row r="105" spans="1:20" x14ac:dyDescent="0.2">
      <c r="A105" s="24" t="s">
        <v>98</v>
      </c>
      <c r="B105" s="24" t="s">
        <v>9836</v>
      </c>
      <c r="C105" s="43" t="s">
        <v>5</v>
      </c>
      <c r="D105" s="43" t="s">
        <v>5</v>
      </c>
      <c r="E105" s="43" t="s">
        <v>90</v>
      </c>
      <c r="F105" s="43" t="s">
        <v>504</v>
      </c>
      <c r="G105" s="25" t="s">
        <v>442</v>
      </c>
      <c r="H105" s="25" t="s">
        <v>440</v>
      </c>
      <c r="I105" s="25">
        <v>22130860</v>
      </c>
      <c r="J105" s="24">
        <v>406</v>
      </c>
      <c r="K105" s="24">
        <v>42</v>
      </c>
    </row>
    <row r="106" spans="1:20" x14ac:dyDescent="0.2">
      <c r="A106" s="24" t="s">
        <v>95</v>
      </c>
      <c r="B106" s="24" t="s">
        <v>9835</v>
      </c>
      <c r="C106" s="43" t="s">
        <v>5</v>
      </c>
      <c r="D106" s="43" t="s">
        <v>5</v>
      </c>
      <c r="E106" s="43" t="s">
        <v>90</v>
      </c>
      <c r="F106" s="43" t="s">
        <v>9834</v>
      </c>
      <c r="G106" s="25" t="s">
        <v>442</v>
      </c>
      <c r="H106" s="25" t="s">
        <v>440</v>
      </c>
      <c r="I106" s="25">
        <v>22132067</v>
      </c>
      <c r="J106" s="24">
        <v>351</v>
      </c>
    </row>
    <row r="108" spans="1:20" ht="13.5" x14ac:dyDescent="0.25">
      <c r="A108" s="89" t="s">
        <v>446</v>
      </c>
      <c r="C108" s="27"/>
      <c r="D108" s="32"/>
      <c r="E108" s="32"/>
      <c r="F108" s="27"/>
      <c r="G108" s="32"/>
      <c r="H108" s="32"/>
      <c r="I108" s="54"/>
      <c r="J108" s="88">
        <f>SUM(J109:J113)</f>
        <v>402</v>
      </c>
      <c r="K108" s="88">
        <f>SUM(K109:K113)</f>
        <v>43</v>
      </c>
      <c r="L108" s="24"/>
      <c r="M108" s="24"/>
      <c r="N108" s="24"/>
      <c r="O108" s="24"/>
      <c r="P108" s="24"/>
      <c r="Q108" s="24"/>
      <c r="R108" s="24"/>
      <c r="S108" s="24"/>
      <c r="T108" s="24"/>
    </row>
    <row r="109" spans="1:20" x14ac:dyDescent="0.2">
      <c r="B109" s="24" t="s">
        <v>10311</v>
      </c>
      <c r="C109" s="43" t="s">
        <v>5</v>
      </c>
      <c r="D109" s="43" t="s">
        <v>147</v>
      </c>
      <c r="E109" s="43" t="s">
        <v>147</v>
      </c>
      <c r="F109" s="43" t="s">
        <v>147</v>
      </c>
      <c r="G109" s="25" t="s">
        <v>443</v>
      </c>
      <c r="H109" s="25" t="s">
        <v>440</v>
      </c>
      <c r="I109" s="25">
        <v>22281539</v>
      </c>
      <c r="J109" s="24">
        <v>75</v>
      </c>
    </row>
    <row r="110" spans="1:20" x14ac:dyDescent="0.2">
      <c r="B110" s="24" t="s">
        <v>10312</v>
      </c>
      <c r="C110" s="43" t="s">
        <v>5</v>
      </c>
      <c r="D110" s="43" t="s">
        <v>147</v>
      </c>
      <c r="E110" s="43" t="s">
        <v>113</v>
      </c>
      <c r="F110" s="43" t="s">
        <v>113</v>
      </c>
      <c r="G110" s="25" t="s">
        <v>443</v>
      </c>
      <c r="H110" s="25" t="s">
        <v>440</v>
      </c>
      <c r="I110" s="25">
        <v>22882526</v>
      </c>
      <c r="J110" s="24">
        <v>20</v>
      </c>
    </row>
    <row r="111" spans="1:20" x14ac:dyDescent="0.2">
      <c r="B111" s="24" t="s">
        <v>10313</v>
      </c>
      <c r="C111" s="43" t="s">
        <v>5</v>
      </c>
      <c r="D111" s="43" t="s">
        <v>147</v>
      </c>
      <c r="E111" s="43" t="s">
        <v>147</v>
      </c>
      <c r="F111" s="43" t="s">
        <v>126</v>
      </c>
      <c r="G111" s="25" t="s">
        <v>443</v>
      </c>
      <c r="H111" s="25" t="s">
        <v>440</v>
      </c>
      <c r="I111" s="25">
        <v>22280716</v>
      </c>
      <c r="J111" s="24">
        <v>37</v>
      </c>
    </row>
    <row r="112" spans="1:20" x14ac:dyDescent="0.2">
      <c r="A112" s="24" t="s">
        <v>154</v>
      </c>
      <c r="B112" s="24" t="s">
        <v>155</v>
      </c>
      <c r="C112" s="43" t="s">
        <v>5</v>
      </c>
      <c r="D112" s="43" t="s">
        <v>147</v>
      </c>
      <c r="E112" s="43" t="s">
        <v>113</v>
      </c>
      <c r="F112" s="43" t="s">
        <v>113</v>
      </c>
      <c r="G112" s="25" t="s">
        <v>442</v>
      </c>
      <c r="H112" s="25" t="s">
        <v>440</v>
      </c>
      <c r="I112" s="25">
        <v>22285325</v>
      </c>
      <c r="J112" s="24">
        <v>270</v>
      </c>
      <c r="K112" s="24">
        <v>43</v>
      </c>
    </row>
    <row r="114" spans="1:20" ht="13.5" x14ac:dyDescent="0.25">
      <c r="A114" s="89" t="s">
        <v>447</v>
      </c>
      <c r="C114" s="27"/>
      <c r="D114" s="32"/>
      <c r="E114" s="32"/>
      <c r="F114" s="27"/>
      <c r="G114" s="32"/>
      <c r="H114" s="32"/>
      <c r="I114" s="54"/>
      <c r="J114" s="88">
        <f>SUM(J115:J119)</f>
        <v>184</v>
      </c>
      <c r="K114" s="88">
        <f>SUM(K115:K119)</f>
        <v>0</v>
      </c>
      <c r="L114" s="24"/>
      <c r="M114" s="24"/>
      <c r="N114" s="24"/>
      <c r="O114" s="24"/>
      <c r="P114" s="24"/>
      <c r="Q114" s="24"/>
      <c r="R114" s="24"/>
      <c r="S114" s="24"/>
      <c r="T114" s="24"/>
    </row>
    <row r="115" spans="1:20" x14ac:dyDescent="0.2">
      <c r="B115" s="24" t="s">
        <v>416</v>
      </c>
      <c r="C115" s="43" t="s">
        <v>5</v>
      </c>
      <c r="D115" s="43" t="s">
        <v>6</v>
      </c>
      <c r="E115" s="43" t="s">
        <v>72</v>
      </c>
      <c r="F115" s="43" t="s">
        <v>417</v>
      </c>
      <c r="G115" s="25" t="s">
        <v>443</v>
      </c>
      <c r="H115" s="25" t="s">
        <v>440</v>
      </c>
      <c r="I115" s="25">
        <v>22828012</v>
      </c>
      <c r="J115" s="24">
        <v>6</v>
      </c>
    </row>
    <row r="116" spans="1:20" x14ac:dyDescent="0.2">
      <c r="B116" s="24" t="s">
        <v>425</v>
      </c>
      <c r="C116" s="43" t="s">
        <v>5</v>
      </c>
      <c r="D116" s="43" t="s">
        <v>6</v>
      </c>
      <c r="E116" s="43" t="s">
        <v>6</v>
      </c>
      <c r="F116" s="43" t="s">
        <v>6</v>
      </c>
      <c r="G116" s="25" t="s">
        <v>443</v>
      </c>
      <c r="H116" s="25" t="s">
        <v>440</v>
      </c>
      <c r="I116" s="25">
        <v>22037498</v>
      </c>
      <c r="J116" s="24">
        <v>25</v>
      </c>
    </row>
    <row r="117" spans="1:20" x14ac:dyDescent="0.2">
      <c r="B117" s="24" t="s">
        <v>10314</v>
      </c>
      <c r="C117" s="43" t="s">
        <v>5</v>
      </c>
      <c r="D117" s="43" t="s">
        <v>6</v>
      </c>
      <c r="E117" s="43" t="s">
        <v>6</v>
      </c>
      <c r="F117" s="43" t="s">
        <v>6</v>
      </c>
      <c r="G117" s="25" t="s">
        <v>443</v>
      </c>
      <c r="H117" s="25" t="s">
        <v>440</v>
      </c>
      <c r="I117" s="25">
        <v>22827546</v>
      </c>
      <c r="J117" s="24">
        <v>34</v>
      </c>
    </row>
    <row r="118" spans="1:20" x14ac:dyDescent="0.2">
      <c r="A118" s="24" t="s">
        <v>151</v>
      </c>
      <c r="B118" s="24" t="s">
        <v>9837</v>
      </c>
      <c r="C118" s="43" t="s">
        <v>5</v>
      </c>
      <c r="D118" s="43" t="s">
        <v>6</v>
      </c>
      <c r="E118" s="43" t="s">
        <v>6</v>
      </c>
      <c r="F118" s="43" t="s">
        <v>6</v>
      </c>
      <c r="G118" s="25" t="s">
        <v>442</v>
      </c>
      <c r="H118" s="25" t="s">
        <v>440</v>
      </c>
      <c r="I118" s="25">
        <v>22033153</v>
      </c>
      <c r="J118" s="24">
        <v>119</v>
      </c>
    </row>
    <row r="120" spans="1:20" ht="13.5" x14ac:dyDescent="0.25">
      <c r="A120" s="89" t="s">
        <v>448</v>
      </c>
      <c r="C120" s="27"/>
      <c r="D120" s="32"/>
      <c r="E120" s="32"/>
      <c r="F120" s="27"/>
      <c r="G120" s="32"/>
      <c r="H120" s="32"/>
      <c r="I120" s="54"/>
      <c r="J120" s="88">
        <f>SUM(J121:J125)</f>
        <v>562</v>
      </c>
      <c r="K120" s="88">
        <f>SUM(K121:K125)</f>
        <v>0</v>
      </c>
      <c r="L120" s="24"/>
      <c r="M120" s="24"/>
      <c r="N120" s="24"/>
      <c r="O120" s="24"/>
      <c r="P120" s="24"/>
      <c r="Q120" s="24"/>
      <c r="R120" s="24"/>
      <c r="S120" s="24"/>
      <c r="T120" s="24"/>
    </row>
    <row r="121" spans="1:20" x14ac:dyDescent="0.2">
      <c r="B121" s="24" t="s">
        <v>68</v>
      </c>
      <c r="C121" s="43" t="s">
        <v>5</v>
      </c>
      <c r="D121" s="43" t="s">
        <v>63</v>
      </c>
      <c r="E121" s="43" t="s">
        <v>69</v>
      </c>
      <c r="F121" s="43" t="s">
        <v>70</v>
      </c>
      <c r="G121" s="25" t="s">
        <v>443</v>
      </c>
      <c r="H121" s="25" t="s">
        <v>440</v>
      </c>
      <c r="I121" s="25">
        <v>22365757</v>
      </c>
      <c r="J121" s="24">
        <v>26</v>
      </c>
    </row>
    <row r="122" spans="1:20" x14ac:dyDescent="0.2">
      <c r="B122" s="24" t="s">
        <v>71</v>
      </c>
      <c r="C122" s="43" t="s">
        <v>5</v>
      </c>
      <c r="D122" s="43" t="s">
        <v>5</v>
      </c>
      <c r="E122" s="43" t="s">
        <v>72</v>
      </c>
      <c r="F122" s="43" t="s">
        <v>10315</v>
      </c>
      <c r="G122" s="25" t="s">
        <v>443</v>
      </c>
      <c r="H122" s="25" t="s">
        <v>440</v>
      </c>
      <c r="I122" s="25">
        <v>22907300</v>
      </c>
      <c r="J122" s="24">
        <v>43</v>
      </c>
    </row>
    <row r="123" spans="1:20" x14ac:dyDescent="0.2">
      <c r="B123" s="24" t="s">
        <v>356</v>
      </c>
      <c r="C123" s="43" t="s">
        <v>5</v>
      </c>
      <c r="D123" s="43" t="s">
        <v>5</v>
      </c>
      <c r="E123" s="43" t="s">
        <v>72</v>
      </c>
      <c r="F123" s="43" t="s">
        <v>84</v>
      </c>
      <c r="G123" s="25" t="s">
        <v>443</v>
      </c>
      <c r="H123" s="25" t="s">
        <v>440</v>
      </c>
      <c r="I123" s="25">
        <v>22106212</v>
      </c>
      <c r="J123" s="24">
        <v>74</v>
      </c>
    </row>
    <row r="124" spans="1:20" x14ac:dyDescent="0.2">
      <c r="B124" s="24" t="s">
        <v>9838</v>
      </c>
      <c r="C124" s="43" t="s">
        <v>5</v>
      </c>
      <c r="D124" s="43" t="s">
        <v>5</v>
      </c>
      <c r="E124" s="43" t="s">
        <v>72</v>
      </c>
      <c r="F124" s="43" t="s">
        <v>2541</v>
      </c>
      <c r="G124" s="25" t="s">
        <v>443</v>
      </c>
      <c r="H124" s="25" t="s">
        <v>440</v>
      </c>
      <c r="I124" s="25">
        <v>22202180</v>
      </c>
      <c r="J124" s="24">
        <v>47</v>
      </c>
    </row>
    <row r="125" spans="1:20" x14ac:dyDescent="0.2">
      <c r="A125" s="24" t="s">
        <v>369</v>
      </c>
      <c r="B125" s="24" t="s">
        <v>370</v>
      </c>
      <c r="C125" s="43" t="s">
        <v>5</v>
      </c>
      <c r="D125" s="43" t="s">
        <v>5</v>
      </c>
      <c r="E125" s="43" t="s">
        <v>72</v>
      </c>
      <c r="F125" s="43" t="s">
        <v>371</v>
      </c>
      <c r="G125" s="25" t="s">
        <v>442</v>
      </c>
      <c r="H125" s="25" t="s">
        <v>440</v>
      </c>
      <c r="I125" s="25">
        <v>22912800</v>
      </c>
      <c r="J125" s="24">
        <v>372</v>
      </c>
    </row>
    <row r="126" spans="1:20" x14ac:dyDescent="0.2">
      <c r="A126" s="50"/>
      <c r="B126" s="58"/>
      <c r="C126" s="27"/>
      <c r="D126" s="27"/>
      <c r="E126" s="27"/>
      <c r="F126" s="27"/>
      <c r="G126" s="27"/>
      <c r="H126" s="27"/>
      <c r="I126" s="54"/>
      <c r="J126" s="86"/>
      <c r="K126" s="24"/>
      <c r="L126" s="24"/>
      <c r="M126" s="24"/>
      <c r="N126" s="24"/>
      <c r="O126" s="24"/>
      <c r="P126" s="24"/>
      <c r="Q126" s="24"/>
      <c r="R126" s="24"/>
      <c r="S126" s="24"/>
      <c r="T126" s="24"/>
    </row>
    <row r="127" spans="1:20" ht="13.5" x14ac:dyDescent="0.25">
      <c r="A127" s="89" t="s">
        <v>452</v>
      </c>
      <c r="C127" s="27"/>
      <c r="D127" s="32"/>
      <c r="E127" s="32"/>
      <c r="F127" s="27"/>
      <c r="G127" s="32"/>
      <c r="H127" s="32"/>
      <c r="I127" s="54"/>
      <c r="J127" s="88">
        <f>J128+J135</f>
        <v>1829</v>
      </c>
      <c r="K127" s="88">
        <f>K128+K135</f>
        <v>16</v>
      </c>
      <c r="L127" s="24"/>
      <c r="M127" s="24"/>
      <c r="N127" s="24"/>
      <c r="O127" s="24"/>
      <c r="P127" s="24"/>
      <c r="Q127" s="24"/>
      <c r="R127" s="24"/>
      <c r="S127" s="24"/>
      <c r="T127" s="24"/>
    </row>
    <row r="128" spans="1:20" ht="13.5" x14ac:dyDescent="0.25">
      <c r="A128" s="89" t="s">
        <v>445</v>
      </c>
      <c r="C128" s="27"/>
      <c r="D128" s="32"/>
      <c r="E128" s="32"/>
      <c r="F128" s="27"/>
      <c r="G128" s="32"/>
      <c r="H128" s="32"/>
      <c r="I128" s="54"/>
      <c r="J128" s="88">
        <f>SUM(J129:J133)</f>
        <v>957</v>
      </c>
      <c r="K128" s="88">
        <f>SUM(K129:K133)</f>
        <v>16</v>
      </c>
      <c r="L128" s="24"/>
      <c r="M128" s="24"/>
      <c r="N128" s="24"/>
      <c r="O128" s="24"/>
      <c r="P128" s="24"/>
      <c r="Q128" s="24"/>
      <c r="R128" s="24"/>
      <c r="S128" s="24"/>
      <c r="T128" s="24"/>
    </row>
    <row r="129" spans="1:20" x14ac:dyDescent="0.2">
      <c r="B129" s="24" t="s">
        <v>388</v>
      </c>
      <c r="C129" s="43" t="s">
        <v>5</v>
      </c>
      <c r="D129" s="43" t="s">
        <v>102</v>
      </c>
      <c r="E129" s="43" t="s">
        <v>126</v>
      </c>
      <c r="F129" s="43" t="s">
        <v>133</v>
      </c>
      <c r="G129" s="25" t="s">
        <v>443</v>
      </c>
      <c r="H129" s="25" t="s">
        <v>440</v>
      </c>
      <c r="I129" s="25">
        <v>22701018</v>
      </c>
      <c r="J129" s="24">
        <v>16</v>
      </c>
    </row>
    <row r="130" spans="1:20" x14ac:dyDescent="0.2">
      <c r="B130" s="24" t="s">
        <v>426</v>
      </c>
      <c r="C130" s="43" t="s">
        <v>5</v>
      </c>
      <c r="D130" s="43" t="s">
        <v>102</v>
      </c>
      <c r="E130" s="43" t="s">
        <v>128</v>
      </c>
      <c r="F130" s="43" t="s">
        <v>128</v>
      </c>
      <c r="G130" s="25" t="s">
        <v>443</v>
      </c>
      <c r="H130" s="25" t="s">
        <v>440</v>
      </c>
      <c r="I130" s="25">
        <v>22191889</v>
      </c>
      <c r="J130" s="24">
        <v>22</v>
      </c>
    </row>
    <row r="131" spans="1:20" x14ac:dyDescent="0.2">
      <c r="A131" s="24" t="s">
        <v>136</v>
      </c>
      <c r="B131" s="24" t="s">
        <v>137</v>
      </c>
      <c r="C131" s="43" t="s">
        <v>5</v>
      </c>
      <c r="D131" s="43" t="s">
        <v>102</v>
      </c>
      <c r="E131" s="43" t="s">
        <v>138</v>
      </c>
      <c r="F131" s="43" t="s">
        <v>138</v>
      </c>
      <c r="G131" s="25" t="s">
        <v>442</v>
      </c>
      <c r="H131" s="25" t="s">
        <v>440</v>
      </c>
      <c r="I131" s="25">
        <v>22519164</v>
      </c>
      <c r="J131" s="24">
        <v>351</v>
      </c>
      <c r="K131" s="24">
        <v>16</v>
      </c>
    </row>
    <row r="132" spans="1:20" x14ac:dyDescent="0.2">
      <c r="A132" s="24" t="s">
        <v>145</v>
      </c>
      <c r="B132" s="24" t="s">
        <v>146</v>
      </c>
      <c r="C132" s="43" t="s">
        <v>5</v>
      </c>
      <c r="D132" s="43" t="s">
        <v>102</v>
      </c>
      <c r="E132" s="43" t="s">
        <v>128</v>
      </c>
      <c r="F132" s="43" t="s">
        <v>128</v>
      </c>
      <c r="G132" s="25" t="s">
        <v>442</v>
      </c>
      <c r="H132" s="25" t="s">
        <v>440</v>
      </c>
      <c r="I132" s="25">
        <v>22593206</v>
      </c>
      <c r="J132" s="24">
        <v>266</v>
      </c>
    </row>
    <row r="133" spans="1:20" x14ac:dyDescent="0.2">
      <c r="A133" s="24" t="s">
        <v>362</v>
      </c>
      <c r="B133" s="24" t="s">
        <v>363</v>
      </c>
      <c r="C133" s="43" t="s">
        <v>5</v>
      </c>
      <c r="D133" s="43" t="s">
        <v>102</v>
      </c>
      <c r="E133" s="43" t="s">
        <v>126</v>
      </c>
      <c r="F133" s="43" t="s">
        <v>355</v>
      </c>
      <c r="G133" s="25" t="s">
        <v>442</v>
      </c>
      <c r="H133" s="25" t="s">
        <v>440</v>
      </c>
      <c r="I133" s="25">
        <v>22705124</v>
      </c>
      <c r="J133" s="24">
        <v>302</v>
      </c>
    </row>
    <row r="135" spans="1:20" ht="13.5" x14ac:dyDescent="0.25">
      <c r="A135" s="89" t="s">
        <v>453</v>
      </c>
      <c r="C135" s="27"/>
      <c r="D135" s="32"/>
      <c r="E135" s="32"/>
      <c r="F135" s="27"/>
      <c r="G135" s="32"/>
      <c r="H135" s="32"/>
      <c r="I135" s="54"/>
      <c r="J135" s="88">
        <f>SUM(J136:J141)</f>
        <v>872</v>
      </c>
      <c r="K135" s="88">
        <f>SUM(K136:K141)</f>
        <v>0</v>
      </c>
      <c r="L135" s="24"/>
      <c r="M135" s="24"/>
      <c r="N135" s="24"/>
      <c r="O135" s="24"/>
      <c r="P135" s="24"/>
      <c r="Q135" s="24"/>
      <c r="R135" s="24"/>
      <c r="S135" s="24"/>
      <c r="T135" s="24"/>
    </row>
    <row r="136" spans="1:20" x14ac:dyDescent="0.2">
      <c r="B136" s="24" t="s">
        <v>9840</v>
      </c>
      <c r="C136" s="43" t="s">
        <v>5</v>
      </c>
      <c r="D136" s="43" t="s">
        <v>102</v>
      </c>
      <c r="E136" s="43" t="s">
        <v>141</v>
      </c>
      <c r="F136" s="43" t="s">
        <v>141</v>
      </c>
      <c r="G136" s="25" t="s">
        <v>443</v>
      </c>
      <c r="H136" s="25" t="s">
        <v>440</v>
      </c>
      <c r="I136" s="25">
        <v>83929003</v>
      </c>
      <c r="J136" s="24">
        <v>11</v>
      </c>
    </row>
    <row r="137" spans="1:20" x14ac:dyDescent="0.2">
      <c r="B137" s="24" t="s">
        <v>389</v>
      </c>
      <c r="C137" s="43" t="s">
        <v>5</v>
      </c>
      <c r="D137" s="43" t="s">
        <v>102</v>
      </c>
      <c r="E137" s="43" t="s">
        <v>102</v>
      </c>
      <c r="F137" s="43" t="s">
        <v>161</v>
      </c>
      <c r="G137" s="25" t="s">
        <v>443</v>
      </c>
      <c r="H137" s="25" t="s">
        <v>440</v>
      </c>
      <c r="I137" s="25">
        <v>22508811</v>
      </c>
      <c r="J137" s="24">
        <v>13</v>
      </c>
    </row>
    <row r="138" spans="1:20" x14ac:dyDescent="0.2">
      <c r="B138" s="24" t="s">
        <v>9839</v>
      </c>
      <c r="C138" s="43" t="s">
        <v>5</v>
      </c>
      <c r="D138" s="43" t="s">
        <v>102</v>
      </c>
      <c r="E138" s="43" t="s">
        <v>102</v>
      </c>
      <c r="F138" s="43" t="s">
        <v>102</v>
      </c>
      <c r="G138" s="25" t="s">
        <v>443</v>
      </c>
      <c r="H138" s="25" t="s">
        <v>440</v>
      </c>
      <c r="I138" s="25">
        <v>22502802</v>
      </c>
      <c r="J138" s="24">
        <v>48</v>
      </c>
    </row>
    <row r="139" spans="1:20" x14ac:dyDescent="0.2">
      <c r="A139" s="24" t="s">
        <v>159</v>
      </c>
      <c r="B139" s="24" t="s">
        <v>160</v>
      </c>
      <c r="C139" s="43" t="s">
        <v>5</v>
      </c>
      <c r="D139" s="43" t="s">
        <v>102</v>
      </c>
      <c r="E139" s="43" t="s">
        <v>102</v>
      </c>
      <c r="F139" s="43" t="s">
        <v>102</v>
      </c>
      <c r="G139" s="25" t="s">
        <v>442</v>
      </c>
      <c r="H139" s="25" t="s">
        <v>440</v>
      </c>
      <c r="I139" s="25">
        <v>22591329</v>
      </c>
      <c r="J139" s="24">
        <v>350</v>
      </c>
    </row>
    <row r="140" spans="1:20" x14ac:dyDescent="0.2">
      <c r="A140" s="24" t="s">
        <v>139</v>
      </c>
      <c r="B140" s="24" t="s">
        <v>140</v>
      </c>
      <c r="C140" s="43" t="s">
        <v>5</v>
      </c>
      <c r="D140" s="43" t="s">
        <v>102</v>
      </c>
      <c r="E140" s="43" t="s">
        <v>141</v>
      </c>
      <c r="F140" s="43" t="s">
        <v>141</v>
      </c>
      <c r="G140" s="25" t="s">
        <v>442</v>
      </c>
      <c r="H140" s="25" t="s">
        <v>440</v>
      </c>
      <c r="I140" s="25">
        <v>22752865</v>
      </c>
      <c r="J140" s="24">
        <v>200</v>
      </c>
    </row>
    <row r="141" spans="1:20" x14ac:dyDescent="0.2">
      <c r="A141" s="24" t="s">
        <v>357</v>
      </c>
      <c r="B141" s="24" t="s">
        <v>358</v>
      </c>
      <c r="C141" s="43" t="s">
        <v>5</v>
      </c>
      <c r="D141" s="43" t="s">
        <v>102</v>
      </c>
      <c r="E141" s="43" t="s">
        <v>141</v>
      </c>
      <c r="F141" s="43" t="s">
        <v>359</v>
      </c>
      <c r="G141" s="25" t="s">
        <v>442</v>
      </c>
      <c r="H141" s="25" t="s">
        <v>440</v>
      </c>
      <c r="I141" s="25">
        <v>22751374</v>
      </c>
      <c r="J141" s="24">
        <v>250</v>
      </c>
    </row>
    <row r="142" spans="1:20" x14ac:dyDescent="0.2">
      <c r="A142" s="50"/>
      <c r="B142" s="58"/>
      <c r="C142" s="27"/>
      <c r="D142" s="27"/>
      <c r="E142" s="27"/>
      <c r="F142" s="27"/>
      <c r="G142" s="27"/>
      <c r="H142" s="27"/>
      <c r="I142" s="54"/>
      <c r="J142" s="86"/>
      <c r="K142" s="24"/>
      <c r="L142" s="24"/>
      <c r="M142" s="24"/>
      <c r="N142" s="24"/>
      <c r="O142" s="24"/>
      <c r="P142" s="24"/>
      <c r="Q142" s="24"/>
      <c r="R142" s="24"/>
      <c r="S142" s="24"/>
      <c r="T142" s="24"/>
    </row>
    <row r="143" spans="1:20" ht="13.5" x14ac:dyDescent="0.25">
      <c r="A143" s="89" t="s">
        <v>455</v>
      </c>
      <c r="C143" s="27"/>
      <c r="D143" s="32"/>
      <c r="E143" s="32"/>
      <c r="F143" s="27"/>
      <c r="G143" s="32"/>
      <c r="H143" s="32"/>
      <c r="I143" s="54"/>
      <c r="J143" s="88">
        <f>J144+J148+J156+J159+J162+J166+J169+J172</f>
        <v>1696</v>
      </c>
      <c r="K143" s="88">
        <f>K144+K148+K156+K159+K162+K166+K169+K172</f>
        <v>0</v>
      </c>
      <c r="L143" s="24"/>
      <c r="M143" s="24"/>
      <c r="N143" s="24"/>
      <c r="O143" s="24"/>
      <c r="P143" s="24"/>
      <c r="Q143" s="24"/>
      <c r="R143" s="24"/>
      <c r="S143" s="24"/>
      <c r="T143" s="24"/>
    </row>
    <row r="144" spans="1:20" ht="13.5" x14ac:dyDescent="0.25">
      <c r="A144" s="89" t="s">
        <v>439</v>
      </c>
      <c r="C144" s="27"/>
      <c r="D144" s="32"/>
      <c r="E144" s="32"/>
      <c r="F144" s="27"/>
      <c r="G144" s="32"/>
      <c r="H144" s="32"/>
      <c r="I144" s="54"/>
      <c r="J144" s="88">
        <f>SUM(J145:J146)</f>
        <v>462</v>
      </c>
      <c r="K144" s="88">
        <f>SUM(K145:K146)</f>
        <v>0</v>
      </c>
      <c r="L144" s="24"/>
      <c r="M144" s="24"/>
      <c r="N144" s="24"/>
      <c r="O144" s="24"/>
      <c r="P144" s="24"/>
      <c r="Q144" s="24"/>
      <c r="R144" s="24"/>
      <c r="S144" s="24"/>
      <c r="T144" s="24"/>
    </row>
    <row r="145" spans="1:20" x14ac:dyDescent="0.2">
      <c r="A145" s="24" t="s">
        <v>215</v>
      </c>
      <c r="B145" s="24" t="s">
        <v>216</v>
      </c>
      <c r="C145" s="43" t="s">
        <v>47</v>
      </c>
      <c r="D145" s="43" t="s">
        <v>47</v>
      </c>
      <c r="E145" s="43" t="s">
        <v>47</v>
      </c>
      <c r="F145" s="43" t="s">
        <v>109</v>
      </c>
      <c r="G145" s="25" t="s">
        <v>442</v>
      </c>
      <c r="H145" s="25" t="s">
        <v>440</v>
      </c>
      <c r="I145" s="25">
        <v>24428058</v>
      </c>
      <c r="J145" s="24">
        <v>192</v>
      </c>
    </row>
    <row r="146" spans="1:20" x14ac:dyDescent="0.2">
      <c r="A146" s="24" t="s">
        <v>217</v>
      </c>
      <c r="B146" s="24" t="s">
        <v>218</v>
      </c>
      <c r="C146" s="43" t="s">
        <v>47</v>
      </c>
      <c r="D146" s="43" t="s">
        <v>47</v>
      </c>
      <c r="E146" s="43" t="s">
        <v>47</v>
      </c>
      <c r="F146" s="43" t="s">
        <v>219</v>
      </c>
      <c r="G146" s="25" t="s">
        <v>442</v>
      </c>
      <c r="H146" s="25" t="s">
        <v>440</v>
      </c>
      <c r="I146" s="25">
        <v>24413754</v>
      </c>
      <c r="J146" s="24">
        <v>270</v>
      </c>
    </row>
    <row r="148" spans="1:20" ht="13.5" x14ac:dyDescent="0.25">
      <c r="A148" s="89" t="s">
        <v>445</v>
      </c>
      <c r="C148" s="27"/>
      <c r="D148" s="32"/>
      <c r="E148" s="32"/>
      <c r="F148" s="27"/>
      <c r="G148" s="32"/>
      <c r="H148" s="32"/>
      <c r="I148" s="54"/>
      <c r="J148" s="88">
        <f>SUM(J149:J154)</f>
        <v>369</v>
      </c>
      <c r="K148" s="88">
        <f>SUM(K149:K154)</f>
        <v>0</v>
      </c>
      <c r="L148" s="24"/>
      <c r="M148" s="24"/>
      <c r="N148" s="24"/>
      <c r="O148" s="24"/>
      <c r="P148" s="24"/>
      <c r="Q148" s="24"/>
      <c r="R148" s="24"/>
      <c r="S148" s="24"/>
      <c r="T148" s="24"/>
    </row>
    <row r="149" spans="1:20" x14ac:dyDescent="0.2">
      <c r="B149" s="24" t="s">
        <v>283</v>
      </c>
      <c r="C149" s="43" t="s">
        <v>47</v>
      </c>
      <c r="D149" s="43" t="s">
        <v>47</v>
      </c>
      <c r="E149" s="43" t="s">
        <v>47</v>
      </c>
      <c r="F149" s="43" t="s">
        <v>47</v>
      </c>
      <c r="G149" s="25" t="s">
        <v>443</v>
      </c>
      <c r="H149" s="25" t="s">
        <v>440</v>
      </c>
      <c r="I149" s="25">
        <v>24428576</v>
      </c>
      <c r="J149" s="24">
        <v>47</v>
      </c>
    </row>
    <row r="150" spans="1:20" x14ac:dyDescent="0.2">
      <c r="B150" s="24" t="s">
        <v>390</v>
      </c>
      <c r="C150" s="43" t="s">
        <v>47</v>
      </c>
      <c r="D150" s="43" t="s">
        <v>47</v>
      </c>
      <c r="E150" s="43" t="s">
        <v>102</v>
      </c>
      <c r="F150" s="43" t="s">
        <v>391</v>
      </c>
      <c r="G150" s="25" t="s">
        <v>443</v>
      </c>
      <c r="H150" s="25" t="s">
        <v>440</v>
      </c>
      <c r="I150" s="25">
        <v>24301845</v>
      </c>
      <c r="J150" s="24">
        <v>21</v>
      </c>
    </row>
    <row r="151" spans="1:20" x14ac:dyDescent="0.2">
      <c r="B151" s="24" t="s">
        <v>398</v>
      </c>
      <c r="C151" s="43" t="s">
        <v>47</v>
      </c>
      <c r="D151" s="43" t="s">
        <v>47</v>
      </c>
      <c r="E151" s="43" t="s">
        <v>47</v>
      </c>
      <c r="F151" s="43" t="s">
        <v>399</v>
      </c>
      <c r="G151" s="25" t="s">
        <v>443</v>
      </c>
      <c r="H151" s="25" t="s">
        <v>440</v>
      </c>
      <c r="I151" s="25">
        <v>24404417</v>
      </c>
      <c r="J151" s="24">
        <v>49</v>
      </c>
    </row>
    <row r="152" spans="1:20" x14ac:dyDescent="0.2">
      <c r="B152" s="24" t="s">
        <v>409</v>
      </c>
      <c r="C152" s="43" t="s">
        <v>47</v>
      </c>
      <c r="D152" s="43" t="s">
        <v>47</v>
      </c>
      <c r="E152" s="43" t="s">
        <v>47</v>
      </c>
      <c r="F152" s="43" t="s">
        <v>354</v>
      </c>
      <c r="G152" s="25" t="s">
        <v>443</v>
      </c>
      <c r="H152" s="25" t="s">
        <v>440</v>
      </c>
      <c r="I152" s="25">
        <v>24406501</v>
      </c>
      <c r="J152" s="24">
        <v>38</v>
      </c>
    </row>
    <row r="153" spans="1:20" x14ac:dyDescent="0.2">
      <c r="B153" s="24" t="s">
        <v>10316</v>
      </c>
      <c r="C153" s="43" t="s">
        <v>47</v>
      </c>
      <c r="D153" s="43" t="s">
        <v>47</v>
      </c>
      <c r="E153" s="43" t="s">
        <v>47</v>
      </c>
      <c r="F153" s="43" t="s">
        <v>399</v>
      </c>
      <c r="G153" s="25" t="s">
        <v>443</v>
      </c>
      <c r="H153" s="25" t="s">
        <v>440</v>
      </c>
      <c r="I153" s="25">
        <v>24324947</v>
      </c>
      <c r="J153" s="24">
        <v>17</v>
      </c>
    </row>
    <row r="154" spans="1:20" x14ac:dyDescent="0.2">
      <c r="A154" s="24" t="s">
        <v>220</v>
      </c>
      <c r="B154" s="24" t="s">
        <v>221</v>
      </c>
      <c r="C154" s="43" t="s">
        <v>47</v>
      </c>
      <c r="D154" s="43" t="s">
        <v>47</v>
      </c>
      <c r="E154" s="43" t="s">
        <v>102</v>
      </c>
      <c r="F154" s="43" t="s">
        <v>102</v>
      </c>
      <c r="G154" s="25" t="s">
        <v>442</v>
      </c>
      <c r="H154" s="25" t="s">
        <v>440</v>
      </c>
      <c r="I154" s="25">
        <v>24415029</v>
      </c>
      <c r="J154" s="24">
        <v>197</v>
      </c>
    </row>
    <row r="156" spans="1:20" ht="13.5" x14ac:dyDescent="0.25">
      <c r="A156" s="89" t="s">
        <v>447</v>
      </c>
      <c r="C156" s="27"/>
      <c r="D156" s="32"/>
      <c r="E156" s="32"/>
      <c r="F156" s="27"/>
      <c r="G156" s="32"/>
      <c r="H156" s="32"/>
      <c r="I156" s="54"/>
      <c r="J156" s="44">
        <v>37</v>
      </c>
      <c r="K156" s="44">
        <v>0</v>
      </c>
      <c r="L156" s="24"/>
      <c r="M156" s="24"/>
      <c r="N156" s="24"/>
      <c r="O156" s="24"/>
      <c r="P156" s="24"/>
      <c r="Q156" s="24"/>
      <c r="R156" s="24"/>
      <c r="S156" s="24"/>
      <c r="T156" s="24"/>
    </row>
    <row r="157" spans="1:20" x14ac:dyDescent="0.2">
      <c r="B157" s="24" t="s">
        <v>395</v>
      </c>
      <c r="C157" s="43" t="s">
        <v>47</v>
      </c>
      <c r="D157" s="43" t="s">
        <v>47</v>
      </c>
      <c r="E157" s="43" t="s">
        <v>222</v>
      </c>
      <c r="F157" s="43" t="s">
        <v>222</v>
      </c>
      <c r="G157" s="25" t="s">
        <v>443</v>
      </c>
      <c r="H157" s="25" t="s">
        <v>440</v>
      </c>
      <c r="I157" s="25">
        <v>24385729</v>
      </c>
      <c r="J157" s="24">
        <v>37</v>
      </c>
    </row>
    <row r="159" spans="1:20" ht="13.5" x14ac:dyDescent="0.25">
      <c r="A159" s="89" t="s">
        <v>449</v>
      </c>
      <c r="C159" s="27"/>
      <c r="D159" s="32"/>
      <c r="E159" s="32"/>
      <c r="F159" s="27"/>
      <c r="G159" s="32"/>
      <c r="H159" s="32"/>
      <c r="I159" s="54"/>
      <c r="J159" s="44">
        <v>166</v>
      </c>
      <c r="K159" s="91">
        <v>0</v>
      </c>
      <c r="L159" s="24"/>
      <c r="M159" s="24"/>
      <c r="N159" s="24"/>
      <c r="O159" s="24"/>
      <c r="P159" s="24"/>
      <c r="Q159" s="24"/>
      <c r="R159" s="24"/>
      <c r="S159" s="24"/>
      <c r="T159" s="24"/>
    </row>
    <row r="160" spans="1:20" x14ac:dyDescent="0.2">
      <c r="B160" s="24" t="s">
        <v>223</v>
      </c>
      <c r="C160" s="43" t="s">
        <v>47</v>
      </c>
      <c r="D160" s="43" t="s">
        <v>163</v>
      </c>
      <c r="E160" s="43" t="s">
        <v>163</v>
      </c>
      <c r="F160" s="43" t="s">
        <v>163</v>
      </c>
      <c r="G160" s="25" t="s">
        <v>443</v>
      </c>
      <c r="H160" s="25" t="s">
        <v>440</v>
      </c>
      <c r="I160" s="25">
        <v>24948240</v>
      </c>
      <c r="J160" s="24">
        <v>166</v>
      </c>
    </row>
    <row r="162" spans="1:20" ht="13.5" x14ac:dyDescent="0.25">
      <c r="A162" s="89" t="s">
        <v>453</v>
      </c>
      <c r="C162" s="27"/>
      <c r="D162" s="32"/>
      <c r="E162" s="32"/>
      <c r="F162" s="27"/>
      <c r="G162" s="32"/>
      <c r="H162" s="32"/>
      <c r="I162" s="54"/>
      <c r="J162" s="88">
        <f>SUM(J163:J164)</f>
        <v>239</v>
      </c>
      <c r="K162" s="88">
        <f>SUM(K163:K164)</f>
        <v>0</v>
      </c>
      <c r="L162" s="24"/>
      <c r="M162" s="24"/>
      <c r="N162" s="24"/>
      <c r="O162" s="24"/>
      <c r="P162" s="24"/>
      <c r="Q162" s="24"/>
      <c r="R162" s="24"/>
      <c r="S162" s="24"/>
      <c r="T162" s="24"/>
    </row>
    <row r="163" spans="1:20" x14ac:dyDescent="0.2">
      <c r="B163" s="24" t="s">
        <v>427</v>
      </c>
      <c r="C163" s="43" t="s">
        <v>47</v>
      </c>
      <c r="D163" s="43" t="s">
        <v>164</v>
      </c>
      <c r="E163" s="43" t="s">
        <v>197</v>
      </c>
      <c r="F163" s="43" t="s">
        <v>428</v>
      </c>
      <c r="G163" s="25" t="s">
        <v>443</v>
      </c>
      <c r="H163" s="25" t="s">
        <v>440</v>
      </c>
      <c r="I163" s="25">
        <v>24483786</v>
      </c>
      <c r="J163" s="24">
        <v>21</v>
      </c>
    </row>
    <row r="164" spans="1:20" x14ac:dyDescent="0.2">
      <c r="A164" s="24" t="s">
        <v>227</v>
      </c>
      <c r="B164" s="24" t="s">
        <v>228</v>
      </c>
      <c r="C164" s="43" t="s">
        <v>47</v>
      </c>
      <c r="D164" s="43" t="s">
        <v>164</v>
      </c>
      <c r="E164" s="43" t="s">
        <v>197</v>
      </c>
      <c r="F164" s="43" t="s">
        <v>197</v>
      </c>
      <c r="G164" s="25" t="s">
        <v>442</v>
      </c>
      <c r="H164" s="25" t="s">
        <v>440</v>
      </c>
      <c r="I164" s="25">
        <v>24486836</v>
      </c>
      <c r="J164" s="24">
        <v>218</v>
      </c>
    </row>
    <row r="166" spans="1:20" ht="13.5" x14ac:dyDescent="0.25">
      <c r="A166" s="89" t="s">
        <v>463</v>
      </c>
      <c r="C166" s="27"/>
      <c r="D166" s="32"/>
      <c r="E166" s="32"/>
      <c r="F166" s="27"/>
      <c r="G166" s="32"/>
      <c r="H166" s="32"/>
      <c r="I166" s="54"/>
      <c r="J166" s="44">
        <v>70</v>
      </c>
      <c r="K166" s="91">
        <v>0</v>
      </c>
      <c r="L166" s="24"/>
      <c r="M166" s="24"/>
      <c r="N166" s="24"/>
      <c r="O166" s="24"/>
      <c r="P166" s="24"/>
      <c r="Q166" s="24"/>
      <c r="R166" s="24"/>
      <c r="S166" s="24"/>
      <c r="T166" s="24"/>
    </row>
    <row r="167" spans="1:20" x14ac:dyDescent="0.2">
      <c r="B167" s="24" t="s">
        <v>10317</v>
      </c>
      <c r="C167" s="43" t="s">
        <v>47</v>
      </c>
      <c r="D167" s="43" t="s">
        <v>966</v>
      </c>
      <c r="E167" s="43" t="s">
        <v>109</v>
      </c>
      <c r="F167" s="43" t="s">
        <v>109</v>
      </c>
      <c r="G167" s="25" t="s">
        <v>443</v>
      </c>
      <c r="H167" s="25" t="s">
        <v>440</v>
      </c>
      <c r="I167" s="25">
        <v>24467792</v>
      </c>
      <c r="J167" s="24">
        <v>70</v>
      </c>
    </row>
    <row r="169" spans="1:20" ht="13.5" x14ac:dyDescent="0.25">
      <c r="A169" s="89" t="s">
        <v>457</v>
      </c>
      <c r="C169" s="27"/>
      <c r="D169" s="32"/>
      <c r="E169" s="32"/>
      <c r="F169" s="27"/>
      <c r="G169" s="32"/>
      <c r="H169" s="32"/>
      <c r="I169" s="54"/>
      <c r="J169" s="44">
        <v>225</v>
      </c>
      <c r="K169" s="91">
        <v>0</v>
      </c>
      <c r="L169" s="24"/>
      <c r="M169" s="24"/>
      <c r="N169" s="24"/>
      <c r="O169" s="24"/>
      <c r="P169" s="24"/>
      <c r="Q169" s="24"/>
      <c r="R169" s="24"/>
      <c r="S169" s="24"/>
      <c r="T169" s="24"/>
    </row>
    <row r="170" spans="1:20" x14ac:dyDescent="0.2">
      <c r="A170" s="24" t="s">
        <v>230</v>
      </c>
      <c r="B170" s="24" t="s">
        <v>231</v>
      </c>
      <c r="C170" s="43" t="s">
        <v>47</v>
      </c>
      <c r="D170" s="43" t="s">
        <v>229</v>
      </c>
      <c r="E170" s="43" t="s">
        <v>229</v>
      </c>
      <c r="F170" s="43" t="s">
        <v>232</v>
      </c>
      <c r="G170" s="25" t="s">
        <v>442</v>
      </c>
      <c r="H170" s="25" t="s">
        <v>440</v>
      </c>
      <c r="I170" s="25">
        <v>24287704</v>
      </c>
      <c r="J170" s="24">
        <v>225</v>
      </c>
    </row>
    <row r="172" spans="1:20" ht="13.5" x14ac:dyDescent="0.25">
      <c r="A172" s="89" t="s">
        <v>458</v>
      </c>
      <c r="C172" s="27"/>
      <c r="D172" s="32"/>
      <c r="E172" s="32"/>
      <c r="F172" s="27"/>
      <c r="G172" s="32"/>
      <c r="H172" s="32"/>
      <c r="I172" s="54"/>
      <c r="J172" s="44">
        <v>128</v>
      </c>
      <c r="K172" s="91">
        <v>0</v>
      </c>
      <c r="L172" s="24"/>
      <c r="M172" s="24"/>
      <c r="N172" s="24"/>
      <c r="O172" s="24"/>
      <c r="P172" s="24"/>
      <c r="Q172" s="24"/>
      <c r="R172" s="24"/>
      <c r="S172" s="24"/>
      <c r="T172" s="24"/>
    </row>
    <row r="173" spans="1:20" x14ac:dyDescent="0.2">
      <c r="A173" s="24" t="s">
        <v>225</v>
      </c>
      <c r="B173" s="24" t="s">
        <v>226</v>
      </c>
      <c r="C173" s="43" t="s">
        <v>47</v>
      </c>
      <c r="D173" s="43" t="s">
        <v>163</v>
      </c>
      <c r="E173" s="43" t="s">
        <v>163</v>
      </c>
      <c r="F173" s="43" t="s">
        <v>163</v>
      </c>
      <c r="G173" s="25" t="s">
        <v>442</v>
      </c>
      <c r="H173" s="25" t="s">
        <v>440</v>
      </c>
      <c r="I173" s="25">
        <v>24442904</v>
      </c>
      <c r="J173" s="24">
        <v>128</v>
      </c>
    </row>
    <row r="174" spans="1:20" x14ac:dyDescent="0.2">
      <c r="A174" s="50"/>
      <c r="B174" s="58"/>
      <c r="C174" s="27"/>
      <c r="D174" s="27"/>
      <c r="E174" s="27"/>
      <c r="F174" s="27"/>
      <c r="G174" s="27"/>
      <c r="H174" s="27"/>
      <c r="I174" s="54"/>
      <c r="J174" s="86"/>
      <c r="K174" s="24"/>
      <c r="L174" s="24"/>
      <c r="M174" s="24"/>
      <c r="N174" s="24"/>
      <c r="O174" s="24"/>
      <c r="P174" s="24"/>
      <c r="Q174" s="24"/>
      <c r="R174" s="24"/>
      <c r="S174" s="24"/>
      <c r="T174" s="24"/>
    </row>
    <row r="175" spans="1:20" ht="13.5" x14ac:dyDescent="0.25">
      <c r="A175" s="89" t="s">
        <v>456</v>
      </c>
      <c r="C175" s="27"/>
      <c r="D175" s="32"/>
      <c r="E175" s="32"/>
      <c r="F175" s="27"/>
      <c r="G175" s="32"/>
      <c r="H175" s="32"/>
      <c r="I175" s="54"/>
      <c r="J175" s="88">
        <f>J176+J182+J185+J188+J191</f>
        <v>1350</v>
      </c>
      <c r="K175" s="88">
        <f>K176+K182+K185+K188+K191</f>
        <v>130</v>
      </c>
      <c r="L175" s="24"/>
      <c r="M175" s="24"/>
      <c r="N175" s="24"/>
      <c r="O175" s="24"/>
      <c r="P175" s="24"/>
      <c r="Q175" s="24"/>
      <c r="R175" s="24"/>
      <c r="S175" s="24"/>
      <c r="T175" s="24"/>
    </row>
    <row r="176" spans="1:20" ht="13.5" x14ac:dyDescent="0.25">
      <c r="A176" s="89" t="s">
        <v>439</v>
      </c>
      <c r="C176" s="27"/>
      <c r="D176" s="32"/>
      <c r="E176" s="32"/>
      <c r="F176" s="27"/>
      <c r="G176" s="32"/>
      <c r="H176" s="32"/>
      <c r="I176" s="54"/>
      <c r="J176" s="88">
        <f>SUM(J177:J180)</f>
        <v>574</v>
      </c>
      <c r="K176" s="88">
        <f>SUM(K177:K180)</f>
        <v>23</v>
      </c>
      <c r="L176" s="24"/>
      <c r="M176" s="24"/>
      <c r="N176" s="24"/>
      <c r="O176" s="24"/>
      <c r="P176" s="24"/>
      <c r="Q176" s="24"/>
      <c r="R176" s="24"/>
      <c r="S176" s="24"/>
      <c r="T176" s="24"/>
    </row>
    <row r="177" spans="1:20" x14ac:dyDescent="0.2">
      <c r="B177" s="24" t="s">
        <v>233</v>
      </c>
      <c r="C177" s="43" t="s">
        <v>47</v>
      </c>
      <c r="D177" s="43" t="s">
        <v>233</v>
      </c>
      <c r="E177" s="43" t="s">
        <v>233</v>
      </c>
      <c r="F177" s="43" t="s">
        <v>9844</v>
      </c>
      <c r="G177" s="25" t="s">
        <v>443</v>
      </c>
      <c r="H177" s="25" t="s">
        <v>440</v>
      </c>
      <c r="I177" s="25">
        <v>24454090</v>
      </c>
      <c r="J177" s="24">
        <v>42</v>
      </c>
    </row>
    <row r="178" spans="1:20" x14ac:dyDescent="0.2">
      <c r="B178" s="24" t="s">
        <v>9843</v>
      </c>
      <c r="C178" s="43" t="s">
        <v>47</v>
      </c>
      <c r="D178" s="43" t="s">
        <v>233</v>
      </c>
      <c r="E178" s="43" t="s">
        <v>78</v>
      </c>
      <c r="F178" s="43" t="s">
        <v>78</v>
      </c>
      <c r="G178" s="25" t="s">
        <v>443</v>
      </c>
      <c r="H178" s="25" t="s">
        <v>441</v>
      </c>
      <c r="I178" s="25">
        <v>24560336</v>
      </c>
      <c r="J178" s="24">
        <v>112</v>
      </c>
    </row>
    <row r="179" spans="1:20" x14ac:dyDescent="0.2">
      <c r="A179" s="24" t="s">
        <v>234</v>
      </c>
      <c r="B179" s="24" t="s">
        <v>9842</v>
      </c>
      <c r="C179" s="43" t="s">
        <v>47</v>
      </c>
      <c r="D179" s="43" t="s">
        <v>233</v>
      </c>
      <c r="E179" s="43" t="s">
        <v>233</v>
      </c>
      <c r="F179" s="43" t="s">
        <v>235</v>
      </c>
      <c r="G179" s="25" t="s">
        <v>442</v>
      </c>
      <c r="H179" s="25" t="s">
        <v>440</v>
      </c>
      <c r="I179" s="25">
        <v>24450750</v>
      </c>
      <c r="J179" s="24">
        <v>214</v>
      </c>
    </row>
    <row r="180" spans="1:20" x14ac:dyDescent="0.2">
      <c r="A180" s="24" t="s">
        <v>236</v>
      </c>
      <c r="B180" s="24" t="s">
        <v>9841</v>
      </c>
      <c r="C180" s="43" t="s">
        <v>47</v>
      </c>
      <c r="D180" s="43" t="s">
        <v>233</v>
      </c>
      <c r="E180" s="43" t="s">
        <v>233</v>
      </c>
      <c r="F180" s="43" t="s">
        <v>237</v>
      </c>
      <c r="G180" s="25" t="s">
        <v>442</v>
      </c>
      <c r="H180" s="25" t="s">
        <v>440</v>
      </c>
      <c r="I180" s="25">
        <v>24476762</v>
      </c>
      <c r="J180" s="24">
        <v>206</v>
      </c>
      <c r="K180" s="24">
        <v>23</v>
      </c>
    </row>
    <row r="182" spans="1:20" ht="13.5" x14ac:dyDescent="0.25">
      <c r="A182" s="89" t="s">
        <v>445</v>
      </c>
      <c r="C182" s="27"/>
      <c r="D182" s="32"/>
      <c r="E182" s="32"/>
      <c r="F182" s="27"/>
      <c r="G182" s="32"/>
      <c r="H182" s="32"/>
      <c r="I182" s="54"/>
      <c r="J182" s="88">
        <f>SUM(J183)</f>
        <v>132</v>
      </c>
      <c r="K182" s="88">
        <f>SUM(K183)</f>
        <v>0</v>
      </c>
      <c r="L182" s="24"/>
      <c r="M182" s="24"/>
      <c r="N182" s="24"/>
      <c r="O182" s="24"/>
      <c r="P182" s="24"/>
      <c r="Q182" s="24"/>
      <c r="R182" s="24"/>
      <c r="S182" s="24"/>
      <c r="T182" s="24"/>
    </row>
    <row r="183" spans="1:20" x14ac:dyDescent="0.2">
      <c r="A183" s="24" t="s">
        <v>238</v>
      </c>
      <c r="B183" s="24" t="s">
        <v>239</v>
      </c>
      <c r="C183" s="43" t="s">
        <v>47</v>
      </c>
      <c r="D183" s="43" t="s">
        <v>233</v>
      </c>
      <c r="E183" s="43" t="s">
        <v>64</v>
      </c>
      <c r="F183" s="43" t="s">
        <v>64</v>
      </c>
      <c r="G183" s="25" t="s">
        <v>442</v>
      </c>
      <c r="H183" s="25" t="s">
        <v>440</v>
      </c>
      <c r="I183" s="25">
        <v>24474085</v>
      </c>
      <c r="J183" s="24">
        <v>132</v>
      </c>
    </row>
    <row r="185" spans="1:20" ht="13.5" x14ac:dyDescent="0.25">
      <c r="A185" s="89" t="s">
        <v>447</v>
      </c>
      <c r="C185" s="27"/>
      <c r="D185" s="32"/>
      <c r="E185" s="32"/>
      <c r="F185" s="27"/>
      <c r="G185" s="32"/>
      <c r="H185" s="32"/>
      <c r="I185" s="54"/>
      <c r="J185" s="88">
        <f>SUM(J186)</f>
        <v>113</v>
      </c>
      <c r="K185" s="88">
        <f>SUM(K186)</f>
        <v>0</v>
      </c>
      <c r="L185" s="24"/>
      <c r="M185" s="24"/>
      <c r="N185" s="24"/>
      <c r="O185" s="24"/>
      <c r="P185" s="24"/>
      <c r="Q185" s="24"/>
      <c r="R185" s="24"/>
      <c r="S185" s="24"/>
      <c r="T185" s="24"/>
    </row>
    <row r="186" spans="1:20" x14ac:dyDescent="0.2">
      <c r="A186" s="24" t="s">
        <v>240</v>
      </c>
      <c r="B186" s="24" t="s">
        <v>9845</v>
      </c>
      <c r="C186" s="43" t="s">
        <v>47</v>
      </c>
      <c r="D186" s="43" t="s">
        <v>241</v>
      </c>
      <c r="E186" s="43" t="s">
        <v>242</v>
      </c>
      <c r="F186" s="43" t="s">
        <v>242</v>
      </c>
      <c r="G186" s="25" t="s">
        <v>442</v>
      </c>
      <c r="H186" s="25" t="s">
        <v>441</v>
      </c>
      <c r="I186" s="25">
        <v>24543990</v>
      </c>
      <c r="J186" s="24">
        <v>113</v>
      </c>
    </row>
    <row r="188" spans="1:20" ht="13.5" x14ac:dyDescent="0.25">
      <c r="A188" s="89" t="s">
        <v>448</v>
      </c>
      <c r="C188" s="27"/>
      <c r="D188" s="32"/>
      <c r="E188" s="32"/>
      <c r="F188" s="27"/>
      <c r="G188" s="32"/>
      <c r="H188" s="32"/>
      <c r="I188" s="54"/>
      <c r="J188" s="88">
        <f>SUM(J189)</f>
        <v>176</v>
      </c>
      <c r="K188" s="88">
        <f>SUM(K189)</f>
        <v>0</v>
      </c>
      <c r="L188" s="24"/>
      <c r="M188" s="24"/>
      <c r="N188" s="24"/>
      <c r="O188" s="24"/>
      <c r="P188" s="24"/>
      <c r="Q188" s="24"/>
      <c r="R188" s="24"/>
      <c r="S188" s="24"/>
      <c r="T188" s="24"/>
    </row>
    <row r="189" spans="1:20" x14ac:dyDescent="0.2">
      <c r="A189" s="24" t="s">
        <v>244</v>
      </c>
      <c r="B189" s="24" t="s">
        <v>9846</v>
      </c>
      <c r="C189" s="43" t="s">
        <v>47</v>
      </c>
      <c r="D189" s="43" t="s">
        <v>243</v>
      </c>
      <c r="E189" s="43" t="s">
        <v>243</v>
      </c>
      <c r="F189" s="43" t="s">
        <v>243</v>
      </c>
      <c r="G189" s="25" t="s">
        <v>442</v>
      </c>
      <c r="H189" s="25" t="s">
        <v>440</v>
      </c>
      <c r="I189" s="25">
        <v>24518181</v>
      </c>
      <c r="J189" s="24">
        <v>176</v>
      </c>
    </row>
    <row r="191" spans="1:20" ht="13.5" x14ac:dyDescent="0.25">
      <c r="A191" s="89" t="s">
        <v>449</v>
      </c>
      <c r="C191" s="27"/>
      <c r="D191" s="32"/>
      <c r="E191" s="32"/>
      <c r="F191" s="27"/>
      <c r="G191" s="32"/>
      <c r="H191" s="32"/>
      <c r="I191" s="54"/>
      <c r="J191" s="88">
        <f>SUM(J192:J193)</f>
        <v>355</v>
      </c>
      <c r="K191" s="88">
        <f>SUM(K192:K193)</f>
        <v>107</v>
      </c>
      <c r="L191" s="24"/>
      <c r="M191" s="24"/>
      <c r="N191" s="24"/>
      <c r="O191" s="24"/>
      <c r="P191" s="24"/>
      <c r="Q191" s="24"/>
      <c r="R191" s="24"/>
      <c r="S191" s="24"/>
      <c r="T191" s="24"/>
    </row>
    <row r="192" spans="1:20" x14ac:dyDescent="0.2">
      <c r="B192" s="24" t="s">
        <v>9848</v>
      </c>
      <c r="C192" s="43" t="s">
        <v>47</v>
      </c>
      <c r="D192" s="43" t="s">
        <v>214</v>
      </c>
      <c r="E192" s="43" t="s">
        <v>214</v>
      </c>
      <c r="F192" s="43" t="s">
        <v>246</v>
      </c>
      <c r="G192" s="25" t="s">
        <v>443</v>
      </c>
      <c r="H192" s="25" t="s">
        <v>440</v>
      </c>
      <c r="I192" s="25">
        <v>24520284</v>
      </c>
      <c r="J192" s="24">
        <v>90</v>
      </c>
    </row>
    <row r="193" spans="1:20" x14ac:dyDescent="0.2">
      <c r="A193" s="24" t="s">
        <v>245</v>
      </c>
      <c r="B193" s="24" t="s">
        <v>9847</v>
      </c>
      <c r="C193" s="43" t="s">
        <v>47</v>
      </c>
      <c r="D193" s="43" t="s">
        <v>214</v>
      </c>
      <c r="E193" s="43" t="s">
        <v>214</v>
      </c>
      <c r="F193" s="43" t="s">
        <v>246</v>
      </c>
      <c r="G193" s="25" t="s">
        <v>442</v>
      </c>
      <c r="H193" s="25" t="s">
        <v>440</v>
      </c>
      <c r="I193" s="25">
        <v>24536438</v>
      </c>
      <c r="J193" s="24">
        <v>265</v>
      </c>
      <c r="K193" s="24">
        <v>107</v>
      </c>
    </row>
    <row r="194" spans="1:20" x14ac:dyDescent="0.2">
      <c r="A194" s="50"/>
      <c r="B194" s="58"/>
      <c r="C194" s="27"/>
      <c r="D194" s="27"/>
      <c r="E194" s="27"/>
      <c r="F194" s="27"/>
      <c r="G194" s="27"/>
      <c r="H194" s="27"/>
      <c r="I194" s="54"/>
      <c r="J194" s="86"/>
      <c r="K194" s="24"/>
      <c r="L194" s="24"/>
      <c r="M194" s="24"/>
      <c r="N194" s="24"/>
      <c r="O194" s="24"/>
      <c r="P194" s="24"/>
      <c r="Q194" s="24"/>
      <c r="R194" s="24"/>
      <c r="S194" s="24"/>
      <c r="T194" s="24"/>
    </row>
    <row r="195" spans="1:20" ht="13.5" x14ac:dyDescent="0.25">
      <c r="A195" s="89" t="s">
        <v>459</v>
      </c>
      <c r="C195" s="27"/>
      <c r="D195" s="32"/>
      <c r="E195" s="32"/>
      <c r="F195" s="27"/>
      <c r="G195" s="32"/>
      <c r="H195" s="32"/>
      <c r="I195" s="54"/>
      <c r="J195" s="88">
        <f>J196</f>
        <v>31</v>
      </c>
      <c r="K195" s="88">
        <f>K196</f>
        <v>0</v>
      </c>
      <c r="L195" s="24"/>
      <c r="M195" s="24"/>
      <c r="N195" s="24"/>
      <c r="O195" s="24"/>
      <c r="P195" s="24"/>
      <c r="Q195" s="24"/>
      <c r="R195" s="24"/>
      <c r="S195" s="24"/>
      <c r="T195" s="24"/>
    </row>
    <row r="196" spans="1:20" ht="13.5" x14ac:dyDescent="0.25">
      <c r="A196" s="89" t="s">
        <v>446</v>
      </c>
      <c r="C196" s="27"/>
      <c r="D196" s="32"/>
      <c r="E196" s="32"/>
      <c r="F196" s="27"/>
      <c r="G196" s="32"/>
      <c r="H196" s="32"/>
      <c r="I196" s="54"/>
      <c r="J196" s="88">
        <f>SUM(J197)</f>
        <v>31</v>
      </c>
      <c r="K196" s="88">
        <f>SUM(K197)</f>
        <v>0</v>
      </c>
      <c r="L196" s="24"/>
      <c r="M196" s="24"/>
      <c r="N196" s="24"/>
      <c r="O196" s="24"/>
      <c r="P196" s="24"/>
      <c r="Q196" s="24"/>
      <c r="R196" s="24"/>
      <c r="S196" s="24"/>
      <c r="T196" s="24"/>
    </row>
    <row r="197" spans="1:20" x14ac:dyDescent="0.2">
      <c r="B197" s="24" t="s">
        <v>402</v>
      </c>
      <c r="C197" s="43" t="s">
        <v>47</v>
      </c>
      <c r="D197" s="43" t="s">
        <v>247</v>
      </c>
      <c r="E197" s="43" t="s">
        <v>248</v>
      </c>
      <c r="F197" s="43" t="s">
        <v>224</v>
      </c>
      <c r="G197" s="25" t="s">
        <v>443</v>
      </c>
      <c r="H197" s="25" t="s">
        <v>440</v>
      </c>
      <c r="I197" s="25">
        <v>24603932</v>
      </c>
      <c r="J197" s="24">
        <v>31</v>
      </c>
    </row>
    <row r="198" spans="1:20" x14ac:dyDescent="0.2">
      <c r="A198" s="50"/>
      <c r="B198" s="58"/>
      <c r="C198" s="27"/>
      <c r="D198" s="27"/>
      <c r="E198" s="27"/>
      <c r="F198" s="27"/>
      <c r="G198" s="27"/>
      <c r="H198" s="27"/>
      <c r="I198" s="54"/>
      <c r="J198" s="86"/>
      <c r="K198" s="24"/>
      <c r="L198" s="24"/>
      <c r="M198" s="24"/>
      <c r="N198" s="24"/>
      <c r="O198" s="24"/>
      <c r="P198" s="24"/>
      <c r="Q198" s="24"/>
      <c r="R198" s="24"/>
      <c r="S198" s="24"/>
      <c r="T198" s="24"/>
    </row>
    <row r="199" spans="1:20" ht="13.5" x14ac:dyDescent="0.25">
      <c r="A199" s="89" t="s">
        <v>460</v>
      </c>
      <c r="C199" s="27"/>
      <c r="D199" s="32"/>
      <c r="E199" s="32"/>
      <c r="F199" s="27"/>
      <c r="G199" s="32"/>
      <c r="H199" s="32"/>
      <c r="I199" s="54"/>
      <c r="J199" s="88">
        <f>J200+J207+J212+J215+J218+J224</f>
        <v>2329</v>
      </c>
      <c r="K199" s="88">
        <f>K200+K207+K212+K215+K218+K224</f>
        <v>0</v>
      </c>
      <c r="L199" s="24"/>
      <c r="M199" s="24"/>
      <c r="N199" s="24"/>
      <c r="O199" s="24"/>
      <c r="P199" s="24"/>
      <c r="Q199" s="24"/>
      <c r="R199" s="24"/>
      <c r="S199" s="24"/>
      <c r="T199" s="24"/>
    </row>
    <row r="200" spans="1:20" ht="13.5" x14ac:dyDescent="0.25">
      <c r="A200" s="89" t="s">
        <v>439</v>
      </c>
      <c r="C200" s="27"/>
      <c r="D200" s="32"/>
      <c r="E200" s="32"/>
      <c r="F200" s="27"/>
      <c r="G200" s="32"/>
      <c r="H200" s="32"/>
      <c r="I200" s="54"/>
      <c r="J200" s="88">
        <f>SUM(J201:J205)</f>
        <v>708</v>
      </c>
      <c r="K200" s="88">
        <f>SUM(K201:K205)</f>
        <v>0</v>
      </c>
      <c r="L200" s="24"/>
      <c r="M200" s="24"/>
      <c r="N200" s="24"/>
      <c r="O200" s="24"/>
      <c r="P200" s="24"/>
      <c r="Q200" s="24"/>
      <c r="R200" s="24"/>
      <c r="S200" s="24"/>
      <c r="T200" s="24"/>
    </row>
    <row r="201" spans="1:20" x14ac:dyDescent="0.2">
      <c r="B201" s="24" t="s">
        <v>252</v>
      </c>
      <c r="C201" s="43" t="s">
        <v>156</v>
      </c>
      <c r="D201" s="43" t="s">
        <v>156</v>
      </c>
      <c r="E201" s="43" t="s">
        <v>250</v>
      </c>
      <c r="F201" s="43" t="s">
        <v>253</v>
      </c>
      <c r="G201" s="25" t="s">
        <v>443</v>
      </c>
      <c r="H201" s="25" t="s">
        <v>440</v>
      </c>
      <c r="I201" s="25">
        <v>25502386</v>
      </c>
      <c r="J201" s="24">
        <v>96</v>
      </c>
    </row>
    <row r="202" spans="1:20" x14ac:dyDescent="0.2">
      <c r="B202" s="24" t="s">
        <v>406</v>
      </c>
      <c r="C202" s="43" t="s">
        <v>156</v>
      </c>
      <c r="D202" s="43" t="s">
        <v>156</v>
      </c>
      <c r="E202" s="43" t="s">
        <v>25</v>
      </c>
      <c r="F202" s="43" t="s">
        <v>152</v>
      </c>
      <c r="G202" s="25" t="s">
        <v>443</v>
      </c>
      <c r="H202" s="25" t="s">
        <v>440</v>
      </c>
      <c r="I202" s="25">
        <v>25922580</v>
      </c>
      <c r="J202" s="24">
        <v>11</v>
      </c>
    </row>
    <row r="203" spans="1:20" x14ac:dyDescent="0.2">
      <c r="B203" s="24" t="s">
        <v>10318</v>
      </c>
      <c r="C203" s="43" t="s">
        <v>156</v>
      </c>
      <c r="D203" s="43" t="s">
        <v>156</v>
      </c>
      <c r="E203" s="43" t="s">
        <v>25</v>
      </c>
      <c r="F203" s="43" t="s">
        <v>152</v>
      </c>
      <c r="G203" s="25" t="s">
        <v>443</v>
      </c>
      <c r="H203" s="25" t="s">
        <v>440</v>
      </c>
      <c r="I203" s="25">
        <v>25527644</v>
      </c>
      <c r="J203" s="24">
        <v>87</v>
      </c>
    </row>
    <row r="204" spans="1:20" x14ac:dyDescent="0.2">
      <c r="A204" s="24" t="s">
        <v>254</v>
      </c>
      <c r="B204" s="24" t="s">
        <v>255</v>
      </c>
      <c r="C204" s="43" t="s">
        <v>156</v>
      </c>
      <c r="D204" s="43" t="s">
        <v>156</v>
      </c>
      <c r="E204" s="43" t="s">
        <v>250</v>
      </c>
      <c r="F204" s="43" t="s">
        <v>235</v>
      </c>
      <c r="G204" s="25" t="s">
        <v>442</v>
      </c>
      <c r="H204" s="25" t="s">
        <v>440</v>
      </c>
      <c r="I204" s="25">
        <v>25514966</v>
      </c>
      <c r="J204" s="24">
        <v>283</v>
      </c>
    </row>
    <row r="205" spans="1:20" x14ac:dyDescent="0.2">
      <c r="A205" s="24" t="s">
        <v>256</v>
      </c>
      <c r="B205" s="24" t="s">
        <v>257</v>
      </c>
      <c r="C205" s="43" t="s">
        <v>156</v>
      </c>
      <c r="D205" s="43" t="s">
        <v>156</v>
      </c>
      <c r="E205" s="43" t="s">
        <v>251</v>
      </c>
      <c r="F205" s="43" t="s">
        <v>235</v>
      </c>
      <c r="G205" s="25" t="s">
        <v>442</v>
      </c>
      <c r="H205" s="25" t="s">
        <v>440</v>
      </c>
      <c r="I205" s="25">
        <v>25514680</v>
      </c>
      <c r="J205" s="24">
        <v>231</v>
      </c>
    </row>
    <row r="207" spans="1:20" ht="13.5" x14ac:dyDescent="0.25">
      <c r="A207" s="89" t="s">
        <v>445</v>
      </c>
      <c r="C207" s="27"/>
      <c r="D207" s="32"/>
      <c r="E207" s="32"/>
      <c r="F207" s="27"/>
      <c r="G207" s="32"/>
      <c r="H207" s="32"/>
      <c r="I207" s="54"/>
      <c r="J207" s="88">
        <f>SUM(J208:J210)</f>
        <v>556</v>
      </c>
      <c r="K207" s="88">
        <f>SUM(K208:K210)</f>
        <v>0</v>
      </c>
      <c r="L207" s="24"/>
      <c r="M207" s="24"/>
      <c r="N207" s="24"/>
      <c r="O207" s="24"/>
      <c r="P207" s="24"/>
      <c r="Q207" s="24"/>
      <c r="R207" s="24"/>
      <c r="S207" s="24"/>
      <c r="T207" s="24"/>
    </row>
    <row r="208" spans="1:20" x14ac:dyDescent="0.2">
      <c r="A208" s="24" t="s">
        <v>258</v>
      </c>
      <c r="B208" s="24" t="s">
        <v>259</v>
      </c>
      <c r="C208" s="43" t="s">
        <v>156</v>
      </c>
      <c r="D208" s="43" t="s">
        <v>156</v>
      </c>
      <c r="E208" s="43" t="s">
        <v>174</v>
      </c>
      <c r="F208" s="43" t="s">
        <v>174</v>
      </c>
      <c r="G208" s="25" t="s">
        <v>442</v>
      </c>
      <c r="H208" s="25" t="s">
        <v>440</v>
      </c>
      <c r="I208" s="25">
        <v>25917525</v>
      </c>
      <c r="J208" s="24">
        <v>292</v>
      </c>
    </row>
    <row r="209" spans="1:20" x14ac:dyDescent="0.2">
      <c r="A209" s="24" t="s">
        <v>384</v>
      </c>
      <c r="B209" s="24" t="s">
        <v>385</v>
      </c>
      <c r="C209" s="43" t="s">
        <v>156</v>
      </c>
      <c r="D209" s="43" t="s">
        <v>156</v>
      </c>
      <c r="E209" s="43" t="s">
        <v>174</v>
      </c>
      <c r="F209" s="43" t="s">
        <v>386</v>
      </c>
      <c r="G209" s="25" t="s">
        <v>444</v>
      </c>
      <c r="H209" s="25" t="s">
        <v>440</v>
      </c>
      <c r="I209" s="25">
        <v>25734336</v>
      </c>
      <c r="J209" s="24">
        <v>39</v>
      </c>
    </row>
    <row r="210" spans="1:20" x14ac:dyDescent="0.2">
      <c r="A210" s="24" t="s">
        <v>265</v>
      </c>
      <c r="B210" s="24" t="s">
        <v>266</v>
      </c>
      <c r="C210" s="43" t="s">
        <v>156</v>
      </c>
      <c r="D210" s="43" t="s">
        <v>156</v>
      </c>
      <c r="E210" s="43" t="s">
        <v>264</v>
      </c>
      <c r="F210" s="43" t="s">
        <v>264</v>
      </c>
      <c r="G210" s="25" t="s">
        <v>442</v>
      </c>
      <c r="H210" s="25" t="s">
        <v>440</v>
      </c>
      <c r="I210" s="25">
        <v>25374740</v>
      </c>
      <c r="J210" s="24">
        <v>225</v>
      </c>
    </row>
    <row r="212" spans="1:20" ht="13.5" x14ac:dyDescent="0.25">
      <c r="A212" s="89" t="s">
        <v>446</v>
      </c>
      <c r="C212" s="27"/>
      <c r="D212" s="32"/>
      <c r="E212" s="32"/>
      <c r="F212" s="27"/>
      <c r="G212" s="32"/>
      <c r="H212" s="32"/>
      <c r="I212" s="54"/>
      <c r="J212" s="88">
        <f>SUM(J213)</f>
        <v>250</v>
      </c>
      <c r="K212" s="88">
        <f>SUM(K213)</f>
        <v>0</v>
      </c>
      <c r="L212" s="24"/>
      <c r="M212" s="24"/>
      <c r="N212" s="24"/>
      <c r="O212" s="24"/>
      <c r="P212" s="24"/>
      <c r="Q212" s="24"/>
      <c r="R212" s="24"/>
      <c r="S212" s="24"/>
      <c r="T212" s="24"/>
    </row>
    <row r="213" spans="1:20" x14ac:dyDescent="0.2">
      <c r="A213" s="24" t="s">
        <v>270</v>
      </c>
      <c r="B213" s="24" t="s">
        <v>271</v>
      </c>
      <c r="C213" s="43" t="s">
        <v>156</v>
      </c>
      <c r="D213" s="43" t="s">
        <v>267</v>
      </c>
      <c r="E213" s="43" t="s">
        <v>268</v>
      </c>
      <c r="F213" s="43" t="s">
        <v>269</v>
      </c>
      <c r="G213" s="25" t="s">
        <v>442</v>
      </c>
      <c r="H213" s="25" t="s">
        <v>440</v>
      </c>
      <c r="I213" s="25">
        <v>25520947</v>
      </c>
      <c r="J213" s="24">
        <v>250</v>
      </c>
    </row>
    <row r="215" spans="1:20" ht="13.5" x14ac:dyDescent="0.25">
      <c r="A215" s="89" t="s">
        <v>447</v>
      </c>
      <c r="C215" s="27"/>
      <c r="D215" s="32"/>
      <c r="E215" s="32"/>
      <c r="F215" s="27"/>
      <c r="G215" s="32"/>
      <c r="H215" s="32"/>
      <c r="I215" s="54"/>
      <c r="J215" s="88">
        <f>SUM(J216)</f>
        <v>268</v>
      </c>
      <c r="K215" s="88">
        <f>SUM(K216)</f>
        <v>0</v>
      </c>
      <c r="L215" s="24"/>
      <c r="M215" s="24"/>
      <c r="N215" s="24"/>
      <c r="O215" s="24"/>
      <c r="P215" s="24"/>
      <c r="Q215" s="24"/>
      <c r="R215" s="24"/>
      <c r="S215" s="24"/>
      <c r="T215" s="24"/>
    </row>
    <row r="216" spans="1:20" x14ac:dyDescent="0.2">
      <c r="A216" s="24" t="s">
        <v>273</v>
      </c>
      <c r="B216" s="24" t="s">
        <v>274</v>
      </c>
      <c r="C216" s="43" t="s">
        <v>156</v>
      </c>
      <c r="D216" s="43" t="s">
        <v>272</v>
      </c>
      <c r="E216" s="43" t="s">
        <v>78</v>
      </c>
      <c r="F216" s="43" t="s">
        <v>78</v>
      </c>
      <c r="G216" s="25" t="s">
        <v>442</v>
      </c>
      <c r="H216" s="25" t="s">
        <v>440</v>
      </c>
      <c r="I216" s="25">
        <v>25524494</v>
      </c>
      <c r="J216" s="24">
        <v>268</v>
      </c>
    </row>
    <row r="218" spans="1:20" ht="13.5" x14ac:dyDescent="0.25">
      <c r="A218" s="89" t="s">
        <v>449</v>
      </c>
      <c r="C218" s="27"/>
      <c r="D218" s="32"/>
      <c r="E218" s="32"/>
      <c r="F218" s="27"/>
      <c r="G218" s="32"/>
      <c r="H218" s="32"/>
      <c r="I218" s="54"/>
      <c r="J218" s="88">
        <f>SUM(J219:J222)</f>
        <v>391</v>
      </c>
      <c r="K218" s="88">
        <f>SUM(K219:K222)</f>
        <v>0</v>
      </c>
      <c r="L218" s="24"/>
      <c r="M218" s="24"/>
      <c r="N218" s="24"/>
      <c r="O218" s="24"/>
      <c r="P218" s="24"/>
      <c r="Q218" s="24"/>
      <c r="R218" s="24"/>
      <c r="S218" s="24"/>
      <c r="T218" s="24"/>
    </row>
    <row r="219" spans="1:20" x14ac:dyDescent="0.2">
      <c r="B219" s="24" t="s">
        <v>376</v>
      </c>
      <c r="C219" s="43" t="s">
        <v>156</v>
      </c>
      <c r="D219" s="43" t="s">
        <v>157</v>
      </c>
      <c r="E219" s="43" t="s">
        <v>64</v>
      </c>
      <c r="F219" s="43" t="s">
        <v>64</v>
      </c>
      <c r="G219" s="25" t="s">
        <v>443</v>
      </c>
      <c r="H219" s="25" t="s">
        <v>440</v>
      </c>
      <c r="I219" s="25">
        <v>22798894</v>
      </c>
      <c r="J219" s="24">
        <v>70</v>
      </c>
    </row>
    <row r="220" spans="1:20" x14ac:dyDescent="0.2">
      <c r="B220" s="24" t="s">
        <v>393</v>
      </c>
      <c r="C220" s="43" t="s">
        <v>156</v>
      </c>
      <c r="D220" s="43" t="s">
        <v>157</v>
      </c>
      <c r="E220" s="43" t="s">
        <v>64</v>
      </c>
      <c r="F220" s="43" t="s">
        <v>394</v>
      </c>
      <c r="G220" s="25" t="s">
        <v>443</v>
      </c>
      <c r="H220" s="25" t="s">
        <v>440</v>
      </c>
      <c r="I220" s="25">
        <v>22727589</v>
      </c>
      <c r="J220" s="24">
        <v>21</v>
      </c>
    </row>
    <row r="221" spans="1:20" x14ac:dyDescent="0.2">
      <c r="B221" s="24" t="s">
        <v>414</v>
      </c>
      <c r="C221" s="43" t="s">
        <v>156</v>
      </c>
      <c r="D221" s="43" t="s">
        <v>157</v>
      </c>
      <c r="E221" s="43" t="s">
        <v>194</v>
      </c>
      <c r="F221" s="43" t="s">
        <v>415</v>
      </c>
      <c r="G221" s="25" t="s">
        <v>443</v>
      </c>
      <c r="H221" s="25" t="s">
        <v>440</v>
      </c>
      <c r="I221" s="25">
        <v>22793731</v>
      </c>
      <c r="J221" s="24">
        <v>38</v>
      </c>
    </row>
    <row r="222" spans="1:20" x14ac:dyDescent="0.2">
      <c r="A222" s="24" t="s">
        <v>275</v>
      </c>
      <c r="B222" s="24" t="s">
        <v>276</v>
      </c>
      <c r="C222" s="43" t="s">
        <v>156</v>
      </c>
      <c r="D222" s="43" t="s">
        <v>157</v>
      </c>
      <c r="E222" s="43" t="s">
        <v>277</v>
      </c>
      <c r="F222" s="43" t="s">
        <v>277</v>
      </c>
      <c r="G222" s="25" t="s">
        <v>442</v>
      </c>
      <c r="H222" s="25" t="s">
        <v>440</v>
      </c>
      <c r="I222" s="25">
        <v>22795169</v>
      </c>
      <c r="J222" s="24">
        <v>262</v>
      </c>
    </row>
    <row r="224" spans="1:20" ht="13.5" x14ac:dyDescent="0.25">
      <c r="A224" s="89" t="s">
        <v>453</v>
      </c>
      <c r="C224" s="27"/>
      <c r="D224" s="32"/>
      <c r="E224" s="32"/>
      <c r="F224" s="27"/>
      <c r="G224" s="32"/>
      <c r="H224" s="32"/>
      <c r="I224" s="54"/>
      <c r="J224" s="88">
        <f>SUM(J225)</f>
        <v>156</v>
      </c>
      <c r="K224" s="88">
        <f>SUM(K225)</f>
        <v>0</v>
      </c>
      <c r="L224" s="24"/>
      <c r="M224" s="24"/>
      <c r="N224" s="24"/>
      <c r="O224" s="24"/>
      <c r="P224" s="24"/>
      <c r="Q224" s="24"/>
      <c r="R224" s="24"/>
      <c r="S224" s="24"/>
      <c r="T224" s="24"/>
    </row>
    <row r="225" spans="1:20" x14ac:dyDescent="0.2">
      <c r="A225" s="24" t="s">
        <v>260</v>
      </c>
      <c r="B225" s="24" t="s">
        <v>261</v>
      </c>
      <c r="C225" s="43" t="s">
        <v>156</v>
      </c>
      <c r="D225" s="43" t="s">
        <v>156</v>
      </c>
      <c r="E225" s="43" t="s">
        <v>262</v>
      </c>
      <c r="F225" s="43" t="s">
        <v>263</v>
      </c>
      <c r="G225" s="25" t="s">
        <v>442</v>
      </c>
      <c r="H225" s="25" t="s">
        <v>440</v>
      </c>
      <c r="I225" s="25">
        <v>25913158</v>
      </c>
      <c r="J225" s="24">
        <v>156</v>
      </c>
    </row>
    <row r="226" spans="1:20" x14ac:dyDescent="0.2">
      <c r="A226" s="50"/>
      <c r="B226" s="58"/>
      <c r="C226" s="27"/>
      <c r="D226" s="27"/>
      <c r="E226" s="27"/>
      <c r="F226" s="27"/>
      <c r="G226" s="27"/>
      <c r="H226" s="27"/>
      <c r="I226" s="54"/>
      <c r="J226" s="86"/>
      <c r="K226" s="24"/>
      <c r="L226" s="24"/>
      <c r="M226" s="24"/>
      <c r="N226" s="24"/>
      <c r="O226" s="24"/>
      <c r="P226" s="24"/>
      <c r="Q226" s="24"/>
      <c r="R226" s="24"/>
      <c r="S226" s="24"/>
      <c r="T226" s="24"/>
    </row>
    <row r="227" spans="1:20" ht="13.5" x14ac:dyDescent="0.25">
      <c r="A227" s="89" t="s">
        <v>461</v>
      </c>
      <c r="C227" s="27"/>
      <c r="D227" s="32"/>
      <c r="E227" s="32"/>
      <c r="F227" s="27"/>
      <c r="G227" s="32"/>
      <c r="H227" s="32"/>
      <c r="I227" s="54"/>
      <c r="J227" s="88">
        <f>+J228</f>
        <v>162</v>
      </c>
      <c r="K227" s="88">
        <f>+K228</f>
        <v>36</v>
      </c>
      <c r="L227" s="24"/>
      <c r="M227" s="24"/>
      <c r="N227" s="24"/>
      <c r="O227" s="24"/>
      <c r="P227" s="24"/>
      <c r="Q227" s="24"/>
      <c r="R227" s="24"/>
      <c r="S227" s="24"/>
      <c r="T227" s="24"/>
    </row>
    <row r="228" spans="1:20" ht="13.5" x14ac:dyDescent="0.25">
      <c r="A228" s="89" t="s">
        <v>445</v>
      </c>
      <c r="C228" s="27"/>
      <c r="D228" s="32"/>
      <c r="E228" s="32"/>
      <c r="F228" s="27"/>
      <c r="G228" s="32"/>
      <c r="H228" s="32"/>
      <c r="I228" s="54"/>
      <c r="J228" s="88">
        <f>SUM(J229:J230)</f>
        <v>162</v>
      </c>
      <c r="K228" s="88">
        <f>SUM(K229:K230)</f>
        <v>36</v>
      </c>
      <c r="L228" s="24"/>
      <c r="M228" s="24"/>
      <c r="N228" s="24"/>
      <c r="O228" s="24"/>
      <c r="P228" s="24"/>
      <c r="Q228" s="24"/>
      <c r="R228" s="24"/>
      <c r="S228" s="24"/>
      <c r="T228" s="24"/>
    </row>
    <row r="229" spans="1:20" x14ac:dyDescent="0.2">
      <c r="B229" s="24" t="s">
        <v>279</v>
      </c>
      <c r="C229" s="43" t="s">
        <v>156</v>
      </c>
      <c r="D229" s="43" t="s">
        <v>278</v>
      </c>
      <c r="E229" s="43" t="s">
        <v>278</v>
      </c>
      <c r="F229" s="43" t="s">
        <v>280</v>
      </c>
      <c r="G229" s="25" t="s">
        <v>443</v>
      </c>
      <c r="H229" s="25" t="s">
        <v>440</v>
      </c>
      <c r="I229" s="25">
        <v>25561715</v>
      </c>
      <c r="J229" s="24">
        <v>18</v>
      </c>
      <c r="K229" s="24"/>
    </row>
    <row r="230" spans="1:20" x14ac:dyDescent="0.2">
      <c r="A230" s="24" t="s">
        <v>284</v>
      </c>
      <c r="B230" s="24" t="s">
        <v>285</v>
      </c>
      <c r="C230" s="43" t="s">
        <v>156</v>
      </c>
      <c r="D230" s="43" t="s">
        <v>278</v>
      </c>
      <c r="E230" s="43" t="s">
        <v>278</v>
      </c>
      <c r="F230" s="43" t="s">
        <v>286</v>
      </c>
      <c r="G230" s="25" t="s">
        <v>442</v>
      </c>
      <c r="H230" s="25" t="s">
        <v>440</v>
      </c>
      <c r="I230" s="25">
        <v>25569297</v>
      </c>
      <c r="J230" s="24">
        <v>144</v>
      </c>
      <c r="K230" s="24">
        <v>36</v>
      </c>
    </row>
    <row r="231" spans="1:20" x14ac:dyDescent="0.2">
      <c r="A231" s="50"/>
      <c r="B231" s="58"/>
      <c r="C231" s="27"/>
      <c r="D231" s="27"/>
      <c r="E231" s="27"/>
      <c r="F231" s="27"/>
      <c r="G231" s="27"/>
      <c r="H231" s="27"/>
      <c r="I231" s="54"/>
      <c r="J231" s="86"/>
      <c r="K231" s="24"/>
      <c r="L231" s="24"/>
      <c r="M231" s="24"/>
      <c r="N231" s="24"/>
      <c r="O231" s="24"/>
      <c r="P231" s="24"/>
      <c r="Q231" s="24"/>
      <c r="R231" s="24"/>
      <c r="S231" s="24"/>
      <c r="T231" s="24"/>
    </row>
    <row r="232" spans="1:20" ht="13.5" x14ac:dyDescent="0.25">
      <c r="A232" s="89" t="s">
        <v>469</v>
      </c>
      <c r="C232" s="27"/>
      <c r="D232" s="32"/>
      <c r="E232" s="32"/>
      <c r="F232" s="27"/>
      <c r="G232" s="32"/>
      <c r="H232" s="32"/>
      <c r="I232" s="54"/>
      <c r="J232" s="88">
        <f>J233+J239+J249+J252+J260+J263+J267</f>
        <v>3541</v>
      </c>
      <c r="K232" s="88">
        <f>K233+K239+K249+K252+K260+K263+K267</f>
        <v>0</v>
      </c>
      <c r="L232" s="24"/>
      <c r="M232" s="24"/>
      <c r="N232" s="24"/>
      <c r="O232" s="24"/>
      <c r="P232" s="24"/>
      <c r="Q232" s="24"/>
      <c r="R232" s="24"/>
      <c r="S232" s="24"/>
      <c r="T232" s="24"/>
    </row>
    <row r="233" spans="1:20" ht="13.5" x14ac:dyDescent="0.25">
      <c r="A233" s="89" t="s">
        <v>439</v>
      </c>
      <c r="C233" s="27"/>
      <c r="D233" s="32"/>
      <c r="E233" s="32"/>
      <c r="F233" s="27"/>
      <c r="G233" s="32"/>
      <c r="H233" s="32"/>
      <c r="I233" s="54"/>
      <c r="J233" s="88">
        <f>SUM(J234:J237)</f>
        <v>673</v>
      </c>
      <c r="K233" s="88">
        <f>SUM(K234:K237)</f>
        <v>0</v>
      </c>
      <c r="L233" s="24"/>
      <c r="M233" s="24"/>
      <c r="N233" s="24"/>
      <c r="O233" s="24"/>
      <c r="P233" s="24"/>
      <c r="Q233" s="24"/>
      <c r="R233" s="24"/>
      <c r="S233" s="24"/>
      <c r="T233" s="24"/>
    </row>
    <row r="234" spans="1:20" x14ac:dyDescent="0.2">
      <c r="B234" s="24" t="s">
        <v>108</v>
      </c>
      <c r="C234" s="43" t="s">
        <v>148</v>
      </c>
      <c r="D234" s="43" t="s">
        <v>148</v>
      </c>
      <c r="E234" s="43" t="s">
        <v>148</v>
      </c>
      <c r="F234" s="43" t="s">
        <v>10412</v>
      </c>
      <c r="G234" s="25" t="s">
        <v>443</v>
      </c>
      <c r="H234" s="25" t="s">
        <v>440</v>
      </c>
      <c r="I234" s="25">
        <v>22373160</v>
      </c>
      <c r="J234" s="24">
        <v>129</v>
      </c>
    </row>
    <row r="235" spans="1:20" x14ac:dyDescent="0.2">
      <c r="B235" s="24" t="s">
        <v>10319</v>
      </c>
      <c r="C235" s="43" t="s">
        <v>148</v>
      </c>
      <c r="D235" s="43" t="s">
        <v>148</v>
      </c>
      <c r="E235" s="43" t="s">
        <v>148</v>
      </c>
      <c r="F235" s="43" t="s">
        <v>4690</v>
      </c>
      <c r="G235" s="25" t="s">
        <v>443</v>
      </c>
      <c r="H235" s="25" t="s">
        <v>440</v>
      </c>
      <c r="I235" s="25">
        <v>22616102</v>
      </c>
      <c r="J235" s="24">
        <v>15</v>
      </c>
    </row>
    <row r="236" spans="1:20" x14ac:dyDescent="0.2">
      <c r="A236" s="24" t="s">
        <v>288</v>
      </c>
      <c r="B236" s="24" t="s">
        <v>289</v>
      </c>
      <c r="C236" s="43" t="s">
        <v>148</v>
      </c>
      <c r="D236" s="43" t="s">
        <v>148</v>
      </c>
      <c r="E236" s="43" t="s">
        <v>148</v>
      </c>
      <c r="F236" s="43" t="s">
        <v>148</v>
      </c>
      <c r="G236" s="25" t="s">
        <v>442</v>
      </c>
      <c r="H236" s="25" t="s">
        <v>440</v>
      </c>
      <c r="I236" s="25">
        <v>22370819</v>
      </c>
      <c r="J236" s="24">
        <v>293</v>
      </c>
    </row>
    <row r="237" spans="1:20" x14ac:dyDescent="0.2">
      <c r="A237" s="24" t="s">
        <v>290</v>
      </c>
      <c r="B237" s="24" t="s">
        <v>291</v>
      </c>
      <c r="C237" s="43" t="s">
        <v>148</v>
      </c>
      <c r="D237" s="43" t="s">
        <v>148</v>
      </c>
      <c r="E237" s="43" t="s">
        <v>148</v>
      </c>
      <c r="F237" s="43" t="s">
        <v>153</v>
      </c>
      <c r="G237" s="25" t="s">
        <v>442</v>
      </c>
      <c r="H237" s="25" t="s">
        <v>440</v>
      </c>
      <c r="I237" s="25">
        <v>22372313</v>
      </c>
      <c r="J237" s="24">
        <v>236</v>
      </c>
    </row>
    <row r="239" spans="1:20" ht="13.5" x14ac:dyDescent="0.25">
      <c r="A239" s="89" t="s">
        <v>445</v>
      </c>
      <c r="C239" s="27"/>
      <c r="D239" s="32"/>
      <c r="E239" s="32"/>
      <c r="F239" s="27"/>
      <c r="G239" s="32"/>
      <c r="H239" s="32"/>
      <c r="I239" s="54"/>
      <c r="J239" s="88">
        <f>SUM(J240:J247)</f>
        <v>375</v>
      </c>
      <c r="K239" s="88">
        <f>SUM(K240:K247)</f>
        <v>0</v>
      </c>
      <c r="L239" s="24"/>
      <c r="M239" s="24"/>
      <c r="N239" s="24"/>
      <c r="O239" s="24"/>
      <c r="P239" s="24"/>
      <c r="Q239" s="24"/>
      <c r="R239" s="24"/>
      <c r="S239" s="24"/>
      <c r="T239" s="24"/>
    </row>
    <row r="240" spans="1:20" x14ac:dyDescent="0.2">
      <c r="B240" s="24" t="s">
        <v>292</v>
      </c>
      <c r="C240" s="43" t="s">
        <v>148</v>
      </c>
      <c r="D240" s="43" t="s">
        <v>148</v>
      </c>
      <c r="E240" s="43" t="s">
        <v>204</v>
      </c>
      <c r="F240" s="43" t="s">
        <v>212</v>
      </c>
      <c r="G240" s="25" t="s">
        <v>443</v>
      </c>
      <c r="H240" s="25" t="s">
        <v>440</v>
      </c>
      <c r="I240" s="25">
        <v>22383235</v>
      </c>
      <c r="J240" s="24">
        <v>97</v>
      </c>
    </row>
    <row r="241" spans="1:20" x14ac:dyDescent="0.2">
      <c r="B241" s="24" t="s">
        <v>381</v>
      </c>
      <c r="C241" s="43" t="s">
        <v>148</v>
      </c>
      <c r="D241" s="43" t="s">
        <v>148</v>
      </c>
      <c r="E241" s="43" t="s">
        <v>293</v>
      </c>
      <c r="F241" s="43" t="s">
        <v>294</v>
      </c>
      <c r="G241" s="25" t="s">
        <v>443</v>
      </c>
      <c r="H241" s="25" t="s">
        <v>440</v>
      </c>
      <c r="I241" s="25">
        <v>22394741</v>
      </c>
      <c r="J241" s="24">
        <v>49</v>
      </c>
    </row>
    <row r="242" spans="1:20" x14ac:dyDescent="0.2">
      <c r="B242" s="24" t="s">
        <v>396</v>
      </c>
      <c r="C242" s="43" t="s">
        <v>148</v>
      </c>
      <c r="D242" s="43" t="s">
        <v>148</v>
      </c>
      <c r="E242" s="43" t="s">
        <v>204</v>
      </c>
      <c r="F242" s="43" t="s">
        <v>211</v>
      </c>
      <c r="G242" s="25" t="s">
        <v>443</v>
      </c>
      <c r="H242" s="25" t="s">
        <v>440</v>
      </c>
      <c r="I242" s="25">
        <v>22374346</v>
      </c>
      <c r="J242" s="24">
        <v>31</v>
      </c>
    </row>
    <row r="243" spans="1:20" x14ac:dyDescent="0.2">
      <c r="B243" s="24" t="s">
        <v>4710</v>
      </c>
      <c r="C243" s="43" t="s">
        <v>148</v>
      </c>
      <c r="D243" s="43" t="s">
        <v>148</v>
      </c>
      <c r="E243" s="43" t="s">
        <v>46</v>
      </c>
      <c r="F243" s="43" t="s">
        <v>10320</v>
      </c>
      <c r="G243" s="25" t="s">
        <v>443</v>
      </c>
      <c r="H243" s="25" t="s">
        <v>440</v>
      </c>
      <c r="I243" s="25">
        <v>22611482</v>
      </c>
      <c r="J243" s="24">
        <v>76</v>
      </c>
    </row>
    <row r="244" spans="1:20" x14ac:dyDescent="0.2">
      <c r="B244" s="24" t="s">
        <v>405</v>
      </c>
      <c r="C244" s="43" t="s">
        <v>148</v>
      </c>
      <c r="D244" s="43" t="s">
        <v>148</v>
      </c>
      <c r="E244" s="43" t="s">
        <v>46</v>
      </c>
      <c r="F244" s="43" t="s">
        <v>46</v>
      </c>
      <c r="G244" s="25" t="s">
        <v>443</v>
      </c>
      <c r="H244" s="25" t="s">
        <v>440</v>
      </c>
      <c r="I244" s="25">
        <v>22386052</v>
      </c>
      <c r="J244" s="24">
        <v>33</v>
      </c>
    </row>
    <row r="245" spans="1:20" x14ac:dyDescent="0.2">
      <c r="B245" s="24" t="s">
        <v>412</v>
      </c>
      <c r="C245" s="43" t="s">
        <v>148</v>
      </c>
      <c r="D245" s="43" t="s">
        <v>148</v>
      </c>
      <c r="E245" s="43" t="s">
        <v>46</v>
      </c>
      <c r="F245" s="43" t="s">
        <v>46</v>
      </c>
      <c r="G245" s="25" t="s">
        <v>443</v>
      </c>
      <c r="H245" s="25" t="s">
        <v>440</v>
      </c>
      <c r="I245" s="25">
        <v>22600763</v>
      </c>
      <c r="J245" s="24">
        <v>15</v>
      </c>
    </row>
    <row r="246" spans="1:20" x14ac:dyDescent="0.2">
      <c r="B246" s="24" t="s">
        <v>413</v>
      </c>
      <c r="C246" s="43" t="s">
        <v>148</v>
      </c>
      <c r="D246" s="43" t="s">
        <v>307</v>
      </c>
      <c r="E246" s="43" t="s">
        <v>312</v>
      </c>
      <c r="F246" s="43" t="s">
        <v>368</v>
      </c>
      <c r="G246" s="25" t="s">
        <v>443</v>
      </c>
      <c r="H246" s="25" t="s">
        <v>440</v>
      </c>
      <c r="I246" s="25">
        <v>25601683</v>
      </c>
      <c r="J246" s="24">
        <v>24</v>
      </c>
    </row>
    <row r="247" spans="1:20" x14ac:dyDescent="0.2">
      <c r="B247" s="24" t="s">
        <v>419</v>
      </c>
      <c r="C247" s="43" t="s">
        <v>148</v>
      </c>
      <c r="D247" s="43" t="s">
        <v>148</v>
      </c>
      <c r="E247" s="43" t="s">
        <v>204</v>
      </c>
      <c r="F247" s="43" t="s">
        <v>211</v>
      </c>
      <c r="G247" s="25" t="s">
        <v>443</v>
      </c>
      <c r="H247" s="25" t="s">
        <v>440</v>
      </c>
      <c r="I247" s="25">
        <v>22613640</v>
      </c>
      <c r="J247" s="24">
        <v>50</v>
      </c>
    </row>
    <row r="249" spans="1:20" ht="13.5" x14ac:dyDescent="0.25">
      <c r="A249" s="89" t="s">
        <v>446</v>
      </c>
      <c r="C249" s="27"/>
      <c r="D249" s="32"/>
      <c r="E249" s="32"/>
      <c r="F249" s="27"/>
      <c r="G249" s="32"/>
      <c r="H249" s="32"/>
      <c r="I249" s="54"/>
      <c r="J249" s="88">
        <f>SUM(J250)</f>
        <v>249</v>
      </c>
      <c r="K249" s="88">
        <f>SUM(K250)</f>
        <v>0</v>
      </c>
      <c r="L249" s="24"/>
      <c r="M249" s="24"/>
      <c r="N249" s="24"/>
      <c r="O249" s="24"/>
      <c r="P249" s="24"/>
      <c r="Q249" s="24"/>
      <c r="R249" s="24"/>
      <c r="S249" s="24"/>
      <c r="T249" s="24"/>
    </row>
    <row r="250" spans="1:20" x14ac:dyDescent="0.2">
      <c r="A250" s="24" t="s">
        <v>303</v>
      </c>
      <c r="B250" s="24" t="s">
        <v>304</v>
      </c>
      <c r="C250" s="43" t="s">
        <v>148</v>
      </c>
      <c r="D250" s="43" t="s">
        <v>296</v>
      </c>
      <c r="E250" s="43" t="s">
        <v>296</v>
      </c>
      <c r="F250" s="43" t="s">
        <v>305</v>
      </c>
      <c r="G250" s="25" t="s">
        <v>442</v>
      </c>
      <c r="H250" s="25" t="s">
        <v>440</v>
      </c>
      <c r="I250" s="25">
        <v>22698994</v>
      </c>
      <c r="J250" s="24">
        <v>249</v>
      </c>
    </row>
    <row r="252" spans="1:20" ht="13.5" x14ac:dyDescent="0.25">
      <c r="A252" s="89" t="s">
        <v>447</v>
      </c>
      <c r="C252" s="27"/>
      <c r="D252" s="32"/>
      <c r="E252" s="32"/>
      <c r="F252" s="27"/>
      <c r="G252" s="32"/>
      <c r="H252" s="32"/>
      <c r="I252" s="54"/>
      <c r="J252" s="88">
        <f>SUM(J253:J258)</f>
        <v>707</v>
      </c>
      <c r="K252" s="88">
        <f>SUM(K253:K258)</f>
        <v>0</v>
      </c>
      <c r="L252" s="24"/>
      <c r="M252" s="24"/>
      <c r="N252" s="24"/>
      <c r="O252" s="24"/>
      <c r="P252" s="24"/>
      <c r="Q252" s="24"/>
      <c r="R252" s="24"/>
      <c r="S252" s="24"/>
      <c r="T252" s="24"/>
    </row>
    <row r="253" spans="1:20" x14ac:dyDescent="0.2">
      <c r="B253" s="24" t="s">
        <v>403</v>
      </c>
      <c r="C253" s="43" t="s">
        <v>148</v>
      </c>
      <c r="D253" s="43" t="s">
        <v>78</v>
      </c>
      <c r="E253" s="43" t="s">
        <v>78</v>
      </c>
      <c r="F253" s="43" t="s">
        <v>78</v>
      </c>
      <c r="G253" s="25" t="s">
        <v>443</v>
      </c>
      <c r="H253" s="25" t="s">
        <v>440</v>
      </c>
      <c r="I253" s="25">
        <v>22607806</v>
      </c>
      <c r="J253" s="24">
        <v>32</v>
      </c>
    </row>
    <row r="254" spans="1:20" x14ac:dyDescent="0.2">
      <c r="B254" s="24" t="s">
        <v>411</v>
      </c>
      <c r="C254" s="43" t="s">
        <v>148</v>
      </c>
      <c r="D254" s="43" t="s">
        <v>78</v>
      </c>
      <c r="E254" s="43" t="s">
        <v>78</v>
      </c>
      <c r="F254" s="43" t="s">
        <v>78</v>
      </c>
      <c r="G254" s="25" t="s">
        <v>443</v>
      </c>
      <c r="H254" s="25" t="s">
        <v>440</v>
      </c>
      <c r="I254" s="25">
        <v>22618476</v>
      </c>
      <c r="J254" s="24" t="s">
        <v>470</v>
      </c>
    </row>
    <row r="255" spans="1:20" x14ac:dyDescent="0.2">
      <c r="B255" s="24" t="s">
        <v>422</v>
      </c>
      <c r="C255" s="43" t="s">
        <v>148</v>
      </c>
      <c r="D255" s="43" t="s">
        <v>78</v>
      </c>
      <c r="E255" s="43" t="s">
        <v>176</v>
      </c>
      <c r="F255" s="43" t="s">
        <v>176</v>
      </c>
      <c r="G255" s="25" t="s">
        <v>443</v>
      </c>
      <c r="H255" s="25" t="s">
        <v>440</v>
      </c>
      <c r="I255" s="25">
        <v>22676420</v>
      </c>
      <c r="J255" s="24">
        <v>55</v>
      </c>
    </row>
    <row r="256" spans="1:20" x14ac:dyDescent="0.2">
      <c r="B256" s="24" t="s">
        <v>424</v>
      </c>
      <c r="C256" s="43" t="s">
        <v>148</v>
      </c>
      <c r="D256" s="43" t="s">
        <v>78</v>
      </c>
      <c r="E256" s="43" t="s">
        <v>176</v>
      </c>
      <c r="F256" s="43" t="s">
        <v>374</v>
      </c>
      <c r="G256" s="25" t="s">
        <v>443</v>
      </c>
      <c r="H256" s="25" t="s">
        <v>440</v>
      </c>
      <c r="I256" s="25">
        <v>25600009</v>
      </c>
      <c r="J256" s="24">
        <v>64</v>
      </c>
    </row>
    <row r="257" spans="1:20" x14ac:dyDescent="0.2">
      <c r="A257" s="24" t="s">
        <v>308</v>
      </c>
      <c r="B257" s="24" t="s">
        <v>309</v>
      </c>
      <c r="C257" s="43" t="s">
        <v>148</v>
      </c>
      <c r="D257" s="43" t="s">
        <v>307</v>
      </c>
      <c r="E257" s="43" t="s">
        <v>307</v>
      </c>
      <c r="F257" s="43" t="s">
        <v>307</v>
      </c>
      <c r="G257" s="25" t="s">
        <v>442</v>
      </c>
      <c r="H257" s="25" t="s">
        <v>440</v>
      </c>
      <c r="I257" s="25">
        <v>22618066</v>
      </c>
      <c r="J257" s="24">
        <v>209</v>
      </c>
    </row>
    <row r="258" spans="1:20" x14ac:dyDescent="0.2">
      <c r="A258" s="24" t="s">
        <v>310</v>
      </c>
      <c r="B258" s="24" t="s">
        <v>311</v>
      </c>
      <c r="C258" s="43" t="s">
        <v>148</v>
      </c>
      <c r="D258" s="43" t="s">
        <v>78</v>
      </c>
      <c r="E258" s="43" t="s">
        <v>78</v>
      </c>
      <c r="F258" s="43" t="s">
        <v>78</v>
      </c>
      <c r="G258" s="25" t="s">
        <v>442</v>
      </c>
      <c r="H258" s="25" t="s">
        <v>440</v>
      </c>
      <c r="I258" s="25">
        <v>22605807</v>
      </c>
      <c r="J258" s="24">
        <v>347</v>
      </c>
    </row>
    <row r="260" spans="1:20" ht="13.5" x14ac:dyDescent="0.25">
      <c r="A260" s="89" t="s">
        <v>448</v>
      </c>
      <c r="C260" s="27"/>
      <c r="D260" s="32"/>
      <c r="E260" s="32"/>
      <c r="F260" s="27"/>
      <c r="G260" s="32"/>
      <c r="H260" s="32"/>
      <c r="I260" s="54"/>
      <c r="J260" s="88">
        <f>SUM(J261)</f>
        <v>225</v>
      </c>
      <c r="K260" s="88">
        <f>SUM(K261)</f>
        <v>0</v>
      </c>
      <c r="L260" s="24"/>
      <c r="M260" s="24"/>
      <c r="N260" s="24"/>
      <c r="O260" s="24"/>
      <c r="P260" s="24"/>
      <c r="Q260" s="24"/>
      <c r="R260" s="24"/>
      <c r="S260" s="24"/>
      <c r="T260" s="24"/>
    </row>
    <row r="261" spans="1:20" x14ac:dyDescent="0.2">
      <c r="A261" s="24" t="s">
        <v>360</v>
      </c>
      <c r="B261" s="24" t="s">
        <v>361</v>
      </c>
      <c r="C261" s="43" t="s">
        <v>148</v>
      </c>
      <c r="D261" s="43" t="s">
        <v>186</v>
      </c>
      <c r="E261" s="43" t="s">
        <v>186</v>
      </c>
      <c r="F261" s="43" t="s">
        <v>186</v>
      </c>
      <c r="G261" s="25" t="s">
        <v>442</v>
      </c>
      <c r="H261" s="25" t="s">
        <v>440</v>
      </c>
      <c r="I261" s="25">
        <v>22440139</v>
      </c>
      <c r="J261" s="24">
        <v>225</v>
      </c>
    </row>
    <row r="263" spans="1:20" ht="13.5" x14ac:dyDescent="0.25">
      <c r="A263" s="89" t="s">
        <v>449</v>
      </c>
      <c r="C263" s="27"/>
      <c r="D263" s="32"/>
      <c r="E263" s="32"/>
      <c r="F263" s="27"/>
      <c r="G263" s="32"/>
      <c r="H263" s="32"/>
      <c r="I263" s="54"/>
      <c r="J263" s="88">
        <f>SUM(J264:J265)</f>
        <v>532</v>
      </c>
      <c r="K263" s="88">
        <f>SUM(K264:K265)</f>
        <v>0</v>
      </c>
      <c r="L263" s="24"/>
      <c r="M263" s="24"/>
      <c r="N263" s="24"/>
      <c r="O263" s="24"/>
      <c r="P263" s="24"/>
      <c r="Q263" s="24"/>
      <c r="R263" s="24"/>
      <c r="S263" s="24"/>
      <c r="T263" s="24"/>
    </row>
    <row r="264" spans="1:20" x14ac:dyDescent="0.2">
      <c r="A264" s="24" t="s">
        <v>313</v>
      </c>
      <c r="B264" s="24" t="s">
        <v>314</v>
      </c>
      <c r="C264" s="43" t="s">
        <v>148</v>
      </c>
      <c r="D264" s="43" t="s">
        <v>190</v>
      </c>
      <c r="E264" s="43" t="s">
        <v>190</v>
      </c>
      <c r="F264" s="43" t="s">
        <v>235</v>
      </c>
      <c r="G264" s="25" t="s">
        <v>442</v>
      </c>
      <c r="H264" s="25" t="s">
        <v>440</v>
      </c>
      <c r="I264" s="25">
        <v>22687022</v>
      </c>
      <c r="J264" s="24">
        <v>207</v>
      </c>
    </row>
    <row r="265" spans="1:20" x14ac:dyDescent="0.2">
      <c r="A265" s="24" t="s">
        <v>315</v>
      </c>
      <c r="B265" s="24" t="s">
        <v>316</v>
      </c>
      <c r="C265" s="43" t="s">
        <v>148</v>
      </c>
      <c r="D265" s="43" t="s">
        <v>249</v>
      </c>
      <c r="E265" s="43" t="s">
        <v>249</v>
      </c>
      <c r="F265" s="43" t="s">
        <v>235</v>
      </c>
      <c r="G265" s="25" t="s">
        <v>442</v>
      </c>
      <c r="H265" s="25" t="s">
        <v>440</v>
      </c>
      <c r="I265" s="25">
        <v>22612871</v>
      </c>
      <c r="J265" s="24">
        <v>325</v>
      </c>
    </row>
    <row r="267" spans="1:20" ht="13.5" x14ac:dyDescent="0.25">
      <c r="A267" s="89" t="s">
        <v>453</v>
      </c>
      <c r="C267" s="27"/>
      <c r="D267" s="32"/>
      <c r="E267" s="32"/>
      <c r="F267" s="27"/>
      <c r="G267" s="32"/>
      <c r="H267" s="32"/>
      <c r="I267" s="54"/>
      <c r="J267" s="88">
        <f>SUM(J268:J273)</f>
        <v>780</v>
      </c>
      <c r="K267" s="88">
        <f>SUM(K268:K273)</f>
        <v>0</v>
      </c>
      <c r="L267" s="24"/>
      <c r="M267" s="24"/>
      <c r="N267" s="24"/>
      <c r="O267" s="24"/>
      <c r="P267" s="24"/>
      <c r="Q267" s="24"/>
      <c r="R267" s="24"/>
      <c r="S267" s="24"/>
      <c r="T267" s="24"/>
    </row>
    <row r="268" spans="1:20" x14ac:dyDescent="0.2">
      <c r="B268" s="24" t="s">
        <v>367</v>
      </c>
      <c r="C268" s="43" t="s">
        <v>148</v>
      </c>
      <c r="D268" s="43" t="s">
        <v>295</v>
      </c>
      <c r="E268" s="43" t="s">
        <v>301</v>
      </c>
      <c r="F268" s="43" t="s">
        <v>301</v>
      </c>
      <c r="G268" s="25" t="s">
        <v>443</v>
      </c>
      <c r="H268" s="25" t="s">
        <v>440</v>
      </c>
      <c r="I268" s="25">
        <v>22656602</v>
      </c>
      <c r="J268" s="24">
        <v>63</v>
      </c>
    </row>
    <row r="269" spans="1:20" x14ac:dyDescent="0.2">
      <c r="B269" s="24" t="s">
        <v>375</v>
      </c>
      <c r="C269" s="43" t="s">
        <v>148</v>
      </c>
      <c r="D269" s="43" t="s">
        <v>295</v>
      </c>
      <c r="E269" s="43" t="s">
        <v>85</v>
      </c>
      <c r="F269" s="43" t="s">
        <v>176</v>
      </c>
      <c r="G269" s="25" t="s">
        <v>443</v>
      </c>
      <c r="H269" s="25" t="s">
        <v>440</v>
      </c>
      <c r="I269" s="25">
        <v>22652869</v>
      </c>
      <c r="J269" s="24">
        <v>59</v>
      </c>
    </row>
    <row r="270" spans="1:20" x14ac:dyDescent="0.2">
      <c r="B270" s="24" t="s">
        <v>9849</v>
      </c>
      <c r="C270" s="43" t="s">
        <v>148</v>
      </c>
      <c r="D270" s="43" t="s">
        <v>295</v>
      </c>
      <c r="E270" s="43" t="s">
        <v>4883</v>
      </c>
      <c r="F270" s="43" t="s">
        <v>512</v>
      </c>
      <c r="G270" s="25" t="s">
        <v>443</v>
      </c>
      <c r="H270" s="25" t="s">
        <v>440</v>
      </c>
      <c r="I270" s="25">
        <v>22650290</v>
      </c>
      <c r="J270" s="24">
        <v>70</v>
      </c>
    </row>
    <row r="271" spans="1:20" x14ac:dyDescent="0.2">
      <c r="B271" s="24" t="s">
        <v>10321</v>
      </c>
      <c r="C271" s="43" t="s">
        <v>148</v>
      </c>
      <c r="D271" s="43" t="s">
        <v>295</v>
      </c>
      <c r="E271" s="43" t="s">
        <v>301</v>
      </c>
      <c r="F271" s="43" t="s">
        <v>823</v>
      </c>
      <c r="G271" s="25" t="s">
        <v>443</v>
      </c>
      <c r="H271" s="25" t="s">
        <v>440</v>
      </c>
      <c r="I271" s="25">
        <v>22658719</v>
      </c>
      <c r="J271" s="24">
        <v>20</v>
      </c>
    </row>
    <row r="272" spans="1:20" x14ac:dyDescent="0.2">
      <c r="A272" s="24" t="s">
        <v>297</v>
      </c>
      <c r="B272" s="24" t="s">
        <v>298</v>
      </c>
      <c r="C272" s="43" t="s">
        <v>148</v>
      </c>
      <c r="D272" s="43" t="s">
        <v>149</v>
      </c>
      <c r="E272" s="43" t="s">
        <v>113</v>
      </c>
      <c r="F272" s="43" t="s">
        <v>113</v>
      </c>
      <c r="G272" s="25" t="s">
        <v>442</v>
      </c>
      <c r="H272" s="25" t="s">
        <v>440</v>
      </c>
      <c r="I272" s="25">
        <v>22930200</v>
      </c>
      <c r="J272" s="24">
        <v>300</v>
      </c>
    </row>
    <row r="273" spans="1:20" x14ac:dyDescent="0.2">
      <c r="A273" s="24" t="s">
        <v>299</v>
      </c>
      <c r="B273" s="24" t="s">
        <v>300</v>
      </c>
      <c r="C273" s="43" t="s">
        <v>148</v>
      </c>
      <c r="D273" s="43" t="s">
        <v>295</v>
      </c>
      <c r="E273" s="43" t="s">
        <v>301</v>
      </c>
      <c r="F273" s="43" t="s">
        <v>302</v>
      </c>
      <c r="G273" s="25" t="s">
        <v>442</v>
      </c>
      <c r="H273" s="25" t="s">
        <v>440</v>
      </c>
      <c r="I273" s="25">
        <v>22654266</v>
      </c>
      <c r="J273" s="24">
        <v>268</v>
      </c>
    </row>
    <row r="274" spans="1:20" x14ac:dyDescent="0.2">
      <c r="A274" s="50"/>
      <c r="B274" s="58"/>
      <c r="C274" s="27"/>
      <c r="D274" s="27"/>
      <c r="E274" s="27"/>
      <c r="F274" s="27"/>
      <c r="G274" s="27"/>
      <c r="H274" s="27"/>
      <c r="I274" s="54"/>
      <c r="J274" s="86"/>
      <c r="K274" s="24"/>
      <c r="L274" s="24"/>
      <c r="M274" s="24"/>
      <c r="N274" s="24"/>
      <c r="O274" s="24"/>
      <c r="P274" s="24"/>
      <c r="Q274" s="24"/>
      <c r="R274" s="24"/>
      <c r="S274" s="24"/>
      <c r="T274" s="24"/>
    </row>
    <row r="275" spans="1:20" ht="13.5" x14ac:dyDescent="0.25">
      <c r="A275" s="89" t="s">
        <v>468</v>
      </c>
      <c r="C275" s="27"/>
      <c r="D275" s="32"/>
      <c r="E275" s="32"/>
      <c r="F275" s="27"/>
      <c r="G275" s="32"/>
      <c r="H275" s="32"/>
      <c r="I275" s="54"/>
      <c r="J275" s="88">
        <f>J276+J279</f>
        <v>755</v>
      </c>
      <c r="K275" s="88">
        <f>K276+K279</f>
        <v>0</v>
      </c>
      <c r="L275" s="24"/>
      <c r="M275" s="24"/>
      <c r="N275" s="24"/>
      <c r="O275" s="24"/>
      <c r="P275" s="24"/>
      <c r="Q275" s="24"/>
      <c r="R275" s="24"/>
      <c r="S275" s="24"/>
      <c r="T275" s="24"/>
    </row>
    <row r="276" spans="1:20" ht="13.5" x14ac:dyDescent="0.25">
      <c r="A276" s="89" t="s">
        <v>439</v>
      </c>
      <c r="C276" s="27"/>
      <c r="D276" s="32"/>
      <c r="E276" s="32"/>
      <c r="F276" s="27"/>
      <c r="G276" s="32"/>
      <c r="H276" s="32"/>
      <c r="I276" s="54"/>
      <c r="J276" s="88">
        <f>SUM(J277)</f>
        <v>16</v>
      </c>
      <c r="K276" s="88">
        <f>SUM(K277)</f>
        <v>0</v>
      </c>
      <c r="L276" s="24"/>
      <c r="M276" s="24"/>
      <c r="N276" s="24"/>
      <c r="O276" s="24"/>
      <c r="P276" s="24"/>
      <c r="Q276" s="24"/>
      <c r="R276" s="24"/>
      <c r="S276" s="24"/>
      <c r="T276" s="24"/>
    </row>
    <row r="277" spans="1:20" x14ac:dyDescent="0.2">
      <c r="B277" s="24" t="s">
        <v>9850</v>
      </c>
      <c r="C277" s="43" t="s">
        <v>50</v>
      </c>
      <c r="D277" s="43" t="s">
        <v>318</v>
      </c>
      <c r="E277" s="43" t="s">
        <v>318</v>
      </c>
      <c r="F277" s="43" t="s">
        <v>392</v>
      </c>
      <c r="G277" s="25" t="s">
        <v>443</v>
      </c>
      <c r="H277" s="25" t="s">
        <v>440</v>
      </c>
      <c r="I277" s="25">
        <v>26798072</v>
      </c>
      <c r="J277" s="24">
        <v>16</v>
      </c>
    </row>
    <row r="279" spans="1:20" ht="13.5" x14ac:dyDescent="0.25">
      <c r="A279" s="89" t="s">
        <v>445</v>
      </c>
      <c r="C279" s="27"/>
      <c r="D279" s="32"/>
      <c r="E279" s="32"/>
      <c r="F279" s="27"/>
      <c r="G279" s="32"/>
      <c r="H279" s="32"/>
      <c r="I279" s="54"/>
      <c r="J279" s="88">
        <f>SUM(J280:J281)</f>
        <v>739</v>
      </c>
      <c r="K279" s="88">
        <f>SUM(K280:K281)</f>
        <v>0</v>
      </c>
      <c r="L279" s="24"/>
      <c r="M279" s="24"/>
      <c r="N279" s="24"/>
      <c r="O279" s="24"/>
      <c r="P279" s="24"/>
      <c r="Q279" s="24"/>
      <c r="R279" s="24"/>
      <c r="S279" s="24"/>
      <c r="T279" s="24"/>
    </row>
    <row r="280" spans="1:20" x14ac:dyDescent="0.2">
      <c r="A280" s="24" t="s">
        <v>319</v>
      </c>
      <c r="B280" s="24" t="s">
        <v>320</v>
      </c>
      <c r="C280" s="43" t="s">
        <v>50</v>
      </c>
      <c r="D280" s="43" t="s">
        <v>317</v>
      </c>
      <c r="E280" s="43" t="s">
        <v>317</v>
      </c>
      <c r="F280" s="43" t="s">
        <v>94</v>
      </c>
      <c r="G280" s="25" t="s">
        <v>442</v>
      </c>
      <c r="H280" s="25" t="s">
        <v>440</v>
      </c>
      <c r="I280" s="25">
        <v>26660797</v>
      </c>
      <c r="J280" s="24">
        <v>448</v>
      </c>
    </row>
    <row r="281" spans="1:20" x14ac:dyDescent="0.2">
      <c r="A281" s="24" t="s">
        <v>321</v>
      </c>
      <c r="B281" s="24" t="s">
        <v>322</v>
      </c>
      <c r="C281" s="43" t="s">
        <v>50</v>
      </c>
      <c r="D281" s="43" t="s">
        <v>317</v>
      </c>
      <c r="E281" s="43" t="s">
        <v>317</v>
      </c>
      <c r="F281" s="43" t="s">
        <v>224</v>
      </c>
      <c r="G281" s="25" t="s">
        <v>442</v>
      </c>
      <c r="H281" s="25" t="s">
        <v>440</v>
      </c>
      <c r="I281" s="25">
        <v>26655044</v>
      </c>
      <c r="J281" s="24">
        <v>291</v>
      </c>
    </row>
    <row r="282" spans="1:20" x14ac:dyDescent="0.2">
      <c r="A282" s="50"/>
      <c r="B282" s="58"/>
      <c r="C282" s="27"/>
      <c r="D282" s="27"/>
      <c r="E282" s="27"/>
      <c r="F282" s="27"/>
      <c r="G282" s="27"/>
      <c r="H282" s="27"/>
      <c r="I282" s="54"/>
      <c r="J282" s="86"/>
      <c r="K282" s="24"/>
      <c r="L282" s="24"/>
      <c r="M282" s="24"/>
      <c r="N282" s="24"/>
      <c r="O282" s="24"/>
      <c r="P282" s="24"/>
      <c r="Q282" s="24"/>
      <c r="R282" s="24"/>
      <c r="S282" s="24"/>
      <c r="T282" s="24"/>
    </row>
    <row r="283" spans="1:20" ht="13.5" x14ac:dyDescent="0.25">
      <c r="A283" s="89" t="s">
        <v>466</v>
      </c>
      <c r="C283" s="27"/>
      <c r="D283" s="32"/>
      <c r="E283" s="32"/>
      <c r="F283" s="27"/>
      <c r="G283" s="32"/>
      <c r="H283" s="32"/>
      <c r="I283" s="54"/>
      <c r="J283" s="88">
        <f>J284</f>
        <v>72</v>
      </c>
      <c r="K283" s="88">
        <f>K284</f>
        <v>0</v>
      </c>
      <c r="L283" s="24"/>
      <c r="M283" s="24"/>
      <c r="N283" s="24"/>
      <c r="O283" s="24"/>
      <c r="P283" s="24"/>
      <c r="Q283" s="24"/>
      <c r="R283" s="24"/>
      <c r="S283" s="24"/>
      <c r="T283" s="24"/>
    </row>
    <row r="284" spans="1:20" ht="13.5" x14ac:dyDescent="0.25">
      <c r="A284" s="89" t="s">
        <v>439</v>
      </c>
      <c r="C284" s="27"/>
      <c r="D284" s="32"/>
      <c r="E284" s="32"/>
      <c r="F284" s="27"/>
      <c r="G284" s="32"/>
      <c r="H284" s="32"/>
      <c r="I284" s="54"/>
      <c r="J284" s="88">
        <f>SUM(J285)</f>
        <v>72</v>
      </c>
      <c r="K284" s="88">
        <f>SUM(K285)</f>
        <v>0</v>
      </c>
      <c r="L284" s="24"/>
      <c r="M284" s="24"/>
      <c r="N284" s="24"/>
      <c r="O284" s="24"/>
      <c r="P284" s="24"/>
      <c r="Q284" s="24"/>
      <c r="R284" s="24"/>
      <c r="S284" s="24"/>
      <c r="T284" s="24"/>
    </row>
    <row r="285" spans="1:20" x14ac:dyDescent="0.2">
      <c r="B285" s="24" t="s">
        <v>429</v>
      </c>
      <c r="C285" s="43" t="s">
        <v>50</v>
      </c>
      <c r="D285" s="43" t="s">
        <v>49</v>
      </c>
      <c r="E285" s="43" t="s">
        <v>49</v>
      </c>
      <c r="F285" s="43" t="s">
        <v>176</v>
      </c>
      <c r="G285" s="25" t="s">
        <v>443</v>
      </c>
      <c r="H285" s="25" t="s">
        <v>440</v>
      </c>
      <c r="I285" s="25">
        <v>26853568</v>
      </c>
      <c r="J285" s="24">
        <v>72</v>
      </c>
    </row>
    <row r="286" spans="1:20" x14ac:dyDescent="0.2">
      <c r="A286" s="50"/>
      <c r="B286" s="58"/>
      <c r="C286" s="27"/>
      <c r="D286" s="27"/>
      <c r="E286" s="27"/>
      <c r="F286" s="27"/>
      <c r="G286" s="27"/>
      <c r="H286" s="27"/>
      <c r="I286" s="54"/>
      <c r="J286" s="86"/>
      <c r="K286" s="24"/>
      <c r="L286" s="24"/>
      <c r="M286" s="24"/>
      <c r="N286" s="24"/>
      <c r="O286" s="24"/>
      <c r="P286" s="24"/>
      <c r="Q286" s="24"/>
      <c r="R286" s="24"/>
      <c r="S286" s="24"/>
      <c r="T286" s="24"/>
    </row>
    <row r="287" spans="1:20" ht="13.5" x14ac:dyDescent="0.25">
      <c r="A287" s="89" t="s">
        <v>467</v>
      </c>
      <c r="C287" s="27"/>
      <c r="D287" s="32"/>
      <c r="E287" s="32"/>
      <c r="F287" s="27"/>
      <c r="G287" s="32"/>
      <c r="H287" s="32"/>
      <c r="I287" s="54"/>
      <c r="J287" s="88">
        <f>J288+J291</f>
        <v>399</v>
      </c>
      <c r="K287" s="88">
        <f>K288+K291</f>
        <v>0</v>
      </c>
      <c r="L287" s="24"/>
      <c r="M287" s="24"/>
      <c r="N287" s="24"/>
      <c r="O287" s="24"/>
      <c r="P287" s="24"/>
      <c r="Q287" s="24"/>
      <c r="R287" s="24"/>
      <c r="S287" s="24"/>
      <c r="T287" s="24"/>
    </row>
    <row r="288" spans="1:20" ht="13.5" x14ac:dyDescent="0.25">
      <c r="A288" s="89" t="s">
        <v>439</v>
      </c>
      <c r="C288" s="27"/>
      <c r="D288" s="32"/>
      <c r="E288" s="32"/>
      <c r="F288" s="27"/>
      <c r="G288" s="32"/>
      <c r="H288" s="32"/>
      <c r="I288" s="54"/>
      <c r="J288" s="88">
        <f>SUM(J289)</f>
        <v>219</v>
      </c>
      <c r="K288" s="88">
        <f>SUM(K289)</f>
        <v>0</v>
      </c>
      <c r="L288" s="24"/>
      <c r="M288" s="24"/>
      <c r="N288" s="24"/>
      <c r="O288" s="24"/>
      <c r="P288" s="24"/>
      <c r="Q288" s="24"/>
      <c r="R288" s="24"/>
      <c r="S288" s="24"/>
      <c r="T288" s="24"/>
    </row>
    <row r="289" spans="1:20" x14ac:dyDescent="0.2">
      <c r="A289" s="24" t="s">
        <v>324</v>
      </c>
      <c r="B289" s="24" t="s">
        <v>325</v>
      </c>
      <c r="C289" s="43" t="s">
        <v>50</v>
      </c>
      <c r="D289" s="43" t="s">
        <v>162</v>
      </c>
      <c r="E289" s="43" t="s">
        <v>162</v>
      </c>
      <c r="F289" s="43" t="s">
        <v>162</v>
      </c>
      <c r="G289" s="25" t="s">
        <v>442</v>
      </c>
      <c r="H289" s="25" t="s">
        <v>440</v>
      </c>
      <c r="I289" s="25">
        <v>26806161</v>
      </c>
      <c r="J289" s="24">
        <v>219</v>
      </c>
    </row>
    <row r="291" spans="1:20" ht="13.5" x14ac:dyDescent="0.25">
      <c r="A291" s="89" t="s">
        <v>448</v>
      </c>
      <c r="C291" s="27"/>
      <c r="D291" s="32"/>
      <c r="E291" s="32"/>
      <c r="F291" s="27"/>
      <c r="G291" s="32"/>
      <c r="H291" s="32"/>
      <c r="I291" s="54"/>
      <c r="J291" s="88">
        <f>SUM(J292:J293)</f>
        <v>180</v>
      </c>
      <c r="K291" s="88">
        <f>SUM(K292:K293)</f>
        <v>0</v>
      </c>
      <c r="L291" s="24"/>
      <c r="M291" s="24"/>
      <c r="N291" s="24"/>
      <c r="O291" s="24"/>
      <c r="P291" s="24"/>
      <c r="Q291" s="24"/>
      <c r="R291" s="24"/>
      <c r="S291" s="24"/>
      <c r="T291" s="24"/>
    </row>
    <row r="292" spans="1:20" x14ac:dyDescent="0.2">
      <c r="B292" s="24" t="s">
        <v>326</v>
      </c>
      <c r="C292" s="43" t="s">
        <v>50</v>
      </c>
      <c r="D292" s="43" t="s">
        <v>327</v>
      </c>
      <c r="E292" s="43" t="s">
        <v>328</v>
      </c>
      <c r="F292" s="43" t="s">
        <v>329</v>
      </c>
      <c r="G292" s="25" t="s">
        <v>443</v>
      </c>
      <c r="H292" s="25" t="s">
        <v>440</v>
      </c>
      <c r="I292" s="25">
        <v>21052023</v>
      </c>
      <c r="J292" s="24">
        <v>23</v>
      </c>
    </row>
    <row r="293" spans="1:20" x14ac:dyDescent="0.2">
      <c r="A293" s="24" t="s">
        <v>330</v>
      </c>
      <c r="B293" s="24" t="s">
        <v>331</v>
      </c>
      <c r="C293" s="43" t="s">
        <v>50</v>
      </c>
      <c r="D293" s="43" t="s">
        <v>327</v>
      </c>
      <c r="E293" s="43" t="s">
        <v>328</v>
      </c>
      <c r="F293" s="43" t="s">
        <v>328</v>
      </c>
      <c r="G293" s="25" t="s">
        <v>442</v>
      </c>
      <c r="H293" s="25" t="s">
        <v>440</v>
      </c>
      <c r="I293" s="25">
        <v>26889522</v>
      </c>
      <c r="J293" s="24">
        <v>157</v>
      </c>
    </row>
    <row r="294" spans="1:20" x14ac:dyDescent="0.2">
      <c r="A294" s="50"/>
      <c r="B294" s="58"/>
      <c r="C294" s="27"/>
      <c r="D294" s="27"/>
      <c r="E294" s="27"/>
      <c r="F294" s="27"/>
      <c r="G294" s="27"/>
      <c r="H294" s="27"/>
      <c r="I294" s="54"/>
      <c r="J294" s="86"/>
      <c r="K294" s="24"/>
      <c r="L294" s="24"/>
      <c r="M294" s="24"/>
      <c r="N294" s="24"/>
      <c r="O294" s="24"/>
      <c r="P294" s="24"/>
      <c r="Q294" s="24"/>
      <c r="R294" s="24"/>
      <c r="S294" s="24"/>
      <c r="T294" s="24"/>
    </row>
    <row r="295" spans="1:20" ht="13.5" x14ac:dyDescent="0.25">
      <c r="A295" s="89" t="s">
        <v>465</v>
      </c>
      <c r="C295" s="27"/>
      <c r="D295" s="32"/>
      <c r="E295" s="32"/>
      <c r="F295" s="27"/>
      <c r="G295" s="32"/>
      <c r="H295" s="32"/>
      <c r="I295" s="54"/>
      <c r="J295" s="88">
        <f>+J296</f>
        <v>246</v>
      </c>
      <c r="K295" s="88">
        <f>+K296</f>
        <v>0</v>
      </c>
      <c r="L295" s="24"/>
      <c r="M295" s="24"/>
      <c r="N295" s="24"/>
      <c r="O295" s="24"/>
      <c r="P295" s="24"/>
      <c r="Q295" s="24"/>
      <c r="R295" s="24"/>
      <c r="S295" s="24"/>
      <c r="T295" s="24"/>
    </row>
    <row r="296" spans="1:20" ht="13.5" x14ac:dyDescent="0.25">
      <c r="A296" s="89" t="s">
        <v>439</v>
      </c>
      <c r="C296" s="27"/>
      <c r="D296" s="32"/>
      <c r="E296" s="32"/>
      <c r="F296" s="27"/>
      <c r="G296" s="32"/>
      <c r="H296" s="32"/>
      <c r="I296" s="54"/>
      <c r="J296" s="88">
        <f>SUM(J297)</f>
        <v>246</v>
      </c>
      <c r="K296" s="88">
        <f>SUM(K297)</f>
        <v>0</v>
      </c>
      <c r="L296" s="24"/>
      <c r="M296" s="24"/>
      <c r="N296" s="24"/>
      <c r="O296" s="24"/>
      <c r="P296" s="24"/>
      <c r="Q296" s="24"/>
      <c r="R296" s="24"/>
      <c r="S296" s="24"/>
      <c r="T296" s="24"/>
    </row>
    <row r="297" spans="1:20" x14ac:dyDescent="0.2">
      <c r="A297" s="24" t="s">
        <v>333</v>
      </c>
      <c r="B297" s="24" t="s">
        <v>334</v>
      </c>
      <c r="C297" s="43" t="s">
        <v>50</v>
      </c>
      <c r="D297" s="43" t="s">
        <v>332</v>
      </c>
      <c r="E297" s="43" t="s">
        <v>332</v>
      </c>
      <c r="F297" s="43" t="s">
        <v>332</v>
      </c>
      <c r="G297" s="25" t="s">
        <v>442</v>
      </c>
      <c r="H297" s="25" t="s">
        <v>440</v>
      </c>
      <c r="I297" s="25">
        <v>26695552</v>
      </c>
      <c r="J297" s="24">
        <v>246</v>
      </c>
    </row>
    <row r="298" spans="1:20" x14ac:dyDescent="0.2">
      <c r="A298" s="50"/>
      <c r="B298" s="58"/>
      <c r="C298" s="27"/>
      <c r="D298" s="27"/>
      <c r="E298" s="27"/>
      <c r="F298" s="27"/>
      <c r="G298" s="27"/>
      <c r="H298" s="27"/>
      <c r="I298" s="54"/>
      <c r="J298" s="86"/>
      <c r="K298" s="24"/>
      <c r="L298" s="24"/>
      <c r="M298" s="24"/>
      <c r="N298" s="24"/>
      <c r="O298" s="24"/>
      <c r="P298" s="24"/>
      <c r="Q298" s="24"/>
      <c r="R298" s="24"/>
      <c r="S298" s="24"/>
      <c r="T298" s="24"/>
    </row>
    <row r="299" spans="1:20" ht="13.5" x14ac:dyDescent="0.25">
      <c r="A299" s="89" t="s">
        <v>464</v>
      </c>
      <c r="C299" s="27"/>
      <c r="D299" s="32"/>
      <c r="E299" s="32"/>
      <c r="F299" s="27"/>
      <c r="G299" s="32"/>
      <c r="H299" s="32"/>
      <c r="I299" s="54"/>
      <c r="J299" s="88">
        <f>J300+J304+J308</f>
        <v>1181</v>
      </c>
      <c r="K299" s="88">
        <f>K300+K304+K308</f>
        <v>0</v>
      </c>
      <c r="L299" s="24"/>
      <c r="M299" s="24"/>
      <c r="N299" s="24"/>
      <c r="O299" s="24"/>
      <c r="P299" s="24"/>
      <c r="Q299" s="24"/>
      <c r="R299" s="24"/>
      <c r="S299" s="24"/>
      <c r="T299" s="24"/>
    </row>
    <row r="300" spans="1:20" ht="13.5" x14ac:dyDescent="0.25">
      <c r="A300" s="89" t="s">
        <v>439</v>
      </c>
      <c r="C300" s="27"/>
      <c r="D300" s="32"/>
      <c r="E300" s="32"/>
      <c r="F300" s="27"/>
      <c r="G300" s="32"/>
      <c r="H300" s="32"/>
      <c r="I300" s="54"/>
      <c r="J300" s="88">
        <f>SUM(J301:J302)</f>
        <v>611</v>
      </c>
      <c r="K300" s="88">
        <f>SUM(K301:K302)</f>
        <v>0</v>
      </c>
      <c r="L300" s="24"/>
      <c r="M300" s="24"/>
      <c r="N300" s="24"/>
      <c r="O300" s="24"/>
      <c r="P300" s="24"/>
      <c r="Q300" s="24"/>
      <c r="R300" s="24"/>
      <c r="S300" s="24"/>
      <c r="T300" s="24"/>
    </row>
    <row r="301" spans="1:20" x14ac:dyDescent="0.2">
      <c r="A301" s="24" t="s">
        <v>338</v>
      </c>
      <c r="B301" s="24" t="s">
        <v>339</v>
      </c>
      <c r="C301" s="43" t="s">
        <v>51</v>
      </c>
      <c r="D301" s="43" t="s">
        <v>51</v>
      </c>
      <c r="E301" s="43" t="s">
        <v>337</v>
      </c>
      <c r="F301" s="43" t="s">
        <v>340</v>
      </c>
      <c r="G301" s="25" t="s">
        <v>442</v>
      </c>
      <c r="H301" s="25" t="s">
        <v>440</v>
      </c>
      <c r="I301" s="25">
        <v>26632845</v>
      </c>
      <c r="J301" s="24">
        <v>373</v>
      </c>
    </row>
    <row r="302" spans="1:20" x14ac:dyDescent="0.2">
      <c r="A302" s="24" t="s">
        <v>335</v>
      </c>
      <c r="B302" s="24" t="s">
        <v>336</v>
      </c>
      <c r="C302" s="43" t="s">
        <v>51</v>
      </c>
      <c r="D302" s="43" t="s">
        <v>51</v>
      </c>
      <c r="E302" s="43" t="s">
        <v>150</v>
      </c>
      <c r="F302" s="43" t="s">
        <v>150</v>
      </c>
      <c r="G302" s="25" t="s">
        <v>442</v>
      </c>
      <c r="H302" s="25" t="s">
        <v>440</v>
      </c>
      <c r="I302" s="25">
        <v>26632900</v>
      </c>
      <c r="J302" s="24">
        <v>238</v>
      </c>
    </row>
    <row r="304" spans="1:20" ht="13.5" x14ac:dyDescent="0.25">
      <c r="A304" s="89" t="s">
        <v>448</v>
      </c>
      <c r="C304" s="27"/>
      <c r="D304" s="32"/>
      <c r="E304" s="32"/>
      <c r="F304" s="27"/>
      <c r="G304" s="32"/>
      <c r="H304" s="32"/>
      <c r="I304" s="54"/>
      <c r="J304" s="88">
        <f>SUM(J305:J306)</f>
        <v>329</v>
      </c>
      <c r="K304" s="88">
        <f>SUM(K305:K306)</f>
        <v>0</v>
      </c>
      <c r="L304" s="24"/>
      <c r="M304" s="24"/>
      <c r="N304" s="24"/>
      <c r="O304" s="24"/>
      <c r="P304" s="24"/>
      <c r="Q304" s="24"/>
      <c r="R304" s="24"/>
      <c r="S304" s="24"/>
      <c r="T304" s="24"/>
    </row>
    <row r="305" spans="1:20" x14ac:dyDescent="0.2">
      <c r="A305" s="24" t="s">
        <v>342</v>
      </c>
      <c r="B305" s="24" t="s">
        <v>343</v>
      </c>
      <c r="C305" s="43" t="s">
        <v>51</v>
      </c>
      <c r="D305" s="43" t="s">
        <v>51</v>
      </c>
      <c r="E305" s="43" t="s">
        <v>51</v>
      </c>
      <c r="F305" s="43" t="s">
        <v>51</v>
      </c>
      <c r="G305" s="25" t="s">
        <v>442</v>
      </c>
      <c r="H305" s="25" t="s">
        <v>440</v>
      </c>
      <c r="I305" s="25">
        <v>26610290</v>
      </c>
      <c r="J305" s="24">
        <v>131</v>
      </c>
    </row>
    <row r="306" spans="1:20" x14ac:dyDescent="0.2">
      <c r="A306" s="24" t="s">
        <v>344</v>
      </c>
      <c r="B306" s="24" t="s">
        <v>345</v>
      </c>
      <c r="C306" s="43" t="s">
        <v>51</v>
      </c>
      <c r="D306" s="43" t="s">
        <v>51</v>
      </c>
      <c r="E306" s="43" t="s">
        <v>341</v>
      </c>
      <c r="F306" s="43" t="s">
        <v>346</v>
      </c>
      <c r="G306" s="25" t="s">
        <v>442</v>
      </c>
      <c r="H306" s="25" t="s">
        <v>440</v>
      </c>
      <c r="I306" s="25">
        <v>26637676</v>
      </c>
      <c r="J306" s="24">
        <v>198</v>
      </c>
    </row>
    <row r="308" spans="1:20" ht="13.5" x14ac:dyDescent="0.25">
      <c r="A308" s="89" t="s">
        <v>463</v>
      </c>
      <c r="C308" s="27"/>
      <c r="D308" s="32"/>
      <c r="E308" s="32"/>
      <c r="F308" s="27"/>
      <c r="G308" s="32"/>
      <c r="H308" s="32"/>
      <c r="I308" s="54"/>
      <c r="J308" s="88">
        <f>SUM(J309)</f>
        <v>241</v>
      </c>
      <c r="K308" s="88">
        <f>SUM(K309)</f>
        <v>0</v>
      </c>
      <c r="L308" s="24"/>
      <c r="M308" s="24"/>
      <c r="N308" s="24"/>
      <c r="O308" s="24"/>
      <c r="P308" s="24"/>
      <c r="Q308" s="24"/>
      <c r="R308" s="24"/>
      <c r="S308" s="24"/>
      <c r="T308" s="24"/>
    </row>
    <row r="309" spans="1:20" x14ac:dyDescent="0.2">
      <c r="A309" s="24" t="s">
        <v>349</v>
      </c>
      <c r="B309" s="24" t="s">
        <v>350</v>
      </c>
      <c r="C309" s="43" t="s">
        <v>51</v>
      </c>
      <c r="D309" s="43" t="s">
        <v>348</v>
      </c>
      <c r="E309" s="43" t="s">
        <v>323</v>
      </c>
      <c r="F309" s="43" t="s">
        <v>348</v>
      </c>
      <c r="G309" s="25" t="s">
        <v>442</v>
      </c>
      <c r="H309" s="25" t="s">
        <v>440</v>
      </c>
      <c r="I309" s="25">
        <v>26355205</v>
      </c>
      <c r="J309" s="24">
        <v>241</v>
      </c>
    </row>
    <row r="310" spans="1:20" x14ac:dyDescent="0.2">
      <c r="A310" s="50"/>
      <c r="B310" s="58"/>
      <c r="C310" s="27"/>
      <c r="D310" s="27"/>
      <c r="E310" s="27"/>
      <c r="F310" s="27"/>
      <c r="G310" s="27"/>
      <c r="H310" s="27"/>
      <c r="I310" s="54"/>
      <c r="J310" s="86"/>
      <c r="K310" s="24"/>
      <c r="L310" s="24"/>
      <c r="M310" s="24"/>
      <c r="N310" s="24"/>
      <c r="O310" s="24"/>
      <c r="P310" s="24"/>
      <c r="Q310" s="24"/>
      <c r="R310" s="24"/>
      <c r="S310" s="24"/>
      <c r="T310" s="24"/>
    </row>
    <row r="311" spans="1:20" ht="13.5" x14ac:dyDescent="0.25">
      <c r="A311" s="89" t="s">
        <v>6670</v>
      </c>
      <c r="C311" s="27"/>
      <c r="D311" s="32"/>
      <c r="E311" s="32"/>
      <c r="F311" s="27"/>
      <c r="G311" s="32"/>
      <c r="H311" s="32"/>
      <c r="I311" s="54"/>
      <c r="J311" s="88">
        <f>+J312</f>
        <v>10</v>
      </c>
      <c r="K311" s="88">
        <f>+K312</f>
        <v>0</v>
      </c>
      <c r="L311" s="24"/>
      <c r="M311" s="24"/>
      <c r="N311" s="24"/>
      <c r="O311" s="24"/>
      <c r="P311" s="24"/>
      <c r="Q311" s="24"/>
      <c r="R311" s="24"/>
      <c r="S311" s="24"/>
      <c r="T311" s="24"/>
    </row>
    <row r="312" spans="1:20" ht="13.5" x14ac:dyDescent="0.25">
      <c r="A312" s="89" t="s">
        <v>446</v>
      </c>
      <c r="C312" s="27"/>
      <c r="D312" s="32"/>
      <c r="E312" s="32"/>
      <c r="F312" s="27"/>
      <c r="G312" s="32"/>
      <c r="H312" s="32"/>
      <c r="I312" s="54"/>
      <c r="J312" s="88">
        <f>SUM(J313)</f>
        <v>10</v>
      </c>
      <c r="K312" s="88">
        <f>SUM(K313)</f>
        <v>0</v>
      </c>
      <c r="L312" s="24"/>
      <c r="M312" s="24"/>
      <c r="N312" s="24"/>
      <c r="O312" s="24"/>
      <c r="P312" s="24"/>
      <c r="Q312" s="24"/>
      <c r="R312" s="24"/>
      <c r="S312" s="24"/>
      <c r="T312" s="24"/>
    </row>
    <row r="313" spans="1:20" x14ac:dyDescent="0.2">
      <c r="B313" s="24" t="s">
        <v>10322</v>
      </c>
      <c r="C313" s="43" t="s">
        <v>51</v>
      </c>
      <c r="D313" s="43" t="s">
        <v>2567</v>
      </c>
      <c r="E313" s="43" t="s">
        <v>2567</v>
      </c>
      <c r="F313" s="43" t="s">
        <v>176</v>
      </c>
      <c r="G313" s="25" t="s">
        <v>443</v>
      </c>
      <c r="H313" s="25" t="s">
        <v>440</v>
      </c>
      <c r="I313" s="25">
        <v>27797282</v>
      </c>
      <c r="J313" s="24">
        <v>10</v>
      </c>
    </row>
    <row r="314" spans="1:20" x14ac:dyDescent="0.2">
      <c r="A314" s="50"/>
      <c r="B314" s="58"/>
      <c r="C314" s="27"/>
      <c r="D314" s="27"/>
      <c r="E314" s="27"/>
      <c r="F314" s="27"/>
      <c r="G314" s="27"/>
      <c r="H314" s="27"/>
      <c r="I314" s="54"/>
      <c r="J314" s="86"/>
      <c r="K314" s="24"/>
      <c r="L314" s="24"/>
      <c r="M314" s="24"/>
      <c r="N314" s="24"/>
      <c r="O314" s="24"/>
      <c r="P314" s="24"/>
      <c r="Q314" s="24"/>
      <c r="R314" s="24"/>
      <c r="S314" s="24"/>
      <c r="T314" s="24"/>
    </row>
    <row r="315" spans="1:20" ht="13.5" x14ac:dyDescent="0.25">
      <c r="A315" s="89" t="s">
        <v>462</v>
      </c>
      <c r="C315" s="27"/>
      <c r="D315" s="32"/>
      <c r="E315" s="32"/>
      <c r="F315" s="27"/>
      <c r="G315" s="32"/>
      <c r="H315" s="32"/>
      <c r="I315" s="54"/>
      <c r="J315" s="88">
        <f>+J316</f>
        <v>219</v>
      </c>
      <c r="K315" s="88">
        <f>+K316</f>
        <v>0</v>
      </c>
      <c r="L315" s="24"/>
      <c r="M315" s="24"/>
      <c r="N315" s="24"/>
      <c r="O315" s="24"/>
      <c r="P315" s="24"/>
      <c r="Q315" s="24"/>
      <c r="R315" s="24"/>
      <c r="S315" s="24"/>
      <c r="T315" s="24"/>
    </row>
    <row r="316" spans="1:20" ht="13.5" x14ac:dyDescent="0.25">
      <c r="A316" s="89" t="s">
        <v>439</v>
      </c>
      <c r="C316" s="27"/>
      <c r="D316" s="32"/>
      <c r="E316" s="32"/>
      <c r="F316" s="27"/>
      <c r="G316" s="32"/>
      <c r="H316" s="32"/>
      <c r="I316" s="54"/>
      <c r="J316" s="88">
        <f>SUM(J317)</f>
        <v>219</v>
      </c>
      <c r="K316" s="88">
        <f>SUM(K317)</f>
        <v>0</v>
      </c>
      <c r="L316" s="24"/>
      <c r="M316" s="24"/>
      <c r="N316" s="24"/>
      <c r="O316" s="24"/>
      <c r="P316" s="24"/>
      <c r="Q316" s="24"/>
      <c r="R316" s="24"/>
      <c r="S316" s="24"/>
      <c r="T316" s="24"/>
    </row>
    <row r="317" spans="1:20" x14ac:dyDescent="0.2">
      <c r="A317" s="24" t="s">
        <v>351</v>
      </c>
      <c r="B317" s="24" t="s">
        <v>352</v>
      </c>
      <c r="C317" s="43" t="s">
        <v>165</v>
      </c>
      <c r="D317" s="43" t="s">
        <v>210</v>
      </c>
      <c r="E317" s="43" t="s">
        <v>209</v>
      </c>
      <c r="F317" s="43" t="s">
        <v>353</v>
      </c>
      <c r="G317" s="25" t="s">
        <v>442</v>
      </c>
      <c r="H317" s="25" t="s">
        <v>440</v>
      </c>
      <c r="I317" s="25">
        <v>27103320</v>
      </c>
      <c r="J317" s="24">
        <v>219</v>
      </c>
    </row>
  </sheetData>
  <mergeCells count="14">
    <mergeCell ref="G6:G7"/>
    <mergeCell ref="H6:H7"/>
    <mergeCell ref="I6:I7"/>
    <mergeCell ref="J6:K6"/>
    <mergeCell ref="A1:J1"/>
    <mergeCell ref="A2:J2"/>
    <mergeCell ref="A3:J3"/>
    <mergeCell ref="A4:J4"/>
    <mergeCell ref="A6:A7"/>
    <mergeCell ref="B6:B7"/>
    <mergeCell ref="C6:C7"/>
    <mergeCell ref="D6:D7"/>
    <mergeCell ref="E6:E7"/>
    <mergeCell ref="F6:F7"/>
  </mergeCells>
  <hyperlinks>
    <hyperlink ref="M1" location="INDICE!A1" display="INDICE"/>
  </hyperlinks>
  <printOptions horizontalCentered="1"/>
  <pageMargins left="0.39370078740157483" right="0.39370078740157483" top="0.39370078740157483" bottom="0.55118110236220474" header="0.31496062992125984" footer="0.31496062992125984"/>
  <pageSetup scale="70" orientation="landscape" r:id="rId1"/>
  <headerFooter scaleWithDoc="0" alignWithMargins="0">
    <evenFooter xml:space="preserve">&amp;L&amp;"-,Negrita"&amp;9&amp;P/Nómina de Centros Educativos, 2018. Educ. Preescolar Independiente. Depto. de Análisis Estadístico, M.E.P. </evenFooter>
  </headerFooter>
  <rowBreaks count="3" manualBreakCount="3">
    <brk id="55" max="16383" man="1"/>
    <brk id="107" max="16383" man="1"/>
    <brk id="266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617"/>
  <sheetViews>
    <sheetView workbookViewId="0">
      <selection activeCell="Q1" sqref="Q1"/>
    </sheetView>
  </sheetViews>
  <sheetFormatPr baseColWidth="10" defaultRowHeight="12.75" x14ac:dyDescent="0.2"/>
  <cols>
    <col min="1" max="1" width="8.5703125" style="37" customWidth="1"/>
    <col min="2" max="2" width="47.85546875" style="37" bestFit="1" customWidth="1"/>
    <col min="3" max="3" width="12.85546875" style="39" bestFit="1" customWidth="1"/>
    <col min="4" max="4" width="16.140625" style="39" bestFit="1" customWidth="1"/>
    <col min="5" max="5" width="21.42578125" style="39" bestFit="1" customWidth="1"/>
    <col min="6" max="6" width="27" style="39" bestFit="1" customWidth="1"/>
    <col min="7" max="7" width="7.85546875" style="38" customWidth="1"/>
    <col min="8" max="8" width="6.85546875" style="38" customWidth="1"/>
    <col min="9" max="9" width="9.85546875" style="38" customWidth="1"/>
    <col min="10" max="10" width="7.42578125" style="37" customWidth="1"/>
    <col min="11" max="11" width="7.85546875" style="37" customWidth="1"/>
    <col min="12" max="12" width="6.7109375" style="20" customWidth="1"/>
    <col min="13" max="13" width="5.5703125" style="37" customWidth="1"/>
    <col min="14" max="14" width="9.140625" style="37" customWidth="1"/>
    <col min="15" max="15" width="8.42578125" style="37" customWidth="1"/>
    <col min="16" max="16" width="4.7109375" style="20" customWidth="1"/>
    <col min="17" max="16384" width="11.42578125" style="20"/>
  </cols>
  <sheetData>
    <row r="1" spans="1:29" s="4" customFormat="1" ht="15.75" thickBot="1" x14ac:dyDescent="0.3">
      <c r="A1" s="118" t="s">
        <v>1160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3"/>
      <c r="Q1" s="112" t="s">
        <v>9829</v>
      </c>
      <c r="R1" s="14"/>
      <c r="S1"/>
      <c r="T1" s="42"/>
      <c r="U1" s="42"/>
      <c r="V1" s="42"/>
      <c r="W1" s="42"/>
      <c r="X1" s="42"/>
      <c r="Y1" s="42"/>
      <c r="AA1" s="42"/>
      <c r="AB1" s="42"/>
      <c r="AC1" s="42"/>
    </row>
    <row r="2" spans="1:29" s="4" customFormat="1" ht="15" x14ac:dyDescent="0.25">
      <c r="A2" s="118" t="s">
        <v>1161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3"/>
      <c r="Q2" s="3"/>
      <c r="R2"/>
      <c r="S2"/>
      <c r="T2" s="42"/>
      <c r="U2" s="42"/>
      <c r="V2" s="42"/>
      <c r="W2" s="42"/>
      <c r="X2" s="42"/>
      <c r="Y2" s="42"/>
      <c r="AA2" s="42"/>
      <c r="AB2" s="42"/>
      <c r="AC2" s="42"/>
    </row>
    <row r="3" spans="1:29" s="4" customFormat="1" ht="15" x14ac:dyDescent="0.25">
      <c r="A3" s="118" t="s">
        <v>472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2"/>
      <c r="Q3" s="42"/>
      <c r="R3" s="42"/>
      <c r="S3" s="42"/>
      <c r="T3" s="42"/>
      <c r="U3" s="42"/>
      <c r="V3" s="42"/>
      <c r="W3" s="42"/>
      <c r="X3" s="42"/>
      <c r="Y3" s="42"/>
      <c r="AA3" s="42"/>
      <c r="AB3" s="42"/>
      <c r="AC3" s="42"/>
    </row>
    <row r="4" spans="1:29" s="4" customFormat="1" ht="15" x14ac:dyDescent="0.25">
      <c r="A4" s="118" t="s">
        <v>10258</v>
      </c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42"/>
      <c r="Q4" s="42"/>
      <c r="R4" s="42"/>
      <c r="S4" s="42"/>
      <c r="T4" s="42"/>
      <c r="U4" s="42"/>
      <c r="V4" s="42"/>
      <c r="W4" s="42"/>
      <c r="X4" s="42"/>
      <c r="Y4" s="42"/>
      <c r="AA4" s="42"/>
      <c r="AB4" s="42"/>
      <c r="AC4" s="42"/>
    </row>
    <row r="5" spans="1:29" ht="13.5" thickBot="1" x14ac:dyDescent="0.25">
      <c r="A5" s="117"/>
      <c r="B5" s="117"/>
      <c r="C5" s="55"/>
      <c r="D5" s="55"/>
      <c r="E5" s="55"/>
      <c r="F5" s="55"/>
      <c r="G5" s="55"/>
      <c r="H5" s="55"/>
      <c r="I5" s="55"/>
      <c r="J5" s="57"/>
      <c r="K5" s="57"/>
      <c r="L5" s="57"/>
      <c r="M5" s="57"/>
      <c r="N5" s="17"/>
      <c r="O5" s="17"/>
      <c r="P5" s="37"/>
      <c r="Q5" s="37"/>
      <c r="R5" s="37"/>
      <c r="S5" s="37"/>
      <c r="T5" s="37"/>
      <c r="U5" s="37"/>
      <c r="V5" s="37"/>
      <c r="W5" s="37"/>
      <c r="X5" s="37"/>
      <c r="Y5" s="37"/>
      <c r="AA5" s="37"/>
      <c r="AB5" s="37"/>
      <c r="AC5" s="37"/>
    </row>
    <row r="6" spans="1:29" ht="20.25" customHeight="1" x14ac:dyDescent="0.2">
      <c r="A6" s="119" t="s">
        <v>1162</v>
      </c>
      <c r="B6" s="58"/>
      <c r="C6" s="116" t="s">
        <v>1</v>
      </c>
      <c r="D6" s="116" t="s">
        <v>433</v>
      </c>
      <c r="E6" s="116" t="s">
        <v>2</v>
      </c>
      <c r="F6" s="116" t="s">
        <v>3</v>
      </c>
      <c r="G6" s="114" t="s">
        <v>475</v>
      </c>
      <c r="H6" s="121" t="s">
        <v>4</v>
      </c>
      <c r="I6" s="123" t="s">
        <v>434</v>
      </c>
      <c r="J6" s="125" t="s">
        <v>435</v>
      </c>
      <c r="K6" s="125"/>
      <c r="L6" s="125"/>
      <c r="M6" s="125"/>
      <c r="N6" s="125"/>
      <c r="O6" s="125"/>
      <c r="P6" s="37"/>
      <c r="Q6" s="37"/>
      <c r="R6" s="37"/>
      <c r="S6" s="37"/>
      <c r="T6" s="37"/>
      <c r="U6" s="37"/>
      <c r="V6" s="37"/>
      <c r="W6" s="37"/>
      <c r="X6" s="37"/>
      <c r="Y6" s="37"/>
      <c r="AA6" s="37"/>
      <c r="AB6" s="37"/>
      <c r="AC6" s="37"/>
    </row>
    <row r="7" spans="1:29" ht="27.75" customHeight="1" thickBot="1" x14ac:dyDescent="0.25">
      <c r="A7" s="120"/>
      <c r="B7" s="22" t="s">
        <v>10267</v>
      </c>
      <c r="C7" s="117"/>
      <c r="D7" s="117"/>
      <c r="E7" s="117"/>
      <c r="F7" s="117"/>
      <c r="G7" s="115"/>
      <c r="H7" s="122"/>
      <c r="I7" s="124"/>
      <c r="J7" s="92" t="s">
        <v>1163</v>
      </c>
      <c r="K7" s="92" t="s">
        <v>1164</v>
      </c>
      <c r="L7" s="92" t="s">
        <v>10302</v>
      </c>
      <c r="M7" s="92" t="s">
        <v>1165</v>
      </c>
      <c r="N7" s="92" t="s">
        <v>1088</v>
      </c>
      <c r="O7" s="92" t="s">
        <v>1166</v>
      </c>
      <c r="P7" s="37"/>
      <c r="Q7" s="37"/>
      <c r="R7" s="37"/>
      <c r="S7" s="37"/>
      <c r="T7" s="37"/>
      <c r="U7" s="37"/>
      <c r="V7" s="37"/>
      <c r="W7" s="37"/>
      <c r="X7" s="37"/>
      <c r="Y7" s="37"/>
      <c r="AA7" s="37"/>
      <c r="AB7" s="37"/>
      <c r="AC7" s="37"/>
    </row>
    <row r="8" spans="1:29" x14ac:dyDescent="0.2">
      <c r="A8" s="93"/>
      <c r="B8" s="58"/>
      <c r="C8" s="94"/>
      <c r="D8" s="27"/>
      <c r="E8" s="27"/>
      <c r="F8" s="52"/>
      <c r="G8" s="27"/>
      <c r="H8" s="28"/>
      <c r="I8" s="28"/>
      <c r="J8" s="95"/>
      <c r="K8" s="95"/>
      <c r="L8" s="95"/>
      <c r="M8" s="95"/>
      <c r="P8" s="37"/>
      <c r="Q8" s="37"/>
      <c r="R8" s="37"/>
      <c r="S8" s="37"/>
      <c r="T8" s="37"/>
      <c r="U8" s="37"/>
      <c r="V8" s="37"/>
      <c r="W8" s="37"/>
      <c r="X8" s="37"/>
      <c r="Y8" s="37"/>
      <c r="AA8" s="37"/>
      <c r="AB8" s="37"/>
      <c r="AC8" s="37"/>
    </row>
    <row r="9" spans="1:29" x14ac:dyDescent="0.2">
      <c r="A9" s="93" t="s">
        <v>437</v>
      </c>
      <c r="B9" s="31"/>
      <c r="C9" s="94"/>
      <c r="D9" s="27"/>
      <c r="E9" s="35"/>
      <c r="F9" s="34"/>
      <c r="G9" s="27"/>
      <c r="H9" s="35"/>
      <c r="I9" s="35"/>
      <c r="J9" s="36">
        <f>J11+J106+J209+J295+J445+J577+J829+J906+J1122+J1294+J1631+J1818+J1998+J2197+J2347+J2472+J2584+J2770+J2892+J3014+J3165+J3487+J3601+J3869+J3945+J4190+J4393</f>
        <v>451922</v>
      </c>
      <c r="K9" s="36">
        <f>K11+K106+K209+K295+K445+K577+K829+K906+K1122+K1294+K1631+K1818+K1998+K2197+K2347+K2472+K2584+K2770+K2892+K3014+K3165+K3487+K3601+K3869+K3945+K4190+K4393</f>
        <v>119794</v>
      </c>
      <c r="L9" s="36">
        <f>L11+L106+L209+L295+L445+L577+L829+L906+L1122+L1294+L1631+L1818+L1998+L2197+L2347+L2472+L2584+L2770+L2892+L3014+L3165+L3487+L3601+L3869+L3945+L4190+L4393</f>
        <v>1159</v>
      </c>
      <c r="M9" s="36">
        <f>M11+M106+M209+M295+M445+M577+M829+M906+M1122+M1294+M1631+M1818+M1998+M2197+M2347+M2472+M2584+M2770+M2892+M3014+M3165+M3487+M3601+M3869+M3945+M4190+M4393</f>
        <v>2254</v>
      </c>
      <c r="N9" s="36">
        <f>N11+N106+N209+N295+N445+N577+N829+N906+N1122+N1294+N1631+N1818+N1998+N2197+N2347+N2472+N2584+N2770+N2892+N3014+N3165+N3487+N3601+N3869+N3945+N4190+N4393</f>
        <v>2541</v>
      </c>
      <c r="O9" s="36">
        <f>O11+O106+O209+O295+O445+O577+O829+O906+O1122+O1294+O1631+O1818+O1998+O2197+O2347+O2472+O2584+O2770+O2892+O3014+O3165+O3487+O3601+O3869+O3945+O4190+O4393</f>
        <v>43232</v>
      </c>
      <c r="P9" s="37"/>
      <c r="T9" s="37"/>
      <c r="U9" s="37"/>
      <c r="V9" s="37"/>
      <c r="W9" s="37"/>
      <c r="X9" s="37"/>
      <c r="Y9" s="37"/>
      <c r="AA9" s="37"/>
      <c r="AB9" s="37"/>
      <c r="AC9" s="37"/>
    </row>
    <row r="10" spans="1:29" x14ac:dyDescent="0.2">
      <c r="A10" s="96"/>
      <c r="B10" s="24"/>
      <c r="C10" s="25"/>
      <c r="D10" s="25"/>
      <c r="E10" s="25"/>
      <c r="F10" s="52"/>
      <c r="G10" s="27"/>
      <c r="H10" s="27"/>
      <c r="I10" s="27"/>
      <c r="J10" s="66"/>
      <c r="K10" s="66"/>
      <c r="L10" s="66"/>
      <c r="M10" s="66"/>
      <c r="P10" s="37"/>
      <c r="T10" s="37"/>
      <c r="U10" s="37"/>
      <c r="V10" s="37"/>
      <c r="W10" s="37"/>
      <c r="X10" s="37"/>
      <c r="Y10" s="37"/>
      <c r="AA10" s="37"/>
      <c r="AB10" s="37"/>
      <c r="AC10" s="37"/>
    </row>
    <row r="11" spans="1:29" ht="13.5" x14ac:dyDescent="0.25">
      <c r="A11" s="97" t="s">
        <v>438</v>
      </c>
      <c r="B11" s="24"/>
      <c r="C11" s="25"/>
      <c r="D11" s="25"/>
      <c r="E11" s="25"/>
      <c r="F11" s="33"/>
      <c r="G11" s="27"/>
      <c r="H11" s="32"/>
      <c r="I11" s="32"/>
      <c r="J11" s="36">
        <f>J12+J28+J42+J62+J76+J89</f>
        <v>28470</v>
      </c>
      <c r="K11" s="36">
        <f t="shared" ref="K11:O11" si="0">K12+K28+K42+K62+K76+K89</f>
        <v>4745</v>
      </c>
      <c r="L11" s="36">
        <f t="shared" si="0"/>
        <v>117</v>
      </c>
      <c r="M11" s="36">
        <f t="shared" si="0"/>
        <v>396</v>
      </c>
      <c r="N11" s="36">
        <f t="shared" si="0"/>
        <v>189</v>
      </c>
      <c r="O11" s="36">
        <f t="shared" si="0"/>
        <v>2454</v>
      </c>
      <c r="P11" s="37"/>
      <c r="Q11" s="37"/>
      <c r="R11" s="37"/>
      <c r="S11" s="37"/>
      <c r="T11" s="37"/>
      <c r="U11" s="37"/>
      <c r="V11" s="37"/>
      <c r="W11" s="37"/>
      <c r="X11" s="37"/>
      <c r="Y11" s="37"/>
      <c r="AA11" s="37"/>
      <c r="AB11" s="37"/>
      <c r="AC11" s="37"/>
    </row>
    <row r="12" spans="1:29" ht="13.5" x14ac:dyDescent="0.25">
      <c r="A12" s="97" t="s">
        <v>439</v>
      </c>
      <c r="B12" s="24"/>
      <c r="C12" s="25"/>
      <c r="D12" s="25"/>
      <c r="E12" s="25"/>
      <c r="F12" s="33"/>
      <c r="G12" s="27"/>
      <c r="H12" s="32"/>
      <c r="I12" s="32"/>
      <c r="J12" s="36">
        <f>SUM(J13:J26)</f>
        <v>4522</v>
      </c>
      <c r="K12" s="36">
        <f t="shared" ref="K12:O12" si="1">SUM(K13:K26)</f>
        <v>418</v>
      </c>
      <c r="L12" s="36">
        <f t="shared" si="1"/>
        <v>0</v>
      </c>
      <c r="M12" s="36">
        <f t="shared" si="1"/>
        <v>108</v>
      </c>
      <c r="N12" s="36">
        <f t="shared" si="1"/>
        <v>36</v>
      </c>
      <c r="O12" s="36">
        <f t="shared" si="1"/>
        <v>0</v>
      </c>
      <c r="P12" s="37"/>
      <c r="Q12" s="37"/>
      <c r="R12" s="37"/>
      <c r="S12" s="37"/>
      <c r="T12" s="37"/>
      <c r="U12" s="37"/>
      <c r="V12" s="37"/>
      <c r="W12" s="37"/>
      <c r="X12" s="37"/>
      <c r="Y12" s="37"/>
      <c r="AA12" s="37"/>
      <c r="AB12" s="37"/>
      <c r="AC12" s="37"/>
    </row>
    <row r="13" spans="1:29" x14ac:dyDescent="0.2">
      <c r="B13" s="37" t="s">
        <v>1167</v>
      </c>
      <c r="C13" s="39" t="s">
        <v>5</v>
      </c>
      <c r="D13" s="39" t="s">
        <v>5</v>
      </c>
      <c r="E13" s="39" t="s">
        <v>131</v>
      </c>
      <c r="F13" s="39" t="s">
        <v>132</v>
      </c>
      <c r="G13" s="38" t="s">
        <v>443</v>
      </c>
      <c r="H13" s="38" t="s">
        <v>440</v>
      </c>
      <c r="I13" s="38">
        <v>22266596</v>
      </c>
      <c r="J13" s="37">
        <v>74</v>
      </c>
      <c r="K13" s="37">
        <v>14</v>
      </c>
      <c r="L13" s="20" t="s">
        <v>8355</v>
      </c>
      <c r="M13" s="37">
        <v>0</v>
      </c>
      <c r="N13" s="37">
        <v>0</v>
      </c>
      <c r="O13" s="37">
        <v>0</v>
      </c>
    </row>
    <row r="14" spans="1:29" x14ac:dyDescent="0.2">
      <c r="B14" s="37" t="s">
        <v>1168</v>
      </c>
      <c r="C14" s="39" t="s">
        <v>5</v>
      </c>
      <c r="D14" s="39" t="s">
        <v>5</v>
      </c>
      <c r="E14" s="39" t="s">
        <v>7</v>
      </c>
      <c r="F14" s="39" t="s">
        <v>8</v>
      </c>
      <c r="G14" s="38" t="s">
        <v>443</v>
      </c>
      <c r="H14" s="38" t="s">
        <v>440</v>
      </c>
      <c r="I14" s="38">
        <v>22335489</v>
      </c>
      <c r="J14" s="37">
        <v>203</v>
      </c>
      <c r="K14" s="37">
        <v>82</v>
      </c>
      <c r="L14" s="20" t="s">
        <v>8355</v>
      </c>
      <c r="M14" s="37">
        <v>0</v>
      </c>
      <c r="N14" s="37">
        <v>0</v>
      </c>
      <c r="O14" s="37">
        <v>0</v>
      </c>
    </row>
    <row r="15" spans="1:29" x14ac:dyDescent="0.2">
      <c r="B15" s="37" t="s">
        <v>1169</v>
      </c>
      <c r="C15" s="39" t="s">
        <v>5</v>
      </c>
      <c r="D15" s="39" t="s">
        <v>5</v>
      </c>
      <c r="E15" s="39" t="s">
        <v>131</v>
      </c>
      <c r="F15" s="39" t="s">
        <v>1170</v>
      </c>
      <c r="G15" s="38" t="s">
        <v>443</v>
      </c>
      <c r="H15" s="38" t="s">
        <v>440</v>
      </c>
      <c r="I15" s="38">
        <v>22262244</v>
      </c>
      <c r="J15" s="37">
        <v>56</v>
      </c>
      <c r="K15" s="37">
        <v>11</v>
      </c>
      <c r="L15" s="20" t="s">
        <v>8355</v>
      </c>
      <c r="M15" s="37">
        <v>0</v>
      </c>
      <c r="N15" s="37">
        <v>0</v>
      </c>
      <c r="O15" s="37">
        <v>0</v>
      </c>
    </row>
    <row r="16" spans="1:29" x14ac:dyDescent="0.2">
      <c r="B16" s="37" t="s">
        <v>1171</v>
      </c>
      <c r="C16" s="39" t="s">
        <v>5</v>
      </c>
      <c r="D16" s="39" t="s">
        <v>5</v>
      </c>
      <c r="E16" s="39" t="s">
        <v>25</v>
      </c>
      <c r="F16" s="39" t="s">
        <v>125</v>
      </c>
      <c r="G16" s="38" t="s">
        <v>443</v>
      </c>
      <c r="H16" s="38" t="s">
        <v>440</v>
      </c>
      <c r="I16" s="38">
        <v>22268123</v>
      </c>
      <c r="J16" s="37">
        <v>57</v>
      </c>
      <c r="K16" s="37">
        <v>18</v>
      </c>
      <c r="L16" s="20" t="s">
        <v>8355</v>
      </c>
      <c r="M16" s="37">
        <v>0</v>
      </c>
      <c r="N16" s="37">
        <v>0</v>
      </c>
      <c r="O16" s="37">
        <v>0</v>
      </c>
    </row>
    <row r="17" spans="1:29" x14ac:dyDescent="0.2">
      <c r="B17" s="37" t="s">
        <v>1172</v>
      </c>
      <c r="C17" s="39" t="s">
        <v>5</v>
      </c>
      <c r="D17" s="39" t="s">
        <v>5</v>
      </c>
      <c r="E17" s="39" t="s">
        <v>131</v>
      </c>
      <c r="F17" s="39" t="s">
        <v>1173</v>
      </c>
      <c r="G17" s="38" t="s">
        <v>443</v>
      </c>
      <c r="H17" s="38" t="s">
        <v>440</v>
      </c>
      <c r="I17" s="38">
        <v>22864176</v>
      </c>
      <c r="J17" s="37">
        <v>37</v>
      </c>
      <c r="K17" s="37">
        <v>35</v>
      </c>
      <c r="L17" s="20" t="s">
        <v>8355</v>
      </c>
      <c r="M17" s="37">
        <v>0</v>
      </c>
      <c r="N17" s="37">
        <v>0</v>
      </c>
      <c r="O17" s="37">
        <v>0</v>
      </c>
    </row>
    <row r="18" spans="1:29" x14ac:dyDescent="0.2">
      <c r="B18" s="37" t="s">
        <v>8359</v>
      </c>
      <c r="C18" s="39" t="s">
        <v>5</v>
      </c>
      <c r="D18" s="39" t="s">
        <v>5</v>
      </c>
      <c r="E18" s="39" t="s">
        <v>93</v>
      </c>
      <c r="F18" s="39" t="s">
        <v>93</v>
      </c>
      <c r="G18" s="38" t="s">
        <v>443</v>
      </c>
      <c r="H18" s="38" t="s">
        <v>440</v>
      </c>
      <c r="I18" s="38">
        <v>22960384</v>
      </c>
      <c r="J18" s="37">
        <v>36</v>
      </c>
      <c r="K18" s="37">
        <v>0</v>
      </c>
      <c r="L18" s="20" t="s">
        <v>8355</v>
      </c>
      <c r="M18" s="37">
        <v>0</v>
      </c>
      <c r="N18" s="37">
        <v>0</v>
      </c>
      <c r="O18" s="37">
        <v>0</v>
      </c>
    </row>
    <row r="19" spans="1:29" x14ac:dyDescent="0.2">
      <c r="A19" s="37" t="s">
        <v>1174</v>
      </c>
      <c r="B19" s="37" t="s">
        <v>1175</v>
      </c>
      <c r="C19" s="39" t="s">
        <v>5</v>
      </c>
      <c r="D19" s="39" t="s">
        <v>5</v>
      </c>
      <c r="E19" s="39" t="s">
        <v>99</v>
      </c>
      <c r="F19" s="39" t="s">
        <v>1176</v>
      </c>
      <c r="G19" s="38" t="s">
        <v>442</v>
      </c>
      <c r="H19" s="38" t="s">
        <v>440</v>
      </c>
      <c r="I19" s="38">
        <v>22262415</v>
      </c>
      <c r="J19" s="37">
        <v>486</v>
      </c>
      <c r="K19" s="37">
        <v>137</v>
      </c>
      <c r="L19" s="20" t="s">
        <v>8355</v>
      </c>
      <c r="M19" s="37">
        <v>19</v>
      </c>
      <c r="N19" s="37">
        <v>8</v>
      </c>
      <c r="O19" s="37">
        <v>0</v>
      </c>
    </row>
    <row r="20" spans="1:29" x14ac:dyDescent="0.2">
      <c r="A20" s="37" t="s">
        <v>1177</v>
      </c>
      <c r="B20" s="37" t="s">
        <v>1178</v>
      </c>
      <c r="C20" s="39" t="s">
        <v>5</v>
      </c>
      <c r="D20" s="39" t="s">
        <v>5</v>
      </c>
      <c r="E20" s="39" t="s">
        <v>7</v>
      </c>
      <c r="F20" s="39" t="s">
        <v>176</v>
      </c>
      <c r="G20" s="38" t="s">
        <v>442</v>
      </c>
      <c r="H20" s="38" t="s">
        <v>440</v>
      </c>
      <c r="I20" s="38">
        <v>22215218</v>
      </c>
      <c r="J20" s="37">
        <v>154</v>
      </c>
      <c r="K20" s="37">
        <v>52</v>
      </c>
      <c r="L20" s="20" t="s">
        <v>8355</v>
      </c>
      <c r="M20" s="37">
        <v>15</v>
      </c>
      <c r="N20" s="37">
        <v>0</v>
      </c>
      <c r="O20" s="37">
        <v>0</v>
      </c>
    </row>
    <row r="21" spans="1:29" x14ac:dyDescent="0.2">
      <c r="A21" s="37" t="s">
        <v>1179</v>
      </c>
      <c r="B21" s="37" t="s">
        <v>1180</v>
      </c>
      <c r="C21" s="39" t="s">
        <v>5</v>
      </c>
      <c r="D21" s="39" t="s">
        <v>5</v>
      </c>
      <c r="E21" s="39" t="s">
        <v>7</v>
      </c>
      <c r="F21" s="39" t="s">
        <v>8</v>
      </c>
      <c r="G21" s="38" t="s">
        <v>444</v>
      </c>
      <c r="H21" s="38" t="s">
        <v>440</v>
      </c>
      <c r="I21" s="38">
        <v>22224264</v>
      </c>
      <c r="J21" s="37">
        <v>220</v>
      </c>
      <c r="K21" s="37">
        <v>69</v>
      </c>
      <c r="L21" s="20" t="s">
        <v>8355</v>
      </c>
      <c r="M21" s="37">
        <v>0</v>
      </c>
      <c r="N21" s="37">
        <v>0</v>
      </c>
      <c r="O21" s="37">
        <v>0</v>
      </c>
    </row>
    <row r="22" spans="1:29" x14ac:dyDescent="0.2">
      <c r="A22" s="37" t="s">
        <v>1181</v>
      </c>
      <c r="B22" s="37" t="s">
        <v>1182</v>
      </c>
      <c r="C22" s="39" t="s">
        <v>5</v>
      </c>
      <c r="D22" s="39" t="s">
        <v>5</v>
      </c>
      <c r="E22" s="39" t="s">
        <v>7</v>
      </c>
      <c r="F22" s="39" t="s">
        <v>8</v>
      </c>
      <c r="G22" s="38" t="s">
        <v>442</v>
      </c>
      <c r="H22" s="38" t="s">
        <v>440</v>
      </c>
      <c r="I22" s="38">
        <v>22220119</v>
      </c>
      <c r="J22" s="37">
        <v>612</v>
      </c>
      <c r="K22" s="37">
        <v>0</v>
      </c>
      <c r="L22" s="20" t="s">
        <v>8355</v>
      </c>
      <c r="M22" s="37">
        <v>20</v>
      </c>
      <c r="N22" s="37">
        <v>9</v>
      </c>
      <c r="O22" s="37">
        <v>0</v>
      </c>
    </row>
    <row r="23" spans="1:29" x14ac:dyDescent="0.2">
      <c r="A23" s="37" t="s">
        <v>1183</v>
      </c>
      <c r="B23" s="37" t="s">
        <v>1184</v>
      </c>
      <c r="C23" s="39" t="s">
        <v>5</v>
      </c>
      <c r="D23" s="39" t="s">
        <v>5</v>
      </c>
      <c r="E23" s="39" t="s">
        <v>7</v>
      </c>
      <c r="F23" s="39" t="s">
        <v>14</v>
      </c>
      <c r="G23" s="38" t="s">
        <v>442</v>
      </c>
      <c r="H23" s="38" t="s">
        <v>440</v>
      </c>
      <c r="I23" s="38">
        <v>22260693</v>
      </c>
      <c r="J23" s="37">
        <v>300</v>
      </c>
      <c r="K23" s="37">
        <v>0</v>
      </c>
      <c r="L23" s="20" t="s">
        <v>8355</v>
      </c>
      <c r="M23" s="37">
        <v>0</v>
      </c>
      <c r="N23" s="37">
        <v>0</v>
      </c>
      <c r="O23" s="37">
        <v>0</v>
      </c>
    </row>
    <row r="24" spans="1:29" x14ac:dyDescent="0.2">
      <c r="A24" s="37" t="s">
        <v>1185</v>
      </c>
      <c r="B24" s="37" t="s">
        <v>1186</v>
      </c>
      <c r="C24" s="39" t="s">
        <v>5</v>
      </c>
      <c r="D24" s="39" t="s">
        <v>5</v>
      </c>
      <c r="E24" s="39" t="s">
        <v>24</v>
      </c>
      <c r="F24" s="39" t="s">
        <v>1187</v>
      </c>
      <c r="G24" s="38" t="s">
        <v>442</v>
      </c>
      <c r="H24" s="38" t="s">
        <v>440</v>
      </c>
      <c r="I24" s="38">
        <v>22229212</v>
      </c>
      <c r="J24" s="37">
        <v>414</v>
      </c>
      <c r="K24" s="37">
        <v>0</v>
      </c>
      <c r="L24" s="20" t="s">
        <v>8355</v>
      </c>
      <c r="M24" s="37">
        <v>19</v>
      </c>
      <c r="N24" s="37">
        <v>0</v>
      </c>
      <c r="O24" s="37">
        <v>0</v>
      </c>
    </row>
    <row r="25" spans="1:29" x14ac:dyDescent="0.2">
      <c r="A25" s="37" t="s">
        <v>1188</v>
      </c>
      <c r="B25" s="37" t="s">
        <v>1189</v>
      </c>
      <c r="C25" s="39" t="s">
        <v>5</v>
      </c>
      <c r="D25" s="39" t="s">
        <v>5</v>
      </c>
      <c r="E25" s="39" t="s">
        <v>131</v>
      </c>
      <c r="F25" s="39" t="s">
        <v>125</v>
      </c>
      <c r="G25" s="38" t="s">
        <v>442</v>
      </c>
      <c r="H25" s="38" t="s">
        <v>440</v>
      </c>
      <c r="I25" s="38">
        <v>22865438</v>
      </c>
      <c r="J25" s="37">
        <v>1173</v>
      </c>
      <c r="K25" s="37">
        <v>0</v>
      </c>
      <c r="L25" s="20" t="s">
        <v>8355</v>
      </c>
      <c r="M25" s="37">
        <v>15</v>
      </c>
      <c r="N25" s="37">
        <v>9</v>
      </c>
      <c r="O25" s="37">
        <v>0</v>
      </c>
    </row>
    <row r="26" spans="1:29" x14ac:dyDescent="0.2">
      <c r="A26" s="37" t="s">
        <v>1190</v>
      </c>
      <c r="B26" s="37" t="s">
        <v>1191</v>
      </c>
      <c r="C26" s="39" t="s">
        <v>5</v>
      </c>
      <c r="D26" s="39" t="s">
        <v>5</v>
      </c>
      <c r="E26" s="39" t="s">
        <v>131</v>
      </c>
      <c r="F26" s="39" t="s">
        <v>144</v>
      </c>
      <c r="G26" s="38" t="s">
        <v>442</v>
      </c>
      <c r="H26" s="38" t="s">
        <v>440</v>
      </c>
      <c r="I26" s="38">
        <v>22260573</v>
      </c>
      <c r="J26" s="37">
        <v>700</v>
      </c>
      <c r="K26" s="37">
        <v>0</v>
      </c>
      <c r="L26" s="20" t="s">
        <v>8355</v>
      </c>
      <c r="M26" s="37">
        <v>20</v>
      </c>
      <c r="N26" s="37">
        <v>10</v>
      </c>
      <c r="O26" s="37">
        <v>0</v>
      </c>
    </row>
    <row r="28" spans="1:29" ht="13.5" x14ac:dyDescent="0.25">
      <c r="A28" s="97" t="s">
        <v>445</v>
      </c>
      <c r="B28" s="24"/>
      <c r="C28" s="25"/>
      <c r="D28" s="25"/>
      <c r="E28" s="25"/>
      <c r="F28" s="33"/>
      <c r="G28" s="27"/>
      <c r="H28" s="32"/>
      <c r="I28" s="32"/>
      <c r="J28" s="36">
        <f>SUM(J29:J40)</f>
        <v>3769</v>
      </c>
      <c r="K28" s="36">
        <f t="shared" ref="K28:L28" si="2">SUM(K29:K40)</f>
        <v>389</v>
      </c>
      <c r="L28" s="36">
        <f t="shared" si="2"/>
        <v>0</v>
      </c>
      <c r="M28" s="36">
        <f>SUM(M29:M40)</f>
        <v>123</v>
      </c>
      <c r="N28" s="36">
        <f t="shared" ref="N28:O28" si="3">SUM(N29:N40)</f>
        <v>20</v>
      </c>
      <c r="O28" s="36">
        <f t="shared" si="3"/>
        <v>0</v>
      </c>
      <c r="P28" s="37"/>
      <c r="Q28" s="37"/>
      <c r="R28" s="37"/>
      <c r="S28" s="37"/>
      <c r="T28" s="37"/>
      <c r="U28" s="37"/>
      <c r="V28" s="37"/>
      <c r="W28" s="37"/>
      <c r="X28" s="37"/>
      <c r="Y28" s="37"/>
      <c r="AA28" s="37"/>
      <c r="AB28" s="37"/>
      <c r="AC28" s="37"/>
    </row>
    <row r="29" spans="1:29" x14ac:dyDescent="0.2">
      <c r="B29" s="37" t="s">
        <v>1192</v>
      </c>
      <c r="C29" s="39" t="s">
        <v>5</v>
      </c>
      <c r="D29" s="39" t="s">
        <v>5</v>
      </c>
      <c r="E29" s="39" t="s">
        <v>25</v>
      </c>
      <c r="F29" s="39" t="s">
        <v>10323</v>
      </c>
      <c r="G29" s="38" t="s">
        <v>443</v>
      </c>
      <c r="H29" s="38" t="s">
        <v>440</v>
      </c>
      <c r="I29" s="38">
        <v>22217117</v>
      </c>
      <c r="J29" s="37">
        <v>60</v>
      </c>
      <c r="K29" s="37">
        <v>13</v>
      </c>
      <c r="L29" s="20" t="s">
        <v>8355</v>
      </c>
      <c r="M29" s="37">
        <v>0</v>
      </c>
      <c r="N29" s="37">
        <v>0</v>
      </c>
      <c r="O29" s="37">
        <v>0</v>
      </c>
    </row>
    <row r="30" spans="1:29" x14ac:dyDescent="0.2">
      <c r="B30" s="37" t="s">
        <v>1193</v>
      </c>
      <c r="C30" s="39" t="s">
        <v>5</v>
      </c>
      <c r="D30" s="39" t="s">
        <v>5</v>
      </c>
      <c r="E30" s="39" t="s">
        <v>24</v>
      </c>
      <c r="F30" s="39" t="s">
        <v>10324</v>
      </c>
      <c r="G30" s="38" t="s">
        <v>443</v>
      </c>
      <c r="H30" s="38" t="s">
        <v>440</v>
      </c>
      <c r="I30" s="38">
        <v>22250029</v>
      </c>
      <c r="J30" s="37">
        <v>355</v>
      </c>
      <c r="K30" s="37">
        <v>126</v>
      </c>
      <c r="L30" s="20" t="s">
        <v>8355</v>
      </c>
      <c r="M30" s="37">
        <v>0</v>
      </c>
      <c r="N30" s="37">
        <v>0</v>
      </c>
      <c r="O30" s="37">
        <v>0</v>
      </c>
    </row>
    <row r="31" spans="1:29" x14ac:dyDescent="0.2">
      <c r="B31" s="37" t="s">
        <v>1195</v>
      </c>
      <c r="C31" s="39" t="s">
        <v>5</v>
      </c>
      <c r="D31" s="39" t="s">
        <v>5</v>
      </c>
      <c r="E31" s="39" t="s">
        <v>25</v>
      </c>
      <c r="F31" s="39" t="s">
        <v>26</v>
      </c>
      <c r="G31" s="38" t="s">
        <v>443</v>
      </c>
      <c r="H31" s="38" t="s">
        <v>440</v>
      </c>
      <c r="I31" s="38">
        <v>22830540</v>
      </c>
      <c r="J31" s="37">
        <v>90</v>
      </c>
      <c r="K31" s="37">
        <v>26</v>
      </c>
      <c r="L31" s="20" t="s">
        <v>8355</v>
      </c>
      <c r="M31" s="37">
        <v>0</v>
      </c>
      <c r="N31" s="37">
        <v>0</v>
      </c>
      <c r="O31" s="37">
        <v>0</v>
      </c>
    </row>
    <row r="32" spans="1:29" x14ac:dyDescent="0.2">
      <c r="B32" s="37" t="s">
        <v>1196</v>
      </c>
      <c r="C32" s="39" t="s">
        <v>5</v>
      </c>
      <c r="D32" s="39" t="s">
        <v>5</v>
      </c>
      <c r="E32" s="39" t="s">
        <v>25</v>
      </c>
      <c r="F32" s="39" t="s">
        <v>26</v>
      </c>
      <c r="G32" s="38" t="s">
        <v>443</v>
      </c>
      <c r="H32" s="38" t="s">
        <v>440</v>
      </c>
      <c r="I32" s="38">
        <v>22332789</v>
      </c>
      <c r="J32" s="37">
        <v>30</v>
      </c>
      <c r="K32" s="37">
        <v>0</v>
      </c>
      <c r="L32" s="20" t="s">
        <v>8355</v>
      </c>
      <c r="M32" s="37">
        <v>0</v>
      </c>
      <c r="N32" s="37">
        <v>0</v>
      </c>
      <c r="O32" s="37">
        <v>0</v>
      </c>
    </row>
    <row r="33" spans="1:29" x14ac:dyDescent="0.2">
      <c r="A33" s="37" t="s">
        <v>1197</v>
      </c>
      <c r="B33" s="37" t="s">
        <v>1198</v>
      </c>
      <c r="C33" s="39" t="s">
        <v>5</v>
      </c>
      <c r="D33" s="39" t="s">
        <v>5</v>
      </c>
      <c r="E33" s="39" t="s">
        <v>25</v>
      </c>
      <c r="F33" s="39" t="s">
        <v>1199</v>
      </c>
      <c r="G33" s="38" t="s">
        <v>442</v>
      </c>
      <c r="H33" s="38" t="s">
        <v>440</v>
      </c>
      <c r="I33" s="38">
        <v>22483352</v>
      </c>
      <c r="J33" s="37">
        <v>810</v>
      </c>
      <c r="K33" s="37">
        <v>0</v>
      </c>
      <c r="L33" s="20" t="s">
        <v>8355</v>
      </c>
      <c r="M33" s="37">
        <v>0</v>
      </c>
      <c r="N33" s="37">
        <v>10</v>
      </c>
      <c r="O33" s="37">
        <v>0</v>
      </c>
    </row>
    <row r="34" spans="1:29" x14ac:dyDescent="0.2">
      <c r="A34" s="37" t="s">
        <v>1200</v>
      </c>
      <c r="B34" s="37" t="s">
        <v>1201</v>
      </c>
      <c r="C34" s="39" t="s">
        <v>5</v>
      </c>
      <c r="D34" s="39" t="s">
        <v>5</v>
      </c>
      <c r="E34" s="39" t="s">
        <v>24</v>
      </c>
      <c r="F34" s="39" t="s">
        <v>1202</v>
      </c>
      <c r="G34" s="38" t="s">
        <v>442</v>
      </c>
      <c r="H34" s="38" t="s">
        <v>440</v>
      </c>
      <c r="I34" s="38">
        <v>22220024</v>
      </c>
      <c r="J34" s="37">
        <v>292</v>
      </c>
      <c r="K34" s="37">
        <v>43</v>
      </c>
      <c r="L34" s="20" t="s">
        <v>8355</v>
      </c>
      <c r="M34" s="37">
        <v>0</v>
      </c>
      <c r="N34" s="37">
        <v>0</v>
      </c>
      <c r="O34" s="37">
        <v>0</v>
      </c>
    </row>
    <row r="35" spans="1:29" x14ac:dyDescent="0.2">
      <c r="A35" s="37" t="s">
        <v>1203</v>
      </c>
      <c r="B35" s="37" t="s">
        <v>1204</v>
      </c>
      <c r="C35" s="39" t="s">
        <v>5</v>
      </c>
      <c r="D35" s="39" t="s">
        <v>5</v>
      </c>
      <c r="E35" s="39" t="s">
        <v>24</v>
      </c>
      <c r="F35" s="39" t="s">
        <v>39</v>
      </c>
      <c r="G35" s="38" t="s">
        <v>442</v>
      </c>
      <c r="H35" s="38" t="s">
        <v>440</v>
      </c>
      <c r="I35" s="38">
        <v>22335425</v>
      </c>
      <c r="J35" s="37">
        <v>407</v>
      </c>
      <c r="K35" s="37">
        <v>0</v>
      </c>
      <c r="L35" s="20" t="s">
        <v>8355</v>
      </c>
      <c r="M35" s="37">
        <v>21</v>
      </c>
      <c r="N35" s="37">
        <v>0</v>
      </c>
      <c r="O35" s="37">
        <v>0</v>
      </c>
    </row>
    <row r="36" spans="1:29" x14ac:dyDescent="0.2">
      <c r="A36" s="37" t="s">
        <v>1205</v>
      </c>
      <c r="B36" s="37" t="s">
        <v>1206</v>
      </c>
      <c r="C36" s="39" t="s">
        <v>5</v>
      </c>
      <c r="D36" s="39" t="s">
        <v>5</v>
      </c>
      <c r="E36" s="39" t="s">
        <v>24</v>
      </c>
      <c r="F36" s="39" t="s">
        <v>1206</v>
      </c>
      <c r="G36" s="38" t="s">
        <v>442</v>
      </c>
      <c r="H36" s="38" t="s">
        <v>440</v>
      </c>
      <c r="I36" s="38">
        <v>22261586</v>
      </c>
      <c r="J36" s="37">
        <v>377</v>
      </c>
      <c r="K36" s="37">
        <v>79</v>
      </c>
      <c r="L36" s="20" t="s">
        <v>8355</v>
      </c>
      <c r="M36" s="37">
        <v>0</v>
      </c>
      <c r="N36" s="37">
        <v>10</v>
      </c>
      <c r="O36" s="37">
        <v>0</v>
      </c>
    </row>
    <row r="37" spans="1:29" x14ac:dyDescent="0.2">
      <c r="A37" s="37" t="s">
        <v>1207</v>
      </c>
      <c r="B37" s="37" t="s">
        <v>1208</v>
      </c>
      <c r="C37" s="39" t="s">
        <v>5</v>
      </c>
      <c r="D37" s="39" t="s">
        <v>5</v>
      </c>
      <c r="E37" s="39" t="s">
        <v>24</v>
      </c>
      <c r="F37" s="39" t="s">
        <v>28</v>
      </c>
      <c r="G37" s="38" t="s">
        <v>442</v>
      </c>
      <c r="H37" s="38" t="s">
        <v>440</v>
      </c>
      <c r="I37" s="38">
        <v>22220073</v>
      </c>
      <c r="J37" s="37">
        <v>469</v>
      </c>
      <c r="K37" s="37">
        <v>0</v>
      </c>
      <c r="L37" s="20" t="s">
        <v>8355</v>
      </c>
      <c r="M37" s="37">
        <v>17</v>
      </c>
      <c r="N37" s="37">
        <v>0</v>
      </c>
      <c r="O37" s="37">
        <v>0</v>
      </c>
    </row>
    <row r="38" spans="1:29" x14ac:dyDescent="0.2">
      <c r="A38" s="37" t="s">
        <v>1209</v>
      </c>
      <c r="B38" s="37" t="s">
        <v>1210</v>
      </c>
      <c r="C38" s="39" t="s">
        <v>5</v>
      </c>
      <c r="D38" s="39" t="s">
        <v>5</v>
      </c>
      <c r="E38" s="39" t="s">
        <v>25</v>
      </c>
      <c r="F38" s="39" t="s">
        <v>1211</v>
      </c>
      <c r="G38" s="38" t="s">
        <v>442</v>
      </c>
      <c r="H38" s="38" t="s">
        <v>440</v>
      </c>
      <c r="I38" s="38">
        <v>22220068</v>
      </c>
      <c r="J38" s="37">
        <v>205</v>
      </c>
      <c r="K38" s="37">
        <v>73</v>
      </c>
      <c r="L38" s="20" t="s">
        <v>8355</v>
      </c>
      <c r="M38" s="37">
        <v>0</v>
      </c>
      <c r="N38" s="37">
        <v>0</v>
      </c>
      <c r="O38" s="37">
        <v>0</v>
      </c>
    </row>
    <row r="39" spans="1:29" x14ac:dyDescent="0.2">
      <c r="A39" s="37" t="s">
        <v>1212</v>
      </c>
      <c r="B39" s="37" t="s">
        <v>10089</v>
      </c>
      <c r="C39" s="39" t="s">
        <v>5</v>
      </c>
      <c r="D39" s="39" t="s">
        <v>5</v>
      </c>
      <c r="E39" s="39" t="s">
        <v>25</v>
      </c>
      <c r="F39" s="39" t="s">
        <v>31</v>
      </c>
      <c r="G39" s="38" t="s">
        <v>442</v>
      </c>
      <c r="H39" s="38" t="s">
        <v>440</v>
      </c>
      <c r="I39" s="38">
        <v>22220048</v>
      </c>
      <c r="J39" s="37">
        <v>674</v>
      </c>
      <c r="K39" s="37">
        <v>29</v>
      </c>
      <c r="L39" s="20" t="s">
        <v>8355</v>
      </c>
      <c r="M39" s="37">
        <v>0</v>
      </c>
      <c r="N39" s="37">
        <v>0</v>
      </c>
      <c r="O39" s="37">
        <v>0</v>
      </c>
    </row>
    <row r="40" spans="1:29" x14ac:dyDescent="0.2">
      <c r="A40" s="37" t="s">
        <v>1213</v>
      </c>
      <c r="B40" s="37" t="s">
        <v>1214</v>
      </c>
      <c r="C40" s="39" t="s">
        <v>5</v>
      </c>
      <c r="D40" s="39" t="s">
        <v>5</v>
      </c>
      <c r="E40" s="39" t="s">
        <v>25</v>
      </c>
      <c r="F40" s="39" t="s">
        <v>1215</v>
      </c>
      <c r="G40" s="38" t="s">
        <v>444</v>
      </c>
      <c r="H40" s="38" t="s">
        <v>440</v>
      </c>
      <c r="I40" s="38">
        <v>22574470</v>
      </c>
      <c r="L40" s="20" t="s">
        <v>8355</v>
      </c>
      <c r="M40" s="37">
        <v>85</v>
      </c>
    </row>
    <row r="42" spans="1:29" ht="13.5" x14ac:dyDescent="0.25">
      <c r="A42" s="97" t="s">
        <v>446</v>
      </c>
      <c r="B42" s="24"/>
      <c r="C42" s="25"/>
      <c r="D42" s="25"/>
      <c r="E42" s="25"/>
      <c r="F42" s="33"/>
      <c r="G42" s="27"/>
      <c r="H42" s="32"/>
      <c r="I42" s="32"/>
      <c r="J42" s="36">
        <f>SUM(J43:J60)</f>
        <v>4244</v>
      </c>
      <c r="K42" s="36">
        <f t="shared" ref="K42:O42" si="4">SUM(K43:K60)</f>
        <v>1005</v>
      </c>
      <c r="L42" s="36">
        <f t="shared" si="4"/>
        <v>0</v>
      </c>
      <c r="M42" s="36">
        <f t="shared" si="4"/>
        <v>19</v>
      </c>
      <c r="N42" s="36">
        <f t="shared" si="4"/>
        <v>0</v>
      </c>
      <c r="O42" s="36">
        <f t="shared" si="4"/>
        <v>266</v>
      </c>
      <c r="P42" s="37"/>
      <c r="Q42" s="37"/>
      <c r="R42" s="37"/>
      <c r="S42" s="37"/>
      <c r="T42" s="37"/>
      <c r="U42" s="37"/>
      <c r="V42" s="37"/>
      <c r="W42" s="37"/>
      <c r="X42" s="37"/>
      <c r="Y42" s="37"/>
      <c r="AA42" s="37"/>
      <c r="AB42" s="37"/>
      <c r="AC42" s="37"/>
    </row>
    <row r="43" spans="1:29" x14ac:dyDescent="0.2">
      <c r="B43" s="37" t="s">
        <v>1216</v>
      </c>
      <c r="C43" s="39" t="s">
        <v>5</v>
      </c>
      <c r="D43" s="39" t="s">
        <v>23</v>
      </c>
      <c r="E43" s="39" t="s">
        <v>52</v>
      </c>
      <c r="F43" s="39" t="s">
        <v>1217</v>
      </c>
      <c r="G43" s="38" t="s">
        <v>443</v>
      </c>
      <c r="H43" s="38" t="s">
        <v>440</v>
      </c>
      <c r="I43" s="38">
        <v>40008989</v>
      </c>
      <c r="J43" s="37">
        <v>102</v>
      </c>
      <c r="K43" s="37">
        <v>0</v>
      </c>
      <c r="L43" s="20" t="s">
        <v>8355</v>
      </c>
      <c r="M43" s="37">
        <v>0</v>
      </c>
      <c r="N43" s="37">
        <v>0</v>
      </c>
      <c r="O43" s="37">
        <v>0</v>
      </c>
    </row>
    <row r="44" spans="1:29" x14ac:dyDescent="0.2">
      <c r="B44" s="37" t="s">
        <v>1218</v>
      </c>
      <c r="C44" s="39" t="s">
        <v>5</v>
      </c>
      <c r="D44" s="39" t="s">
        <v>23</v>
      </c>
      <c r="E44" s="39" t="s">
        <v>23</v>
      </c>
      <c r="F44" s="39" t="s">
        <v>1219</v>
      </c>
      <c r="G44" s="38" t="s">
        <v>443</v>
      </c>
      <c r="H44" s="38" t="s">
        <v>440</v>
      </c>
      <c r="I44" s="38">
        <v>22725464</v>
      </c>
      <c r="J44" s="37">
        <v>342</v>
      </c>
      <c r="K44" s="37">
        <v>163</v>
      </c>
      <c r="L44" s="20" t="s">
        <v>8355</v>
      </c>
      <c r="M44" s="37">
        <v>0</v>
      </c>
      <c r="N44" s="37">
        <v>0</v>
      </c>
      <c r="O44" s="37">
        <v>0</v>
      </c>
    </row>
    <row r="45" spans="1:29" x14ac:dyDescent="0.2">
      <c r="B45" s="37" t="s">
        <v>1220</v>
      </c>
      <c r="C45" s="39" t="s">
        <v>5</v>
      </c>
      <c r="D45" s="39" t="s">
        <v>5</v>
      </c>
      <c r="E45" s="39" t="s">
        <v>45</v>
      </c>
      <c r="F45" s="39" t="s">
        <v>1221</v>
      </c>
      <c r="G45" s="38" t="s">
        <v>443</v>
      </c>
      <c r="H45" s="38" t="s">
        <v>440</v>
      </c>
      <c r="I45" s="38">
        <v>22504601</v>
      </c>
      <c r="J45" s="37">
        <v>46</v>
      </c>
      <c r="K45" s="37">
        <v>4</v>
      </c>
      <c r="L45" s="20" t="s">
        <v>8355</v>
      </c>
      <c r="M45" s="37">
        <v>0</v>
      </c>
      <c r="N45" s="37">
        <v>0</v>
      </c>
      <c r="O45" s="37">
        <v>0</v>
      </c>
    </row>
    <row r="46" spans="1:29" x14ac:dyDescent="0.2">
      <c r="B46" s="37" t="s">
        <v>1222</v>
      </c>
      <c r="C46" s="39" t="s">
        <v>5</v>
      </c>
      <c r="D46" s="39" t="s">
        <v>23</v>
      </c>
      <c r="E46" s="39" t="s">
        <v>40</v>
      </c>
      <c r="F46" s="39" t="s">
        <v>1223</v>
      </c>
      <c r="G46" s="38" t="s">
        <v>443</v>
      </c>
      <c r="H46" s="38" t="s">
        <v>440</v>
      </c>
      <c r="I46" s="38">
        <v>22734271</v>
      </c>
      <c r="J46" s="37">
        <v>172</v>
      </c>
      <c r="K46" s="37">
        <v>56</v>
      </c>
      <c r="L46" s="20" t="s">
        <v>8355</v>
      </c>
      <c r="M46" s="37">
        <v>0</v>
      </c>
      <c r="N46" s="37">
        <v>0</v>
      </c>
      <c r="O46" s="37">
        <v>0</v>
      </c>
    </row>
    <row r="47" spans="1:29" x14ac:dyDescent="0.2">
      <c r="B47" s="37" t="s">
        <v>1224</v>
      </c>
      <c r="C47" s="39" t="s">
        <v>5</v>
      </c>
      <c r="D47" s="39" t="s">
        <v>5</v>
      </c>
      <c r="E47" s="39" t="s">
        <v>56</v>
      </c>
      <c r="F47" s="39" t="s">
        <v>56</v>
      </c>
      <c r="G47" s="38" t="s">
        <v>443</v>
      </c>
      <c r="H47" s="38" t="s">
        <v>440</v>
      </c>
      <c r="I47" s="38">
        <v>22530033</v>
      </c>
      <c r="J47" s="37">
        <v>316</v>
      </c>
      <c r="K47" s="37">
        <v>91</v>
      </c>
      <c r="L47" s="20" t="s">
        <v>8355</v>
      </c>
      <c r="M47" s="37">
        <v>0</v>
      </c>
      <c r="N47" s="37">
        <v>0</v>
      </c>
      <c r="O47" s="37">
        <v>0</v>
      </c>
    </row>
    <row r="48" spans="1:29" x14ac:dyDescent="0.2">
      <c r="B48" s="37" t="s">
        <v>1225</v>
      </c>
      <c r="C48" s="39" t="s">
        <v>5</v>
      </c>
      <c r="D48" s="39" t="s">
        <v>23</v>
      </c>
      <c r="E48" s="39" t="s">
        <v>23</v>
      </c>
      <c r="F48" s="39" t="s">
        <v>1226</v>
      </c>
      <c r="G48" s="38" t="s">
        <v>443</v>
      </c>
      <c r="H48" s="38" t="s">
        <v>440</v>
      </c>
      <c r="I48" s="38">
        <v>22721524</v>
      </c>
      <c r="J48" s="37">
        <v>78</v>
      </c>
      <c r="K48" s="37">
        <v>23</v>
      </c>
      <c r="L48" s="20" t="s">
        <v>8355</v>
      </c>
      <c r="M48" s="37">
        <v>0</v>
      </c>
      <c r="N48" s="37">
        <v>0</v>
      </c>
      <c r="O48" s="37">
        <v>0</v>
      </c>
    </row>
    <row r="49" spans="1:29" x14ac:dyDescent="0.2">
      <c r="B49" s="37" t="s">
        <v>1227</v>
      </c>
      <c r="C49" s="39" t="s">
        <v>5</v>
      </c>
      <c r="D49" s="39" t="s">
        <v>23</v>
      </c>
      <c r="E49" s="39" t="s">
        <v>23</v>
      </c>
      <c r="F49" s="39" t="s">
        <v>23</v>
      </c>
      <c r="G49" s="38" t="s">
        <v>443</v>
      </c>
      <c r="H49" s="38" t="s">
        <v>440</v>
      </c>
      <c r="I49" s="38">
        <v>22725792</v>
      </c>
      <c r="J49" s="37">
        <v>24</v>
      </c>
      <c r="K49" s="37">
        <v>20</v>
      </c>
      <c r="L49" s="20" t="s">
        <v>8355</v>
      </c>
      <c r="M49" s="37">
        <v>0</v>
      </c>
      <c r="N49" s="37">
        <v>0</v>
      </c>
      <c r="O49" s="37">
        <v>0</v>
      </c>
    </row>
    <row r="50" spans="1:29" x14ac:dyDescent="0.2">
      <c r="B50" s="37" t="s">
        <v>1228</v>
      </c>
      <c r="C50" s="39" t="s">
        <v>5</v>
      </c>
      <c r="D50" s="39" t="s">
        <v>5</v>
      </c>
      <c r="E50" s="39" t="s">
        <v>131</v>
      </c>
      <c r="F50" s="39" t="s">
        <v>1229</v>
      </c>
      <c r="G50" s="38" t="s">
        <v>443</v>
      </c>
      <c r="H50" s="38" t="s">
        <v>440</v>
      </c>
      <c r="I50" s="38">
        <v>22272141</v>
      </c>
      <c r="J50" s="37">
        <v>274</v>
      </c>
      <c r="K50" s="37">
        <v>106</v>
      </c>
      <c r="L50" s="20" t="s">
        <v>8355</v>
      </c>
      <c r="M50" s="37">
        <v>0</v>
      </c>
      <c r="N50" s="37">
        <v>0</v>
      </c>
      <c r="O50" s="37">
        <v>0</v>
      </c>
    </row>
    <row r="51" spans="1:29" x14ac:dyDescent="0.2">
      <c r="B51" s="37" t="s">
        <v>1230</v>
      </c>
      <c r="C51" s="39" t="s">
        <v>5</v>
      </c>
      <c r="D51" s="39" t="s">
        <v>23</v>
      </c>
      <c r="E51" s="39" t="s">
        <v>52</v>
      </c>
      <c r="F51" s="39" t="s">
        <v>1231</v>
      </c>
      <c r="G51" s="38" t="s">
        <v>443</v>
      </c>
      <c r="H51" s="38" t="s">
        <v>440</v>
      </c>
      <c r="I51" s="38">
        <v>22727097</v>
      </c>
      <c r="J51" s="37">
        <v>109</v>
      </c>
      <c r="K51" s="37">
        <v>34</v>
      </c>
      <c r="L51" s="20" t="s">
        <v>8355</v>
      </c>
      <c r="M51" s="37">
        <v>0</v>
      </c>
      <c r="N51" s="37">
        <v>0</v>
      </c>
      <c r="O51" s="37">
        <v>0</v>
      </c>
    </row>
    <row r="52" spans="1:29" x14ac:dyDescent="0.2">
      <c r="B52" s="37" t="s">
        <v>1232</v>
      </c>
      <c r="C52" s="39" t="s">
        <v>5</v>
      </c>
      <c r="D52" s="39" t="s">
        <v>23</v>
      </c>
      <c r="E52" s="39" t="s">
        <v>52</v>
      </c>
      <c r="F52" s="39" t="s">
        <v>1233</v>
      </c>
      <c r="G52" s="38" t="s">
        <v>443</v>
      </c>
      <c r="H52" s="38" t="s">
        <v>440</v>
      </c>
      <c r="I52" s="38">
        <v>22722045</v>
      </c>
      <c r="J52" s="37">
        <v>81</v>
      </c>
      <c r="K52" s="37">
        <v>34</v>
      </c>
      <c r="L52" s="20" t="s">
        <v>8355</v>
      </c>
      <c r="M52" s="37">
        <v>0</v>
      </c>
      <c r="N52" s="37">
        <v>0</v>
      </c>
      <c r="O52" s="37">
        <v>0</v>
      </c>
    </row>
    <row r="53" spans="1:29" x14ac:dyDescent="0.2">
      <c r="B53" s="37" t="s">
        <v>1234</v>
      </c>
      <c r="C53" s="39" t="s">
        <v>5</v>
      </c>
      <c r="D53" s="39" t="s">
        <v>23</v>
      </c>
      <c r="E53" s="39" t="s">
        <v>42</v>
      </c>
      <c r="F53" s="39" t="s">
        <v>1235</v>
      </c>
      <c r="G53" s="38" t="s">
        <v>443</v>
      </c>
      <c r="H53" s="38" t="s">
        <v>440</v>
      </c>
      <c r="I53" s="38">
        <v>22767639</v>
      </c>
      <c r="J53" s="37">
        <v>251</v>
      </c>
      <c r="K53" s="37">
        <v>94</v>
      </c>
      <c r="L53" s="20" t="s">
        <v>8355</v>
      </c>
      <c r="M53" s="37">
        <v>0</v>
      </c>
      <c r="N53" s="37">
        <v>0</v>
      </c>
      <c r="O53" s="37">
        <v>0</v>
      </c>
    </row>
    <row r="54" spans="1:29" x14ac:dyDescent="0.2">
      <c r="B54" s="37" t="s">
        <v>1236</v>
      </c>
      <c r="C54" s="39" t="s">
        <v>5</v>
      </c>
      <c r="D54" s="39" t="s">
        <v>5</v>
      </c>
      <c r="E54" s="39" t="s">
        <v>56</v>
      </c>
      <c r="F54" s="39" t="s">
        <v>56</v>
      </c>
      <c r="G54" s="38" t="s">
        <v>443</v>
      </c>
      <c r="H54" s="38" t="s">
        <v>440</v>
      </c>
      <c r="I54" s="38">
        <v>22252707</v>
      </c>
      <c r="J54" s="37">
        <v>29</v>
      </c>
      <c r="K54" s="37">
        <v>9</v>
      </c>
      <c r="L54" s="20" t="s">
        <v>8355</v>
      </c>
      <c r="M54" s="37">
        <v>0</v>
      </c>
      <c r="N54" s="37">
        <v>0</v>
      </c>
      <c r="O54" s="37">
        <v>0</v>
      </c>
    </row>
    <row r="55" spans="1:29" x14ac:dyDescent="0.2">
      <c r="B55" s="37" t="s">
        <v>9896</v>
      </c>
      <c r="C55" s="39" t="s">
        <v>5</v>
      </c>
      <c r="D55" s="39" t="s">
        <v>5</v>
      </c>
      <c r="E55" s="39" t="s">
        <v>45</v>
      </c>
      <c r="F55" s="39" t="s">
        <v>1221</v>
      </c>
      <c r="G55" s="38" t="s">
        <v>443</v>
      </c>
      <c r="H55" s="38" t="s">
        <v>440</v>
      </c>
      <c r="I55" s="38">
        <v>22865443</v>
      </c>
      <c r="J55" s="37">
        <v>44</v>
      </c>
      <c r="K55" s="37">
        <v>20</v>
      </c>
      <c r="L55" s="20" t="s">
        <v>8355</v>
      </c>
      <c r="M55" s="37">
        <v>0</v>
      </c>
      <c r="N55" s="37">
        <v>0</v>
      </c>
      <c r="O55" s="37">
        <v>0</v>
      </c>
    </row>
    <row r="56" spans="1:29" x14ac:dyDescent="0.2">
      <c r="A56" s="37" t="s">
        <v>1237</v>
      </c>
      <c r="B56" s="37" t="s">
        <v>1238</v>
      </c>
      <c r="C56" s="39" t="s">
        <v>5</v>
      </c>
      <c r="D56" s="39" t="s">
        <v>5</v>
      </c>
      <c r="E56" s="39" t="s">
        <v>56</v>
      </c>
      <c r="F56" s="39" t="s">
        <v>28</v>
      </c>
      <c r="G56" s="38" t="s">
        <v>444</v>
      </c>
      <c r="H56" s="38" t="s">
        <v>440</v>
      </c>
      <c r="I56" s="38">
        <v>22252590</v>
      </c>
      <c r="J56" s="37">
        <v>308</v>
      </c>
      <c r="K56" s="37">
        <v>104</v>
      </c>
      <c r="L56" s="20" t="s">
        <v>8355</v>
      </c>
      <c r="M56" s="37">
        <v>0</v>
      </c>
      <c r="N56" s="37">
        <v>0</v>
      </c>
      <c r="O56" s="37">
        <v>0</v>
      </c>
    </row>
    <row r="57" spans="1:29" x14ac:dyDescent="0.2">
      <c r="A57" s="37" t="s">
        <v>1239</v>
      </c>
      <c r="B57" s="37" t="s">
        <v>1240</v>
      </c>
      <c r="C57" s="39" t="s">
        <v>5</v>
      </c>
      <c r="D57" s="39" t="s">
        <v>5</v>
      </c>
      <c r="E57" s="39" t="s">
        <v>56</v>
      </c>
      <c r="F57" s="39" t="s">
        <v>1241</v>
      </c>
      <c r="G57" s="38" t="s">
        <v>442</v>
      </c>
      <c r="H57" s="38" t="s">
        <v>440</v>
      </c>
      <c r="I57" s="38">
        <v>22269446</v>
      </c>
      <c r="J57" s="37">
        <v>437</v>
      </c>
      <c r="K57" s="37">
        <v>114</v>
      </c>
      <c r="L57" s="20" t="s">
        <v>8355</v>
      </c>
      <c r="M57" s="37">
        <v>0</v>
      </c>
      <c r="N57" s="37">
        <v>0</v>
      </c>
      <c r="O57" s="37">
        <v>41</v>
      </c>
    </row>
    <row r="58" spans="1:29" x14ac:dyDescent="0.2">
      <c r="A58" s="37" t="s">
        <v>1242</v>
      </c>
      <c r="B58" s="37" t="s">
        <v>1243</v>
      </c>
      <c r="C58" s="39" t="s">
        <v>5</v>
      </c>
      <c r="D58" s="39" t="s">
        <v>5</v>
      </c>
      <c r="E58" s="39" t="s">
        <v>45</v>
      </c>
      <c r="F58" s="39" t="s">
        <v>45</v>
      </c>
      <c r="G58" s="38" t="s">
        <v>442</v>
      </c>
      <c r="H58" s="38" t="s">
        <v>440</v>
      </c>
      <c r="I58" s="38">
        <v>22260215</v>
      </c>
      <c r="J58" s="37">
        <v>749</v>
      </c>
      <c r="K58" s="37">
        <v>0</v>
      </c>
      <c r="L58" s="20" t="s">
        <v>8355</v>
      </c>
      <c r="M58" s="37">
        <v>0</v>
      </c>
      <c r="N58" s="37">
        <v>0</v>
      </c>
      <c r="O58" s="37">
        <v>225</v>
      </c>
    </row>
    <row r="59" spans="1:29" x14ac:dyDescent="0.2">
      <c r="A59" s="37" t="s">
        <v>1244</v>
      </c>
      <c r="B59" s="37" t="s">
        <v>1245</v>
      </c>
      <c r="C59" s="39" t="s">
        <v>5</v>
      </c>
      <c r="D59" s="39" t="s">
        <v>5</v>
      </c>
      <c r="E59" s="39" t="s">
        <v>56</v>
      </c>
      <c r="F59" s="39" t="s">
        <v>1226</v>
      </c>
      <c r="G59" s="38" t="s">
        <v>442</v>
      </c>
      <c r="H59" s="38" t="s">
        <v>440</v>
      </c>
      <c r="I59" s="38">
        <v>22253316</v>
      </c>
      <c r="J59" s="37">
        <v>368</v>
      </c>
      <c r="K59" s="37">
        <v>0</v>
      </c>
      <c r="L59" s="20" t="s">
        <v>8355</v>
      </c>
      <c r="M59" s="37">
        <v>19</v>
      </c>
      <c r="N59" s="37">
        <v>0</v>
      </c>
      <c r="O59" s="37">
        <v>0</v>
      </c>
    </row>
    <row r="60" spans="1:29" x14ac:dyDescent="0.2">
      <c r="A60" s="37" t="s">
        <v>1246</v>
      </c>
      <c r="B60" s="37" t="s">
        <v>823</v>
      </c>
      <c r="C60" s="39" t="s">
        <v>5</v>
      </c>
      <c r="D60" s="39" t="s">
        <v>5</v>
      </c>
      <c r="E60" s="39" t="s">
        <v>45</v>
      </c>
      <c r="F60" s="39" t="s">
        <v>823</v>
      </c>
      <c r="G60" s="38" t="s">
        <v>442</v>
      </c>
      <c r="H60" s="38" t="s">
        <v>440</v>
      </c>
      <c r="I60" s="38">
        <v>22869219</v>
      </c>
      <c r="J60" s="37">
        <v>514</v>
      </c>
      <c r="K60" s="37">
        <v>133</v>
      </c>
      <c r="L60" s="20" t="s">
        <v>8355</v>
      </c>
      <c r="M60" s="37">
        <v>0</v>
      </c>
      <c r="N60" s="37">
        <v>0</v>
      </c>
      <c r="O60" s="37">
        <v>0</v>
      </c>
    </row>
    <row r="62" spans="1:29" ht="13.5" x14ac:dyDescent="0.25">
      <c r="A62" s="97" t="s">
        <v>447</v>
      </c>
      <c r="B62" s="24"/>
      <c r="C62" s="25"/>
      <c r="D62" s="25"/>
      <c r="E62" s="25"/>
      <c r="F62" s="33"/>
      <c r="G62" s="27"/>
      <c r="H62" s="32"/>
      <c r="I62" s="32"/>
      <c r="J62" s="36">
        <f>SUM(J63:J74)</f>
        <v>4171</v>
      </c>
      <c r="K62" s="36">
        <f t="shared" ref="K62:O62" si="5">SUM(K63:K74)</f>
        <v>1017</v>
      </c>
      <c r="L62" s="36">
        <f t="shared" si="5"/>
        <v>57</v>
      </c>
      <c r="M62" s="36">
        <f t="shared" si="5"/>
        <v>17</v>
      </c>
      <c r="N62" s="36">
        <f t="shared" si="5"/>
        <v>34</v>
      </c>
      <c r="O62" s="36">
        <f t="shared" si="5"/>
        <v>275</v>
      </c>
      <c r="P62" s="37"/>
      <c r="Q62" s="37"/>
      <c r="R62" s="37"/>
      <c r="S62" s="37"/>
      <c r="T62" s="37"/>
      <c r="U62" s="37"/>
      <c r="V62" s="37"/>
      <c r="W62" s="37"/>
      <c r="X62" s="37"/>
      <c r="Y62" s="37"/>
      <c r="AA62" s="37"/>
      <c r="AB62" s="37"/>
      <c r="AC62" s="37"/>
    </row>
    <row r="63" spans="1:29" x14ac:dyDescent="0.2">
      <c r="B63" s="37" t="s">
        <v>1247</v>
      </c>
      <c r="C63" s="39" t="s">
        <v>5</v>
      </c>
      <c r="D63" s="39" t="s">
        <v>23</v>
      </c>
      <c r="E63" s="39" t="s">
        <v>52</v>
      </c>
      <c r="F63" s="39" t="s">
        <v>1217</v>
      </c>
      <c r="G63" s="38" t="s">
        <v>443</v>
      </c>
      <c r="H63" s="38" t="s">
        <v>440</v>
      </c>
      <c r="I63" s="38">
        <v>40008900</v>
      </c>
      <c r="J63" s="37">
        <v>116</v>
      </c>
      <c r="K63" s="37">
        <v>0</v>
      </c>
      <c r="L63" s="20" t="s">
        <v>8355</v>
      </c>
      <c r="M63" s="37">
        <v>0</v>
      </c>
      <c r="N63" s="37">
        <v>0</v>
      </c>
      <c r="O63" s="37">
        <v>0</v>
      </c>
    </row>
    <row r="64" spans="1:29" x14ac:dyDescent="0.2">
      <c r="B64" s="37" t="s">
        <v>1195</v>
      </c>
      <c r="C64" s="39" t="s">
        <v>5</v>
      </c>
      <c r="D64" s="39" t="s">
        <v>23</v>
      </c>
      <c r="E64" s="39" t="s">
        <v>52</v>
      </c>
      <c r="F64" s="39" t="s">
        <v>1248</v>
      </c>
      <c r="G64" s="38" t="s">
        <v>443</v>
      </c>
      <c r="H64" s="38" t="s">
        <v>440</v>
      </c>
      <c r="I64" s="38">
        <v>22728608</v>
      </c>
      <c r="J64" s="37">
        <v>84</v>
      </c>
      <c r="K64" s="37">
        <v>26</v>
      </c>
      <c r="L64" s="20" t="s">
        <v>8355</v>
      </c>
      <c r="M64" s="37">
        <v>0</v>
      </c>
      <c r="N64" s="37">
        <v>0</v>
      </c>
      <c r="O64" s="37">
        <v>0</v>
      </c>
    </row>
    <row r="65" spans="1:29" x14ac:dyDescent="0.2">
      <c r="A65" s="37" t="s">
        <v>1249</v>
      </c>
      <c r="B65" s="37" t="s">
        <v>1250</v>
      </c>
      <c r="C65" s="39" t="s">
        <v>5</v>
      </c>
      <c r="D65" s="39" t="s">
        <v>23</v>
      </c>
      <c r="E65" s="39" t="s">
        <v>23</v>
      </c>
      <c r="F65" s="39" t="s">
        <v>1251</v>
      </c>
      <c r="G65" s="38" t="s">
        <v>442</v>
      </c>
      <c r="H65" s="38" t="s">
        <v>440</v>
      </c>
      <c r="I65" s="38">
        <v>22720051</v>
      </c>
      <c r="J65" s="37">
        <v>792</v>
      </c>
      <c r="K65" s="37">
        <v>0</v>
      </c>
      <c r="L65" s="20" t="s">
        <v>8355</v>
      </c>
      <c r="M65" s="37">
        <v>17</v>
      </c>
      <c r="N65" s="37">
        <v>9</v>
      </c>
      <c r="O65" s="37">
        <v>0</v>
      </c>
    </row>
    <row r="66" spans="1:29" x14ac:dyDescent="0.2">
      <c r="A66" s="37" t="s">
        <v>1252</v>
      </c>
      <c r="B66" s="37" t="s">
        <v>1253</v>
      </c>
      <c r="C66" s="39" t="s">
        <v>5</v>
      </c>
      <c r="D66" s="39" t="s">
        <v>23</v>
      </c>
      <c r="E66" s="39" t="s">
        <v>52</v>
      </c>
      <c r="F66" s="39" t="s">
        <v>53</v>
      </c>
      <c r="G66" s="38" t="s">
        <v>442</v>
      </c>
      <c r="H66" s="38" t="s">
        <v>440</v>
      </c>
      <c r="I66" s="38">
        <v>22736112</v>
      </c>
      <c r="J66" s="37">
        <v>106</v>
      </c>
      <c r="K66" s="37">
        <v>23</v>
      </c>
      <c r="L66" s="20" t="s">
        <v>8355</v>
      </c>
      <c r="M66" s="37">
        <v>0</v>
      </c>
      <c r="N66" s="37">
        <v>0</v>
      </c>
      <c r="O66" s="37">
        <v>0</v>
      </c>
    </row>
    <row r="67" spans="1:29" x14ac:dyDescent="0.2">
      <c r="A67" s="37" t="s">
        <v>1254</v>
      </c>
      <c r="B67" s="37" t="s">
        <v>1255</v>
      </c>
      <c r="C67" s="39" t="s">
        <v>5</v>
      </c>
      <c r="D67" s="39" t="s">
        <v>23</v>
      </c>
      <c r="E67" s="39" t="s">
        <v>42</v>
      </c>
      <c r="F67" s="39" t="s">
        <v>1255</v>
      </c>
      <c r="G67" s="38" t="s">
        <v>442</v>
      </c>
      <c r="H67" s="38" t="s">
        <v>440</v>
      </c>
      <c r="I67" s="38">
        <v>22766402</v>
      </c>
      <c r="J67" s="37">
        <v>1040</v>
      </c>
      <c r="K67" s="37">
        <v>240</v>
      </c>
      <c r="L67" s="20">
        <v>25</v>
      </c>
      <c r="M67" s="37">
        <v>0</v>
      </c>
      <c r="N67" s="37">
        <v>13</v>
      </c>
      <c r="O67" s="37">
        <v>0</v>
      </c>
    </row>
    <row r="68" spans="1:29" x14ac:dyDescent="0.2">
      <c r="A68" s="37" t="s">
        <v>1256</v>
      </c>
      <c r="B68" s="37" t="s">
        <v>1257</v>
      </c>
      <c r="C68" s="39" t="s">
        <v>5</v>
      </c>
      <c r="D68" s="39" t="s">
        <v>23</v>
      </c>
      <c r="E68" s="39" t="s">
        <v>52</v>
      </c>
      <c r="F68" s="39" t="s">
        <v>1248</v>
      </c>
      <c r="G68" s="38" t="s">
        <v>442</v>
      </c>
      <c r="H68" s="38" t="s">
        <v>440</v>
      </c>
      <c r="I68" s="38">
        <v>22711617</v>
      </c>
      <c r="J68" s="37">
        <v>149</v>
      </c>
      <c r="K68" s="37">
        <v>31</v>
      </c>
      <c r="L68" s="20" t="s">
        <v>8355</v>
      </c>
      <c r="M68" s="37">
        <v>0</v>
      </c>
      <c r="N68" s="37">
        <v>0</v>
      </c>
      <c r="O68" s="37">
        <v>0</v>
      </c>
    </row>
    <row r="69" spans="1:29" x14ac:dyDescent="0.2">
      <c r="A69" s="37" t="s">
        <v>1258</v>
      </c>
      <c r="B69" s="37" t="s">
        <v>1259</v>
      </c>
      <c r="C69" s="39" t="s">
        <v>5</v>
      </c>
      <c r="D69" s="39" t="s">
        <v>23</v>
      </c>
      <c r="E69" s="39" t="s">
        <v>40</v>
      </c>
      <c r="F69" s="39" t="s">
        <v>1259</v>
      </c>
      <c r="G69" s="38" t="s">
        <v>442</v>
      </c>
      <c r="H69" s="38" t="s">
        <v>440</v>
      </c>
      <c r="I69" s="38">
        <v>22737439</v>
      </c>
      <c r="J69" s="37">
        <v>478</v>
      </c>
      <c r="K69" s="37">
        <v>166</v>
      </c>
      <c r="L69" s="20">
        <v>32</v>
      </c>
      <c r="M69" s="37">
        <v>0</v>
      </c>
      <c r="N69" s="37">
        <v>4</v>
      </c>
      <c r="O69" s="37">
        <v>0</v>
      </c>
    </row>
    <row r="70" spans="1:29" x14ac:dyDescent="0.2">
      <c r="A70" s="37" t="s">
        <v>1260</v>
      </c>
      <c r="B70" s="37" t="s">
        <v>1261</v>
      </c>
      <c r="C70" s="39" t="s">
        <v>5</v>
      </c>
      <c r="D70" s="39" t="s">
        <v>23</v>
      </c>
      <c r="E70" s="39" t="s">
        <v>42</v>
      </c>
      <c r="F70" s="39" t="s">
        <v>42</v>
      </c>
      <c r="G70" s="38" t="s">
        <v>442</v>
      </c>
      <c r="H70" s="38" t="s">
        <v>440</v>
      </c>
      <c r="I70" s="38">
        <v>22767246</v>
      </c>
      <c r="J70" s="37">
        <v>623</v>
      </c>
      <c r="K70" s="37">
        <v>197</v>
      </c>
      <c r="L70" s="20" t="s">
        <v>8355</v>
      </c>
      <c r="M70" s="37">
        <v>0</v>
      </c>
      <c r="N70" s="37">
        <v>8</v>
      </c>
      <c r="O70" s="37">
        <v>275</v>
      </c>
    </row>
    <row r="71" spans="1:29" x14ac:dyDescent="0.2">
      <c r="A71" s="37" t="s">
        <v>1262</v>
      </c>
      <c r="B71" s="37" t="s">
        <v>1263</v>
      </c>
      <c r="C71" s="39" t="s">
        <v>5</v>
      </c>
      <c r="D71" s="39" t="s">
        <v>23</v>
      </c>
      <c r="E71" s="39" t="s">
        <v>40</v>
      </c>
      <c r="F71" s="39" t="s">
        <v>1264</v>
      </c>
      <c r="G71" s="38" t="s">
        <v>442</v>
      </c>
      <c r="H71" s="38" t="s">
        <v>440</v>
      </c>
      <c r="I71" s="38">
        <v>22736373</v>
      </c>
      <c r="J71" s="37">
        <v>415</v>
      </c>
      <c r="K71" s="37">
        <v>198</v>
      </c>
      <c r="L71" s="20" t="s">
        <v>8355</v>
      </c>
      <c r="M71" s="37">
        <v>0</v>
      </c>
      <c r="N71" s="37">
        <v>0</v>
      </c>
      <c r="O71" s="37">
        <v>0</v>
      </c>
    </row>
    <row r="72" spans="1:29" x14ac:dyDescent="0.2">
      <c r="A72" s="37" t="s">
        <v>1265</v>
      </c>
      <c r="B72" s="37" t="s">
        <v>1219</v>
      </c>
      <c r="C72" s="39" t="s">
        <v>5</v>
      </c>
      <c r="D72" s="39" t="s">
        <v>23</v>
      </c>
      <c r="E72" s="39" t="s">
        <v>23</v>
      </c>
      <c r="F72" s="39" t="s">
        <v>1219</v>
      </c>
      <c r="G72" s="38" t="s">
        <v>442</v>
      </c>
      <c r="H72" s="38" t="s">
        <v>440</v>
      </c>
      <c r="I72" s="38">
        <v>22724151</v>
      </c>
      <c r="J72" s="37">
        <v>161</v>
      </c>
      <c r="K72" s="37">
        <v>60</v>
      </c>
      <c r="L72" s="20" t="s">
        <v>8355</v>
      </c>
      <c r="M72" s="37">
        <v>0</v>
      </c>
      <c r="N72" s="37">
        <v>0</v>
      </c>
      <c r="O72" s="37">
        <v>0</v>
      </c>
    </row>
    <row r="73" spans="1:29" x14ac:dyDescent="0.2">
      <c r="A73" s="37" t="s">
        <v>1266</v>
      </c>
      <c r="B73" s="37" t="s">
        <v>1267</v>
      </c>
      <c r="C73" s="39" t="s">
        <v>5</v>
      </c>
      <c r="D73" s="39" t="s">
        <v>23</v>
      </c>
      <c r="E73" s="39" t="s">
        <v>23</v>
      </c>
      <c r="F73" s="39" t="s">
        <v>1267</v>
      </c>
      <c r="G73" s="38" t="s">
        <v>442</v>
      </c>
      <c r="H73" s="38" t="s">
        <v>440</v>
      </c>
      <c r="I73" s="38">
        <v>22710280</v>
      </c>
      <c r="J73" s="37">
        <v>89</v>
      </c>
      <c r="K73" s="37">
        <v>38</v>
      </c>
      <c r="L73" s="20" t="s">
        <v>8355</v>
      </c>
      <c r="M73" s="37">
        <v>0</v>
      </c>
      <c r="N73" s="37">
        <v>0</v>
      </c>
      <c r="O73" s="37">
        <v>0</v>
      </c>
    </row>
    <row r="74" spans="1:29" x14ac:dyDescent="0.2">
      <c r="A74" s="37" t="s">
        <v>1268</v>
      </c>
      <c r="B74" s="37" t="s">
        <v>1269</v>
      </c>
      <c r="C74" s="39" t="s">
        <v>5</v>
      </c>
      <c r="D74" s="39" t="s">
        <v>23</v>
      </c>
      <c r="E74" s="39" t="s">
        <v>23</v>
      </c>
      <c r="F74" s="39" t="s">
        <v>1270</v>
      </c>
      <c r="G74" s="38" t="s">
        <v>442</v>
      </c>
      <c r="H74" s="38" t="s">
        <v>440</v>
      </c>
      <c r="I74" s="38">
        <v>22252430</v>
      </c>
      <c r="J74" s="37">
        <v>118</v>
      </c>
      <c r="K74" s="37">
        <v>38</v>
      </c>
      <c r="L74" s="20" t="s">
        <v>8355</v>
      </c>
      <c r="M74" s="37">
        <v>0</v>
      </c>
      <c r="N74" s="37">
        <v>0</v>
      </c>
      <c r="O74" s="37">
        <v>0</v>
      </c>
    </row>
    <row r="76" spans="1:29" ht="13.5" x14ac:dyDescent="0.25">
      <c r="A76" s="97" t="s">
        <v>448</v>
      </c>
      <c r="B76" s="24"/>
      <c r="C76" s="25"/>
      <c r="D76" s="25"/>
      <c r="E76" s="25"/>
      <c r="F76" s="33"/>
      <c r="G76" s="27"/>
      <c r="H76" s="32"/>
      <c r="I76" s="32"/>
      <c r="J76" s="36">
        <f>SUM(J77:J87)</f>
        <v>3989</v>
      </c>
      <c r="K76" s="36">
        <f t="shared" ref="K76:O76" si="6">SUM(K77:K87)</f>
        <v>487</v>
      </c>
      <c r="L76" s="36">
        <f t="shared" si="6"/>
        <v>60</v>
      </c>
      <c r="M76" s="36">
        <f t="shared" si="6"/>
        <v>16</v>
      </c>
      <c r="N76" s="36">
        <f t="shared" si="6"/>
        <v>39</v>
      </c>
      <c r="O76" s="36">
        <f t="shared" si="6"/>
        <v>814</v>
      </c>
      <c r="P76" s="37"/>
      <c r="Q76" s="37"/>
      <c r="R76" s="37"/>
      <c r="S76" s="37"/>
      <c r="T76" s="37"/>
      <c r="U76" s="37"/>
      <c r="V76" s="37"/>
      <c r="W76" s="37"/>
      <c r="X76" s="37"/>
      <c r="Y76" s="37"/>
      <c r="AA76" s="37"/>
      <c r="AB76" s="37"/>
      <c r="AC76" s="37"/>
    </row>
    <row r="77" spans="1:29" x14ac:dyDescent="0.2">
      <c r="B77" s="37" t="s">
        <v>1271</v>
      </c>
      <c r="C77" s="39" t="s">
        <v>5</v>
      </c>
      <c r="D77" s="39" t="s">
        <v>5</v>
      </c>
      <c r="E77" s="39" t="s">
        <v>99</v>
      </c>
      <c r="F77" s="39" t="s">
        <v>100</v>
      </c>
      <c r="G77" s="38" t="s">
        <v>443</v>
      </c>
      <c r="H77" s="38" t="s">
        <v>440</v>
      </c>
      <c r="I77" s="38">
        <v>22543651</v>
      </c>
      <c r="J77" s="37">
        <v>109</v>
      </c>
      <c r="K77" s="37">
        <v>36</v>
      </c>
      <c r="L77" s="20" t="s">
        <v>8355</v>
      </c>
      <c r="M77" s="37">
        <v>0</v>
      </c>
      <c r="N77" s="37">
        <v>0</v>
      </c>
      <c r="O77" s="37">
        <v>0</v>
      </c>
    </row>
    <row r="78" spans="1:29" x14ac:dyDescent="0.2">
      <c r="B78" s="37" t="s">
        <v>1272</v>
      </c>
      <c r="C78" s="39" t="s">
        <v>5</v>
      </c>
      <c r="D78" s="39" t="s">
        <v>5</v>
      </c>
      <c r="E78" s="39" t="s">
        <v>99</v>
      </c>
      <c r="F78" s="39" t="s">
        <v>100</v>
      </c>
      <c r="G78" s="38" t="s">
        <v>443</v>
      </c>
      <c r="H78" s="38" t="s">
        <v>440</v>
      </c>
      <c r="I78" s="38">
        <v>25543555</v>
      </c>
      <c r="J78" s="37">
        <v>413</v>
      </c>
      <c r="K78" s="37">
        <v>113</v>
      </c>
      <c r="L78" s="20" t="s">
        <v>8355</v>
      </c>
      <c r="M78" s="37">
        <v>0</v>
      </c>
      <c r="N78" s="37">
        <v>0</v>
      </c>
      <c r="O78" s="37">
        <v>0</v>
      </c>
    </row>
    <row r="79" spans="1:29" x14ac:dyDescent="0.2">
      <c r="B79" s="37" t="s">
        <v>1273</v>
      </c>
      <c r="C79" s="39" t="s">
        <v>5</v>
      </c>
      <c r="D79" s="39" t="s">
        <v>5</v>
      </c>
      <c r="E79" s="39" t="s">
        <v>99</v>
      </c>
      <c r="F79" s="39" t="s">
        <v>101</v>
      </c>
      <c r="G79" s="38" t="s">
        <v>443</v>
      </c>
      <c r="H79" s="38" t="s">
        <v>440</v>
      </c>
      <c r="I79" s="38">
        <v>22529500</v>
      </c>
      <c r="J79" s="37">
        <v>44</v>
      </c>
      <c r="K79" s="37">
        <v>30</v>
      </c>
      <c r="L79" s="20" t="s">
        <v>8355</v>
      </c>
      <c r="M79" s="37">
        <v>0</v>
      </c>
      <c r="N79" s="37">
        <v>0</v>
      </c>
      <c r="O79" s="37">
        <v>0</v>
      </c>
    </row>
    <row r="80" spans="1:29" x14ac:dyDescent="0.2">
      <c r="B80" s="37" t="s">
        <v>1274</v>
      </c>
      <c r="C80" s="39" t="s">
        <v>5</v>
      </c>
      <c r="D80" s="39" t="s">
        <v>5</v>
      </c>
      <c r="E80" s="39" t="s">
        <v>99</v>
      </c>
      <c r="F80" s="39" t="s">
        <v>1275</v>
      </c>
      <c r="G80" s="38" t="s">
        <v>443</v>
      </c>
      <c r="H80" s="38" t="s">
        <v>440</v>
      </c>
      <c r="I80" s="38">
        <v>22524118</v>
      </c>
      <c r="J80" s="37">
        <v>103</v>
      </c>
      <c r="K80" s="37">
        <v>59</v>
      </c>
      <c r="L80" s="20" t="s">
        <v>8355</v>
      </c>
      <c r="M80" s="37">
        <v>0</v>
      </c>
      <c r="N80" s="37">
        <v>0</v>
      </c>
      <c r="O80" s="37">
        <v>0</v>
      </c>
    </row>
    <row r="81" spans="1:29" x14ac:dyDescent="0.2">
      <c r="A81" s="37" t="s">
        <v>1276</v>
      </c>
      <c r="B81" s="37" t="s">
        <v>1277</v>
      </c>
      <c r="C81" s="39" t="s">
        <v>5</v>
      </c>
      <c r="D81" s="39" t="s">
        <v>5</v>
      </c>
      <c r="E81" s="39" t="s">
        <v>99</v>
      </c>
      <c r="F81" s="39" t="s">
        <v>1277</v>
      </c>
      <c r="G81" s="38" t="s">
        <v>442</v>
      </c>
      <c r="H81" s="38" t="s">
        <v>440</v>
      </c>
      <c r="I81" s="38">
        <v>22547978</v>
      </c>
      <c r="J81" s="37">
        <v>352</v>
      </c>
      <c r="K81" s="37">
        <v>70</v>
      </c>
      <c r="L81" s="20">
        <v>40</v>
      </c>
      <c r="M81" s="37">
        <v>16</v>
      </c>
      <c r="N81" s="37">
        <v>6</v>
      </c>
      <c r="O81" s="37">
        <v>302</v>
      </c>
    </row>
    <row r="82" spans="1:29" x14ac:dyDescent="0.2">
      <c r="A82" s="37" t="s">
        <v>1278</v>
      </c>
      <c r="B82" s="37" t="s">
        <v>1279</v>
      </c>
      <c r="C82" s="39" t="s">
        <v>5</v>
      </c>
      <c r="D82" s="39" t="s">
        <v>5</v>
      </c>
      <c r="E82" s="39" t="s">
        <v>99</v>
      </c>
      <c r="F82" s="39" t="s">
        <v>101</v>
      </c>
      <c r="G82" s="38" t="s">
        <v>442</v>
      </c>
      <c r="H82" s="38" t="s">
        <v>440</v>
      </c>
      <c r="I82" s="38">
        <v>22548517</v>
      </c>
      <c r="J82" s="37">
        <v>449</v>
      </c>
      <c r="K82" s="37">
        <v>0</v>
      </c>
      <c r="L82" s="20" t="s">
        <v>8355</v>
      </c>
      <c r="M82" s="37">
        <v>0</v>
      </c>
      <c r="N82" s="37">
        <v>7</v>
      </c>
      <c r="O82" s="37">
        <v>141</v>
      </c>
    </row>
    <row r="83" spans="1:29" x14ac:dyDescent="0.2">
      <c r="A83" s="37" t="s">
        <v>1280</v>
      </c>
      <c r="B83" s="37" t="s">
        <v>1281</v>
      </c>
      <c r="C83" s="39" t="s">
        <v>5</v>
      </c>
      <c r="D83" s="39" t="s">
        <v>5</v>
      </c>
      <c r="E83" s="39" t="s">
        <v>99</v>
      </c>
      <c r="F83" s="39" t="s">
        <v>1282</v>
      </c>
      <c r="G83" s="38" t="s">
        <v>442</v>
      </c>
      <c r="H83" s="38" t="s">
        <v>440</v>
      </c>
      <c r="I83" s="38">
        <v>22546734</v>
      </c>
      <c r="J83" s="37">
        <v>338</v>
      </c>
      <c r="K83" s="37">
        <v>72</v>
      </c>
      <c r="L83" s="20" t="s">
        <v>8355</v>
      </c>
      <c r="M83" s="37">
        <v>0</v>
      </c>
      <c r="N83" s="37">
        <v>10</v>
      </c>
      <c r="O83" s="37">
        <v>0</v>
      </c>
    </row>
    <row r="84" spans="1:29" x14ac:dyDescent="0.2">
      <c r="A84" s="37" t="s">
        <v>1283</v>
      </c>
      <c r="B84" s="37" t="s">
        <v>1284</v>
      </c>
      <c r="C84" s="39" t="s">
        <v>5</v>
      </c>
      <c r="D84" s="39" t="s">
        <v>5</v>
      </c>
      <c r="E84" s="39" t="s">
        <v>99</v>
      </c>
      <c r="F84" s="39" t="s">
        <v>100</v>
      </c>
      <c r="G84" s="38" t="s">
        <v>442</v>
      </c>
      <c r="H84" s="38" t="s">
        <v>440</v>
      </c>
      <c r="I84" s="38">
        <v>22541617</v>
      </c>
      <c r="J84" s="37">
        <v>410</v>
      </c>
      <c r="K84" s="37">
        <v>0</v>
      </c>
      <c r="L84" s="20" t="s">
        <v>8355</v>
      </c>
      <c r="M84" s="37">
        <v>0</v>
      </c>
      <c r="N84" s="37">
        <v>8</v>
      </c>
      <c r="O84" s="37">
        <v>0</v>
      </c>
    </row>
    <row r="85" spans="1:29" x14ac:dyDescent="0.2">
      <c r="A85" s="37" t="s">
        <v>1285</v>
      </c>
      <c r="B85" s="37" t="s">
        <v>1286</v>
      </c>
      <c r="C85" s="39" t="s">
        <v>5</v>
      </c>
      <c r="D85" s="39" t="s">
        <v>5</v>
      </c>
      <c r="E85" s="39" t="s">
        <v>99</v>
      </c>
      <c r="F85" s="39" t="s">
        <v>107</v>
      </c>
      <c r="G85" s="38" t="s">
        <v>442</v>
      </c>
      <c r="H85" s="38" t="s">
        <v>440</v>
      </c>
      <c r="I85" s="38">
        <v>22547440</v>
      </c>
      <c r="J85" s="37">
        <v>879</v>
      </c>
      <c r="K85" s="37">
        <v>0</v>
      </c>
      <c r="L85" s="20" t="s">
        <v>8355</v>
      </c>
      <c r="M85" s="37">
        <v>0</v>
      </c>
      <c r="N85" s="37">
        <v>0</v>
      </c>
      <c r="O85" s="37">
        <v>0</v>
      </c>
    </row>
    <row r="86" spans="1:29" x14ac:dyDescent="0.2">
      <c r="A86" s="37" t="s">
        <v>1287</v>
      </c>
      <c r="B86" s="37" t="s">
        <v>1288</v>
      </c>
      <c r="C86" s="39" t="s">
        <v>5</v>
      </c>
      <c r="D86" s="39" t="s">
        <v>5</v>
      </c>
      <c r="E86" s="39" t="s">
        <v>99</v>
      </c>
      <c r="F86" s="39" t="s">
        <v>1288</v>
      </c>
      <c r="G86" s="38" t="s">
        <v>442</v>
      </c>
      <c r="H86" s="38" t="s">
        <v>440</v>
      </c>
      <c r="I86" s="38">
        <v>22541189</v>
      </c>
      <c r="J86" s="37">
        <v>386</v>
      </c>
      <c r="K86" s="37">
        <v>107</v>
      </c>
      <c r="L86" s="20">
        <v>20</v>
      </c>
      <c r="M86" s="37">
        <v>0</v>
      </c>
      <c r="N86" s="37">
        <v>0</v>
      </c>
      <c r="O86" s="37">
        <v>371</v>
      </c>
    </row>
    <row r="87" spans="1:29" x14ac:dyDescent="0.2">
      <c r="A87" s="37" t="s">
        <v>1289</v>
      </c>
      <c r="B87" s="37" t="s">
        <v>1290</v>
      </c>
      <c r="C87" s="39" t="s">
        <v>5</v>
      </c>
      <c r="D87" s="39" t="s">
        <v>5</v>
      </c>
      <c r="E87" s="39" t="s">
        <v>99</v>
      </c>
      <c r="F87" s="39" t="s">
        <v>124</v>
      </c>
      <c r="G87" s="38" t="s">
        <v>442</v>
      </c>
      <c r="H87" s="38" t="s">
        <v>440</v>
      </c>
      <c r="I87" s="38">
        <v>22914971</v>
      </c>
      <c r="J87" s="37">
        <v>506</v>
      </c>
      <c r="K87" s="37">
        <v>0</v>
      </c>
      <c r="L87" s="20" t="s">
        <v>8355</v>
      </c>
      <c r="M87" s="37">
        <v>0</v>
      </c>
      <c r="N87" s="37">
        <v>8</v>
      </c>
      <c r="O87" s="37">
        <v>0</v>
      </c>
    </row>
    <row r="89" spans="1:29" ht="13.5" x14ac:dyDescent="0.25">
      <c r="A89" s="97" t="s">
        <v>449</v>
      </c>
      <c r="B89" s="24"/>
      <c r="C89" s="25"/>
      <c r="D89" s="25"/>
      <c r="E89" s="25"/>
      <c r="F89" s="33"/>
      <c r="G89" s="27"/>
      <c r="H89" s="32"/>
      <c r="I89" s="32"/>
      <c r="J89" s="36">
        <f>SUM(J90:J104)</f>
        <v>7775</v>
      </c>
      <c r="K89" s="36">
        <f t="shared" ref="K89:N89" si="7">SUM(K90:K104)</f>
        <v>1429</v>
      </c>
      <c r="L89" s="36">
        <f t="shared" si="7"/>
        <v>0</v>
      </c>
      <c r="M89" s="36">
        <f t="shared" si="7"/>
        <v>113</v>
      </c>
      <c r="N89" s="36">
        <f t="shared" si="7"/>
        <v>60</v>
      </c>
      <c r="O89" s="36">
        <f>SUM(O90:O104)</f>
        <v>1099</v>
      </c>
      <c r="P89" s="37"/>
      <c r="Q89" s="37"/>
      <c r="R89" s="37"/>
      <c r="S89" s="37"/>
      <c r="T89" s="37"/>
      <c r="U89" s="37"/>
      <c r="V89" s="37"/>
      <c r="W89" s="37"/>
      <c r="X89" s="37"/>
      <c r="Y89" s="37"/>
      <c r="AA89" s="37"/>
      <c r="AB89" s="37"/>
      <c r="AC89" s="37"/>
    </row>
    <row r="90" spans="1:29" x14ac:dyDescent="0.2">
      <c r="B90" s="37" t="s">
        <v>561</v>
      </c>
      <c r="C90" s="39" t="s">
        <v>5</v>
      </c>
      <c r="D90" s="39" t="s">
        <v>104</v>
      </c>
      <c r="E90" s="39" t="s">
        <v>104</v>
      </c>
      <c r="F90" s="39" t="s">
        <v>823</v>
      </c>
      <c r="G90" s="38" t="s">
        <v>443</v>
      </c>
      <c r="H90" s="38" t="s">
        <v>440</v>
      </c>
      <c r="I90" s="38">
        <v>22545206</v>
      </c>
      <c r="J90" s="37">
        <v>65</v>
      </c>
      <c r="K90" s="37">
        <v>28</v>
      </c>
      <c r="L90" s="20" t="s">
        <v>8355</v>
      </c>
      <c r="M90" s="37">
        <v>0</v>
      </c>
      <c r="N90" s="37">
        <v>0</v>
      </c>
      <c r="O90" s="37">
        <v>0</v>
      </c>
    </row>
    <row r="91" spans="1:29" x14ac:dyDescent="0.2">
      <c r="B91" s="37" t="s">
        <v>1291</v>
      </c>
      <c r="C91" s="39" t="s">
        <v>5</v>
      </c>
      <c r="D91" s="39" t="s">
        <v>104</v>
      </c>
      <c r="E91" s="39" t="s">
        <v>104</v>
      </c>
      <c r="F91" s="39" t="s">
        <v>1226</v>
      </c>
      <c r="G91" s="38" t="s">
        <v>443</v>
      </c>
      <c r="H91" s="38" t="s">
        <v>440</v>
      </c>
      <c r="I91" s="38">
        <v>22540924</v>
      </c>
      <c r="J91" s="37">
        <v>154</v>
      </c>
      <c r="K91" s="37">
        <v>77</v>
      </c>
      <c r="L91" s="20" t="s">
        <v>8355</v>
      </c>
      <c r="M91" s="37">
        <v>0</v>
      </c>
      <c r="N91" s="37">
        <v>0</v>
      </c>
      <c r="O91" s="37">
        <v>0</v>
      </c>
    </row>
    <row r="92" spans="1:29" x14ac:dyDescent="0.2">
      <c r="B92" s="37" t="s">
        <v>1292</v>
      </c>
      <c r="C92" s="39" t="s">
        <v>5</v>
      </c>
      <c r="D92" s="39" t="s">
        <v>104</v>
      </c>
      <c r="E92" s="39" t="s">
        <v>104</v>
      </c>
      <c r="F92" s="39" t="s">
        <v>104</v>
      </c>
      <c r="G92" s="38" t="s">
        <v>443</v>
      </c>
      <c r="H92" s="38" t="s">
        <v>440</v>
      </c>
      <c r="I92" s="38">
        <v>22140489</v>
      </c>
      <c r="J92" s="37">
        <v>117</v>
      </c>
      <c r="K92" s="37">
        <v>31</v>
      </c>
      <c r="L92" s="20" t="s">
        <v>8355</v>
      </c>
      <c r="M92" s="37">
        <v>0</v>
      </c>
      <c r="N92" s="37">
        <v>0</v>
      </c>
      <c r="O92" s="37">
        <v>0</v>
      </c>
    </row>
    <row r="93" spans="1:29" x14ac:dyDescent="0.2">
      <c r="A93" s="37" t="s">
        <v>1293</v>
      </c>
      <c r="B93" s="37" t="s">
        <v>489</v>
      </c>
      <c r="C93" s="39" t="s">
        <v>5</v>
      </c>
      <c r="D93" s="39" t="s">
        <v>104</v>
      </c>
      <c r="E93" s="39" t="s">
        <v>109</v>
      </c>
      <c r="F93" s="39" t="s">
        <v>112</v>
      </c>
      <c r="G93" s="38" t="s">
        <v>444</v>
      </c>
      <c r="H93" s="38" t="s">
        <v>440</v>
      </c>
      <c r="I93" s="38">
        <v>22750031</v>
      </c>
      <c r="J93" s="37">
        <v>385</v>
      </c>
      <c r="K93" s="37">
        <v>190</v>
      </c>
      <c r="L93" s="20" t="s">
        <v>8355</v>
      </c>
      <c r="M93" s="37">
        <v>0</v>
      </c>
      <c r="N93" s="37">
        <v>0</v>
      </c>
      <c r="O93" s="37">
        <v>0</v>
      </c>
    </row>
    <row r="94" spans="1:29" x14ac:dyDescent="0.2">
      <c r="A94" s="37" t="s">
        <v>1294</v>
      </c>
      <c r="B94" s="37" t="s">
        <v>108</v>
      </c>
      <c r="C94" s="39" t="s">
        <v>5</v>
      </c>
      <c r="D94" s="39" t="s">
        <v>104</v>
      </c>
      <c r="E94" s="39" t="s">
        <v>109</v>
      </c>
      <c r="F94" s="39" t="s">
        <v>1295</v>
      </c>
      <c r="G94" s="38" t="s">
        <v>442</v>
      </c>
      <c r="H94" s="38" t="s">
        <v>440</v>
      </c>
      <c r="I94" s="38">
        <v>22756967</v>
      </c>
      <c r="J94" s="37">
        <v>629</v>
      </c>
      <c r="K94" s="37">
        <v>179</v>
      </c>
      <c r="L94" s="20" t="s">
        <v>8355</v>
      </c>
      <c r="M94" s="37">
        <v>18</v>
      </c>
      <c r="N94" s="37">
        <v>9</v>
      </c>
      <c r="O94" s="37">
        <v>166</v>
      </c>
    </row>
    <row r="95" spans="1:29" x14ac:dyDescent="0.2">
      <c r="A95" s="37" t="s">
        <v>1296</v>
      </c>
      <c r="B95" s="37" t="s">
        <v>109</v>
      </c>
      <c r="C95" s="39" t="s">
        <v>5</v>
      </c>
      <c r="D95" s="39" t="s">
        <v>104</v>
      </c>
      <c r="E95" s="39" t="s">
        <v>109</v>
      </c>
      <c r="F95" s="39" t="s">
        <v>112</v>
      </c>
      <c r="G95" s="38" t="s">
        <v>442</v>
      </c>
      <c r="H95" s="38" t="s">
        <v>440</v>
      </c>
      <c r="I95" s="38">
        <v>22755543</v>
      </c>
      <c r="J95" s="37">
        <v>835</v>
      </c>
      <c r="K95" s="37">
        <v>0</v>
      </c>
      <c r="L95" s="20" t="s">
        <v>8355</v>
      </c>
      <c r="M95" s="37">
        <v>20</v>
      </c>
      <c r="N95" s="37">
        <v>6</v>
      </c>
      <c r="O95" s="37">
        <v>291</v>
      </c>
    </row>
    <row r="96" spans="1:29" x14ac:dyDescent="0.2">
      <c r="A96" s="37" t="s">
        <v>1297</v>
      </c>
      <c r="B96" s="37" t="s">
        <v>1053</v>
      </c>
      <c r="C96" s="39" t="s">
        <v>5</v>
      </c>
      <c r="D96" s="39" t="s">
        <v>104</v>
      </c>
      <c r="E96" s="39" t="s">
        <v>113</v>
      </c>
      <c r="F96" s="39" t="s">
        <v>1053</v>
      </c>
      <c r="G96" s="38" t="s">
        <v>442</v>
      </c>
      <c r="H96" s="38" t="s">
        <v>440</v>
      </c>
      <c r="I96" s="38">
        <v>22544471</v>
      </c>
      <c r="J96" s="37">
        <v>173</v>
      </c>
      <c r="K96" s="37">
        <v>51</v>
      </c>
      <c r="L96" s="20" t="s">
        <v>8355</v>
      </c>
      <c r="M96" s="37">
        <v>0</v>
      </c>
      <c r="N96" s="37">
        <v>0</v>
      </c>
      <c r="O96" s="37">
        <v>0</v>
      </c>
    </row>
    <row r="97" spans="1:29" x14ac:dyDescent="0.2">
      <c r="A97" s="37" t="s">
        <v>1298</v>
      </c>
      <c r="B97" s="37" t="s">
        <v>1299</v>
      </c>
      <c r="C97" s="39" t="s">
        <v>5</v>
      </c>
      <c r="D97" s="39" t="s">
        <v>104</v>
      </c>
      <c r="E97" s="39" t="s">
        <v>1300</v>
      </c>
      <c r="F97" s="39" t="s">
        <v>1299</v>
      </c>
      <c r="G97" s="38" t="s">
        <v>442</v>
      </c>
      <c r="H97" s="38" t="s">
        <v>440</v>
      </c>
      <c r="I97" s="38">
        <v>22542637</v>
      </c>
      <c r="J97" s="37">
        <v>753</v>
      </c>
      <c r="K97" s="37">
        <v>169</v>
      </c>
      <c r="L97" s="20" t="s">
        <v>8355</v>
      </c>
      <c r="M97" s="37">
        <v>0</v>
      </c>
      <c r="N97" s="37">
        <v>0</v>
      </c>
      <c r="O97" s="37">
        <v>139</v>
      </c>
    </row>
    <row r="98" spans="1:29" x14ac:dyDescent="0.2">
      <c r="A98" s="37" t="s">
        <v>1301</v>
      </c>
      <c r="B98" s="37" t="s">
        <v>1302</v>
      </c>
      <c r="C98" s="39" t="s">
        <v>5</v>
      </c>
      <c r="D98" s="39" t="s">
        <v>104</v>
      </c>
      <c r="E98" s="39" t="s">
        <v>1300</v>
      </c>
      <c r="F98" s="39" t="s">
        <v>1303</v>
      </c>
      <c r="G98" s="38" t="s">
        <v>442</v>
      </c>
      <c r="H98" s="38" t="s">
        <v>440</v>
      </c>
      <c r="I98" s="38">
        <v>22525403</v>
      </c>
      <c r="J98" s="37">
        <v>286</v>
      </c>
      <c r="K98" s="37">
        <v>129</v>
      </c>
      <c r="L98" s="20" t="s">
        <v>8355</v>
      </c>
      <c r="M98" s="37">
        <v>19</v>
      </c>
      <c r="N98" s="37">
        <v>0</v>
      </c>
      <c r="O98" s="37">
        <v>0</v>
      </c>
    </row>
    <row r="99" spans="1:29" x14ac:dyDescent="0.2">
      <c r="A99" s="37" t="s">
        <v>1304</v>
      </c>
      <c r="B99" s="37" t="s">
        <v>1305</v>
      </c>
      <c r="C99" s="39" t="s">
        <v>5</v>
      </c>
      <c r="D99" s="39" t="s">
        <v>104</v>
      </c>
      <c r="E99" s="39" t="s">
        <v>104</v>
      </c>
      <c r="F99" s="39" t="s">
        <v>104</v>
      </c>
      <c r="G99" s="38" t="s">
        <v>442</v>
      </c>
      <c r="H99" s="38" t="s">
        <v>440</v>
      </c>
      <c r="I99" s="38">
        <v>22546012</v>
      </c>
      <c r="J99" s="37">
        <v>1636</v>
      </c>
      <c r="K99" s="37">
        <v>0</v>
      </c>
      <c r="L99" s="20" t="s">
        <v>8355</v>
      </c>
      <c r="M99" s="37">
        <v>0</v>
      </c>
      <c r="N99" s="37">
        <v>19</v>
      </c>
      <c r="O99" s="37">
        <v>0</v>
      </c>
    </row>
    <row r="100" spans="1:29" x14ac:dyDescent="0.2">
      <c r="A100" s="37" t="s">
        <v>1306</v>
      </c>
      <c r="B100" s="37" t="s">
        <v>1307</v>
      </c>
      <c r="C100" s="39" t="s">
        <v>5</v>
      </c>
      <c r="D100" s="39" t="s">
        <v>104</v>
      </c>
      <c r="E100" s="39" t="s">
        <v>53</v>
      </c>
      <c r="F100" s="39" t="s">
        <v>1307</v>
      </c>
      <c r="G100" s="38" t="s">
        <v>442</v>
      </c>
      <c r="H100" s="38" t="s">
        <v>440</v>
      </c>
      <c r="I100" s="38">
        <v>22524339</v>
      </c>
      <c r="J100" s="37">
        <v>142</v>
      </c>
      <c r="K100" s="37">
        <v>42</v>
      </c>
      <c r="L100" s="20" t="s">
        <v>8355</v>
      </c>
      <c r="M100" s="37">
        <v>0</v>
      </c>
      <c r="N100" s="37">
        <v>0</v>
      </c>
      <c r="O100" s="37">
        <v>0</v>
      </c>
    </row>
    <row r="101" spans="1:29" x14ac:dyDescent="0.2">
      <c r="A101" s="37" t="s">
        <v>1308</v>
      </c>
      <c r="B101" s="37" t="s">
        <v>1300</v>
      </c>
      <c r="C101" s="39" t="s">
        <v>5</v>
      </c>
      <c r="D101" s="39" t="s">
        <v>104</v>
      </c>
      <c r="E101" s="39" t="s">
        <v>1300</v>
      </c>
      <c r="F101" s="39" t="s">
        <v>1300</v>
      </c>
      <c r="G101" s="38" t="s">
        <v>442</v>
      </c>
      <c r="H101" s="38" t="s">
        <v>440</v>
      </c>
      <c r="I101" s="38">
        <v>22544047</v>
      </c>
      <c r="J101" s="37">
        <v>887</v>
      </c>
      <c r="K101" s="37">
        <v>218</v>
      </c>
      <c r="L101" s="20" t="s">
        <v>8355</v>
      </c>
      <c r="M101" s="37">
        <v>0</v>
      </c>
      <c r="N101" s="37">
        <v>10</v>
      </c>
      <c r="O101" s="37">
        <v>0</v>
      </c>
    </row>
    <row r="102" spans="1:29" x14ac:dyDescent="0.2">
      <c r="A102" s="37" t="s">
        <v>1309</v>
      </c>
      <c r="B102" s="37" t="s">
        <v>1310</v>
      </c>
      <c r="C102" s="39" t="s">
        <v>5</v>
      </c>
      <c r="D102" s="39" t="s">
        <v>104</v>
      </c>
      <c r="E102" s="39" t="s">
        <v>53</v>
      </c>
      <c r="F102" s="39" t="s">
        <v>53</v>
      </c>
      <c r="G102" s="38" t="s">
        <v>442</v>
      </c>
      <c r="H102" s="38" t="s">
        <v>440</v>
      </c>
      <c r="I102" s="38">
        <v>22546540</v>
      </c>
      <c r="J102" s="37">
        <v>476</v>
      </c>
      <c r="K102" s="37">
        <v>0</v>
      </c>
      <c r="L102" s="20" t="s">
        <v>8355</v>
      </c>
      <c r="M102" s="37">
        <v>16</v>
      </c>
      <c r="N102" s="37">
        <v>0</v>
      </c>
      <c r="O102" s="37">
        <v>182</v>
      </c>
    </row>
    <row r="103" spans="1:29" x14ac:dyDescent="0.2">
      <c r="A103" s="37" t="s">
        <v>1311</v>
      </c>
      <c r="B103" s="37" t="s">
        <v>1312</v>
      </c>
      <c r="C103" s="39" t="s">
        <v>5</v>
      </c>
      <c r="D103" s="39" t="s">
        <v>104</v>
      </c>
      <c r="E103" s="39" t="s">
        <v>1300</v>
      </c>
      <c r="F103" s="39" t="s">
        <v>1313</v>
      </c>
      <c r="G103" s="38" t="s">
        <v>442</v>
      </c>
      <c r="H103" s="38" t="s">
        <v>440</v>
      </c>
      <c r="I103" s="38">
        <v>22522908</v>
      </c>
      <c r="J103" s="37">
        <v>1126</v>
      </c>
      <c r="K103" s="37">
        <v>286</v>
      </c>
      <c r="L103" s="20" t="s">
        <v>8355</v>
      </c>
      <c r="M103" s="37">
        <v>40</v>
      </c>
      <c r="N103" s="37">
        <v>16</v>
      </c>
      <c r="O103" s="37">
        <v>321</v>
      </c>
    </row>
    <row r="104" spans="1:29" x14ac:dyDescent="0.2">
      <c r="A104" s="37" t="s">
        <v>1314</v>
      </c>
      <c r="B104" s="37" t="s">
        <v>1315</v>
      </c>
      <c r="C104" s="39" t="s">
        <v>5</v>
      </c>
      <c r="D104" s="39" t="s">
        <v>104</v>
      </c>
      <c r="E104" s="39" t="s">
        <v>53</v>
      </c>
      <c r="F104" s="39" t="s">
        <v>1315</v>
      </c>
      <c r="G104" s="38" t="s">
        <v>442</v>
      </c>
      <c r="H104" s="38" t="s">
        <v>440</v>
      </c>
      <c r="I104" s="38">
        <v>22142297</v>
      </c>
      <c r="J104" s="37">
        <v>111</v>
      </c>
      <c r="K104" s="37">
        <v>29</v>
      </c>
      <c r="L104" s="20" t="s">
        <v>8355</v>
      </c>
      <c r="M104" s="37">
        <v>0</v>
      </c>
      <c r="N104" s="37">
        <v>0</v>
      </c>
      <c r="O104" s="37">
        <v>0</v>
      </c>
    </row>
    <row r="106" spans="1:29" ht="13.5" x14ac:dyDescent="0.25">
      <c r="A106" s="97" t="s">
        <v>450</v>
      </c>
      <c r="B106" s="24"/>
      <c r="C106" s="25"/>
      <c r="D106" s="25"/>
      <c r="E106" s="25"/>
      <c r="F106" s="33"/>
      <c r="G106" s="27"/>
      <c r="H106" s="32"/>
      <c r="I106" s="32"/>
      <c r="J106" s="36">
        <f>J107+J119+J133+J156+J167+J192</f>
        <v>27736</v>
      </c>
      <c r="K106" s="36">
        <f t="shared" ref="K106:O106" si="8">K107+K119+K133+K156+K167+K192</f>
        <v>6332</v>
      </c>
      <c r="L106" s="36">
        <f t="shared" si="8"/>
        <v>113</v>
      </c>
      <c r="M106" s="36">
        <f t="shared" si="8"/>
        <v>181</v>
      </c>
      <c r="N106" s="36">
        <f t="shared" si="8"/>
        <v>141</v>
      </c>
      <c r="O106" s="36">
        <f t="shared" si="8"/>
        <v>1811</v>
      </c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AA106" s="37"/>
      <c r="AB106" s="37"/>
      <c r="AC106" s="37"/>
    </row>
    <row r="107" spans="1:29" ht="13.5" x14ac:dyDescent="0.25">
      <c r="A107" s="97" t="s">
        <v>439</v>
      </c>
      <c r="B107" s="24"/>
      <c r="C107" s="25"/>
      <c r="D107" s="25"/>
      <c r="E107" s="25"/>
      <c r="F107" s="33"/>
      <c r="G107" s="27"/>
      <c r="H107" s="32"/>
      <c r="I107" s="32"/>
      <c r="J107" s="36">
        <f>SUM(J108:J117)</f>
        <v>2785</v>
      </c>
      <c r="K107" s="36">
        <f t="shared" ref="K107:O107" si="9">SUM(K108:K117)</f>
        <v>248</v>
      </c>
      <c r="L107" s="36">
        <f t="shared" si="9"/>
        <v>0</v>
      </c>
      <c r="M107" s="36">
        <f t="shared" si="9"/>
        <v>0</v>
      </c>
      <c r="N107" s="36">
        <f t="shared" si="9"/>
        <v>10</v>
      </c>
      <c r="O107" s="36">
        <f t="shared" si="9"/>
        <v>129</v>
      </c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AA107" s="37"/>
      <c r="AB107" s="37"/>
      <c r="AC107" s="37"/>
    </row>
    <row r="108" spans="1:29" x14ac:dyDescent="0.2">
      <c r="B108" s="37" t="s">
        <v>1316</v>
      </c>
      <c r="C108" s="39" t="s">
        <v>5</v>
      </c>
      <c r="D108" s="39" t="s">
        <v>63</v>
      </c>
      <c r="E108" s="39" t="s">
        <v>74</v>
      </c>
      <c r="F108" s="39" t="s">
        <v>1429</v>
      </c>
      <c r="G108" s="38" t="s">
        <v>443</v>
      </c>
      <c r="H108" s="38" t="s">
        <v>440</v>
      </c>
      <c r="I108" s="38">
        <v>22410425</v>
      </c>
      <c r="J108" s="37">
        <v>52</v>
      </c>
      <c r="K108" s="37">
        <v>4</v>
      </c>
      <c r="L108" s="20" t="s">
        <v>8355</v>
      </c>
      <c r="M108" s="37">
        <v>0</v>
      </c>
      <c r="N108" s="37">
        <v>0</v>
      </c>
      <c r="O108" s="37">
        <v>0</v>
      </c>
    </row>
    <row r="109" spans="1:29" x14ac:dyDescent="0.2">
      <c r="B109" s="37" t="s">
        <v>1317</v>
      </c>
      <c r="C109" s="39" t="s">
        <v>5</v>
      </c>
      <c r="D109" s="39" t="s">
        <v>166</v>
      </c>
      <c r="E109" s="39" t="s">
        <v>169</v>
      </c>
      <c r="F109" s="39" t="s">
        <v>173</v>
      </c>
      <c r="G109" s="38" t="s">
        <v>443</v>
      </c>
      <c r="H109" s="38" t="s">
        <v>440</v>
      </c>
      <c r="I109" s="38">
        <v>22354119</v>
      </c>
      <c r="J109" s="37">
        <v>80</v>
      </c>
      <c r="K109" s="37">
        <v>36</v>
      </c>
      <c r="L109" s="20" t="s">
        <v>8355</v>
      </c>
      <c r="M109" s="37">
        <v>0</v>
      </c>
      <c r="N109" s="37">
        <v>0</v>
      </c>
      <c r="O109" s="37">
        <v>0</v>
      </c>
    </row>
    <row r="110" spans="1:29" x14ac:dyDescent="0.2">
      <c r="B110" s="37" t="s">
        <v>1318</v>
      </c>
      <c r="C110" s="39" t="s">
        <v>5</v>
      </c>
      <c r="D110" s="39" t="s">
        <v>166</v>
      </c>
      <c r="E110" s="39" t="s">
        <v>174</v>
      </c>
      <c r="F110" s="39" t="s">
        <v>1319</v>
      </c>
      <c r="G110" s="38" t="s">
        <v>443</v>
      </c>
      <c r="H110" s="38" t="s">
        <v>440</v>
      </c>
      <c r="I110" s="38">
        <v>22253237</v>
      </c>
      <c r="J110" s="37">
        <v>13</v>
      </c>
      <c r="K110" s="37">
        <v>0</v>
      </c>
      <c r="L110" s="20" t="s">
        <v>8355</v>
      </c>
      <c r="M110" s="37">
        <v>0</v>
      </c>
      <c r="N110" s="37">
        <v>0</v>
      </c>
      <c r="O110" s="37">
        <v>0</v>
      </c>
    </row>
    <row r="111" spans="1:29" x14ac:dyDescent="0.2">
      <c r="B111" s="37" t="s">
        <v>1320</v>
      </c>
      <c r="C111" s="39" t="s">
        <v>5</v>
      </c>
      <c r="D111" s="39" t="s">
        <v>166</v>
      </c>
      <c r="E111" s="39" t="s">
        <v>174</v>
      </c>
      <c r="F111" s="39" t="s">
        <v>1321</v>
      </c>
      <c r="G111" s="38" t="s">
        <v>443</v>
      </c>
      <c r="H111" s="38" t="s">
        <v>440</v>
      </c>
      <c r="I111" s="38">
        <v>22251867</v>
      </c>
      <c r="J111" s="37">
        <v>37</v>
      </c>
      <c r="K111" s="37">
        <v>0</v>
      </c>
      <c r="L111" s="20" t="s">
        <v>8355</v>
      </c>
      <c r="M111" s="37">
        <v>0</v>
      </c>
      <c r="N111" s="37">
        <v>0</v>
      </c>
      <c r="O111" s="37">
        <v>0</v>
      </c>
    </row>
    <row r="112" spans="1:29" x14ac:dyDescent="0.2">
      <c r="B112" s="37" t="s">
        <v>1323</v>
      </c>
      <c r="C112" s="39" t="s">
        <v>5</v>
      </c>
      <c r="D112" s="39" t="s">
        <v>166</v>
      </c>
      <c r="E112" s="39" t="s">
        <v>169</v>
      </c>
      <c r="F112" s="39" t="s">
        <v>1324</v>
      </c>
      <c r="G112" s="38" t="s">
        <v>443</v>
      </c>
      <c r="H112" s="38" t="s">
        <v>440</v>
      </c>
      <c r="I112" s="38">
        <v>22972235</v>
      </c>
      <c r="J112" s="37">
        <v>51</v>
      </c>
      <c r="K112" s="37">
        <v>21</v>
      </c>
      <c r="L112" s="20" t="s">
        <v>8355</v>
      </c>
      <c r="M112" s="37">
        <v>0</v>
      </c>
      <c r="N112" s="37">
        <v>0</v>
      </c>
      <c r="O112" s="37">
        <v>0</v>
      </c>
    </row>
    <row r="113" spans="1:29" x14ac:dyDescent="0.2">
      <c r="A113" s="37" t="s">
        <v>1325</v>
      </c>
      <c r="B113" s="37" t="s">
        <v>1326</v>
      </c>
      <c r="C113" s="39" t="s">
        <v>5</v>
      </c>
      <c r="D113" s="39" t="s">
        <v>166</v>
      </c>
      <c r="E113" s="39" t="s">
        <v>174</v>
      </c>
      <c r="F113" s="39" t="s">
        <v>1319</v>
      </c>
      <c r="G113" s="38" t="s">
        <v>444</v>
      </c>
      <c r="H113" s="38" t="s">
        <v>440</v>
      </c>
      <c r="I113" s="38">
        <v>22850928</v>
      </c>
      <c r="J113" s="37">
        <v>534</v>
      </c>
      <c r="K113" s="37">
        <v>72</v>
      </c>
      <c r="L113" s="20" t="s">
        <v>8355</v>
      </c>
      <c r="M113" s="37">
        <v>0</v>
      </c>
      <c r="N113" s="37">
        <v>0</v>
      </c>
      <c r="O113" s="37">
        <v>0</v>
      </c>
    </row>
    <row r="114" spans="1:29" x14ac:dyDescent="0.2">
      <c r="A114" s="37" t="s">
        <v>1327</v>
      </c>
      <c r="B114" s="37" t="s">
        <v>1328</v>
      </c>
      <c r="C114" s="39" t="s">
        <v>5</v>
      </c>
      <c r="D114" s="39" t="s">
        <v>166</v>
      </c>
      <c r="E114" s="39" t="s">
        <v>169</v>
      </c>
      <c r="F114" s="39" t="s">
        <v>169</v>
      </c>
      <c r="G114" s="38" t="s">
        <v>442</v>
      </c>
      <c r="H114" s="38" t="s">
        <v>440</v>
      </c>
      <c r="I114" s="38">
        <v>22480564</v>
      </c>
      <c r="J114" s="37">
        <v>251</v>
      </c>
      <c r="K114" s="37">
        <v>61</v>
      </c>
      <c r="L114" s="20" t="s">
        <v>8355</v>
      </c>
      <c r="M114" s="37">
        <v>0</v>
      </c>
      <c r="N114" s="37">
        <v>0</v>
      </c>
      <c r="O114" s="37">
        <v>0</v>
      </c>
    </row>
    <row r="115" spans="1:29" x14ac:dyDescent="0.2">
      <c r="A115" s="37" t="s">
        <v>1329</v>
      </c>
      <c r="B115" s="37" t="s">
        <v>1330</v>
      </c>
      <c r="C115" s="39" t="s">
        <v>5</v>
      </c>
      <c r="D115" s="39" t="s">
        <v>166</v>
      </c>
      <c r="E115" s="39" t="s">
        <v>46</v>
      </c>
      <c r="F115" s="39" t="s">
        <v>10325</v>
      </c>
      <c r="G115" s="38" t="s">
        <v>442</v>
      </c>
      <c r="H115" s="38" t="s">
        <v>440</v>
      </c>
      <c r="I115" s="38">
        <v>22489598</v>
      </c>
      <c r="J115" s="37">
        <v>203</v>
      </c>
      <c r="K115" s="37">
        <v>54</v>
      </c>
      <c r="L115" s="20" t="s">
        <v>8355</v>
      </c>
      <c r="M115" s="37">
        <v>0</v>
      </c>
      <c r="N115" s="37">
        <v>5</v>
      </c>
      <c r="O115" s="37">
        <v>129</v>
      </c>
    </row>
    <row r="116" spans="1:29" x14ac:dyDescent="0.2">
      <c r="A116" s="37" t="s">
        <v>1331</v>
      </c>
      <c r="B116" s="37" t="s">
        <v>1332</v>
      </c>
      <c r="C116" s="39" t="s">
        <v>5</v>
      </c>
      <c r="D116" s="39" t="s">
        <v>166</v>
      </c>
      <c r="E116" s="39" t="s">
        <v>174</v>
      </c>
      <c r="F116" s="39" t="s">
        <v>1333</v>
      </c>
      <c r="G116" s="38" t="s">
        <v>442</v>
      </c>
      <c r="H116" s="38" t="s">
        <v>440</v>
      </c>
      <c r="I116" s="38">
        <v>22254661</v>
      </c>
      <c r="J116" s="37">
        <v>423</v>
      </c>
      <c r="K116" s="37">
        <v>0</v>
      </c>
      <c r="L116" s="20" t="s">
        <v>8355</v>
      </c>
      <c r="M116" s="37">
        <v>0</v>
      </c>
      <c r="N116" s="37">
        <v>5</v>
      </c>
      <c r="O116" s="37">
        <v>0</v>
      </c>
    </row>
    <row r="117" spans="1:29" x14ac:dyDescent="0.2">
      <c r="A117" s="37" t="s">
        <v>1334</v>
      </c>
      <c r="B117" s="37" t="s">
        <v>10326</v>
      </c>
      <c r="C117" s="39" t="s">
        <v>5</v>
      </c>
      <c r="D117" s="39" t="s">
        <v>166</v>
      </c>
      <c r="E117" s="39" t="s">
        <v>174</v>
      </c>
      <c r="F117" s="39" t="s">
        <v>185</v>
      </c>
      <c r="G117" s="38" t="s">
        <v>442</v>
      </c>
      <c r="H117" s="38" t="s">
        <v>440</v>
      </c>
      <c r="I117" s="38">
        <v>22259674</v>
      </c>
      <c r="J117" s="37">
        <v>1141</v>
      </c>
      <c r="K117" s="37">
        <v>0</v>
      </c>
      <c r="L117" s="20" t="s">
        <v>8355</v>
      </c>
      <c r="M117" s="37">
        <v>0</v>
      </c>
      <c r="N117" s="37">
        <v>0</v>
      </c>
      <c r="O117" s="37">
        <v>0</v>
      </c>
    </row>
    <row r="119" spans="1:29" ht="13.5" x14ac:dyDescent="0.25">
      <c r="A119" s="97" t="s">
        <v>445</v>
      </c>
      <c r="B119" s="24"/>
      <c r="C119" s="25"/>
      <c r="D119" s="25"/>
      <c r="E119" s="25"/>
      <c r="F119" s="33"/>
      <c r="G119" s="27"/>
      <c r="H119" s="32"/>
      <c r="I119" s="32"/>
      <c r="J119" s="36">
        <f>SUM(J120:J131)</f>
        <v>5214</v>
      </c>
      <c r="K119" s="36">
        <f t="shared" ref="K119:O119" si="10">SUM(K120:K131)</f>
        <v>1062</v>
      </c>
      <c r="L119" s="36">
        <f t="shared" si="10"/>
        <v>61</v>
      </c>
      <c r="M119" s="36">
        <f t="shared" si="10"/>
        <v>104</v>
      </c>
      <c r="N119" s="36">
        <f t="shared" si="10"/>
        <v>43</v>
      </c>
      <c r="O119" s="36">
        <f t="shared" si="10"/>
        <v>602</v>
      </c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AA119" s="37"/>
      <c r="AB119" s="37"/>
      <c r="AC119" s="37"/>
    </row>
    <row r="120" spans="1:29" x14ac:dyDescent="0.2">
      <c r="B120" s="37" t="s">
        <v>1335</v>
      </c>
      <c r="C120" s="39" t="s">
        <v>5</v>
      </c>
      <c r="D120" s="39" t="s">
        <v>166</v>
      </c>
      <c r="E120" s="39" t="s">
        <v>167</v>
      </c>
      <c r="F120" s="39" t="s">
        <v>1336</v>
      </c>
      <c r="G120" s="38" t="s">
        <v>443</v>
      </c>
      <c r="H120" s="38" t="s">
        <v>440</v>
      </c>
      <c r="I120" s="38">
        <v>22292249</v>
      </c>
      <c r="J120" s="37">
        <v>167</v>
      </c>
      <c r="K120" s="37">
        <v>86</v>
      </c>
      <c r="L120" s="20" t="s">
        <v>8355</v>
      </c>
      <c r="M120" s="37">
        <v>0</v>
      </c>
      <c r="N120" s="37">
        <v>0</v>
      </c>
      <c r="O120" s="37">
        <v>0</v>
      </c>
    </row>
    <row r="121" spans="1:29" x14ac:dyDescent="0.2">
      <c r="B121" s="37" t="s">
        <v>1337</v>
      </c>
      <c r="C121" s="39" t="s">
        <v>5</v>
      </c>
      <c r="D121" s="39" t="s">
        <v>166</v>
      </c>
      <c r="E121" s="39" t="s">
        <v>1338</v>
      </c>
      <c r="F121" s="39" t="s">
        <v>1339</v>
      </c>
      <c r="G121" s="38" t="s">
        <v>443</v>
      </c>
      <c r="H121" s="38" t="s">
        <v>440</v>
      </c>
      <c r="I121" s="38">
        <v>22853138</v>
      </c>
      <c r="J121" s="37">
        <v>103</v>
      </c>
      <c r="K121" s="37">
        <v>39</v>
      </c>
      <c r="L121" s="20" t="s">
        <v>8355</v>
      </c>
      <c r="M121" s="37">
        <v>0</v>
      </c>
      <c r="N121" s="37">
        <v>0</v>
      </c>
      <c r="O121" s="37">
        <v>0</v>
      </c>
    </row>
    <row r="122" spans="1:29" x14ac:dyDescent="0.2">
      <c r="B122" s="37" t="s">
        <v>1340</v>
      </c>
      <c r="C122" s="39" t="s">
        <v>5</v>
      </c>
      <c r="D122" s="39" t="s">
        <v>166</v>
      </c>
      <c r="E122" s="39" t="s">
        <v>1338</v>
      </c>
      <c r="F122" s="39" t="s">
        <v>152</v>
      </c>
      <c r="G122" s="38" t="s">
        <v>443</v>
      </c>
      <c r="H122" s="38" t="s">
        <v>440</v>
      </c>
      <c r="I122" s="38">
        <v>22585960</v>
      </c>
      <c r="J122" s="37">
        <v>22</v>
      </c>
      <c r="K122" s="37">
        <v>14</v>
      </c>
      <c r="L122" s="20" t="s">
        <v>8355</v>
      </c>
      <c r="M122" s="37">
        <v>0</v>
      </c>
      <c r="N122" s="37">
        <v>0</v>
      </c>
      <c r="O122" s="37">
        <v>0</v>
      </c>
    </row>
    <row r="123" spans="1:29" x14ac:dyDescent="0.2">
      <c r="B123" s="37" t="s">
        <v>10327</v>
      </c>
      <c r="C123" s="39" t="s">
        <v>5</v>
      </c>
      <c r="D123" s="39" t="s">
        <v>166</v>
      </c>
      <c r="E123" s="39" t="s">
        <v>1338</v>
      </c>
      <c r="F123" s="39" t="s">
        <v>1338</v>
      </c>
      <c r="G123" s="38" t="s">
        <v>443</v>
      </c>
      <c r="H123" s="38" t="s">
        <v>440</v>
      </c>
      <c r="I123" s="38">
        <v>22452510</v>
      </c>
      <c r="J123" s="37">
        <v>28</v>
      </c>
      <c r="K123" s="37">
        <v>28</v>
      </c>
      <c r="L123" s="20" t="s">
        <v>8355</v>
      </c>
      <c r="M123" s="37">
        <v>0</v>
      </c>
      <c r="N123" s="37">
        <v>0</v>
      </c>
      <c r="O123" s="37">
        <v>0</v>
      </c>
    </row>
    <row r="124" spans="1:29" x14ac:dyDescent="0.2">
      <c r="A124" s="37" t="s">
        <v>1341</v>
      </c>
      <c r="B124" s="37" t="s">
        <v>1342</v>
      </c>
      <c r="C124" s="39" t="s">
        <v>5</v>
      </c>
      <c r="D124" s="39" t="s">
        <v>166</v>
      </c>
      <c r="E124" s="39" t="s">
        <v>167</v>
      </c>
      <c r="F124" s="39" t="s">
        <v>1336</v>
      </c>
      <c r="G124" s="38" t="s">
        <v>442</v>
      </c>
      <c r="H124" s="38" t="s">
        <v>440</v>
      </c>
      <c r="I124" s="38">
        <v>22296193</v>
      </c>
      <c r="J124" s="37">
        <v>493</v>
      </c>
      <c r="K124" s="37">
        <v>140</v>
      </c>
      <c r="L124" s="20" t="s">
        <v>8355</v>
      </c>
      <c r="M124" s="37">
        <v>37</v>
      </c>
      <c r="N124" s="37">
        <v>5</v>
      </c>
      <c r="O124" s="37">
        <v>387</v>
      </c>
    </row>
    <row r="125" spans="1:29" x14ac:dyDescent="0.2">
      <c r="A125" s="37" t="s">
        <v>1343</v>
      </c>
      <c r="B125" s="37" t="s">
        <v>1344</v>
      </c>
      <c r="C125" s="39" t="s">
        <v>5</v>
      </c>
      <c r="D125" s="39" t="s">
        <v>166</v>
      </c>
      <c r="E125" s="39" t="s">
        <v>175</v>
      </c>
      <c r="F125" s="39" t="s">
        <v>1345</v>
      </c>
      <c r="G125" s="38" t="s">
        <v>442</v>
      </c>
      <c r="H125" s="38" t="s">
        <v>440</v>
      </c>
      <c r="I125" s="38">
        <v>22851070</v>
      </c>
      <c r="J125" s="37">
        <v>352</v>
      </c>
      <c r="K125" s="37">
        <v>118</v>
      </c>
      <c r="L125" s="20" t="s">
        <v>8355</v>
      </c>
      <c r="M125" s="37">
        <v>19</v>
      </c>
      <c r="N125" s="37">
        <v>6</v>
      </c>
      <c r="O125" s="37">
        <v>0</v>
      </c>
    </row>
    <row r="126" spans="1:29" x14ac:dyDescent="0.2">
      <c r="A126" s="37" t="s">
        <v>1346</v>
      </c>
      <c r="B126" s="37" t="s">
        <v>176</v>
      </c>
      <c r="C126" s="39" t="s">
        <v>5</v>
      </c>
      <c r="D126" s="39" t="s">
        <v>166</v>
      </c>
      <c r="E126" s="39" t="s">
        <v>175</v>
      </c>
      <c r="F126" s="39" t="s">
        <v>176</v>
      </c>
      <c r="G126" s="38" t="s">
        <v>442</v>
      </c>
      <c r="H126" s="38" t="s">
        <v>440</v>
      </c>
      <c r="I126" s="38">
        <v>22290078</v>
      </c>
      <c r="J126" s="37">
        <v>726</v>
      </c>
      <c r="K126" s="37">
        <v>170</v>
      </c>
      <c r="L126" s="20">
        <v>61</v>
      </c>
      <c r="M126" s="37">
        <v>17</v>
      </c>
      <c r="N126" s="37">
        <v>0</v>
      </c>
      <c r="O126" s="37">
        <v>0</v>
      </c>
    </row>
    <row r="127" spans="1:29" x14ac:dyDescent="0.2">
      <c r="A127" s="37" t="s">
        <v>1347</v>
      </c>
      <c r="B127" s="37" t="s">
        <v>10090</v>
      </c>
      <c r="C127" s="39" t="s">
        <v>5</v>
      </c>
      <c r="D127" s="39" t="s">
        <v>166</v>
      </c>
      <c r="E127" s="39" t="s">
        <v>1338</v>
      </c>
      <c r="F127" s="39" t="s">
        <v>152</v>
      </c>
      <c r="G127" s="38" t="s">
        <v>442</v>
      </c>
      <c r="H127" s="38" t="s">
        <v>440</v>
      </c>
      <c r="I127" s="38">
        <v>22851749</v>
      </c>
      <c r="J127" s="37">
        <v>637</v>
      </c>
      <c r="K127" s="37">
        <v>235</v>
      </c>
      <c r="L127" s="20" t="s">
        <v>8355</v>
      </c>
      <c r="M127" s="37">
        <v>0</v>
      </c>
      <c r="N127" s="37">
        <v>10</v>
      </c>
      <c r="O127" s="37">
        <v>215</v>
      </c>
    </row>
    <row r="128" spans="1:29" x14ac:dyDescent="0.2">
      <c r="A128" s="37" t="s">
        <v>1348</v>
      </c>
      <c r="B128" s="37" t="s">
        <v>1349</v>
      </c>
      <c r="C128" s="39" t="s">
        <v>5</v>
      </c>
      <c r="D128" s="39" t="s">
        <v>166</v>
      </c>
      <c r="E128" s="39" t="s">
        <v>1350</v>
      </c>
      <c r="F128" s="39" t="s">
        <v>1350</v>
      </c>
      <c r="G128" s="38" t="s">
        <v>442</v>
      </c>
      <c r="H128" s="38" t="s">
        <v>441</v>
      </c>
      <c r="I128" s="38">
        <v>22298060</v>
      </c>
      <c r="J128" s="37">
        <v>91</v>
      </c>
      <c r="K128" s="37">
        <v>32</v>
      </c>
      <c r="L128" s="20" t="s">
        <v>8355</v>
      </c>
      <c r="M128" s="37">
        <v>0</v>
      </c>
      <c r="N128" s="37">
        <v>0</v>
      </c>
      <c r="O128" s="37">
        <v>0</v>
      </c>
    </row>
    <row r="129" spans="1:29" x14ac:dyDescent="0.2">
      <c r="A129" s="37" t="s">
        <v>1351</v>
      </c>
      <c r="B129" s="37" t="s">
        <v>1352</v>
      </c>
      <c r="C129" s="39" t="s">
        <v>5</v>
      </c>
      <c r="D129" s="39" t="s">
        <v>166</v>
      </c>
      <c r="E129" s="39" t="s">
        <v>175</v>
      </c>
      <c r="F129" s="39" t="s">
        <v>182</v>
      </c>
      <c r="G129" s="38" t="s">
        <v>442</v>
      </c>
      <c r="H129" s="38" t="s">
        <v>440</v>
      </c>
      <c r="I129" s="38">
        <v>22290365</v>
      </c>
      <c r="J129" s="37">
        <v>1241</v>
      </c>
      <c r="K129" s="37">
        <v>0</v>
      </c>
      <c r="L129" s="20" t="s">
        <v>8355</v>
      </c>
      <c r="M129" s="37">
        <v>0</v>
      </c>
      <c r="N129" s="37">
        <v>7</v>
      </c>
      <c r="O129" s="37">
        <v>0</v>
      </c>
    </row>
    <row r="130" spans="1:29" x14ac:dyDescent="0.2">
      <c r="A130" s="37" t="s">
        <v>1353</v>
      </c>
      <c r="B130" s="37" t="s">
        <v>1354</v>
      </c>
      <c r="C130" s="39" t="s">
        <v>5</v>
      </c>
      <c r="D130" s="39" t="s">
        <v>166</v>
      </c>
      <c r="E130" s="39" t="s">
        <v>1350</v>
      </c>
      <c r="F130" s="39" t="s">
        <v>1355</v>
      </c>
      <c r="G130" s="38" t="s">
        <v>442</v>
      </c>
      <c r="H130" s="38" t="s">
        <v>441</v>
      </c>
      <c r="I130" s="38">
        <v>22292227</v>
      </c>
      <c r="J130" s="37">
        <v>577</v>
      </c>
      <c r="K130" s="37">
        <v>200</v>
      </c>
      <c r="L130" s="20" t="s">
        <v>8355</v>
      </c>
      <c r="M130" s="37">
        <v>13</v>
      </c>
      <c r="N130" s="37">
        <v>8</v>
      </c>
      <c r="O130" s="37">
        <v>0</v>
      </c>
    </row>
    <row r="131" spans="1:29" x14ac:dyDescent="0.2">
      <c r="A131" s="37" t="s">
        <v>1356</v>
      </c>
      <c r="B131" s="37" t="s">
        <v>1357</v>
      </c>
      <c r="C131" s="39" t="s">
        <v>5</v>
      </c>
      <c r="D131" s="39" t="s">
        <v>166</v>
      </c>
      <c r="E131" s="39" t="s">
        <v>167</v>
      </c>
      <c r="F131" s="39" t="s">
        <v>167</v>
      </c>
      <c r="G131" s="38" t="s">
        <v>442</v>
      </c>
      <c r="H131" s="38" t="s">
        <v>440</v>
      </c>
      <c r="I131" s="38">
        <v>22850398</v>
      </c>
      <c r="J131" s="37">
        <v>777</v>
      </c>
      <c r="K131" s="37">
        <v>0</v>
      </c>
      <c r="L131" s="20" t="s">
        <v>8355</v>
      </c>
      <c r="M131" s="37">
        <v>18</v>
      </c>
      <c r="N131" s="37">
        <v>7</v>
      </c>
      <c r="O131" s="37">
        <v>0</v>
      </c>
    </row>
    <row r="133" spans="1:29" ht="13.5" x14ac:dyDescent="0.25">
      <c r="A133" s="97" t="s">
        <v>446</v>
      </c>
      <c r="B133" s="24"/>
      <c r="C133" s="25"/>
      <c r="D133" s="25"/>
      <c r="E133" s="25"/>
      <c r="F133" s="33"/>
      <c r="G133" s="27"/>
      <c r="H133" s="32"/>
      <c r="I133" s="32"/>
      <c r="J133" s="36">
        <f>SUM(J134:J154)</f>
        <v>5525</v>
      </c>
      <c r="K133" s="36">
        <f t="shared" ref="K133:O133" si="11">SUM(K134:K154)</f>
        <v>1652</v>
      </c>
      <c r="L133" s="36">
        <f t="shared" si="11"/>
        <v>28</v>
      </c>
      <c r="M133" s="36">
        <f t="shared" si="11"/>
        <v>0</v>
      </c>
      <c r="N133" s="36">
        <f t="shared" si="11"/>
        <v>23</v>
      </c>
      <c r="O133" s="36">
        <f t="shared" si="11"/>
        <v>0</v>
      </c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AA133" s="37"/>
      <c r="AB133" s="37"/>
      <c r="AC133" s="37"/>
    </row>
    <row r="134" spans="1:29" x14ac:dyDescent="0.2">
      <c r="B134" s="37" t="s">
        <v>1358</v>
      </c>
      <c r="C134" s="39" t="s">
        <v>156</v>
      </c>
      <c r="D134" s="39" t="s">
        <v>157</v>
      </c>
      <c r="E134" s="39" t="s">
        <v>109</v>
      </c>
      <c r="F134" s="39" t="s">
        <v>109</v>
      </c>
      <c r="G134" s="38" t="s">
        <v>443</v>
      </c>
      <c r="H134" s="38" t="s">
        <v>440</v>
      </c>
      <c r="I134" s="38">
        <v>22792626</v>
      </c>
      <c r="J134" s="37">
        <v>481</v>
      </c>
      <c r="K134" s="37">
        <v>209</v>
      </c>
      <c r="L134" s="20" t="s">
        <v>8355</v>
      </c>
      <c r="M134" s="37">
        <v>0</v>
      </c>
      <c r="N134" s="37">
        <v>0</v>
      </c>
      <c r="O134" s="37">
        <v>0</v>
      </c>
    </row>
    <row r="135" spans="1:29" x14ac:dyDescent="0.2">
      <c r="B135" s="37" t="s">
        <v>1359</v>
      </c>
      <c r="C135" s="39" t="s">
        <v>5</v>
      </c>
      <c r="D135" s="39" t="s">
        <v>200</v>
      </c>
      <c r="E135" s="39" t="s">
        <v>1360</v>
      </c>
      <c r="F135" s="39" t="s">
        <v>1361</v>
      </c>
      <c r="G135" s="38" t="s">
        <v>443</v>
      </c>
      <c r="H135" s="38" t="s">
        <v>440</v>
      </c>
      <c r="I135" s="38">
        <v>22801220</v>
      </c>
      <c r="J135" s="37">
        <v>306</v>
      </c>
      <c r="K135" s="37">
        <v>120</v>
      </c>
      <c r="L135" s="20" t="s">
        <v>8355</v>
      </c>
      <c r="M135" s="37">
        <v>0</v>
      </c>
      <c r="N135" s="37">
        <v>0</v>
      </c>
      <c r="O135" s="37">
        <v>0</v>
      </c>
    </row>
    <row r="136" spans="1:29" x14ac:dyDescent="0.2">
      <c r="B136" s="37" t="s">
        <v>590</v>
      </c>
      <c r="C136" s="39" t="s">
        <v>5</v>
      </c>
      <c r="D136" s="39" t="s">
        <v>200</v>
      </c>
      <c r="E136" s="39" t="s">
        <v>197</v>
      </c>
      <c r="F136" s="39" t="s">
        <v>201</v>
      </c>
      <c r="G136" s="38" t="s">
        <v>443</v>
      </c>
      <c r="H136" s="38" t="s">
        <v>440</v>
      </c>
      <c r="I136" s="38">
        <v>22240833</v>
      </c>
      <c r="J136" s="37">
        <v>315</v>
      </c>
      <c r="K136" s="37">
        <v>149</v>
      </c>
      <c r="L136" s="20" t="s">
        <v>8355</v>
      </c>
      <c r="M136" s="37">
        <v>0</v>
      </c>
      <c r="N136" s="37">
        <v>0</v>
      </c>
      <c r="O136" s="37">
        <v>0</v>
      </c>
    </row>
    <row r="137" spans="1:29" x14ac:dyDescent="0.2">
      <c r="B137" s="37" t="s">
        <v>1362</v>
      </c>
      <c r="C137" s="39" t="s">
        <v>5</v>
      </c>
      <c r="D137" s="39" t="s">
        <v>200</v>
      </c>
      <c r="E137" s="39" t="s">
        <v>197</v>
      </c>
      <c r="F137" s="39" t="s">
        <v>197</v>
      </c>
      <c r="G137" s="38" t="s">
        <v>443</v>
      </c>
      <c r="H137" s="38" t="s">
        <v>440</v>
      </c>
      <c r="I137" s="38">
        <v>22834730</v>
      </c>
      <c r="J137" s="37">
        <v>363</v>
      </c>
      <c r="K137" s="37">
        <v>94</v>
      </c>
      <c r="L137" s="20" t="s">
        <v>8355</v>
      </c>
      <c r="M137" s="37">
        <v>0</v>
      </c>
      <c r="N137" s="37">
        <v>0</v>
      </c>
      <c r="O137" s="37">
        <v>0</v>
      </c>
    </row>
    <row r="138" spans="1:29" x14ac:dyDescent="0.2">
      <c r="B138" s="37" t="s">
        <v>1363</v>
      </c>
      <c r="C138" s="39" t="s">
        <v>5</v>
      </c>
      <c r="D138" s="39" t="s">
        <v>200</v>
      </c>
      <c r="E138" s="39" t="s">
        <v>197</v>
      </c>
      <c r="F138" s="39" t="s">
        <v>103</v>
      </c>
      <c r="G138" s="38" t="s">
        <v>443</v>
      </c>
      <c r="H138" s="38" t="s">
        <v>440</v>
      </c>
      <c r="I138" s="38">
        <v>22341424</v>
      </c>
      <c r="J138" s="37">
        <v>44</v>
      </c>
      <c r="K138" s="37">
        <v>12</v>
      </c>
      <c r="L138" s="20" t="s">
        <v>8355</v>
      </c>
      <c r="M138" s="37">
        <v>0</v>
      </c>
      <c r="N138" s="37">
        <v>0</v>
      </c>
      <c r="O138" s="37">
        <v>0</v>
      </c>
    </row>
    <row r="139" spans="1:29" x14ac:dyDescent="0.2">
      <c r="B139" s="37" t="s">
        <v>512</v>
      </c>
      <c r="C139" s="39" t="s">
        <v>5</v>
      </c>
      <c r="D139" s="39" t="s">
        <v>200</v>
      </c>
      <c r="E139" s="39" t="s">
        <v>197</v>
      </c>
      <c r="F139" s="39" t="s">
        <v>823</v>
      </c>
      <c r="G139" s="38" t="s">
        <v>443</v>
      </c>
      <c r="H139" s="38" t="s">
        <v>440</v>
      </c>
      <c r="I139" s="38">
        <v>22532900</v>
      </c>
      <c r="J139" s="37">
        <v>84</v>
      </c>
      <c r="K139" s="37">
        <v>22</v>
      </c>
      <c r="L139" s="20" t="s">
        <v>8355</v>
      </c>
      <c r="M139" s="37">
        <v>0</v>
      </c>
      <c r="N139" s="37">
        <v>0</v>
      </c>
      <c r="O139" s="37">
        <v>0</v>
      </c>
    </row>
    <row r="140" spans="1:29" x14ac:dyDescent="0.2">
      <c r="B140" s="37" t="s">
        <v>1364</v>
      </c>
      <c r="C140" s="39" t="s">
        <v>156</v>
      </c>
      <c r="D140" s="39" t="s">
        <v>157</v>
      </c>
      <c r="E140" s="39" t="s">
        <v>64</v>
      </c>
      <c r="F140" s="39" t="s">
        <v>64</v>
      </c>
      <c r="G140" s="38" t="s">
        <v>443</v>
      </c>
      <c r="H140" s="38" t="s">
        <v>440</v>
      </c>
      <c r="I140" s="38">
        <v>22794444</v>
      </c>
      <c r="J140" s="37">
        <v>135</v>
      </c>
      <c r="K140" s="37">
        <v>130</v>
      </c>
      <c r="L140" s="20" t="s">
        <v>8355</v>
      </c>
      <c r="M140" s="37">
        <v>0</v>
      </c>
      <c r="N140" s="37">
        <v>0</v>
      </c>
      <c r="O140" s="37">
        <v>0</v>
      </c>
    </row>
    <row r="141" spans="1:29" x14ac:dyDescent="0.2">
      <c r="B141" s="37" t="s">
        <v>1365</v>
      </c>
      <c r="C141" s="39" t="s">
        <v>156</v>
      </c>
      <c r="D141" s="39" t="s">
        <v>157</v>
      </c>
      <c r="E141" s="39" t="s">
        <v>109</v>
      </c>
      <c r="F141" s="39" t="s">
        <v>1366</v>
      </c>
      <c r="G141" s="38" t="s">
        <v>443</v>
      </c>
      <c r="H141" s="38" t="s">
        <v>440</v>
      </c>
      <c r="I141" s="38">
        <v>22782537</v>
      </c>
      <c r="J141" s="37">
        <v>210</v>
      </c>
      <c r="K141" s="37">
        <v>60</v>
      </c>
      <c r="L141" s="20" t="s">
        <v>8355</v>
      </c>
      <c r="M141" s="37">
        <v>0</v>
      </c>
      <c r="N141" s="37">
        <v>0</v>
      </c>
      <c r="O141" s="37">
        <v>0</v>
      </c>
    </row>
    <row r="142" spans="1:29" x14ac:dyDescent="0.2">
      <c r="B142" s="37" t="s">
        <v>1367</v>
      </c>
      <c r="C142" s="39" t="s">
        <v>5</v>
      </c>
      <c r="D142" s="39" t="s">
        <v>200</v>
      </c>
      <c r="E142" s="39" t="s">
        <v>1360</v>
      </c>
      <c r="F142" s="39" t="s">
        <v>1368</v>
      </c>
      <c r="G142" s="38" t="s">
        <v>443</v>
      </c>
      <c r="H142" s="38" t="s">
        <v>440</v>
      </c>
      <c r="I142" s="38">
        <v>22245080</v>
      </c>
      <c r="J142" s="37">
        <v>85</v>
      </c>
      <c r="K142" s="37">
        <v>27</v>
      </c>
      <c r="L142" s="20" t="s">
        <v>8355</v>
      </c>
      <c r="M142" s="37">
        <v>0</v>
      </c>
      <c r="N142" s="37">
        <v>0</v>
      </c>
      <c r="O142" s="37">
        <v>0</v>
      </c>
    </row>
    <row r="143" spans="1:29" x14ac:dyDescent="0.2">
      <c r="B143" s="37" t="s">
        <v>1369</v>
      </c>
      <c r="C143" s="39" t="s">
        <v>156</v>
      </c>
      <c r="D143" s="39" t="s">
        <v>157</v>
      </c>
      <c r="E143" s="39" t="s">
        <v>64</v>
      </c>
      <c r="F143" s="39" t="s">
        <v>1370</v>
      </c>
      <c r="G143" s="38" t="s">
        <v>443</v>
      </c>
      <c r="H143" s="38" t="s">
        <v>440</v>
      </c>
      <c r="I143" s="38">
        <v>22787926</v>
      </c>
      <c r="J143" s="37">
        <v>518</v>
      </c>
      <c r="K143" s="37">
        <v>174</v>
      </c>
      <c r="L143" s="20" t="s">
        <v>8355</v>
      </c>
      <c r="M143" s="37">
        <v>0</v>
      </c>
      <c r="N143" s="37">
        <v>7</v>
      </c>
      <c r="O143" s="37">
        <v>0</v>
      </c>
    </row>
    <row r="144" spans="1:29" x14ac:dyDescent="0.2">
      <c r="B144" s="37" t="s">
        <v>1371</v>
      </c>
      <c r="C144" s="39" t="s">
        <v>5</v>
      </c>
      <c r="D144" s="39" t="s">
        <v>200</v>
      </c>
      <c r="E144" s="39" t="s">
        <v>197</v>
      </c>
      <c r="F144" s="39" t="s">
        <v>103</v>
      </c>
      <c r="G144" s="38" t="s">
        <v>443</v>
      </c>
      <c r="H144" s="38" t="s">
        <v>440</v>
      </c>
      <c r="I144" s="38">
        <v>22241289</v>
      </c>
      <c r="J144" s="37">
        <v>121</v>
      </c>
      <c r="K144" s="37">
        <v>91</v>
      </c>
      <c r="L144" s="20" t="s">
        <v>8355</v>
      </c>
      <c r="M144" s="37">
        <v>0</v>
      </c>
      <c r="N144" s="37">
        <v>0</v>
      </c>
      <c r="O144" s="37">
        <v>0</v>
      </c>
    </row>
    <row r="145" spans="1:29" x14ac:dyDescent="0.2">
      <c r="A145" s="37" t="s">
        <v>1372</v>
      </c>
      <c r="B145" s="37" t="s">
        <v>1373</v>
      </c>
      <c r="C145" s="39" t="s">
        <v>5</v>
      </c>
      <c r="D145" s="39" t="s">
        <v>200</v>
      </c>
      <c r="E145" s="39" t="s">
        <v>204</v>
      </c>
      <c r="F145" s="39" t="s">
        <v>1373</v>
      </c>
      <c r="G145" s="38" t="s">
        <v>442</v>
      </c>
      <c r="H145" s="38" t="s">
        <v>440</v>
      </c>
      <c r="I145" s="38">
        <v>22259372</v>
      </c>
      <c r="J145" s="37">
        <v>141</v>
      </c>
      <c r="K145" s="37">
        <v>40</v>
      </c>
      <c r="L145" s="20" t="s">
        <v>8355</v>
      </c>
      <c r="M145" s="37">
        <v>0</v>
      </c>
      <c r="N145" s="37">
        <v>0</v>
      </c>
      <c r="O145" s="37">
        <v>0</v>
      </c>
    </row>
    <row r="146" spans="1:29" x14ac:dyDescent="0.2">
      <c r="A146" s="37" t="s">
        <v>1374</v>
      </c>
      <c r="B146" s="37" t="s">
        <v>1375</v>
      </c>
      <c r="C146" s="39" t="s">
        <v>5</v>
      </c>
      <c r="D146" s="39" t="s">
        <v>200</v>
      </c>
      <c r="E146" s="39" t="s">
        <v>197</v>
      </c>
      <c r="F146" s="39" t="s">
        <v>201</v>
      </c>
      <c r="G146" s="38" t="s">
        <v>442</v>
      </c>
      <c r="H146" s="38" t="s">
        <v>440</v>
      </c>
      <c r="I146" s="38">
        <v>22340029</v>
      </c>
      <c r="J146" s="37">
        <v>339</v>
      </c>
      <c r="K146" s="37">
        <v>85</v>
      </c>
      <c r="L146" s="20">
        <v>28</v>
      </c>
      <c r="M146" s="37">
        <v>0</v>
      </c>
      <c r="N146" s="37">
        <v>0</v>
      </c>
      <c r="O146" s="37">
        <v>0</v>
      </c>
    </row>
    <row r="147" spans="1:29" x14ac:dyDescent="0.2">
      <c r="A147" s="37" t="s">
        <v>1376</v>
      </c>
      <c r="B147" s="37" t="s">
        <v>1377</v>
      </c>
      <c r="C147" s="39" t="s">
        <v>5</v>
      </c>
      <c r="D147" s="39" t="s">
        <v>200</v>
      </c>
      <c r="E147" s="39" t="s">
        <v>197</v>
      </c>
      <c r="F147" s="39" t="s">
        <v>103</v>
      </c>
      <c r="G147" s="38" t="s">
        <v>442</v>
      </c>
      <c r="H147" s="38" t="s">
        <v>440</v>
      </c>
      <c r="I147" s="38">
        <v>22256305</v>
      </c>
      <c r="J147" s="37">
        <v>384</v>
      </c>
      <c r="K147" s="37">
        <v>0</v>
      </c>
      <c r="L147" s="20" t="s">
        <v>8355</v>
      </c>
      <c r="M147" s="37">
        <v>0</v>
      </c>
      <c r="N147" s="37">
        <v>0</v>
      </c>
      <c r="O147" s="37">
        <v>0</v>
      </c>
    </row>
    <row r="148" spans="1:29" x14ac:dyDescent="0.2">
      <c r="A148" s="37" t="s">
        <v>1378</v>
      </c>
      <c r="B148" s="37" t="s">
        <v>1379</v>
      </c>
      <c r="C148" s="39" t="s">
        <v>5</v>
      </c>
      <c r="D148" s="39" t="s">
        <v>200</v>
      </c>
      <c r="E148" s="39" t="s">
        <v>197</v>
      </c>
      <c r="F148" s="39" t="s">
        <v>201</v>
      </c>
      <c r="G148" s="38" t="s">
        <v>442</v>
      </c>
      <c r="H148" s="38" t="s">
        <v>440</v>
      </c>
      <c r="I148" s="38">
        <v>22250378</v>
      </c>
      <c r="J148" s="37">
        <v>180</v>
      </c>
      <c r="K148" s="37">
        <v>49</v>
      </c>
      <c r="L148" s="20" t="s">
        <v>8355</v>
      </c>
      <c r="M148" s="37">
        <v>0</v>
      </c>
      <c r="N148" s="37">
        <v>0</v>
      </c>
      <c r="O148" s="37">
        <v>0</v>
      </c>
    </row>
    <row r="149" spans="1:29" x14ac:dyDescent="0.2">
      <c r="A149" s="37" t="s">
        <v>1380</v>
      </c>
      <c r="B149" s="37" t="s">
        <v>1381</v>
      </c>
      <c r="C149" s="39" t="s">
        <v>5</v>
      </c>
      <c r="D149" s="39" t="s">
        <v>200</v>
      </c>
      <c r="E149" s="39" t="s">
        <v>1360</v>
      </c>
      <c r="F149" s="39" t="s">
        <v>1360</v>
      </c>
      <c r="G149" s="38" t="s">
        <v>442</v>
      </c>
      <c r="H149" s="38" t="s">
        <v>440</v>
      </c>
      <c r="I149" s="38">
        <v>22831741</v>
      </c>
      <c r="J149" s="37">
        <v>365</v>
      </c>
      <c r="K149" s="37">
        <v>108</v>
      </c>
      <c r="L149" s="20" t="s">
        <v>8355</v>
      </c>
      <c r="M149" s="37">
        <v>0</v>
      </c>
      <c r="N149" s="37">
        <v>0</v>
      </c>
      <c r="O149" s="37">
        <v>0</v>
      </c>
    </row>
    <row r="150" spans="1:29" x14ac:dyDescent="0.2">
      <c r="A150" s="37" t="s">
        <v>1382</v>
      </c>
      <c r="B150" s="37" t="s">
        <v>1383</v>
      </c>
      <c r="C150" s="39" t="s">
        <v>5</v>
      </c>
      <c r="D150" s="39" t="s">
        <v>200</v>
      </c>
      <c r="E150" s="39" t="s">
        <v>197</v>
      </c>
      <c r="F150" s="39" t="s">
        <v>1384</v>
      </c>
      <c r="G150" s="38" t="s">
        <v>442</v>
      </c>
      <c r="H150" s="38" t="s">
        <v>440</v>
      </c>
      <c r="I150" s="38">
        <v>22251296</v>
      </c>
      <c r="J150" s="37">
        <v>436</v>
      </c>
      <c r="K150" s="37">
        <v>139</v>
      </c>
      <c r="L150" s="20" t="s">
        <v>8355</v>
      </c>
      <c r="M150" s="37">
        <v>0</v>
      </c>
      <c r="N150" s="37">
        <v>8</v>
      </c>
      <c r="O150" s="37">
        <v>0</v>
      </c>
    </row>
    <row r="151" spans="1:29" x14ac:dyDescent="0.2">
      <c r="A151" s="37" t="s">
        <v>1385</v>
      </c>
      <c r="B151" s="37" t="s">
        <v>1386</v>
      </c>
      <c r="C151" s="39" t="s">
        <v>5</v>
      </c>
      <c r="D151" s="39" t="s">
        <v>200</v>
      </c>
      <c r="E151" s="39" t="s">
        <v>78</v>
      </c>
      <c r="F151" s="39" t="s">
        <v>78</v>
      </c>
      <c r="G151" s="38" t="s">
        <v>442</v>
      </c>
      <c r="H151" s="38" t="s">
        <v>440</v>
      </c>
      <c r="I151" s="38">
        <v>22733968</v>
      </c>
      <c r="J151" s="37">
        <v>470</v>
      </c>
      <c r="K151" s="37">
        <v>0</v>
      </c>
      <c r="L151" s="20" t="s">
        <v>8355</v>
      </c>
      <c r="M151" s="37">
        <v>0</v>
      </c>
      <c r="N151" s="37">
        <v>8</v>
      </c>
      <c r="O151" s="37">
        <v>0</v>
      </c>
    </row>
    <row r="152" spans="1:29" x14ac:dyDescent="0.2">
      <c r="A152" s="37" t="s">
        <v>1387</v>
      </c>
      <c r="B152" s="37" t="s">
        <v>1388</v>
      </c>
      <c r="C152" s="39" t="s">
        <v>5</v>
      </c>
      <c r="D152" s="39" t="s">
        <v>200</v>
      </c>
      <c r="E152" s="39" t="s">
        <v>1360</v>
      </c>
      <c r="F152" s="39" t="s">
        <v>1388</v>
      </c>
      <c r="G152" s="38" t="s">
        <v>442</v>
      </c>
      <c r="H152" s="38" t="s">
        <v>440</v>
      </c>
      <c r="I152" s="38">
        <v>22346445</v>
      </c>
      <c r="J152" s="37">
        <v>372</v>
      </c>
      <c r="K152" s="37">
        <v>86</v>
      </c>
      <c r="L152" s="20" t="s">
        <v>8355</v>
      </c>
      <c r="M152" s="37">
        <v>0</v>
      </c>
      <c r="N152" s="37">
        <v>0</v>
      </c>
      <c r="O152" s="37">
        <v>0</v>
      </c>
    </row>
    <row r="153" spans="1:29" x14ac:dyDescent="0.2">
      <c r="A153" s="37" t="s">
        <v>1389</v>
      </c>
      <c r="B153" s="37" t="s">
        <v>941</v>
      </c>
      <c r="C153" s="39" t="s">
        <v>5</v>
      </c>
      <c r="D153" s="39" t="s">
        <v>200</v>
      </c>
      <c r="E153" s="39" t="s">
        <v>197</v>
      </c>
      <c r="F153" s="39" t="s">
        <v>941</v>
      </c>
      <c r="G153" s="38" t="s">
        <v>442</v>
      </c>
      <c r="H153" s="38" t="s">
        <v>440</v>
      </c>
      <c r="I153" s="38">
        <v>22535164</v>
      </c>
      <c r="J153" s="37">
        <v>94</v>
      </c>
      <c r="K153" s="37">
        <v>32</v>
      </c>
      <c r="L153" s="20" t="s">
        <v>8355</v>
      </c>
      <c r="M153" s="37">
        <v>0</v>
      </c>
      <c r="N153" s="37">
        <v>0</v>
      </c>
      <c r="O153" s="37">
        <v>0</v>
      </c>
    </row>
    <row r="154" spans="1:29" x14ac:dyDescent="0.2">
      <c r="A154" s="37" t="s">
        <v>1390</v>
      </c>
      <c r="B154" s="37" t="s">
        <v>823</v>
      </c>
      <c r="C154" s="39" t="s">
        <v>5</v>
      </c>
      <c r="D154" s="39" t="s">
        <v>200</v>
      </c>
      <c r="E154" s="39" t="s">
        <v>197</v>
      </c>
      <c r="F154" s="39" t="s">
        <v>823</v>
      </c>
      <c r="G154" s="38" t="s">
        <v>442</v>
      </c>
      <c r="H154" s="38" t="s">
        <v>440</v>
      </c>
      <c r="I154" s="38">
        <v>22247034</v>
      </c>
      <c r="J154" s="37">
        <v>82</v>
      </c>
      <c r="K154" s="37">
        <v>25</v>
      </c>
      <c r="L154" s="20" t="s">
        <v>8355</v>
      </c>
      <c r="M154" s="37">
        <v>0</v>
      </c>
      <c r="N154" s="37">
        <v>0</v>
      </c>
      <c r="O154" s="37">
        <v>0</v>
      </c>
    </row>
    <row r="156" spans="1:29" ht="13.5" x14ac:dyDescent="0.25">
      <c r="A156" s="97" t="s">
        <v>447</v>
      </c>
      <c r="B156" s="24"/>
      <c r="C156" s="25"/>
      <c r="D156" s="25"/>
      <c r="E156" s="25"/>
      <c r="F156" s="33"/>
      <c r="G156" s="27"/>
      <c r="H156" s="32"/>
      <c r="I156" s="32"/>
      <c r="J156" s="36">
        <f>SUM(J157:J165)</f>
        <v>3166</v>
      </c>
      <c r="K156" s="36">
        <f t="shared" ref="K156:O156" si="12">SUM(K157:K165)</f>
        <v>499</v>
      </c>
      <c r="L156" s="36">
        <f t="shared" si="12"/>
        <v>0</v>
      </c>
      <c r="M156" s="36">
        <f t="shared" si="12"/>
        <v>39</v>
      </c>
      <c r="N156" s="36">
        <f t="shared" si="12"/>
        <v>20</v>
      </c>
      <c r="O156" s="36">
        <f t="shared" si="12"/>
        <v>449</v>
      </c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AA156" s="37"/>
      <c r="AB156" s="37"/>
      <c r="AC156" s="37"/>
    </row>
    <row r="157" spans="1:29" x14ac:dyDescent="0.2">
      <c r="B157" s="37" t="s">
        <v>10252</v>
      </c>
      <c r="C157" s="39" t="s">
        <v>5</v>
      </c>
      <c r="D157" s="39" t="s">
        <v>63</v>
      </c>
      <c r="E157" s="39" t="s">
        <v>64</v>
      </c>
      <c r="F157" s="39" t="s">
        <v>64</v>
      </c>
      <c r="G157" s="38" t="s">
        <v>443</v>
      </c>
      <c r="H157" s="38" t="s">
        <v>440</v>
      </c>
      <c r="I157" s="38">
        <v>22367120</v>
      </c>
      <c r="J157" s="37">
        <v>81</v>
      </c>
      <c r="K157" s="37">
        <v>52</v>
      </c>
      <c r="L157" s="20" t="s">
        <v>8355</v>
      </c>
      <c r="M157" s="37">
        <v>0</v>
      </c>
      <c r="N157" s="37">
        <v>0</v>
      </c>
      <c r="O157" s="37">
        <v>0</v>
      </c>
    </row>
    <row r="158" spans="1:29" x14ac:dyDescent="0.2">
      <c r="B158" s="37" t="s">
        <v>10251</v>
      </c>
      <c r="C158" s="39" t="s">
        <v>5</v>
      </c>
      <c r="D158" s="39" t="s">
        <v>63</v>
      </c>
      <c r="E158" s="39" t="s">
        <v>64</v>
      </c>
      <c r="F158" s="39" t="s">
        <v>1391</v>
      </c>
      <c r="G158" s="38" t="s">
        <v>443</v>
      </c>
      <c r="H158" s="38" t="s">
        <v>440</v>
      </c>
      <c r="I158" s="38">
        <v>22408890</v>
      </c>
      <c r="J158" s="37">
        <v>198</v>
      </c>
      <c r="K158" s="37">
        <v>72</v>
      </c>
      <c r="L158" s="20" t="s">
        <v>8355</v>
      </c>
      <c r="M158" s="37">
        <v>0</v>
      </c>
      <c r="N158" s="37">
        <v>0</v>
      </c>
      <c r="O158" s="37">
        <v>0</v>
      </c>
    </row>
    <row r="159" spans="1:29" x14ac:dyDescent="0.2">
      <c r="B159" s="37" t="s">
        <v>1392</v>
      </c>
      <c r="C159" s="39" t="s">
        <v>5</v>
      </c>
      <c r="D159" s="39" t="s">
        <v>63</v>
      </c>
      <c r="E159" s="39" t="s">
        <v>74</v>
      </c>
      <c r="F159" s="39" t="s">
        <v>74</v>
      </c>
      <c r="G159" s="38" t="s">
        <v>443</v>
      </c>
      <c r="H159" s="38" t="s">
        <v>440</v>
      </c>
      <c r="I159" s="38">
        <v>22400440</v>
      </c>
      <c r="J159" s="37">
        <v>273</v>
      </c>
      <c r="K159" s="37">
        <v>143</v>
      </c>
      <c r="L159" s="20" t="s">
        <v>8355</v>
      </c>
      <c r="M159" s="37">
        <v>0</v>
      </c>
      <c r="N159" s="37">
        <v>0</v>
      </c>
      <c r="O159" s="37">
        <v>0</v>
      </c>
    </row>
    <row r="160" spans="1:29" x14ac:dyDescent="0.2">
      <c r="A160" s="37" t="s">
        <v>1393</v>
      </c>
      <c r="B160" s="37" t="s">
        <v>78</v>
      </c>
      <c r="C160" s="39" t="s">
        <v>5</v>
      </c>
      <c r="D160" s="39" t="s">
        <v>63</v>
      </c>
      <c r="E160" s="39" t="s">
        <v>79</v>
      </c>
      <c r="F160" s="39" t="s">
        <v>78</v>
      </c>
      <c r="G160" s="38" t="s">
        <v>442</v>
      </c>
      <c r="H160" s="38" t="s">
        <v>440</v>
      </c>
      <c r="I160" s="38">
        <v>22235394</v>
      </c>
      <c r="J160" s="37">
        <v>276</v>
      </c>
      <c r="K160" s="37">
        <v>88</v>
      </c>
      <c r="L160" s="20" t="s">
        <v>8355</v>
      </c>
      <c r="M160" s="37">
        <v>0</v>
      </c>
      <c r="N160" s="37">
        <v>0</v>
      </c>
      <c r="O160" s="37">
        <v>0</v>
      </c>
    </row>
    <row r="161" spans="1:29" x14ac:dyDescent="0.2">
      <c r="A161" s="37" t="s">
        <v>1394</v>
      </c>
      <c r="B161" s="37" t="s">
        <v>1395</v>
      </c>
      <c r="C161" s="39" t="s">
        <v>5</v>
      </c>
      <c r="D161" s="39" t="s">
        <v>63</v>
      </c>
      <c r="E161" s="39" t="s">
        <v>64</v>
      </c>
      <c r="F161" s="39" t="s">
        <v>1395</v>
      </c>
      <c r="G161" s="38" t="s">
        <v>442</v>
      </c>
      <c r="H161" s="38" t="s">
        <v>440</v>
      </c>
      <c r="I161" s="38">
        <v>22971378</v>
      </c>
      <c r="J161" s="37">
        <v>366</v>
      </c>
      <c r="K161" s="37">
        <v>77</v>
      </c>
      <c r="L161" s="20" t="s">
        <v>8355</v>
      </c>
      <c r="M161" s="37">
        <v>0</v>
      </c>
      <c r="N161" s="37">
        <v>10</v>
      </c>
      <c r="O161" s="37">
        <v>0</v>
      </c>
    </row>
    <row r="162" spans="1:29" x14ac:dyDescent="0.2">
      <c r="A162" s="37" t="s">
        <v>1396</v>
      </c>
      <c r="B162" s="37" t="s">
        <v>1397</v>
      </c>
      <c r="C162" s="39" t="s">
        <v>5</v>
      </c>
      <c r="D162" s="39" t="s">
        <v>63</v>
      </c>
      <c r="E162" s="39" t="s">
        <v>79</v>
      </c>
      <c r="F162" s="39" t="s">
        <v>79</v>
      </c>
      <c r="G162" s="38" t="s">
        <v>442</v>
      </c>
      <c r="H162" s="38" t="s">
        <v>440</v>
      </c>
      <c r="I162" s="38">
        <v>22219270</v>
      </c>
      <c r="J162" s="37">
        <v>517</v>
      </c>
      <c r="K162" s="37">
        <v>0</v>
      </c>
      <c r="L162" s="20" t="s">
        <v>8355</v>
      </c>
      <c r="M162" s="37">
        <v>39</v>
      </c>
      <c r="N162" s="37">
        <v>0</v>
      </c>
      <c r="O162" s="37">
        <v>0</v>
      </c>
    </row>
    <row r="163" spans="1:29" x14ac:dyDescent="0.2">
      <c r="A163" s="37" t="s">
        <v>1398</v>
      </c>
      <c r="B163" s="37" t="s">
        <v>1399</v>
      </c>
      <c r="C163" s="39" t="s">
        <v>5</v>
      </c>
      <c r="D163" s="39" t="s">
        <v>63</v>
      </c>
      <c r="E163" s="39" t="s">
        <v>64</v>
      </c>
      <c r="F163" s="39" t="s">
        <v>67</v>
      </c>
      <c r="G163" s="38" t="s">
        <v>442</v>
      </c>
      <c r="H163" s="38" t="s">
        <v>440</v>
      </c>
      <c r="I163" s="38">
        <v>22350146</v>
      </c>
      <c r="J163" s="37">
        <v>440</v>
      </c>
      <c r="K163" s="37">
        <v>0</v>
      </c>
      <c r="L163" s="20" t="s">
        <v>8355</v>
      </c>
      <c r="M163" s="37">
        <v>0</v>
      </c>
      <c r="N163" s="37">
        <v>0</v>
      </c>
      <c r="O163" s="37">
        <v>0</v>
      </c>
    </row>
    <row r="164" spans="1:29" x14ac:dyDescent="0.2">
      <c r="A164" s="37" t="s">
        <v>1400</v>
      </c>
      <c r="B164" s="37" t="s">
        <v>10091</v>
      </c>
      <c r="C164" s="39" t="s">
        <v>5</v>
      </c>
      <c r="D164" s="39" t="s">
        <v>63</v>
      </c>
      <c r="E164" s="39" t="s">
        <v>74</v>
      </c>
      <c r="F164" s="39" t="s">
        <v>85</v>
      </c>
      <c r="G164" s="38" t="s">
        <v>442</v>
      </c>
      <c r="H164" s="38" t="s">
        <v>440</v>
      </c>
      <c r="I164" s="38">
        <v>22352071</v>
      </c>
      <c r="J164" s="37">
        <v>192</v>
      </c>
      <c r="K164" s="37">
        <v>67</v>
      </c>
      <c r="L164" s="20" t="s">
        <v>8355</v>
      </c>
      <c r="M164" s="37">
        <v>0</v>
      </c>
      <c r="N164" s="37">
        <v>0</v>
      </c>
      <c r="O164" s="37">
        <v>0</v>
      </c>
    </row>
    <row r="165" spans="1:29" x14ac:dyDescent="0.2">
      <c r="A165" s="37" t="s">
        <v>1401</v>
      </c>
      <c r="B165" s="37" t="s">
        <v>1402</v>
      </c>
      <c r="C165" s="39" t="s">
        <v>5</v>
      </c>
      <c r="D165" s="39" t="s">
        <v>63</v>
      </c>
      <c r="E165" s="39" t="s">
        <v>64</v>
      </c>
      <c r="F165" s="39" t="s">
        <v>64</v>
      </c>
      <c r="G165" s="38" t="s">
        <v>442</v>
      </c>
      <c r="H165" s="38" t="s">
        <v>440</v>
      </c>
      <c r="I165" s="38">
        <v>22353582</v>
      </c>
      <c r="J165" s="37">
        <v>823</v>
      </c>
      <c r="K165" s="37">
        <v>0</v>
      </c>
      <c r="L165" s="20" t="s">
        <v>8355</v>
      </c>
      <c r="M165" s="37">
        <v>0</v>
      </c>
      <c r="N165" s="37">
        <v>10</v>
      </c>
      <c r="O165" s="37">
        <v>449</v>
      </c>
    </row>
    <row r="167" spans="1:29" ht="13.5" x14ac:dyDescent="0.25">
      <c r="A167" s="97" t="s">
        <v>448</v>
      </c>
      <c r="B167" s="24"/>
      <c r="C167" s="25"/>
      <c r="D167" s="25"/>
      <c r="E167" s="25"/>
      <c r="F167" s="33"/>
      <c r="G167" s="27"/>
      <c r="H167" s="32"/>
      <c r="I167" s="32"/>
      <c r="J167" s="36">
        <f>SUM(J168:J190)</f>
        <v>6308</v>
      </c>
      <c r="K167" s="36">
        <f t="shared" ref="K167:O167" si="13">SUM(K168:K190)</f>
        <v>1951</v>
      </c>
      <c r="L167" s="36">
        <f t="shared" si="13"/>
        <v>24</v>
      </c>
      <c r="M167" s="36">
        <f t="shared" si="13"/>
        <v>19</v>
      </c>
      <c r="N167" s="36">
        <f t="shared" si="13"/>
        <v>16</v>
      </c>
      <c r="O167" s="36">
        <f t="shared" si="13"/>
        <v>210</v>
      </c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AA167" s="37"/>
      <c r="AB167" s="37"/>
      <c r="AC167" s="37"/>
    </row>
    <row r="168" spans="1:29" x14ac:dyDescent="0.2">
      <c r="B168" s="37" t="s">
        <v>1069</v>
      </c>
      <c r="C168" s="39" t="s">
        <v>5</v>
      </c>
      <c r="D168" s="39" t="s">
        <v>187</v>
      </c>
      <c r="E168" s="39" t="s">
        <v>188</v>
      </c>
      <c r="F168" s="39" t="s">
        <v>1403</v>
      </c>
      <c r="G168" s="38" t="s">
        <v>443</v>
      </c>
      <c r="H168" s="38" t="s">
        <v>440</v>
      </c>
      <c r="I168" s="38">
        <v>22407511</v>
      </c>
      <c r="J168" s="37">
        <v>351</v>
      </c>
      <c r="K168" s="37">
        <v>92</v>
      </c>
      <c r="L168" s="20" t="s">
        <v>8355</v>
      </c>
      <c r="M168" s="37">
        <v>0</v>
      </c>
      <c r="N168" s="37">
        <v>0</v>
      </c>
      <c r="O168" s="37">
        <v>0</v>
      </c>
    </row>
    <row r="169" spans="1:29" x14ac:dyDescent="0.2">
      <c r="B169" s="37" t="s">
        <v>1404</v>
      </c>
      <c r="C169" s="39" t="s">
        <v>5</v>
      </c>
      <c r="D169" s="39" t="s">
        <v>187</v>
      </c>
      <c r="E169" s="39" t="s">
        <v>188</v>
      </c>
      <c r="F169" s="39" t="s">
        <v>1405</v>
      </c>
      <c r="G169" s="38" t="s">
        <v>443</v>
      </c>
      <c r="H169" s="38" t="s">
        <v>440</v>
      </c>
      <c r="I169" s="38">
        <v>22974500</v>
      </c>
      <c r="J169" s="37">
        <v>248</v>
      </c>
      <c r="K169" s="37">
        <v>119</v>
      </c>
      <c r="L169" s="20" t="s">
        <v>8355</v>
      </c>
      <c r="M169" s="37">
        <v>0</v>
      </c>
      <c r="N169" s="37">
        <v>0</v>
      </c>
      <c r="O169" s="37">
        <v>0</v>
      </c>
    </row>
    <row r="170" spans="1:29" x14ac:dyDescent="0.2">
      <c r="B170" s="37" t="s">
        <v>1406</v>
      </c>
      <c r="C170" s="39" t="s">
        <v>5</v>
      </c>
      <c r="D170" s="39" t="s">
        <v>187</v>
      </c>
      <c r="E170" s="39" t="s">
        <v>188</v>
      </c>
      <c r="F170" s="39" t="s">
        <v>1407</v>
      </c>
      <c r="G170" s="38" t="s">
        <v>443</v>
      </c>
      <c r="H170" s="38" t="s">
        <v>440</v>
      </c>
      <c r="I170" s="38">
        <v>22971704</v>
      </c>
      <c r="J170" s="37">
        <v>296</v>
      </c>
      <c r="K170" s="37">
        <v>108</v>
      </c>
      <c r="L170" s="20" t="s">
        <v>8355</v>
      </c>
      <c r="M170" s="37">
        <v>0</v>
      </c>
      <c r="N170" s="37">
        <v>0</v>
      </c>
      <c r="O170" s="37">
        <v>0</v>
      </c>
    </row>
    <row r="171" spans="1:29" x14ac:dyDescent="0.2">
      <c r="B171" s="37" t="s">
        <v>10094</v>
      </c>
      <c r="C171" s="39" t="s">
        <v>5</v>
      </c>
      <c r="D171" s="39" t="s">
        <v>187</v>
      </c>
      <c r="E171" s="39" t="s">
        <v>188</v>
      </c>
      <c r="F171" s="39" t="s">
        <v>1407</v>
      </c>
      <c r="G171" s="38" t="s">
        <v>443</v>
      </c>
      <c r="H171" s="38" t="s">
        <v>440</v>
      </c>
      <c r="I171" s="38">
        <v>22414151</v>
      </c>
      <c r="J171" s="37">
        <v>151</v>
      </c>
      <c r="K171" s="37">
        <v>30</v>
      </c>
      <c r="L171" s="20" t="s">
        <v>8355</v>
      </c>
      <c r="M171" s="37">
        <v>0</v>
      </c>
      <c r="N171" s="37">
        <v>0</v>
      </c>
      <c r="O171" s="37">
        <v>0</v>
      </c>
    </row>
    <row r="172" spans="1:29" x14ac:dyDescent="0.2">
      <c r="B172" s="37" t="s">
        <v>1409</v>
      </c>
      <c r="C172" s="39" t="s">
        <v>5</v>
      </c>
      <c r="D172" s="39" t="s">
        <v>187</v>
      </c>
      <c r="E172" s="39" t="s">
        <v>188</v>
      </c>
      <c r="F172" s="39" t="s">
        <v>863</v>
      </c>
      <c r="G172" s="38" t="s">
        <v>443</v>
      </c>
      <c r="H172" s="38" t="s">
        <v>440</v>
      </c>
      <c r="I172" s="38">
        <v>22410874</v>
      </c>
      <c r="J172" s="37">
        <v>197</v>
      </c>
      <c r="K172" s="37">
        <v>64</v>
      </c>
      <c r="L172" s="20" t="s">
        <v>8355</v>
      </c>
      <c r="M172" s="37">
        <v>0</v>
      </c>
      <c r="N172" s="37">
        <v>0</v>
      </c>
      <c r="O172" s="37">
        <v>0</v>
      </c>
    </row>
    <row r="173" spans="1:29" x14ac:dyDescent="0.2">
      <c r="B173" s="37" t="s">
        <v>1410</v>
      </c>
      <c r="C173" s="39" t="s">
        <v>148</v>
      </c>
      <c r="D173" s="39" t="s">
        <v>186</v>
      </c>
      <c r="E173" s="39" t="s">
        <v>126</v>
      </c>
      <c r="F173" s="39" t="s">
        <v>1005</v>
      </c>
      <c r="G173" s="38" t="s">
        <v>443</v>
      </c>
      <c r="H173" s="38" t="s">
        <v>440</v>
      </c>
      <c r="I173" s="38">
        <v>22476612</v>
      </c>
      <c r="J173" s="37">
        <v>526</v>
      </c>
      <c r="K173" s="37">
        <v>263</v>
      </c>
      <c r="L173" s="20" t="s">
        <v>8355</v>
      </c>
      <c r="M173" s="37">
        <v>0</v>
      </c>
      <c r="N173" s="37">
        <v>0</v>
      </c>
      <c r="O173" s="37">
        <v>0</v>
      </c>
    </row>
    <row r="174" spans="1:29" x14ac:dyDescent="0.2">
      <c r="B174" s="37" t="s">
        <v>10328</v>
      </c>
      <c r="C174" s="39" t="s">
        <v>5</v>
      </c>
      <c r="D174" s="39" t="s">
        <v>187</v>
      </c>
      <c r="E174" s="39" t="s">
        <v>188</v>
      </c>
      <c r="F174" s="39" t="s">
        <v>1411</v>
      </c>
      <c r="G174" s="38" t="s">
        <v>443</v>
      </c>
      <c r="H174" s="38" t="s">
        <v>440</v>
      </c>
      <c r="I174" s="38">
        <v>22406034</v>
      </c>
      <c r="J174" s="37">
        <v>85</v>
      </c>
      <c r="K174" s="37">
        <v>46</v>
      </c>
      <c r="L174" s="20" t="s">
        <v>8355</v>
      </c>
      <c r="M174" s="37">
        <v>0</v>
      </c>
      <c r="N174" s="37">
        <v>0</v>
      </c>
      <c r="O174" s="37">
        <v>0</v>
      </c>
    </row>
    <row r="175" spans="1:29" x14ac:dyDescent="0.2">
      <c r="B175" s="37" t="s">
        <v>1412</v>
      </c>
      <c r="C175" s="39" t="s">
        <v>5</v>
      </c>
      <c r="D175" s="39" t="s">
        <v>187</v>
      </c>
      <c r="E175" s="39" t="s">
        <v>188</v>
      </c>
      <c r="F175" s="39" t="s">
        <v>1069</v>
      </c>
      <c r="G175" s="38" t="s">
        <v>443</v>
      </c>
      <c r="H175" s="38" t="s">
        <v>440</v>
      </c>
      <c r="I175" s="38">
        <v>25079874</v>
      </c>
      <c r="J175" s="37">
        <v>56</v>
      </c>
      <c r="K175" s="37">
        <v>34</v>
      </c>
      <c r="L175" s="20" t="s">
        <v>8355</v>
      </c>
      <c r="M175" s="37">
        <v>0</v>
      </c>
      <c r="N175" s="37">
        <v>0</v>
      </c>
      <c r="O175" s="37">
        <v>0</v>
      </c>
    </row>
    <row r="176" spans="1:29" x14ac:dyDescent="0.2">
      <c r="B176" s="37" t="s">
        <v>10093</v>
      </c>
      <c r="C176" s="39" t="s">
        <v>5</v>
      </c>
      <c r="D176" s="39" t="s">
        <v>187</v>
      </c>
      <c r="E176" s="39" t="s">
        <v>188</v>
      </c>
      <c r="F176" s="39" t="s">
        <v>188</v>
      </c>
      <c r="G176" s="38" t="s">
        <v>443</v>
      </c>
      <c r="H176" s="38" t="s">
        <v>440</v>
      </c>
      <c r="I176" s="38">
        <v>22978043</v>
      </c>
      <c r="J176" s="37">
        <v>170</v>
      </c>
      <c r="K176" s="37">
        <v>51</v>
      </c>
      <c r="L176" s="20" t="s">
        <v>8355</v>
      </c>
      <c r="M176" s="37">
        <v>0</v>
      </c>
      <c r="N176" s="37">
        <v>0</v>
      </c>
      <c r="O176" s="37">
        <v>0</v>
      </c>
    </row>
    <row r="177" spans="1:29" x14ac:dyDescent="0.2">
      <c r="B177" s="37" t="s">
        <v>1413</v>
      </c>
      <c r="C177" s="39" t="s">
        <v>5</v>
      </c>
      <c r="D177" s="39" t="s">
        <v>187</v>
      </c>
      <c r="E177" s="39" t="s">
        <v>188</v>
      </c>
      <c r="F177" s="39" t="s">
        <v>78</v>
      </c>
      <c r="G177" s="38" t="s">
        <v>443</v>
      </c>
      <c r="H177" s="38" t="s">
        <v>440</v>
      </c>
      <c r="I177" s="38">
        <v>22363886</v>
      </c>
      <c r="J177" s="37">
        <v>71</v>
      </c>
      <c r="K177" s="37">
        <v>39</v>
      </c>
      <c r="L177" s="20" t="s">
        <v>8355</v>
      </c>
      <c r="M177" s="37">
        <v>0</v>
      </c>
      <c r="N177" s="37">
        <v>0</v>
      </c>
      <c r="O177" s="37">
        <v>0</v>
      </c>
    </row>
    <row r="178" spans="1:29" x14ac:dyDescent="0.2">
      <c r="B178" s="37" t="s">
        <v>1414</v>
      </c>
      <c r="C178" s="39" t="s">
        <v>5</v>
      </c>
      <c r="D178" s="39" t="s">
        <v>187</v>
      </c>
      <c r="E178" s="39" t="s">
        <v>161</v>
      </c>
      <c r="F178" s="39" t="s">
        <v>161</v>
      </c>
      <c r="G178" s="38" t="s">
        <v>443</v>
      </c>
      <c r="H178" s="38" t="s">
        <v>440</v>
      </c>
      <c r="I178" s="38">
        <v>22297708</v>
      </c>
      <c r="J178" s="37">
        <v>59</v>
      </c>
      <c r="K178" s="37">
        <v>19</v>
      </c>
      <c r="L178" s="20" t="s">
        <v>8355</v>
      </c>
      <c r="M178" s="37">
        <v>0</v>
      </c>
      <c r="N178" s="37">
        <v>0</v>
      </c>
      <c r="O178" s="37">
        <v>0</v>
      </c>
    </row>
    <row r="179" spans="1:29" x14ac:dyDescent="0.2">
      <c r="B179" s="37" t="s">
        <v>1322</v>
      </c>
      <c r="C179" s="39" t="s">
        <v>148</v>
      </c>
      <c r="D179" s="39" t="s">
        <v>186</v>
      </c>
      <c r="E179" s="39" t="s">
        <v>126</v>
      </c>
      <c r="F179" s="39" t="s">
        <v>10329</v>
      </c>
      <c r="G179" s="38" t="s">
        <v>443</v>
      </c>
      <c r="H179" s="38" t="s">
        <v>440</v>
      </c>
      <c r="I179" s="38">
        <v>22352014</v>
      </c>
      <c r="J179" s="37">
        <v>61</v>
      </c>
      <c r="K179" s="37">
        <v>11</v>
      </c>
      <c r="L179" s="20" t="s">
        <v>8355</v>
      </c>
      <c r="M179" s="37">
        <v>0</v>
      </c>
      <c r="N179" s="37">
        <v>0</v>
      </c>
      <c r="O179" s="37">
        <v>0</v>
      </c>
    </row>
    <row r="180" spans="1:29" x14ac:dyDescent="0.2">
      <c r="B180" s="37" t="s">
        <v>1415</v>
      </c>
      <c r="C180" s="39" t="s">
        <v>5</v>
      </c>
      <c r="D180" s="39" t="s">
        <v>187</v>
      </c>
      <c r="E180" s="39" t="s">
        <v>188</v>
      </c>
      <c r="F180" s="39" t="s">
        <v>1416</v>
      </c>
      <c r="G180" s="38" t="s">
        <v>443</v>
      </c>
      <c r="H180" s="38" t="s">
        <v>440</v>
      </c>
      <c r="I180" s="38">
        <v>22850906</v>
      </c>
      <c r="J180" s="37">
        <v>82</v>
      </c>
      <c r="K180" s="37">
        <v>66</v>
      </c>
      <c r="L180" s="20" t="s">
        <v>8355</v>
      </c>
      <c r="M180" s="37">
        <v>0</v>
      </c>
      <c r="N180" s="37">
        <v>0</v>
      </c>
      <c r="O180" s="37">
        <v>0</v>
      </c>
    </row>
    <row r="181" spans="1:29" x14ac:dyDescent="0.2">
      <c r="B181" s="37" t="s">
        <v>1417</v>
      </c>
      <c r="C181" s="39" t="s">
        <v>5</v>
      </c>
      <c r="D181" s="39" t="s">
        <v>187</v>
      </c>
      <c r="E181" s="39" t="s">
        <v>188</v>
      </c>
      <c r="F181" s="39" t="s">
        <v>188</v>
      </c>
      <c r="G181" s="38" t="s">
        <v>443</v>
      </c>
      <c r="H181" s="38" t="s">
        <v>440</v>
      </c>
      <c r="I181" s="38">
        <v>22357685</v>
      </c>
      <c r="J181" s="37">
        <v>22</v>
      </c>
      <c r="K181" s="37">
        <v>63</v>
      </c>
      <c r="L181" s="20" t="s">
        <v>8355</v>
      </c>
      <c r="M181" s="37">
        <v>0</v>
      </c>
      <c r="N181" s="37">
        <v>0</v>
      </c>
      <c r="O181" s="37">
        <v>0</v>
      </c>
    </row>
    <row r="182" spans="1:29" x14ac:dyDescent="0.2">
      <c r="A182" s="37" t="s">
        <v>1418</v>
      </c>
      <c r="B182" s="37" t="s">
        <v>1419</v>
      </c>
      <c r="C182" s="39" t="s">
        <v>5</v>
      </c>
      <c r="D182" s="39" t="s">
        <v>187</v>
      </c>
      <c r="E182" s="39" t="s">
        <v>188</v>
      </c>
      <c r="F182" s="39" t="s">
        <v>1403</v>
      </c>
      <c r="G182" s="38" t="s">
        <v>444</v>
      </c>
      <c r="H182" s="38" t="s">
        <v>440</v>
      </c>
      <c r="I182" s="38">
        <v>22359414</v>
      </c>
      <c r="J182" s="37">
        <v>574</v>
      </c>
      <c r="K182" s="37">
        <v>200</v>
      </c>
      <c r="L182" s="20" t="s">
        <v>8355</v>
      </c>
      <c r="M182" s="37">
        <v>0</v>
      </c>
      <c r="N182" s="37">
        <v>0</v>
      </c>
      <c r="O182" s="37">
        <v>0</v>
      </c>
    </row>
    <row r="183" spans="1:29" x14ac:dyDescent="0.2">
      <c r="A183" s="37" t="s">
        <v>1420</v>
      </c>
      <c r="B183" s="37" t="s">
        <v>1421</v>
      </c>
      <c r="C183" s="39" t="s">
        <v>5</v>
      </c>
      <c r="D183" s="39" t="s">
        <v>187</v>
      </c>
      <c r="E183" s="39" t="s">
        <v>161</v>
      </c>
      <c r="F183" s="39" t="s">
        <v>1421</v>
      </c>
      <c r="G183" s="38" t="s">
        <v>442</v>
      </c>
      <c r="H183" s="38" t="s">
        <v>440</v>
      </c>
      <c r="I183" s="38">
        <v>25290121</v>
      </c>
      <c r="J183" s="37">
        <v>249</v>
      </c>
      <c r="K183" s="37">
        <v>82</v>
      </c>
      <c r="L183" s="20" t="s">
        <v>8355</v>
      </c>
      <c r="M183" s="37">
        <v>0</v>
      </c>
      <c r="N183" s="37">
        <v>0</v>
      </c>
      <c r="O183" s="37">
        <v>0</v>
      </c>
    </row>
    <row r="184" spans="1:29" x14ac:dyDescent="0.2">
      <c r="A184" s="37" t="s">
        <v>1422</v>
      </c>
      <c r="B184" s="37" t="s">
        <v>10092</v>
      </c>
      <c r="C184" s="39" t="s">
        <v>148</v>
      </c>
      <c r="D184" s="39" t="s">
        <v>186</v>
      </c>
      <c r="E184" s="39" t="s">
        <v>1423</v>
      </c>
      <c r="F184" s="39" t="s">
        <v>1423</v>
      </c>
      <c r="G184" s="38" t="s">
        <v>442</v>
      </c>
      <c r="H184" s="38" t="s">
        <v>440</v>
      </c>
      <c r="I184" s="38">
        <v>22923649</v>
      </c>
      <c r="J184" s="37">
        <v>579</v>
      </c>
      <c r="K184" s="37">
        <v>188</v>
      </c>
      <c r="L184" s="20" t="s">
        <v>8355</v>
      </c>
      <c r="M184" s="37">
        <v>0</v>
      </c>
      <c r="N184" s="37">
        <v>0</v>
      </c>
      <c r="O184" s="37">
        <v>210</v>
      </c>
    </row>
    <row r="185" spans="1:29" x14ac:dyDescent="0.2">
      <c r="A185" s="37" t="s">
        <v>1424</v>
      </c>
      <c r="B185" s="37" t="s">
        <v>1425</v>
      </c>
      <c r="C185" s="39" t="s">
        <v>5</v>
      </c>
      <c r="D185" s="39" t="s">
        <v>187</v>
      </c>
      <c r="E185" s="39" t="s">
        <v>195</v>
      </c>
      <c r="F185" s="39" t="s">
        <v>1425</v>
      </c>
      <c r="G185" s="38" t="s">
        <v>442</v>
      </c>
      <c r="H185" s="38" t="s">
        <v>440</v>
      </c>
      <c r="I185" s="38">
        <v>22455898</v>
      </c>
      <c r="J185" s="37">
        <v>160</v>
      </c>
      <c r="K185" s="37">
        <v>46</v>
      </c>
      <c r="L185" s="20" t="s">
        <v>8355</v>
      </c>
      <c r="M185" s="37">
        <v>0</v>
      </c>
      <c r="N185" s="37">
        <v>0</v>
      </c>
      <c r="O185" s="37">
        <v>0</v>
      </c>
    </row>
    <row r="186" spans="1:29" x14ac:dyDescent="0.2">
      <c r="A186" s="37" t="s">
        <v>1426</v>
      </c>
      <c r="B186" s="37" t="s">
        <v>1427</v>
      </c>
      <c r="C186" s="39" t="s">
        <v>5</v>
      </c>
      <c r="D186" s="39" t="s">
        <v>187</v>
      </c>
      <c r="E186" s="39" t="s">
        <v>188</v>
      </c>
      <c r="F186" s="39" t="s">
        <v>1427</v>
      </c>
      <c r="G186" s="38" t="s">
        <v>442</v>
      </c>
      <c r="H186" s="38" t="s">
        <v>440</v>
      </c>
      <c r="I186" s="38">
        <v>22355093</v>
      </c>
      <c r="J186" s="37">
        <v>307</v>
      </c>
      <c r="K186" s="37">
        <v>96</v>
      </c>
      <c r="L186" s="20">
        <v>24</v>
      </c>
      <c r="M186" s="37">
        <v>19</v>
      </c>
      <c r="N186" s="37">
        <v>0</v>
      </c>
      <c r="O186" s="37">
        <v>0</v>
      </c>
    </row>
    <row r="187" spans="1:29" x14ac:dyDescent="0.2">
      <c r="A187" s="37" t="s">
        <v>1428</v>
      </c>
      <c r="B187" s="37" t="s">
        <v>1429</v>
      </c>
      <c r="C187" s="39" t="s">
        <v>5</v>
      </c>
      <c r="D187" s="39" t="s">
        <v>187</v>
      </c>
      <c r="E187" s="39" t="s">
        <v>195</v>
      </c>
      <c r="F187" s="39" t="s">
        <v>1429</v>
      </c>
      <c r="G187" s="38" t="s">
        <v>442</v>
      </c>
      <c r="H187" s="38" t="s">
        <v>440</v>
      </c>
      <c r="I187" s="38">
        <v>22450447</v>
      </c>
      <c r="J187" s="37">
        <v>549</v>
      </c>
      <c r="K187" s="37">
        <v>152</v>
      </c>
      <c r="L187" s="20" t="s">
        <v>8355</v>
      </c>
      <c r="M187" s="37">
        <v>0</v>
      </c>
      <c r="N187" s="37">
        <v>0</v>
      </c>
      <c r="O187" s="37">
        <v>0</v>
      </c>
    </row>
    <row r="188" spans="1:29" x14ac:dyDescent="0.2">
      <c r="A188" s="37" t="s">
        <v>1430</v>
      </c>
      <c r="B188" s="37" t="s">
        <v>1431</v>
      </c>
      <c r="C188" s="39" t="s">
        <v>5</v>
      </c>
      <c r="D188" s="39" t="s">
        <v>187</v>
      </c>
      <c r="E188" s="39" t="s">
        <v>188</v>
      </c>
      <c r="F188" s="39" t="s">
        <v>188</v>
      </c>
      <c r="G188" s="38" t="s">
        <v>442</v>
      </c>
      <c r="H188" s="38" t="s">
        <v>440</v>
      </c>
      <c r="I188" s="38">
        <v>22356606</v>
      </c>
      <c r="J188" s="37">
        <v>937</v>
      </c>
      <c r="K188" s="37">
        <v>0</v>
      </c>
      <c r="L188" s="20" t="s">
        <v>8355</v>
      </c>
      <c r="M188" s="37">
        <v>0</v>
      </c>
      <c r="N188" s="37">
        <v>6</v>
      </c>
      <c r="O188" s="37">
        <v>0</v>
      </c>
    </row>
    <row r="189" spans="1:29" x14ac:dyDescent="0.2">
      <c r="A189" s="37" t="s">
        <v>1432</v>
      </c>
      <c r="B189" s="37" t="s">
        <v>1403</v>
      </c>
      <c r="C189" s="39" t="s">
        <v>5</v>
      </c>
      <c r="D189" s="39" t="s">
        <v>187</v>
      </c>
      <c r="E189" s="39" t="s">
        <v>188</v>
      </c>
      <c r="F189" s="39" t="s">
        <v>1403</v>
      </c>
      <c r="G189" s="38" t="s">
        <v>442</v>
      </c>
      <c r="H189" s="38" t="s">
        <v>440</v>
      </c>
      <c r="I189" s="38">
        <v>22852583</v>
      </c>
      <c r="J189" s="37">
        <v>401</v>
      </c>
      <c r="K189" s="37">
        <v>123</v>
      </c>
      <c r="L189" s="20" t="s">
        <v>8355</v>
      </c>
      <c r="M189" s="37">
        <v>0</v>
      </c>
      <c r="N189" s="37">
        <v>10</v>
      </c>
      <c r="O189" s="37">
        <v>0</v>
      </c>
    </row>
    <row r="190" spans="1:29" x14ac:dyDescent="0.2">
      <c r="A190" s="37" t="s">
        <v>1433</v>
      </c>
      <c r="B190" s="37" t="s">
        <v>161</v>
      </c>
      <c r="C190" s="39" t="s">
        <v>5</v>
      </c>
      <c r="D190" s="39" t="s">
        <v>187</v>
      </c>
      <c r="E190" s="39" t="s">
        <v>161</v>
      </c>
      <c r="F190" s="39" t="s">
        <v>161</v>
      </c>
      <c r="G190" s="38" t="s">
        <v>442</v>
      </c>
      <c r="H190" s="38" t="s">
        <v>440</v>
      </c>
      <c r="I190" s="38">
        <v>22923618</v>
      </c>
      <c r="J190" s="37">
        <v>177</v>
      </c>
      <c r="K190" s="37">
        <v>59</v>
      </c>
      <c r="L190" s="20" t="s">
        <v>8355</v>
      </c>
      <c r="M190" s="37">
        <v>0</v>
      </c>
      <c r="N190" s="37">
        <v>0</v>
      </c>
      <c r="O190" s="37">
        <v>0</v>
      </c>
    </row>
    <row r="192" spans="1:29" ht="13.5" x14ac:dyDescent="0.25">
      <c r="A192" s="97" t="s">
        <v>449</v>
      </c>
      <c r="B192" s="24"/>
      <c r="C192" s="25"/>
      <c r="D192" s="25"/>
      <c r="E192" s="25"/>
      <c r="F192" s="33"/>
      <c r="G192" s="27"/>
      <c r="H192" s="32"/>
      <c r="I192" s="32"/>
      <c r="J192" s="36">
        <f>SUM(J193:J207)</f>
        <v>4738</v>
      </c>
      <c r="K192" s="36">
        <f t="shared" ref="K192:O192" si="14">SUM(K193:K207)</f>
        <v>920</v>
      </c>
      <c r="L192" s="36">
        <f t="shared" si="14"/>
        <v>0</v>
      </c>
      <c r="M192" s="36">
        <f t="shared" si="14"/>
        <v>19</v>
      </c>
      <c r="N192" s="36">
        <f t="shared" si="14"/>
        <v>29</v>
      </c>
      <c r="O192" s="36">
        <f t="shared" si="14"/>
        <v>421</v>
      </c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AA192" s="37"/>
      <c r="AB192" s="37"/>
      <c r="AC192" s="37"/>
    </row>
    <row r="193" spans="1:15" x14ac:dyDescent="0.2">
      <c r="B193" s="37" t="s">
        <v>1434</v>
      </c>
      <c r="C193" s="39" t="s">
        <v>5</v>
      </c>
      <c r="D193" s="39" t="s">
        <v>1435</v>
      </c>
      <c r="E193" s="39" t="s">
        <v>190</v>
      </c>
      <c r="F193" s="39" t="s">
        <v>1435</v>
      </c>
      <c r="G193" s="38" t="s">
        <v>443</v>
      </c>
      <c r="H193" s="38" t="s">
        <v>440</v>
      </c>
      <c r="I193" s="38">
        <v>22293462</v>
      </c>
      <c r="J193" s="37">
        <v>286</v>
      </c>
      <c r="K193" s="37">
        <v>125</v>
      </c>
      <c r="L193" s="20" t="s">
        <v>8355</v>
      </c>
      <c r="M193" s="37">
        <v>0</v>
      </c>
      <c r="N193" s="37">
        <v>0</v>
      </c>
      <c r="O193" s="37">
        <v>0</v>
      </c>
    </row>
    <row r="194" spans="1:15" x14ac:dyDescent="0.2">
      <c r="B194" s="37" t="s">
        <v>1436</v>
      </c>
      <c r="C194" s="39" t="s">
        <v>5</v>
      </c>
      <c r="D194" s="39" t="s">
        <v>1435</v>
      </c>
      <c r="E194" s="39" t="s">
        <v>190</v>
      </c>
      <c r="F194" s="39" t="s">
        <v>190</v>
      </c>
      <c r="G194" s="38" t="s">
        <v>443</v>
      </c>
      <c r="H194" s="38" t="s">
        <v>440</v>
      </c>
      <c r="I194" s="38">
        <v>22294490</v>
      </c>
      <c r="J194" s="37">
        <v>170</v>
      </c>
      <c r="K194" s="37">
        <v>40</v>
      </c>
      <c r="L194" s="20" t="s">
        <v>8355</v>
      </c>
      <c r="M194" s="37">
        <v>0</v>
      </c>
      <c r="N194" s="37">
        <v>0</v>
      </c>
      <c r="O194" s="37">
        <v>0</v>
      </c>
    </row>
    <row r="195" spans="1:15" x14ac:dyDescent="0.2">
      <c r="B195" s="37" t="s">
        <v>1437</v>
      </c>
      <c r="C195" s="39" t="s">
        <v>5</v>
      </c>
      <c r="D195" s="39" t="s">
        <v>1435</v>
      </c>
      <c r="E195" s="39" t="s">
        <v>78</v>
      </c>
      <c r="F195" s="39" t="s">
        <v>78</v>
      </c>
      <c r="G195" s="38" t="s">
        <v>443</v>
      </c>
      <c r="H195" s="38" t="s">
        <v>440</v>
      </c>
      <c r="I195" s="38">
        <v>22940429</v>
      </c>
      <c r="J195" s="37">
        <v>36</v>
      </c>
      <c r="K195" s="37">
        <v>9</v>
      </c>
      <c r="L195" s="20" t="s">
        <v>8355</v>
      </c>
      <c r="M195" s="37">
        <v>0</v>
      </c>
      <c r="N195" s="37">
        <v>0</v>
      </c>
      <c r="O195" s="37">
        <v>0</v>
      </c>
    </row>
    <row r="196" spans="1:15" x14ac:dyDescent="0.2">
      <c r="B196" s="37" t="s">
        <v>1438</v>
      </c>
      <c r="C196" s="39" t="s">
        <v>5</v>
      </c>
      <c r="D196" s="39" t="s">
        <v>1435</v>
      </c>
      <c r="E196" s="39" t="s">
        <v>78</v>
      </c>
      <c r="F196" s="39" t="s">
        <v>1439</v>
      </c>
      <c r="G196" s="38" t="s">
        <v>443</v>
      </c>
      <c r="H196" s="38" t="s">
        <v>440</v>
      </c>
      <c r="I196" s="38">
        <v>25290494</v>
      </c>
      <c r="J196" s="37">
        <v>17</v>
      </c>
      <c r="K196" s="37">
        <v>0</v>
      </c>
      <c r="L196" s="20" t="s">
        <v>8355</v>
      </c>
      <c r="M196" s="37">
        <v>0</v>
      </c>
      <c r="N196" s="37">
        <v>0</v>
      </c>
      <c r="O196" s="37">
        <v>0</v>
      </c>
    </row>
    <row r="197" spans="1:15" x14ac:dyDescent="0.2">
      <c r="B197" s="37" t="s">
        <v>1440</v>
      </c>
      <c r="C197" s="39" t="s">
        <v>5</v>
      </c>
      <c r="D197" s="39" t="s">
        <v>1435</v>
      </c>
      <c r="E197" s="39" t="s">
        <v>1441</v>
      </c>
      <c r="F197" s="39" t="s">
        <v>113</v>
      </c>
      <c r="G197" s="38" t="s">
        <v>443</v>
      </c>
      <c r="H197" s="38" t="s">
        <v>440</v>
      </c>
      <c r="I197" s="38">
        <v>22296800</v>
      </c>
      <c r="J197" s="37">
        <v>253</v>
      </c>
      <c r="K197" s="37">
        <v>106</v>
      </c>
      <c r="L197" s="20" t="s">
        <v>8355</v>
      </c>
      <c r="M197" s="37">
        <v>0</v>
      </c>
      <c r="N197" s="37">
        <v>0</v>
      </c>
      <c r="O197" s="37">
        <v>0</v>
      </c>
    </row>
    <row r="198" spans="1:15" x14ac:dyDescent="0.2">
      <c r="A198" s="37" t="s">
        <v>1442</v>
      </c>
      <c r="B198" s="37" t="s">
        <v>1443</v>
      </c>
      <c r="C198" s="39" t="s">
        <v>5</v>
      </c>
      <c r="D198" s="39" t="s">
        <v>1435</v>
      </c>
      <c r="E198" s="39" t="s">
        <v>78</v>
      </c>
      <c r="F198" s="39" t="s">
        <v>1443</v>
      </c>
      <c r="G198" s="38" t="s">
        <v>442</v>
      </c>
      <c r="H198" s="38" t="s">
        <v>440</v>
      </c>
      <c r="I198" s="38">
        <v>22922626</v>
      </c>
      <c r="J198" s="37">
        <v>43</v>
      </c>
      <c r="K198" s="37">
        <v>11</v>
      </c>
      <c r="L198" s="20" t="s">
        <v>8355</v>
      </c>
      <c r="M198" s="37">
        <v>0</v>
      </c>
      <c r="N198" s="37">
        <v>0</v>
      </c>
      <c r="O198" s="37">
        <v>0</v>
      </c>
    </row>
    <row r="199" spans="1:15" x14ac:dyDescent="0.2">
      <c r="A199" s="37" t="s">
        <v>1444</v>
      </c>
      <c r="B199" s="37" t="s">
        <v>1445</v>
      </c>
      <c r="C199" s="39" t="s">
        <v>5</v>
      </c>
      <c r="D199" s="39" t="s">
        <v>1435</v>
      </c>
      <c r="E199" s="39" t="s">
        <v>1446</v>
      </c>
      <c r="F199" s="39" t="s">
        <v>1446</v>
      </c>
      <c r="G199" s="38" t="s">
        <v>442</v>
      </c>
      <c r="H199" s="38" t="s">
        <v>440</v>
      </c>
      <c r="I199" s="38">
        <v>22297125</v>
      </c>
      <c r="J199" s="37">
        <v>80</v>
      </c>
      <c r="K199" s="37">
        <v>19</v>
      </c>
      <c r="L199" s="20" t="s">
        <v>8355</v>
      </c>
      <c r="M199" s="37">
        <v>0</v>
      </c>
      <c r="N199" s="37">
        <v>0</v>
      </c>
      <c r="O199" s="37">
        <v>0</v>
      </c>
    </row>
    <row r="200" spans="1:15" x14ac:dyDescent="0.2">
      <c r="A200" s="37" t="s">
        <v>1447</v>
      </c>
      <c r="B200" s="37" t="s">
        <v>194</v>
      </c>
      <c r="C200" s="39" t="s">
        <v>5</v>
      </c>
      <c r="D200" s="39" t="s">
        <v>1435</v>
      </c>
      <c r="E200" s="39" t="s">
        <v>10310</v>
      </c>
      <c r="F200" s="39" t="s">
        <v>194</v>
      </c>
      <c r="G200" s="38" t="s">
        <v>442</v>
      </c>
      <c r="H200" s="38" t="s">
        <v>440</v>
      </c>
      <c r="I200" s="38">
        <v>22299406</v>
      </c>
      <c r="J200" s="37">
        <v>776</v>
      </c>
      <c r="K200" s="37">
        <v>0</v>
      </c>
      <c r="L200" s="20" t="s">
        <v>8355</v>
      </c>
      <c r="M200" s="37">
        <v>0</v>
      </c>
      <c r="N200" s="37">
        <v>2</v>
      </c>
      <c r="O200" s="37">
        <v>383</v>
      </c>
    </row>
    <row r="201" spans="1:15" x14ac:dyDescent="0.2">
      <c r="A201" s="37" t="s">
        <v>1448</v>
      </c>
      <c r="B201" s="37" t="s">
        <v>46</v>
      </c>
      <c r="C201" s="39" t="s">
        <v>5</v>
      </c>
      <c r="D201" s="39" t="s">
        <v>1435</v>
      </c>
      <c r="E201" s="39" t="s">
        <v>190</v>
      </c>
      <c r="F201" s="39" t="s">
        <v>10325</v>
      </c>
      <c r="G201" s="38" t="s">
        <v>442</v>
      </c>
      <c r="H201" s="38" t="s">
        <v>440</v>
      </c>
      <c r="I201" s="38">
        <v>22925189</v>
      </c>
      <c r="J201" s="37">
        <v>475</v>
      </c>
      <c r="K201" s="37">
        <v>124</v>
      </c>
      <c r="L201" s="20" t="s">
        <v>8355</v>
      </c>
      <c r="M201" s="37">
        <v>0</v>
      </c>
      <c r="N201" s="37">
        <v>0</v>
      </c>
      <c r="O201" s="37">
        <v>0</v>
      </c>
    </row>
    <row r="202" spans="1:15" x14ac:dyDescent="0.2">
      <c r="A202" s="37" t="s">
        <v>1449</v>
      </c>
      <c r="B202" s="37" t="s">
        <v>1450</v>
      </c>
      <c r="C202" s="39" t="s">
        <v>5</v>
      </c>
      <c r="D202" s="39" t="s">
        <v>1435</v>
      </c>
      <c r="E202" s="39" t="s">
        <v>1446</v>
      </c>
      <c r="F202" s="39" t="s">
        <v>1450</v>
      </c>
      <c r="G202" s="38" t="s">
        <v>442</v>
      </c>
      <c r="H202" s="38" t="s">
        <v>440</v>
      </c>
      <c r="I202" s="38">
        <v>21006676</v>
      </c>
      <c r="J202" s="37">
        <v>2</v>
      </c>
      <c r="K202" s="37">
        <v>0</v>
      </c>
      <c r="L202" s="20" t="s">
        <v>8355</v>
      </c>
      <c r="M202" s="37">
        <v>0</v>
      </c>
      <c r="N202" s="37">
        <v>0</v>
      </c>
      <c r="O202" s="37">
        <v>0</v>
      </c>
    </row>
    <row r="203" spans="1:15" x14ac:dyDescent="0.2">
      <c r="A203" s="37" t="s">
        <v>1451</v>
      </c>
      <c r="B203" s="37" t="s">
        <v>1452</v>
      </c>
      <c r="C203" s="39" t="s">
        <v>5</v>
      </c>
      <c r="D203" s="39" t="s">
        <v>1435</v>
      </c>
      <c r="E203" s="39" t="s">
        <v>1441</v>
      </c>
      <c r="F203" s="39" t="s">
        <v>113</v>
      </c>
      <c r="G203" s="38" t="s">
        <v>442</v>
      </c>
      <c r="H203" s="38" t="s">
        <v>440</v>
      </c>
      <c r="I203" s="38">
        <v>22945579</v>
      </c>
      <c r="J203" s="37">
        <v>630</v>
      </c>
      <c r="K203" s="37">
        <v>210</v>
      </c>
      <c r="L203" s="20" t="s">
        <v>8355</v>
      </c>
      <c r="M203" s="37">
        <v>0</v>
      </c>
      <c r="N203" s="37">
        <v>10</v>
      </c>
      <c r="O203" s="37">
        <v>0</v>
      </c>
    </row>
    <row r="204" spans="1:15" x14ac:dyDescent="0.2">
      <c r="A204" s="37" t="s">
        <v>1453</v>
      </c>
      <c r="B204" s="37" t="s">
        <v>1439</v>
      </c>
      <c r="C204" s="39" t="s">
        <v>5</v>
      </c>
      <c r="D204" s="39" t="s">
        <v>1435</v>
      </c>
      <c r="E204" s="39" t="s">
        <v>78</v>
      </c>
      <c r="F204" s="39" t="s">
        <v>1439</v>
      </c>
      <c r="G204" s="38" t="s">
        <v>442</v>
      </c>
      <c r="H204" s="38" t="s">
        <v>440</v>
      </c>
      <c r="I204" s="38">
        <v>22922361</v>
      </c>
      <c r="J204" s="37">
        <v>79</v>
      </c>
      <c r="K204" s="37">
        <v>30</v>
      </c>
      <c r="L204" s="20" t="s">
        <v>8355</v>
      </c>
      <c r="M204" s="37">
        <v>0</v>
      </c>
      <c r="N204" s="37">
        <v>0</v>
      </c>
      <c r="O204" s="37">
        <v>0</v>
      </c>
    </row>
    <row r="205" spans="1:15" x14ac:dyDescent="0.2">
      <c r="A205" s="37" t="s">
        <v>1454</v>
      </c>
      <c r="B205" s="37" t="s">
        <v>1455</v>
      </c>
      <c r="C205" s="39" t="s">
        <v>5</v>
      </c>
      <c r="D205" s="39" t="s">
        <v>1435</v>
      </c>
      <c r="E205" s="39" t="s">
        <v>1446</v>
      </c>
      <c r="F205" s="39" t="s">
        <v>197</v>
      </c>
      <c r="G205" s="38" t="s">
        <v>442</v>
      </c>
      <c r="H205" s="38" t="s">
        <v>440</v>
      </c>
      <c r="I205" s="38">
        <v>22923313</v>
      </c>
      <c r="J205" s="37">
        <v>319</v>
      </c>
      <c r="K205" s="37">
        <v>110</v>
      </c>
      <c r="L205" s="20" t="s">
        <v>8355</v>
      </c>
      <c r="M205" s="37">
        <v>19</v>
      </c>
      <c r="N205" s="37">
        <v>9</v>
      </c>
      <c r="O205" s="37">
        <v>0</v>
      </c>
    </row>
    <row r="206" spans="1:15" x14ac:dyDescent="0.2">
      <c r="A206" s="37" t="s">
        <v>1456</v>
      </c>
      <c r="B206" s="37" t="s">
        <v>78</v>
      </c>
      <c r="C206" s="39" t="s">
        <v>5</v>
      </c>
      <c r="D206" s="39" t="s">
        <v>1435</v>
      </c>
      <c r="E206" s="39" t="s">
        <v>78</v>
      </c>
      <c r="F206" s="39" t="s">
        <v>78</v>
      </c>
      <c r="G206" s="38" t="s">
        <v>442</v>
      </c>
      <c r="H206" s="38" t="s">
        <v>440</v>
      </c>
      <c r="I206" s="38">
        <v>22294089</v>
      </c>
      <c r="J206" s="37">
        <v>471</v>
      </c>
      <c r="K206" s="37">
        <v>136</v>
      </c>
      <c r="L206" s="20" t="s">
        <v>8355</v>
      </c>
      <c r="M206" s="37">
        <v>0</v>
      </c>
      <c r="N206" s="37">
        <v>0</v>
      </c>
      <c r="O206" s="37">
        <v>38</v>
      </c>
    </row>
    <row r="207" spans="1:15" x14ac:dyDescent="0.2">
      <c r="A207" s="37" t="s">
        <v>1457</v>
      </c>
      <c r="B207" s="37" t="s">
        <v>1458</v>
      </c>
      <c r="C207" s="39" t="s">
        <v>5</v>
      </c>
      <c r="D207" s="39" t="s">
        <v>1435</v>
      </c>
      <c r="E207" s="39" t="s">
        <v>190</v>
      </c>
      <c r="F207" s="39" t="s">
        <v>190</v>
      </c>
      <c r="G207" s="38" t="s">
        <v>442</v>
      </c>
      <c r="H207" s="38" t="s">
        <v>440</v>
      </c>
      <c r="I207" s="38">
        <v>22290282</v>
      </c>
      <c r="J207" s="37">
        <v>1101</v>
      </c>
      <c r="K207" s="37">
        <v>0</v>
      </c>
      <c r="L207" s="20" t="s">
        <v>8355</v>
      </c>
      <c r="M207" s="37">
        <v>0</v>
      </c>
      <c r="N207" s="37">
        <v>8</v>
      </c>
      <c r="O207" s="37">
        <v>0</v>
      </c>
    </row>
    <row r="209" spans="1:29" ht="13.5" x14ac:dyDescent="0.25">
      <c r="A209" s="97" t="s">
        <v>451</v>
      </c>
      <c r="B209" s="24"/>
      <c r="C209" s="25"/>
      <c r="D209" s="25"/>
      <c r="E209" s="25"/>
      <c r="F209" s="33"/>
      <c r="G209" s="27"/>
      <c r="H209" s="32"/>
      <c r="I209" s="32"/>
      <c r="J209" s="36">
        <f>J210+J221+J234+J259+J283</f>
        <v>24739</v>
      </c>
      <c r="K209" s="36">
        <f t="shared" ref="K209:O209" si="15">K210+K221+K234+K259+K283</f>
        <v>4875</v>
      </c>
      <c r="L209" s="36">
        <f t="shared" si="15"/>
        <v>163</v>
      </c>
      <c r="M209" s="36">
        <f t="shared" si="15"/>
        <v>210</v>
      </c>
      <c r="N209" s="36">
        <f t="shared" si="15"/>
        <v>140</v>
      </c>
      <c r="O209" s="36">
        <f t="shared" si="15"/>
        <v>688</v>
      </c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AA209" s="37"/>
      <c r="AB209" s="37"/>
      <c r="AC209" s="37"/>
    </row>
    <row r="210" spans="1:29" ht="13.5" x14ac:dyDescent="0.25">
      <c r="A210" s="97" t="s">
        <v>439</v>
      </c>
      <c r="B210" s="24"/>
      <c r="C210" s="25"/>
      <c r="D210" s="25"/>
      <c r="E210" s="25"/>
      <c r="F210" s="33"/>
      <c r="G210" s="27"/>
      <c r="H210" s="32"/>
      <c r="I210" s="32"/>
      <c r="J210" s="36">
        <f>SUM(J211:J219)</f>
        <v>3801</v>
      </c>
      <c r="K210" s="36">
        <f t="shared" ref="K210:O210" si="16">SUM(K211:K219)</f>
        <v>506</v>
      </c>
      <c r="L210" s="36">
        <f t="shared" si="16"/>
        <v>0</v>
      </c>
      <c r="M210" s="36">
        <f t="shared" si="16"/>
        <v>19</v>
      </c>
      <c r="N210" s="36">
        <f t="shared" si="16"/>
        <v>15</v>
      </c>
      <c r="O210" s="36">
        <f t="shared" si="16"/>
        <v>0</v>
      </c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AA210" s="37"/>
      <c r="AB210" s="37"/>
      <c r="AC210" s="37"/>
    </row>
    <row r="211" spans="1:29" x14ac:dyDescent="0.2">
      <c r="B211" s="37" t="s">
        <v>1459</v>
      </c>
      <c r="C211" s="39" t="s">
        <v>5</v>
      </c>
      <c r="D211" s="39" t="s">
        <v>5</v>
      </c>
      <c r="E211" s="39" t="s">
        <v>93</v>
      </c>
      <c r="F211" s="39" t="s">
        <v>1460</v>
      </c>
      <c r="G211" s="38" t="s">
        <v>443</v>
      </c>
      <c r="H211" s="38" t="s">
        <v>440</v>
      </c>
      <c r="I211" s="38">
        <v>22201050</v>
      </c>
      <c r="J211" s="37">
        <v>127</v>
      </c>
      <c r="K211" s="37">
        <v>84</v>
      </c>
      <c r="L211" s="20" t="s">
        <v>8355</v>
      </c>
      <c r="M211" s="37">
        <v>0</v>
      </c>
      <c r="N211" s="37">
        <v>0</v>
      </c>
      <c r="O211" s="37">
        <v>0</v>
      </c>
    </row>
    <row r="212" spans="1:29" x14ac:dyDescent="0.2">
      <c r="B212" s="37" t="s">
        <v>176</v>
      </c>
      <c r="C212" s="39" t="s">
        <v>5</v>
      </c>
      <c r="D212" s="39" t="s">
        <v>5</v>
      </c>
      <c r="E212" s="39" t="s">
        <v>93</v>
      </c>
      <c r="F212" s="39" t="s">
        <v>1069</v>
      </c>
      <c r="G212" s="38" t="s">
        <v>443</v>
      </c>
      <c r="H212" s="38" t="s">
        <v>440</v>
      </c>
      <c r="I212" s="38">
        <v>22322770</v>
      </c>
      <c r="J212" s="37">
        <v>268</v>
      </c>
      <c r="K212" s="37">
        <v>65</v>
      </c>
      <c r="L212" s="20" t="s">
        <v>8355</v>
      </c>
      <c r="M212" s="37">
        <v>0</v>
      </c>
      <c r="N212" s="37">
        <v>0</v>
      </c>
      <c r="O212" s="37">
        <v>0</v>
      </c>
    </row>
    <row r="213" spans="1:29" x14ac:dyDescent="0.2">
      <c r="B213" s="37" t="s">
        <v>1461</v>
      </c>
      <c r="C213" s="39" t="s">
        <v>5</v>
      </c>
      <c r="D213" s="39" t="s">
        <v>5</v>
      </c>
      <c r="E213" s="39" t="s">
        <v>93</v>
      </c>
      <c r="F213" s="39" t="s">
        <v>1462</v>
      </c>
      <c r="G213" s="38" t="s">
        <v>443</v>
      </c>
      <c r="H213" s="38" t="s">
        <v>440</v>
      </c>
      <c r="I213" s="38">
        <v>22911633</v>
      </c>
      <c r="J213" s="37">
        <v>507</v>
      </c>
      <c r="K213" s="37">
        <v>136</v>
      </c>
      <c r="L213" s="20" t="s">
        <v>8355</v>
      </c>
      <c r="M213" s="37">
        <v>0</v>
      </c>
      <c r="N213" s="37">
        <v>0</v>
      </c>
      <c r="O213" s="37">
        <v>0</v>
      </c>
    </row>
    <row r="214" spans="1:29" x14ac:dyDescent="0.2">
      <c r="A214" s="37" t="s">
        <v>1463</v>
      </c>
      <c r="B214" s="37" t="s">
        <v>437</v>
      </c>
      <c r="C214" s="39" t="s">
        <v>5</v>
      </c>
      <c r="D214" s="39" t="s">
        <v>5</v>
      </c>
      <c r="E214" s="39" t="s">
        <v>9</v>
      </c>
      <c r="F214" s="39" t="s">
        <v>1464</v>
      </c>
      <c r="G214" s="38" t="s">
        <v>442</v>
      </c>
      <c r="H214" s="38" t="s">
        <v>440</v>
      </c>
      <c r="I214" s="38">
        <v>22220084</v>
      </c>
      <c r="J214" s="37">
        <v>222</v>
      </c>
      <c r="K214" s="37">
        <v>62</v>
      </c>
      <c r="L214" s="20" t="s">
        <v>8355</v>
      </c>
      <c r="M214" s="37">
        <v>0</v>
      </c>
      <c r="N214" s="37">
        <v>0</v>
      </c>
      <c r="O214" s="37">
        <v>0</v>
      </c>
    </row>
    <row r="215" spans="1:29" x14ac:dyDescent="0.2">
      <c r="A215" s="37" t="s">
        <v>1465</v>
      </c>
      <c r="B215" s="37" t="s">
        <v>10097</v>
      </c>
      <c r="C215" s="39" t="s">
        <v>5</v>
      </c>
      <c r="D215" s="39" t="s">
        <v>5</v>
      </c>
      <c r="E215" s="39" t="s">
        <v>9</v>
      </c>
      <c r="F215" s="39" t="s">
        <v>1466</v>
      </c>
      <c r="G215" s="38" t="s">
        <v>442</v>
      </c>
      <c r="H215" s="38" t="s">
        <v>440</v>
      </c>
      <c r="I215" s="38">
        <v>22220017</v>
      </c>
      <c r="J215" s="37">
        <v>353</v>
      </c>
      <c r="K215" s="37">
        <v>42</v>
      </c>
      <c r="L215" s="20" t="s">
        <v>8355</v>
      </c>
      <c r="M215" s="37">
        <v>0</v>
      </c>
      <c r="N215" s="37">
        <v>8</v>
      </c>
      <c r="O215" s="37">
        <v>0</v>
      </c>
    </row>
    <row r="216" spans="1:29" x14ac:dyDescent="0.2">
      <c r="A216" s="37" t="s">
        <v>1467</v>
      </c>
      <c r="B216" s="37" t="s">
        <v>1468</v>
      </c>
      <c r="C216" s="39" t="s">
        <v>5</v>
      </c>
      <c r="D216" s="39" t="s">
        <v>5</v>
      </c>
      <c r="E216" s="39" t="s">
        <v>9</v>
      </c>
      <c r="F216" s="39" t="s">
        <v>10096</v>
      </c>
      <c r="G216" s="38" t="s">
        <v>442</v>
      </c>
      <c r="H216" s="38" t="s">
        <v>440</v>
      </c>
      <c r="I216" s="38">
        <v>22583168</v>
      </c>
      <c r="J216" s="37">
        <v>882</v>
      </c>
      <c r="K216" s="37">
        <v>0</v>
      </c>
      <c r="L216" s="20" t="s">
        <v>8355</v>
      </c>
      <c r="M216" s="37">
        <v>0</v>
      </c>
      <c r="N216" s="37">
        <v>0</v>
      </c>
      <c r="O216" s="37">
        <v>0</v>
      </c>
    </row>
    <row r="217" spans="1:29" x14ac:dyDescent="0.2">
      <c r="A217" s="37" t="s">
        <v>1469</v>
      </c>
      <c r="B217" s="37" t="s">
        <v>4350</v>
      </c>
      <c r="C217" s="39" t="s">
        <v>5</v>
      </c>
      <c r="D217" s="39" t="s">
        <v>5</v>
      </c>
      <c r="E217" s="39" t="s">
        <v>7</v>
      </c>
      <c r="F217" s="39" t="s">
        <v>489</v>
      </c>
      <c r="G217" s="38" t="s">
        <v>444</v>
      </c>
      <c r="H217" s="38" t="s">
        <v>440</v>
      </c>
      <c r="I217" s="38">
        <v>22218179</v>
      </c>
      <c r="J217" s="37">
        <v>636</v>
      </c>
      <c r="K217" s="37">
        <v>85</v>
      </c>
      <c r="L217" s="20" t="s">
        <v>8355</v>
      </c>
      <c r="M217" s="37">
        <v>0</v>
      </c>
      <c r="N217" s="37">
        <v>0</v>
      </c>
      <c r="O217" s="37">
        <v>0</v>
      </c>
    </row>
    <row r="218" spans="1:29" x14ac:dyDescent="0.2">
      <c r="A218" s="37" t="s">
        <v>1470</v>
      </c>
      <c r="B218" s="37" t="s">
        <v>1471</v>
      </c>
      <c r="C218" s="39" t="s">
        <v>5</v>
      </c>
      <c r="D218" s="39" t="s">
        <v>5</v>
      </c>
      <c r="E218" s="39" t="s">
        <v>93</v>
      </c>
      <c r="F218" s="39" t="s">
        <v>1462</v>
      </c>
      <c r="G218" s="38" t="s">
        <v>442</v>
      </c>
      <c r="H218" s="38" t="s">
        <v>440</v>
      </c>
      <c r="I218" s="38">
        <v>22323857</v>
      </c>
      <c r="J218" s="37">
        <v>330</v>
      </c>
      <c r="K218" s="37">
        <v>32</v>
      </c>
      <c r="L218" s="20" t="s">
        <v>8355</v>
      </c>
      <c r="M218" s="37">
        <v>0</v>
      </c>
      <c r="N218" s="37">
        <v>7</v>
      </c>
      <c r="O218" s="37">
        <v>0</v>
      </c>
    </row>
    <row r="219" spans="1:29" x14ac:dyDescent="0.2">
      <c r="A219" s="37" t="s">
        <v>1472</v>
      </c>
      <c r="B219" s="37" t="s">
        <v>10095</v>
      </c>
      <c r="C219" s="39" t="s">
        <v>5</v>
      </c>
      <c r="D219" s="39" t="s">
        <v>5</v>
      </c>
      <c r="E219" s="39" t="s">
        <v>9</v>
      </c>
      <c r="F219" s="39" t="s">
        <v>496</v>
      </c>
      <c r="G219" s="38" t="s">
        <v>442</v>
      </c>
      <c r="H219" s="38" t="s">
        <v>440</v>
      </c>
      <c r="I219" s="38">
        <v>22335097</v>
      </c>
      <c r="J219" s="37">
        <v>476</v>
      </c>
      <c r="K219" s="37">
        <v>0</v>
      </c>
      <c r="L219" s="20" t="s">
        <v>8355</v>
      </c>
      <c r="M219" s="37">
        <v>19</v>
      </c>
      <c r="N219" s="37">
        <v>0</v>
      </c>
      <c r="O219" s="37">
        <v>0</v>
      </c>
    </row>
    <row r="221" spans="1:29" ht="13.5" x14ac:dyDescent="0.25">
      <c r="A221" s="97" t="s">
        <v>445</v>
      </c>
      <c r="B221" s="24"/>
      <c r="C221" s="25"/>
      <c r="D221" s="25"/>
      <c r="E221" s="25"/>
      <c r="F221" s="33"/>
      <c r="G221" s="27"/>
      <c r="H221" s="32"/>
      <c r="I221" s="32"/>
      <c r="J221" s="36">
        <f>SUM(J222:J232)</f>
        <v>6915</v>
      </c>
      <c r="K221" s="36">
        <f t="shared" ref="K221:O221" si="17">SUM(K222:K232)</f>
        <v>875</v>
      </c>
      <c r="L221" s="36">
        <f t="shared" si="17"/>
        <v>124</v>
      </c>
      <c r="M221" s="36">
        <f t="shared" si="17"/>
        <v>76</v>
      </c>
      <c r="N221" s="36">
        <f t="shared" si="17"/>
        <v>36</v>
      </c>
      <c r="O221" s="36">
        <f t="shared" si="17"/>
        <v>0</v>
      </c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AA221" s="37"/>
      <c r="AB221" s="37"/>
      <c r="AC221" s="37"/>
    </row>
    <row r="222" spans="1:29" x14ac:dyDescent="0.2">
      <c r="B222" s="37" t="s">
        <v>1473</v>
      </c>
      <c r="C222" s="39" t="s">
        <v>5</v>
      </c>
      <c r="D222" s="39" t="s">
        <v>5</v>
      </c>
      <c r="E222" s="39" t="s">
        <v>90</v>
      </c>
      <c r="F222" s="39" t="s">
        <v>91</v>
      </c>
      <c r="G222" s="38" t="s">
        <v>443</v>
      </c>
      <c r="H222" s="38" t="s">
        <v>440</v>
      </c>
      <c r="I222" s="38">
        <v>22312070</v>
      </c>
      <c r="J222" s="37">
        <v>288</v>
      </c>
      <c r="K222" s="37">
        <v>38</v>
      </c>
      <c r="L222" s="20" t="s">
        <v>8355</v>
      </c>
      <c r="M222" s="37">
        <v>0</v>
      </c>
      <c r="N222" s="37">
        <v>0</v>
      </c>
      <c r="O222" s="37">
        <v>0</v>
      </c>
    </row>
    <row r="223" spans="1:29" x14ac:dyDescent="0.2">
      <c r="B223" s="37" t="s">
        <v>1474</v>
      </c>
      <c r="C223" s="39" t="s">
        <v>5</v>
      </c>
      <c r="D223" s="39" t="s">
        <v>5</v>
      </c>
      <c r="E223" s="39" t="s">
        <v>90</v>
      </c>
      <c r="F223" s="39" t="s">
        <v>1475</v>
      </c>
      <c r="G223" s="38" t="s">
        <v>443</v>
      </c>
      <c r="H223" s="38" t="s">
        <v>440</v>
      </c>
      <c r="I223" s="38">
        <v>22321455</v>
      </c>
      <c r="J223" s="37">
        <v>420</v>
      </c>
      <c r="K223" s="37">
        <v>191</v>
      </c>
      <c r="L223" s="20" t="s">
        <v>8355</v>
      </c>
      <c r="M223" s="37">
        <v>0</v>
      </c>
      <c r="N223" s="37">
        <v>0</v>
      </c>
      <c r="O223" s="37">
        <v>0</v>
      </c>
    </row>
    <row r="224" spans="1:29" x14ac:dyDescent="0.2">
      <c r="B224" s="37" t="s">
        <v>9918</v>
      </c>
      <c r="C224" s="39" t="s">
        <v>5</v>
      </c>
      <c r="D224" s="39" t="s">
        <v>5</v>
      </c>
      <c r="E224" s="39" t="s">
        <v>90</v>
      </c>
      <c r="F224" s="39" t="s">
        <v>91</v>
      </c>
      <c r="G224" s="38" t="s">
        <v>443</v>
      </c>
      <c r="H224" s="38" t="s">
        <v>440</v>
      </c>
      <c r="I224" s="38">
        <v>22200131</v>
      </c>
      <c r="J224" s="37">
        <v>380</v>
      </c>
      <c r="K224" s="37">
        <v>160</v>
      </c>
      <c r="L224" s="20" t="s">
        <v>8355</v>
      </c>
      <c r="M224" s="37">
        <v>0</v>
      </c>
      <c r="N224" s="37">
        <v>0</v>
      </c>
      <c r="O224" s="37">
        <v>0</v>
      </c>
    </row>
    <row r="225" spans="1:29" x14ac:dyDescent="0.2">
      <c r="B225" s="37" t="s">
        <v>312</v>
      </c>
      <c r="C225" s="39" t="s">
        <v>5</v>
      </c>
      <c r="D225" s="39" t="s">
        <v>5</v>
      </c>
      <c r="E225" s="39" t="s">
        <v>90</v>
      </c>
      <c r="F225" s="39" t="s">
        <v>91</v>
      </c>
      <c r="G225" s="38" t="s">
        <v>443</v>
      </c>
      <c r="H225" s="38" t="s">
        <v>440</v>
      </c>
      <c r="I225" s="38">
        <v>22321168</v>
      </c>
      <c r="J225" s="37">
        <v>24</v>
      </c>
      <c r="K225" s="37">
        <v>0</v>
      </c>
      <c r="L225" s="20" t="s">
        <v>8355</v>
      </c>
      <c r="M225" s="37">
        <v>0</v>
      </c>
      <c r="N225" s="37">
        <v>0</v>
      </c>
      <c r="O225" s="37">
        <v>0</v>
      </c>
    </row>
    <row r="226" spans="1:29" x14ac:dyDescent="0.2">
      <c r="B226" s="37" t="s">
        <v>1476</v>
      </c>
      <c r="C226" s="39" t="s">
        <v>5</v>
      </c>
      <c r="D226" s="39" t="s">
        <v>5</v>
      </c>
      <c r="E226" s="39" t="s">
        <v>90</v>
      </c>
      <c r="F226" s="39" t="s">
        <v>1475</v>
      </c>
      <c r="G226" s="38" t="s">
        <v>443</v>
      </c>
      <c r="H226" s="38" t="s">
        <v>440</v>
      </c>
      <c r="I226" s="38">
        <v>22901174</v>
      </c>
      <c r="J226" s="37">
        <v>79</v>
      </c>
      <c r="K226" s="37">
        <v>30</v>
      </c>
      <c r="L226" s="20" t="s">
        <v>8355</v>
      </c>
      <c r="M226" s="37">
        <v>0</v>
      </c>
      <c r="N226" s="37">
        <v>0</v>
      </c>
      <c r="O226" s="37">
        <v>0</v>
      </c>
    </row>
    <row r="227" spans="1:29" x14ac:dyDescent="0.2">
      <c r="A227" s="37" t="s">
        <v>1478</v>
      </c>
      <c r="B227" s="37" t="s">
        <v>1479</v>
      </c>
      <c r="C227" s="39" t="s">
        <v>5</v>
      </c>
      <c r="D227" s="39" t="s">
        <v>5</v>
      </c>
      <c r="E227" s="39" t="s">
        <v>90</v>
      </c>
      <c r="F227" s="39" t="s">
        <v>90</v>
      </c>
      <c r="G227" s="38" t="s">
        <v>442</v>
      </c>
      <c r="H227" s="38" t="s">
        <v>440</v>
      </c>
      <c r="I227" s="38">
        <v>22329616</v>
      </c>
      <c r="J227" s="37">
        <v>1026</v>
      </c>
      <c r="K227" s="37">
        <v>0</v>
      </c>
      <c r="L227" s="20" t="s">
        <v>8355</v>
      </c>
      <c r="M227" s="37">
        <v>17</v>
      </c>
      <c r="N227" s="37">
        <v>9</v>
      </c>
      <c r="O227" s="37">
        <v>0</v>
      </c>
    </row>
    <row r="228" spans="1:29" x14ac:dyDescent="0.2">
      <c r="A228" s="37" t="s">
        <v>1480</v>
      </c>
      <c r="B228" s="37" t="s">
        <v>1481</v>
      </c>
      <c r="C228" s="39" t="s">
        <v>5</v>
      </c>
      <c r="D228" s="39" t="s">
        <v>5</v>
      </c>
      <c r="E228" s="39" t="s">
        <v>90</v>
      </c>
      <c r="F228" s="39" t="s">
        <v>502</v>
      </c>
      <c r="G228" s="38" t="s">
        <v>442</v>
      </c>
      <c r="H228" s="38" t="s">
        <v>440</v>
      </c>
      <c r="I228" s="38">
        <v>22967645</v>
      </c>
      <c r="J228" s="37">
        <v>902</v>
      </c>
      <c r="K228" s="37">
        <v>150</v>
      </c>
      <c r="L228" s="20">
        <v>86</v>
      </c>
      <c r="M228" s="37">
        <v>0</v>
      </c>
      <c r="N228" s="37">
        <v>8</v>
      </c>
      <c r="O228" s="37">
        <v>0</v>
      </c>
    </row>
    <row r="229" spans="1:29" x14ac:dyDescent="0.2">
      <c r="A229" s="37" t="s">
        <v>1482</v>
      </c>
      <c r="B229" s="37" t="s">
        <v>9834</v>
      </c>
      <c r="C229" s="39" t="s">
        <v>5</v>
      </c>
      <c r="D229" s="39" t="s">
        <v>5</v>
      </c>
      <c r="E229" s="39" t="s">
        <v>90</v>
      </c>
      <c r="F229" s="39" t="s">
        <v>9834</v>
      </c>
      <c r="G229" s="38" t="s">
        <v>442</v>
      </c>
      <c r="H229" s="38" t="s">
        <v>440</v>
      </c>
      <c r="I229" s="38">
        <v>22132665</v>
      </c>
      <c r="J229" s="37">
        <v>1135</v>
      </c>
      <c r="K229" s="37">
        <v>0</v>
      </c>
      <c r="L229" s="20" t="s">
        <v>8355</v>
      </c>
      <c r="M229" s="37">
        <v>19</v>
      </c>
      <c r="N229" s="37">
        <v>8</v>
      </c>
      <c r="O229" s="37">
        <v>0</v>
      </c>
    </row>
    <row r="230" spans="1:29" x14ac:dyDescent="0.2">
      <c r="A230" s="37" t="s">
        <v>1483</v>
      </c>
      <c r="B230" s="37" t="s">
        <v>10098</v>
      </c>
      <c r="C230" s="39" t="s">
        <v>5</v>
      </c>
      <c r="D230" s="39" t="s">
        <v>5</v>
      </c>
      <c r="E230" s="39" t="s">
        <v>90</v>
      </c>
      <c r="F230" s="39" t="s">
        <v>1477</v>
      </c>
      <c r="G230" s="38" t="s">
        <v>442</v>
      </c>
      <c r="H230" s="38" t="s">
        <v>440</v>
      </c>
      <c r="I230" s="38">
        <v>22900500</v>
      </c>
      <c r="J230" s="37">
        <v>710</v>
      </c>
      <c r="K230" s="37">
        <v>175</v>
      </c>
      <c r="L230" s="20">
        <v>38</v>
      </c>
      <c r="M230" s="37">
        <v>0</v>
      </c>
      <c r="N230" s="37">
        <v>3</v>
      </c>
      <c r="O230" s="37">
        <v>0</v>
      </c>
    </row>
    <row r="231" spans="1:29" x14ac:dyDescent="0.2">
      <c r="A231" s="37" t="s">
        <v>1484</v>
      </c>
      <c r="B231" s="37" t="s">
        <v>1485</v>
      </c>
      <c r="C231" s="39" t="s">
        <v>5</v>
      </c>
      <c r="D231" s="39" t="s">
        <v>5</v>
      </c>
      <c r="E231" s="39" t="s">
        <v>90</v>
      </c>
      <c r="F231" s="39" t="s">
        <v>1485</v>
      </c>
      <c r="G231" s="38" t="s">
        <v>442</v>
      </c>
      <c r="H231" s="38" t="s">
        <v>440</v>
      </c>
      <c r="I231" s="38">
        <v>22130265</v>
      </c>
      <c r="J231" s="37">
        <v>514</v>
      </c>
      <c r="K231" s="37">
        <v>131</v>
      </c>
      <c r="L231" s="20" t="s">
        <v>8355</v>
      </c>
      <c r="M231" s="37">
        <v>0</v>
      </c>
      <c r="N231" s="37">
        <v>0</v>
      </c>
      <c r="O231" s="37">
        <v>0</v>
      </c>
    </row>
    <row r="232" spans="1:29" x14ac:dyDescent="0.2">
      <c r="A232" s="37" t="s">
        <v>1486</v>
      </c>
      <c r="B232" s="37" t="s">
        <v>504</v>
      </c>
      <c r="C232" s="39" t="s">
        <v>5</v>
      </c>
      <c r="D232" s="39" t="s">
        <v>5</v>
      </c>
      <c r="E232" s="39" t="s">
        <v>90</v>
      </c>
      <c r="F232" s="39" t="s">
        <v>504</v>
      </c>
      <c r="G232" s="38" t="s">
        <v>442</v>
      </c>
      <c r="H232" s="38" t="s">
        <v>440</v>
      </c>
      <c r="I232" s="38">
        <v>22130267</v>
      </c>
      <c r="J232" s="37">
        <v>1437</v>
      </c>
      <c r="K232" s="37">
        <v>0</v>
      </c>
      <c r="L232" s="20" t="s">
        <v>8355</v>
      </c>
      <c r="M232" s="37">
        <v>40</v>
      </c>
      <c r="N232" s="37">
        <v>8</v>
      </c>
      <c r="O232" s="37">
        <v>0</v>
      </c>
    </row>
    <row r="234" spans="1:29" ht="13.5" x14ac:dyDescent="0.25">
      <c r="A234" s="97" t="s">
        <v>446</v>
      </c>
      <c r="B234" s="24"/>
      <c r="C234" s="25"/>
      <c r="D234" s="25"/>
      <c r="E234" s="25"/>
      <c r="F234" s="33"/>
      <c r="G234" s="27"/>
      <c r="H234" s="32"/>
      <c r="I234" s="32"/>
      <c r="J234" s="36">
        <f>SUM(J235:J257)</f>
        <v>5155</v>
      </c>
      <c r="K234" s="36">
        <f t="shared" ref="K234:O234" si="18">SUM(K235:K257)</f>
        <v>1429</v>
      </c>
      <c r="L234" s="36">
        <f t="shared" si="18"/>
        <v>0</v>
      </c>
      <c r="M234" s="36">
        <f t="shared" si="18"/>
        <v>19</v>
      </c>
      <c r="N234" s="36">
        <f t="shared" si="18"/>
        <v>35</v>
      </c>
      <c r="O234" s="36">
        <f t="shared" si="18"/>
        <v>155</v>
      </c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AA234" s="37"/>
      <c r="AB234" s="37"/>
      <c r="AC234" s="37"/>
    </row>
    <row r="235" spans="1:29" x14ac:dyDescent="0.2">
      <c r="B235" s="37" t="s">
        <v>1487</v>
      </c>
      <c r="C235" s="39" t="s">
        <v>5</v>
      </c>
      <c r="D235" s="39" t="s">
        <v>147</v>
      </c>
      <c r="E235" s="39" t="s">
        <v>78</v>
      </c>
      <c r="F235" s="39" t="s">
        <v>9922</v>
      </c>
      <c r="G235" s="38" t="s">
        <v>443</v>
      </c>
      <c r="H235" s="38" t="s">
        <v>440</v>
      </c>
      <c r="I235" s="38">
        <v>22152133</v>
      </c>
      <c r="J235" s="37">
        <v>224</v>
      </c>
      <c r="K235" s="37">
        <v>119</v>
      </c>
      <c r="L235" s="20" t="s">
        <v>8355</v>
      </c>
      <c r="M235" s="37">
        <v>0</v>
      </c>
      <c r="N235" s="37">
        <v>0</v>
      </c>
      <c r="O235" s="37">
        <v>0</v>
      </c>
    </row>
    <row r="236" spans="1:29" x14ac:dyDescent="0.2">
      <c r="B236" s="37" t="s">
        <v>1489</v>
      </c>
      <c r="C236" s="39" t="s">
        <v>5</v>
      </c>
      <c r="D236" s="39" t="s">
        <v>147</v>
      </c>
      <c r="E236" s="39" t="s">
        <v>147</v>
      </c>
      <c r="F236" s="39" t="s">
        <v>147</v>
      </c>
      <c r="G236" s="38" t="s">
        <v>443</v>
      </c>
      <c r="H236" s="38" t="s">
        <v>440</v>
      </c>
      <c r="I236" s="38">
        <v>22898889</v>
      </c>
      <c r="J236" s="37">
        <v>288</v>
      </c>
      <c r="K236" s="37">
        <v>78</v>
      </c>
      <c r="L236" s="20" t="s">
        <v>8355</v>
      </c>
      <c r="M236" s="37">
        <v>0</v>
      </c>
      <c r="N236" s="37">
        <v>0</v>
      </c>
      <c r="O236" s="37">
        <v>0</v>
      </c>
    </row>
    <row r="237" spans="1:29" x14ac:dyDescent="0.2">
      <c r="B237" s="37" t="s">
        <v>9925</v>
      </c>
      <c r="C237" s="39" t="s">
        <v>5</v>
      </c>
      <c r="D237" s="39" t="s">
        <v>147</v>
      </c>
      <c r="E237" s="39" t="s">
        <v>78</v>
      </c>
      <c r="F237" s="39" t="s">
        <v>9922</v>
      </c>
      <c r="G237" s="38" t="s">
        <v>443</v>
      </c>
      <c r="H237" s="38" t="s">
        <v>440</v>
      </c>
      <c r="I237" s="38">
        <v>22152204</v>
      </c>
      <c r="L237" s="20" t="s">
        <v>8355</v>
      </c>
    </row>
    <row r="238" spans="1:29" x14ac:dyDescent="0.2">
      <c r="B238" s="37" t="s">
        <v>1490</v>
      </c>
      <c r="C238" s="39" t="s">
        <v>5</v>
      </c>
      <c r="D238" s="39" t="s">
        <v>147</v>
      </c>
      <c r="E238" s="39" t="s">
        <v>78</v>
      </c>
      <c r="F238" s="39" t="s">
        <v>9922</v>
      </c>
      <c r="G238" s="38" t="s">
        <v>443</v>
      </c>
      <c r="H238" s="38" t="s">
        <v>440</v>
      </c>
      <c r="I238" s="38">
        <v>22151016</v>
      </c>
      <c r="J238" s="37">
        <v>66</v>
      </c>
      <c r="K238" s="37">
        <v>13</v>
      </c>
      <c r="L238" s="20" t="s">
        <v>8355</v>
      </c>
      <c r="M238" s="37">
        <v>0</v>
      </c>
      <c r="N238" s="37">
        <v>0</v>
      </c>
      <c r="O238" s="37">
        <v>0</v>
      </c>
    </row>
    <row r="239" spans="1:29" x14ac:dyDescent="0.2">
      <c r="B239" s="37" t="s">
        <v>1491</v>
      </c>
      <c r="C239" s="39" t="s">
        <v>5</v>
      </c>
      <c r="D239" s="39" t="s">
        <v>147</v>
      </c>
      <c r="E239" s="39" t="s">
        <v>78</v>
      </c>
      <c r="F239" s="39" t="s">
        <v>9922</v>
      </c>
      <c r="G239" s="38" t="s">
        <v>443</v>
      </c>
      <c r="H239" s="38" t="s">
        <v>440</v>
      </c>
      <c r="I239" s="38">
        <v>22151742</v>
      </c>
      <c r="J239" s="37">
        <v>38</v>
      </c>
      <c r="K239" s="37">
        <v>17</v>
      </c>
      <c r="L239" s="20" t="s">
        <v>8355</v>
      </c>
      <c r="M239" s="37">
        <v>0</v>
      </c>
      <c r="N239" s="37">
        <v>0</v>
      </c>
      <c r="O239" s="37">
        <v>0</v>
      </c>
    </row>
    <row r="240" spans="1:29" x14ac:dyDescent="0.2">
      <c r="B240" s="37" t="s">
        <v>9924</v>
      </c>
      <c r="C240" s="39" t="s">
        <v>5</v>
      </c>
      <c r="D240" s="39" t="s">
        <v>147</v>
      </c>
      <c r="E240" s="39" t="s">
        <v>78</v>
      </c>
      <c r="F240" s="39" t="s">
        <v>78</v>
      </c>
      <c r="G240" s="38" t="s">
        <v>443</v>
      </c>
      <c r="H240" s="38" t="s">
        <v>440</v>
      </c>
      <c r="I240" s="38">
        <v>22281439</v>
      </c>
      <c r="L240" s="20" t="s">
        <v>8355</v>
      </c>
    </row>
    <row r="241" spans="1:15" x14ac:dyDescent="0.2">
      <c r="B241" s="37" t="s">
        <v>1492</v>
      </c>
      <c r="C241" s="39" t="s">
        <v>5</v>
      </c>
      <c r="D241" s="39" t="s">
        <v>147</v>
      </c>
      <c r="E241" s="39" t="s">
        <v>78</v>
      </c>
      <c r="F241" s="39" t="s">
        <v>9922</v>
      </c>
      <c r="G241" s="38" t="s">
        <v>443</v>
      </c>
      <c r="H241" s="38" t="s">
        <v>440</v>
      </c>
      <c r="I241" s="38">
        <v>22151154</v>
      </c>
      <c r="J241" s="37">
        <v>203</v>
      </c>
      <c r="K241" s="37">
        <v>87</v>
      </c>
      <c r="L241" s="20" t="s">
        <v>8355</v>
      </c>
      <c r="M241" s="37">
        <v>0</v>
      </c>
      <c r="N241" s="37">
        <v>0</v>
      </c>
      <c r="O241" s="37">
        <v>0</v>
      </c>
    </row>
    <row r="242" spans="1:15" x14ac:dyDescent="0.2">
      <c r="B242" s="37" t="s">
        <v>1493</v>
      </c>
      <c r="C242" s="39" t="s">
        <v>5</v>
      </c>
      <c r="D242" s="39" t="s">
        <v>147</v>
      </c>
      <c r="E242" s="39" t="s">
        <v>78</v>
      </c>
      <c r="F242" s="39" t="s">
        <v>78</v>
      </c>
      <c r="G242" s="38" t="s">
        <v>443</v>
      </c>
      <c r="H242" s="38" t="s">
        <v>440</v>
      </c>
      <c r="I242" s="38">
        <v>22280819</v>
      </c>
      <c r="J242" s="37">
        <v>12</v>
      </c>
      <c r="K242" s="37">
        <v>5</v>
      </c>
      <c r="L242" s="20" t="s">
        <v>8355</v>
      </c>
      <c r="M242" s="37">
        <v>0</v>
      </c>
      <c r="N242" s="37">
        <v>0</v>
      </c>
      <c r="O242" s="37">
        <v>0</v>
      </c>
    </row>
    <row r="243" spans="1:15" x14ac:dyDescent="0.2">
      <c r="B243" s="37" t="s">
        <v>1494</v>
      </c>
      <c r="C243" s="39" t="s">
        <v>5</v>
      </c>
      <c r="D243" s="39" t="s">
        <v>147</v>
      </c>
      <c r="E243" s="39" t="s">
        <v>78</v>
      </c>
      <c r="F243" s="39" t="s">
        <v>9922</v>
      </c>
      <c r="G243" s="38" t="s">
        <v>443</v>
      </c>
      <c r="H243" s="38" t="s">
        <v>440</v>
      </c>
      <c r="I243" s="38">
        <v>22152103</v>
      </c>
      <c r="J243" s="37">
        <v>32</v>
      </c>
      <c r="K243" s="37">
        <v>0</v>
      </c>
      <c r="L243" s="20" t="s">
        <v>8355</v>
      </c>
      <c r="M243" s="37">
        <v>0</v>
      </c>
      <c r="N243" s="37">
        <v>0</v>
      </c>
      <c r="O243" s="37">
        <v>0</v>
      </c>
    </row>
    <row r="244" spans="1:15" x14ac:dyDescent="0.2">
      <c r="B244" s="37" t="s">
        <v>2730</v>
      </c>
      <c r="C244" s="39" t="s">
        <v>5</v>
      </c>
      <c r="D244" s="39" t="s">
        <v>147</v>
      </c>
      <c r="E244" s="39" t="s">
        <v>78</v>
      </c>
      <c r="F244" s="39" t="s">
        <v>1496</v>
      </c>
      <c r="G244" s="38" t="s">
        <v>443</v>
      </c>
      <c r="H244" s="38" t="s">
        <v>440</v>
      </c>
      <c r="I244" s="38">
        <v>22280562</v>
      </c>
      <c r="J244" s="37">
        <v>78</v>
      </c>
      <c r="K244" s="37">
        <v>32</v>
      </c>
      <c r="L244" s="20" t="s">
        <v>8355</v>
      </c>
      <c r="M244" s="37">
        <v>0</v>
      </c>
      <c r="N244" s="37">
        <v>0</v>
      </c>
      <c r="O244" s="37">
        <v>0</v>
      </c>
    </row>
    <row r="245" spans="1:15" x14ac:dyDescent="0.2">
      <c r="B245" s="37" t="s">
        <v>9923</v>
      </c>
      <c r="C245" s="39" t="s">
        <v>5</v>
      </c>
      <c r="D245" s="39" t="s">
        <v>147</v>
      </c>
      <c r="E245" s="39" t="s">
        <v>78</v>
      </c>
      <c r="F245" s="39" t="s">
        <v>1497</v>
      </c>
      <c r="G245" s="38" t="s">
        <v>443</v>
      </c>
      <c r="H245" s="38" t="s">
        <v>440</v>
      </c>
      <c r="I245" s="38">
        <v>22886113</v>
      </c>
      <c r="J245" s="37">
        <v>90</v>
      </c>
      <c r="K245" s="37">
        <v>42</v>
      </c>
      <c r="L245" s="20" t="s">
        <v>8355</v>
      </c>
      <c r="M245" s="37">
        <v>0</v>
      </c>
      <c r="N245" s="37">
        <v>0</v>
      </c>
      <c r="O245" s="37">
        <v>0</v>
      </c>
    </row>
    <row r="246" spans="1:15" x14ac:dyDescent="0.2">
      <c r="B246" s="37" t="s">
        <v>1498</v>
      </c>
      <c r="C246" s="39" t="s">
        <v>5</v>
      </c>
      <c r="D246" s="39" t="s">
        <v>147</v>
      </c>
      <c r="E246" s="39" t="s">
        <v>78</v>
      </c>
      <c r="F246" s="39" t="s">
        <v>1488</v>
      </c>
      <c r="G246" s="38" t="s">
        <v>443</v>
      </c>
      <c r="H246" s="38" t="s">
        <v>440</v>
      </c>
      <c r="I246" s="38">
        <v>22152393</v>
      </c>
      <c r="J246" s="37">
        <v>122</v>
      </c>
      <c r="K246" s="37">
        <v>43</v>
      </c>
      <c r="L246" s="20" t="s">
        <v>8355</v>
      </c>
      <c r="M246" s="37">
        <v>0</v>
      </c>
      <c r="N246" s="37">
        <v>0</v>
      </c>
      <c r="O246" s="37">
        <v>0</v>
      </c>
    </row>
    <row r="247" spans="1:15" x14ac:dyDescent="0.2">
      <c r="B247" s="37" t="s">
        <v>546</v>
      </c>
      <c r="C247" s="39" t="s">
        <v>5</v>
      </c>
      <c r="D247" s="39" t="s">
        <v>147</v>
      </c>
      <c r="E247" s="39" t="s">
        <v>78</v>
      </c>
      <c r="F247" s="39" t="s">
        <v>9922</v>
      </c>
      <c r="G247" s="38" t="s">
        <v>443</v>
      </c>
      <c r="H247" s="38" t="s">
        <v>440</v>
      </c>
      <c r="I247" s="38">
        <v>22152204</v>
      </c>
      <c r="J247" s="37">
        <v>171</v>
      </c>
      <c r="K247" s="37">
        <v>101</v>
      </c>
      <c r="L247" s="20" t="s">
        <v>8355</v>
      </c>
      <c r="M247" s="37">
        <v>0</v>
      </c>
      <c r="N247" s="37">
        <v>0</v>
      </c>
      <c r="O247" s="37">
        <v>0</v>
      </c>
    </row>
    <row r="248" spans="1:15" x14ac:dyDescent="0.2">
      <c r="B248" s="37" t="s">
        <v>10330</v>
      </c>
      <c r="C248" s="39" t="s">
        <v>5</v>
      </c>
      <c r="D248" s="39" t="s">
        <v>6</v>
      </c>
      <c r="E248" s="39" t="s">
        <v>6</v>
      </c>
      <c r="F248" s="39" t="s">
        <v>78</v>
      </c>
      <c r="G248" s="38" t="s">
        <v>443</v>
      </c>
      <c r="H248" s="38" t="s">
        <v>440</v>
      </c>
      <c r="L248" s="20" t="s">
        <v>8355</v>
      </c>
    </row>
    <row r="249" spans="1:15" x14ac:dyDescent="0.2">
      <c r="A249" s="37" t="s">
        <v>1499</v>
      </c>
      <c r="B249" s="37" t="s">
        <v>152</v>
      </c>
      <c r="C249" s="39" t="s">
        <v>5</v>
      </c>
      <c r="D249" s="39" t="s">
        <v>147</v>
      </c>
      <c r="E249" s="39" t="s">
        <v>113</v>
      </c>
      <c r="F249" s="39" t="s">
        <v>152</v>
      </c>
      <c r="G249" s="38" t="s">
        <v>442</v>
      </c>
      <c r="H249" s="38" t="s">
        <v>440</v>
      </c>
      <c r="I249" s="38">
        <v>22881378</v>
      </c>
      <c r="J249" s="37">
        <v>230</v>
      </c>
      <c r="K249" s="37">
        <v>67</v>
      </c>
      <c r="L249" s="20" t="s">
        <v>8355</v>
      </c>
      <c r="M249" s="37">
        <v>0</v>
      </c>
      <c r="N249" s="37">
        <v>9</v>
      </c>
      <c r="O249" s="37">
        <v>123</v>
      </c>
    </row>
    <row r="250" spans="1:15" x14ac:dyDescent="0.2">
      <c r="A250" s="37" t="s">
        <v>1500</v>
      </c>
      <c r="B250" s="37" t="s">
        <v>10101</v>
      </c>
      <c r="C250" s="39" t="s">
        <v>5</v>
      </c>
      <c r="D250" s="39" t="s">
        <v>147</v>
      </c>
      <c r="E250" s="39" t="s">
        <v>113</v>
      </c>
      <c r="F250" s="39" t="s">
        <v>704</v>
      </c>
      <c r="G250" s="38" t="s">
        <v>442</v>
      </c>
      <c r="H250" s="38" t="s">
        <v>440</v>
      </c>
      <c r="I250" s="38">
        <v>22886197</v>
      </c>
      <c r="J250" s="37">
        <v>39</v>
      </c>
      <c r="K250" s="37">
        <v>24</v>
      </c>
      <c r="L250" s="20" t="s">
        <v>8355</v>
      </c>
      <c r="M250" s="37">
        <v>0</v>
      </c>
      <c r="N250" s="37">
        <v>0</v>
      </c>
      <c r="O250" s="37">
        <v>0</v>
      </c>
    </row>
    <row r="251" spans="1:15" x14ac:dyDescent="0.2">
      <c r="A251" s="37" t="s">
        <v>1501</v>
      </c>
      <c r="B251" s="37" t="s">
        <v>1502</v>
      </c>
      <c r="C251" s="39" t="s">
        <v>5</v>
      </c>
      <c r="D251" s="39" t="s">
        <v>147</v>
      </c>
      <c r="E251" s="39" t="s">
        <v>78</v>
      </c>
      <c r="F251" s="39" t="s">
        <v>1502</v>
      </c>
      <c r="G251" s="38" t="s">
        <v>442</v>
      </c>
      <c r="H251" s="38" t="s">
        <v>440</v>
      </c>
      <c r="I251" s="38">
        <v>22289059</v>
      </c>
      <c r="J251" s="37">
        <v>245</v>
      </c>
      <c r="K251" s="37">
        <v>89</v>
      </c>
      <c r="L251" s="20" t="s">
        <v>8355</v>
      </c>
      <c r="M251" s="37">
        <v>0</v>
      </c>
      <c r="N251" s="37">
        <v>0</v>
      </c>
      <c r="O251" s="37">
        <v>0</v>
      </c>
    </row>
    <row r="252" spans="1:15" x14ac:dyDescent="0.2">
      <c r="A252" s="37" t="s">
        <v>1503</v>
      </c>
      <c r="B252" s="37" t="s">
        <v>1411</v>
      </c>
      <c r="C252" s="39" t="s">
        <v>5</v>
      </c>
      <c r="D252" s="39" t="s">
        <v>147</v>
      </c>
      <c r="E252" s="39" t="s">
        <v>147</v>
      </c>
      <c r="F252" s="39" t="s">
        <v>1411</v>
      </c>
      <c r="G252" s="38" t="s">
        <v>442</v>
      </c>
      <c r="H252" s="38" t="s">
        <v>440</v>
      </c>
      <c r="I252" s="38">
        <v>22895375</v>
      </c>
      <c r="J252" s="37">
        <v>220</v>
      </c>
      <c r="K252" s="37">
        <v>65</v>
      </c>
      <c r="L252" s="20" t="s">
        <v>8355</v>
      </c>
      <c r="M252" s="37">
        <v>0</v>
      </c>
      <c r="N252" s="37">
        <v>0</v>
      </c>
      <c r="O252" s="37">
        <v>0</v>
      </c>
    </row>
    <row r="253" spans="1:15" x14ac:dyDescent="0.2">
      <c r="A253" s="37" t="s">
        <v>1504</v>
      </c>
      <c r="B253" s="37" t="s">
        <v>10100</v>
      </c>
      <c r="C253" s="39" t="s">
        <v>5</v>
      </c>
      <c r="D253" s="39" t="s">
        <v>147</v>
      </c>
      <c r="E253" s="39" t="s">
        <v>147</v>
      </c>
      <c r="F253" s="39" t="s">
        <v>147</v>
      </c>
      <c r="G253" s="38" t="s">
        <v>442</v>
      </c>
      <c r="H253" s="38" t="s">
        <v>440</v>
      </c>
      <c r="I253" s="38">
        <v>22280109</v>
      </c>
      <c r="J253" s="37">
        <v>681</v>
      </c>
      <c r="K253" s="37">
        <v>214</v>
      </c>
      <c r="L253" s="20" t="s">
        <v>8355</v>
      </c>
      <c r="M253" s="37">
        <v>0</v>
      </c>
      <c r="N253" s="37">
        <v>0</v>
      </c>
      <c r="O253" s="37">
        <v>0</v>
      </c>
    </row>
    <row r="254" spans="1:15" x14ac:dyDescent="0.2">
      <c r="A254" s="37" t="s">
        <v>1505</v>
      </c>
      <c r="B254" s="37" t="s">
        <v>9922</v>
      </c>
      <c r="C254" s="39" t="s">
        <v>5</v>
      </c>
      <c r="D254" s="39" t="s">
        <v>147</v>
      </c>
      <c r="E254" s="39" t="s">
        <v>78</v>
      </c>
      <c r="F254" s="39" t="s">
        <v>9922</v>
      </c>
      <c r="G254" s="38" t="s">
        <v>442</v>
      </c>
      <c r="H254" s="38" t="s">
        <v>440</v>
      </c>
      <c r="I254" s="38">
        <v>22281758</v>
      </c>
      <c r="J254" s="37">
        <v>429</v>
      </c>
      <c r="K254" s="37">
        <v>134</v>
      </c>
      <c r="L254" s="20" t="s">
        <v>8355</v>
      </c>
      <c r="M254" s="37">
        <v>0</v>
      </c>
      <c r="N254" s="37">
        <v>0</v>
      </c>
      <c r="O254" s="37">
        <v>32</v>
      </c>
    </row>
    <row r="255" spans="1:15" x14ac:dyDescent="0.2">
      <c r="A255" s="37" t="s">
        <v>1506</v>
      </c>
      <c r="B255" s="37" t="s">
        <v>10099</v>
      </c>
      <c r="C255" s="39" t="s">
        <v>5</v>
      </c>
      <c r="D255" s="39" t="s">
        <v>147</v>
      </c>
      <c r="E255" s="39" t="s">
        <v>147</v>
      </c>
      <c r="F255" s="39" t="s">
        <v>126</v>
      </c>
      <c r="G255" s="38" t="s">
        <v>442</v>
      </c>
      <c r="H255" s="38" t="s">
        <v>440</v>
      </c>
      <c r="I255" s="38">
        <v>22881725</v>
      </c>
      <c r="J255" s="37">
        <v>750</v>
      </c>
      <c r="K255" s="37">
        <v>175</v>
      </c>
      <c r="L255" s="20" t="s">
        <v>8355</v>
      </c>
      <c r="M255" s="37">
        <v>0</v>
      </c>
      <c r="N255" s="37">
        <v>6</v>
      </c>
      <c r="O255" s="37">
        <v>0</v>
      </c>
    </row>
    <row r="256" spans="1:15" x14ac:dyDescent="0.2">
      <c r="A256" s="37" t="s">
        <v>1507</v>
      </c>
      <c r="B256" s="37" t="s">
        <v>1508</v>
      </c>
      <c r="C256" s="39" t="s">
        <v>5</v>
      </c>
      <c r="D256" s="39" t="s">
        <v>147</v>
      </c>
      <c r="E256" s="39" t="s">
        <v>78</v>
      </c>
      <c r="F256" s="39" t="s">
        <v>78</v>
      </c>
      <c r="G256" s="38" t="s">
        <v>442</v>
      </c>
      <c r="H256" s="38" t="s">
        <v>440</v>
      </c>
      <c r="I256" s="38">
        <v>22282013</v>
      </c>
      <c r="J256" s="37">
        <v>398</v>
      </c>
      <c r="K256" s="37">
        <v>124</v>
      </c>
      <c r="L256" s="20" t="s">
        <v>8355</v>
      </c>
      <c r="M256" s="37">
        <v>0</v>
      </c>
      <c r="N256" s="37">
        <v>10</v>
      </c>
      <c r="O256" s="37">
        <v>0</v>
      </c>
    </row>
    <row r="257" spans="1:29" x14ac:dyDescent="0.2">
      <c r="A257" s="37" t="s">
        <v>1509</v>
      </c>
      <c r="B257" s="37" t="s">
        <v>1510</v>
      </c>
      <c r="C257" s="39" t="s">
        <v>5</v>
      </c>
      <c r="D257" s="39" t="s">
        <v>147</v>
      </c>
      <c r="E257" s="39" t="s">
        <v>113</v>
      </c>
      <c r="F257" s="39" t="s">
        <v>113</v>
      </c>
      <c r="G257" s="38" t="s">
        <v>442</v>
      </c>
      <c r="H257" s="38" t="s">
        <v>440</v>
      </c>
      <c r="I257" s="38">
        <v>22281922</v>
      </c>
      <c r="J257" s="37">
        <v>839</v>
      </c>
      <c r="K257" s="37">
        <v>0</v>
      </c>
      <c r="L257" s="20" t="s">
        <v>8355</v>
      </c>
      <c r="M257" s="37">
        <v>19</v>
      </c>
      <c r="N257" s="37">
        <v>10</v>
      </c>
      <c r="O257" s="37">
        <v>0</v>
      </c>
    </row>
    <row r="259" spans="1:29" ht="13.5" x14ac:dyDescent="0.25">
      <c r="A259" s="97" t="s">
        <v>447</v>
      </c>
      <c r="B259" s="24"/>
      <c r="C259" s="25"/>
      <c r="D259" s="25"/>
      <c r="E259" s="25"/>
      <c r="F259" s="33"/>
      <c r="G259" s="27"/>
      <c r="H259" s="32"/>
      <c r="I259" s="32"/>
      <c r="J259" s="36">
        <f>SUM(J260:J281)</f>
        <v>4356</v>
      </c>
      <c r="K259" s="36">
        <f t="shared" ref="K259:O259" si="19">SUM(K260:K281)</f>
        <v>1250</v>
      </c>
      <c r="L259" s="36">
        <f t="shared" si="19"/>
        <v>16</v>
      </c>
      <c r="M259" s="36">
        <f t="shared" si="19"/>
        <v>33</v>
      </c>
      <c r="N259" s="36">
        <f t="shared" si="19"/>
        <v>34</v>
      </c>
      <c r="O259" s="36">
        <f t="shared" si="19"/>
        <v>220</v>
      </c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AA259" s="37"/>
      <c r="AB259" s="37"/>
      <c r="AC259" s="37"/>
    </row>
    <row r="260" spans="1:29" x14ac:dyDescent="0.2">
      <c r="B260" s="37" t="s">
        <v>9932</v>
      </c>
      <c r="C260" s="39" t="s">
        <v>5</v>
      </c>
      <c r="D260" s="39" t="s">
        <v>6</v>
      </c>
      <c r="E260" s="39" t="s">
        <v>1040</v>
      </c>
      <c r="F260" s="39" t="s">
        <v>1511</v>
      </c>
      <c r="G260" s="38" t="s">
        <v>443</v>
      </c>
      <c r="H260" s="38" t="s">
        <v>440</v>
      </c>
      <c r="I260" s="38">
        <v>22036474</v>
      </c>
      <c r="J260" s="37">
        <v>339</v>
      </c>
      <c r="K260" s="37">
        <v>198</v>
      </c>
      <c r="L260" s="20" t="s">
        <v>8355</v>
      </c>
      <c r="M260" s="37">
        <v>0</v>
      </c>
      <c r="N260" s="37">
        <v>0</v>
      </c>
      <c r="O260" s="37">
        <v>0</v>
      </c>
    </row>
    <row r="261" spans="1:29" x14ac:dyDescent="0.2">
      <c r="B261" s="37" t="s">
        <v>1512</v>
      </c>
      <c r="C261" s="39" t="s">
        <v>148</v>
      </c>
      <c r="D261" s="39" t="s">
        <v>149</v>
      </c>
      <c r="E261" s="39" t="s">
        <v>113</v>
      </c>
      <c r="F261" s="39" t="s">
        <v>113</v>
      </c>
      <c r="G261" s="38" t="s">
        <v>443</v>
      </c>
      <c r="H261" s="38" t="s">
        <v>440</v>
      </c>
      <c r="I261" s="38">
        <v>22937393</v>
      </c>
      <c r="J261" s="37">
        <v>213</v>
      </c>
      <c r="K261" s="37">
        <v>73</v>
      </c>
      <c r="L261" s="20" t="s">
        <v>8355</v>
      </c>
      <c r="M261" s="37">
        <v>0</v>
      </c>
      <c r="N261" s="37">
        <v>0</v>
      </c>
      <c r="O261" s="37">
        <v>0</v>
      </c>
    </row>
    <row r="262" spans="1:29" x14ac:dyDescent="0.2">
      <c r="B262" s="37" t="s">
        <v>1513</v>
      </c>
      <c r="C262" s="39" t="s">
        <v>5</v>
      </c>
      <c r="D262" s="39" t="s">
        <v>6</v>
      </c>
      <c r="E262" s="39" t="s">
        <v>6</v>
      </c>
      <c r="F262" s="39" t="s">
        <v>150</v>
      </c>
      <c r="G262" s="38" t="s">
        <v>443</v>
      </c>
      <c r="H262" s="38" t="s">
        <v>440</v>
      </c>
      <c r="I262" s="38">
        <v>22033246</v>
      </c>
      <c r="J262" s="37">
        <v>47</v>
      </c>
      <c r="K262" s="37">
        <v>14</v>
      </c>
      <c r="L262" s="20" t="s">
        <v>8355</v>
      </c>
      <c r="M262" s="37">
        <v>0</v>
      </c>
      <c r="N262" s="37">
        <v>0</v>
      </c>
      <c r="O262" s="37">
        <v>0</v>
      </c>
    </row>
    <row r="263" spans="1:29" x14ac:dyDescent="0.2">
      <c r="B263" s="37" t="s">
        <v>1514</v>
      </c>
      <c r="C263" s="39" t="s">
        <v>5</v>
      </c>
      <c r="D263" s="39" t="s">
        <v>6</v>
      </c>
      <c r="E263" s="39" t="s">
        <v>1515</v>
      </c>
      <c r="F263" s="39" t="s">
        <v>1515</v>
      </c>
      <c r="G263" s="38" t="s">
        <v>443</v>
      </c>
      <c r="H263" s="38" t="s">
        <v>440</v>
      </c>
      <c r="I263" s="38">
        <v>22827263</v>
      </c>
      <c r="J263" s="37">
        <v>94</v>
      </c>
      <c r="K263" s="37">
        <v>28</v>
      </c>
      <c r="L263" s="20" t="s">
        <v>8355</v>
      </c>
      <c r="M263" s="37">
        <v>0</v>
      </c>
      <c r="N263" s="37">
        <v>0</v>
      </c>
      <c r="O263" s="37">
        <v>0</v>
      </c>
    </row>
    <row r="264" spans="1:29" x14ac:dyDescent="0.2">
      <c r="B264" s="37" t="s">
        <v>1516</v>
      </c>
      <c r="C264" s="39" t="s">
        <v>5</v>
      </c>
      <c r="D264" s="39" t="s">
        <v>6</v>
      </c>
      <c r="E264" s="39" t="s">
        <v>6</v>
      </c>
      <c r="F264" s="39" t="s">
        <v>493</v>
      </c>
      <c r="G264" s="38" t="s">
        <v>443</v>
      </c>
      <c r="H264" s="38" t="s">
        <v>440</v>
      </c>
      <c r="I264" s="38">
        <v>22038498</v>
      </c>
      <c r="J264" s="37">
        <v>99</v>
      </c>
      <c r="K264" s="37">
        <v>23</v>
      </c>
      <c r="L264" s="20" t="s">
        <v>8355</v>
      </c>
      <c r="M264" s="37">
        <v>0</v>
      </c>
      <c r="N264" s="37">
        <v>0</v>
      </c>
      <c r="O264" s="37">
        <v>0</v>
      </c>
    </row>
    <row r="265" spans="1:29" x14ac:dyDescent="0.2">
      <c r="B265" s="37" t="s">
        <v>9930</v>
      </c>
      <c r="C265" s="39" t="s">
        <v>5</v>
      </c>
      <c r="D265" s="39" t="s">
        <v>6</v>
      </c>
      <c r="E265" s="39" t="s">
        <v>6</v>
      </c>
      <c r="F265" s="39" t="s">
        <v>1517</v>
      </c>
      <c r="G265" s="38" t="s">
        <v>443</v>
      </c>
      <c r="H265" s="38" t="s">
        <v>440</v>
      </c>
      <c r="I265" s="38">
        <v>22034621</v>
      </c>
      <c r="J265" s="37">
        <v>80</v>
      </c>
      <c r="K265" s="37">
        <v>20</v>
      </c>
      <c r="L265" s="20" t="s">
        <v>8355</v>
      </c>
      <c r="M265" s="37">
        <v>0</v>
      </c>
      <c r="N265" s="37">
        <v>0</v>
      </c>
      <c r="O265" s="37">
        <v>0</v>
      </c>
    </row>
    <row r="266" spans="1:29" x14ac:dyDescent="0.2">
      <c r="B266" s="37" t="s">
        <v>9929</v>
      </c>
      <c r="C266" s="39" t="s">
        <v>5</v>
      </c>
      <c r="D266" s="39" t="s">
        <v>6</v>
      </c>
      <c r="E266" s="39" t="s">
        <v>6</v>
      </c>
      <c r="F266" s="39" t="s">
        <v>78</v>
      </c>
      <c r="G266" s="38" t="s">
        <v>443</v>
      </c>
      <c r="H266" s="38" t="s">
        <v>440</v>
      </c>
      <c r="I266" s="38">
        <v>22827777</v>
      </c>
      <c r="J266" s="37">
        <v>27</v>
      </c>
      <c r="K266" s="37">
        <v>13</v>
      </c>
      <c r="L266" s="20" t="s">
        <v>8355</v>
      </c>
      <c r="M266" s="37">
        <v>0</v>
      </c>
      <c r="N266" s="37">
        <v>0</v>
      </c>
      <c r="O266" s="37">
        <v>0</v>
      </c>
    </row>
    <row r="267" spans="1:29" x14ac:dyDescent="0.2">
      <c r="B267" s="37" t="s">
        <v>1518</v>
      </c>
      <c r="C267" s="39" t="s">
        <v>5</v>
      </c>
      <c r="D267" s="39" t="s">
        <v>6</v>
      </c>
      <c r="E267" s="39" t="s">
        <v>1040</v>
      </c>
      <c r="F267" s="39" t="s">
        <v>1519</v>
      </c>
      <c r="G267" s="38" t="s">
        <v>443</v>
      </c>
      <c r="H267" s="38" t="s">
        <v>440</v>
      </c>
      <c r="I267" s="38">
        <v>22035867</v>
      </c>
      <c r="J267" s="37">
        <v>93</v>
      </c>
      <c r="K267" s="37">
        <v>0</v>
      </c>
      <c r="L267" s="20" t="s">
        <v>8355</v>
      </c>
      <c r="M267" s="37">
        <v>0</v>
      </c>
      <c r="N267" s="37">
        <v>0</v>
      </c>
      <c r="O267" s="37">
        <v>0</v>
      </c>
    </row>
    <row r="268" spans="1:29" x14ac:dyDescent="0.2">
      <c r="B268" s="37" t="s">
        <v>1520</v>
      </c>
      <c r="C268" s="39" t="s">
        <v>5</v>
      </c>
      <c r="D268" s="39" t="s">
        <v>6</v>
      </c>
      <c r="E268" s="39" t="s">
        <v>1521</v>
      </c>
      <c r="F268" s="39" t="s">
        <v>78</v>
      </c>
      <c r="G268" s="38" t="s">
        <v>443</v>
      </c>
      <c r="H268" s="38" t="s">
        <v>441</v>
      </c>
      <c r="I268" s="38">
        <v>22036512</v>
      </c>
      <c r="J268" s="37">
        <v>161</v>
      </c>
      <c r="K268" s="37">
        <v>85</v>
      </c>
      <c r="L268" s="20" t="s">
        <v>8355</v>
      </c>
      <c r="M268" s="37">
        <v>0</v>
      </c>
      <c r="N268" s="37">
        <v>0</v>
      </c>
      <c r="O268" s="37">
        <v>0</v>
      </c>
    </row>
    <row r="269" spans="1:29" x14ac:dyDescent="0.2">
      <c r="B269" s="37" t="s">
        <v>1522</v>
      </c>
      <c r="C269" s="39" t="s">
        <v>5</v>
      </c>
      <c r="D269" s="39" t="s">
        <v>6</v>
      </c>
      <c r="E269" s="39" t="s">
        <v>1515</v>
      </c>
      <c r="F269" s="39" t="s">
        <v>1523</v>
      </c>
      <c r="G269" s="38" t="s">
        <v>443</v>
      </c>
      <c r="H269" s="38" t="s">
        <v>440</v>
      </c>
      <c r="I269" s="38">
        <v>22821282</v>
      </c>
      <c r="J269" s="37">
        <v>68</v>
      </c>
      <c r="K269" s="37">
        <v>32</v>
      </c>
      <c r="L269" s="20" t="s">
        <v>8355</v>
      </c>
      <c r="M269" s="37">
        <v>0</v>
      </c>
      <c r="N269" s="37">
        <v>0</v>
      </c>
      <c r="O269" s="37">
        <v>0</v>
      </c>
    </row>
    <row r="270" spans="1:29" x14ac:dyDescent="0.2">
      <c r="A270" s="37" t="s">
        <v>1524</v>
      </c>
      <c r="B270" s="37" t="s">
        <v>1525</v>
      </c>
      <c r="C270" s="39" t="s">
        <v>5</v>
      </c>
      <c r="D270" s="39" t="s">
        <v>6</v>
      </c>
      <c r="E270" s="39" t="s">
        <v>1526</v>
      </c>
      <c r="F270" s="39" t="s">
        <v>1526</v>
      </c>
      <c r="G270" s="38" t="s">
        <v>442</v>
      </c>
      <c r="H270" s="38" t="s">
        <v>440</v>
      </c>
      <c r="I270" s="38">
        <v>22822458</v>
      </c>
      <c r="J270" s="37">
        <v>124</v>
      </c>
      <c r="K270" s="37">
        <v>42</v>
      </c>
      <c r="L270" s="20" t="s">
        <v>8355</v>
      </c>
      <c r="M270" s="37">
        <v>0</v>
      </c>
      <c r="N270" s="37">
        <v>0</v>
      </c>
      <c r="O270" s="37">
        <v>0</v>
      </c>
    </row>
    <row r="271" spans="1:29" x14ac:dyDescent="0.2">
      <c r="A271" s="37" t="s">
        <v>1527</v>
      </c>
      <c r="B271" s="37" t="s">
        <v>78</v>
      </c>
      <c r="C271" s="39" t="s">
        <v>5</v>
      </c>
      <c r="D271" s="39" t="s">
        <v>6</v>
      </c>
      <c r="E271" s="39" t="s">
        <v>6</v>
      </c>
      <c r="F271" s="39" t="s">
        <v>78</v>
      </c>
      <c r="G271" s="38" t="s">
        <v>442</v>
      </c>
      <c r="H271" s="38" t="s">
        <v>440</v>
      </c>
      <c r="I271" s="38">
        <v>22828361</v>
      </c>
      <c r="J271" s="37">
        <v>214</v>
      </c>
      <c r="K271" s="37">
        <v>52</v>
      </c>
      <c r="L271" s="20" t="s">
        <v>8355</v>
      </c>
      <c r="M271" s="37">
        <v>0</v>
      </c>
      <c r="N271" s="37">
        <v>3</v>
      </c>
      <c r="O271" s="37">
        <v>0</v>
      </c>
    </row>
    <row r="272" spans="1:29" x14ac:dyDescent="0.2">
      <c r="A272" s="37" t="s">
        <v>1528</v>
      </c>
      <c r="B272" s="37" t="s">
        <v>10107</v>
      </c>
      <c r="C272" s="39" t="s">
        <v>5</v>
      </c>
      <c r="D272" s="39" t="s">
        <v>6</v>
      </c>
      <c r="E272" s="39" t="s">
        <v>1521</v>
      </c>
      <c r="F272" s="39" t="s">
        <v>10107</v>
      </c>
      <c r="G272" s="38" t="s">
        <v>442</v>
      </c>
      <c r="H272" s="38" t="s">
        <v>441</v>
      </c>
      <c r="I272" s="38">
        <v>22005247</v>
      </c>
      <c r="J272" s="37">
        <v>5</v>
      </c>
      <c r="K272" s="37">
        <v>0</v>
      </c>
      <c r="L272" s="20" t="s">
        <v>8355</v>
      </c>
      <c r="M272" s="37">
        <v>0</v>
      </c>
      <c r="N272" s="37">
        <v>0</v>
      </c>
      <c r="O272" s="37">
        <v>0</v>
      </c>
    </row>
    <row r="273" spans="1:29" x14ac:dyDescent="0.2">
      <c r="A273" s="37" t="s">
        <v>1529</v>
      </c>
      <c r="B273" s="37" t="s">
        <v>1530</v>
      </c>
      <c r="C273" s="39" t="s">
        <v>5</v>
      </c>
      <c r="D273" s="39" t="s">
        <v>6</v>
      </c>
      <c r="E273" s="39" t="s">
        <v>1040</v>
      </c>
      <c r="F273" s="39" t="s">
        <v>1411</v>
      </c>
      <c r="G273" s="38" t="s">
        <v>442</v>
      </c>
      <c r="H273" s="38" t="s">
        <v>440</v>
      </c>
      <c r="I273" s="38">
        <v>22153490</v>
      </c>
      <c r="J273" s="37">
        <v>116</v>
      </c>
      <c r="K273" s="37">
        <v>30</v>
      </c>
      <c r="L273" s="20" t="s">
        <v>8355</v>
      </c>
      <c r="M273" s="37">
        <v>0</v>
      </c>
      <c r="N273" s="37">
        <v>0</v>
      </c>
      <c r="O273" s="37">
        <v>0</v>
      </c>
    </row>
    <row r="274" spans="1:29" x14ac:dyDescent="0.2">
      <c r="A274" s="37" t="s">
        <v>1531</v>
      </c>
      <c r="B274" s="37" t="s">
        <v>10106</v>
      </c>
      <c r="C274" s="39" t="s">
        <v>5</v>
      </c>
      <c r="D274" s="39" t="s">
        <v>6</v>
      </c>
      <c r="E274" s="39" t="s">
        <v>6</v>
      </c>
      <c r="F274" s="39" t="s">
        <v>6</v>
      </c>
      <c r="G274" s="38" t="s">
        <v>442</v>
      </c>
      <c r="H274" s="38" t="s">
        <v>440</v>
      </c>
      <c r="I274" s="38">
        <v>22826018</v>
      </c>
      <c r="J274" s="37">
        <v>491</v>
      </c>
      <c r="K274" s="37">
        <v>0</v>
      </c>
      <c r="L274" s="20" t="s">
        <v>8355</v>
      </c>
      <c r="M274" s="37">
        <v>17</v>
      </c>
      <c r="N274" s="37">
        <v>10</v>
      </c>
      <c r="O274" s="37">
        <v>0</v>
      </c>
    </row>
    <row r="275" spans="1:29" x14ac:dyDescent="0.2">
      <c r="A275" s="37" t="s">
        <v>1532</v>
      </c>
      <c r="B275" s="37" t="s">
        <v>1533</v>
      </c>
      <c r="C275" s="39" t="s">
        <v>5</v>
      </c>
      <c r="D275" s="39" t="s">
        <v>6</v>
      </c>
      <c r="E275" s="39" t="s">
        <v>72</v>
      </c>
      <c r="F275" s="39" t="s">
        <v>1533</v>
      </c>
      <c r="G275" s="38" t="s">
        <v>442</v>
      </c>
      <c r="H275" s="38" t="s">
        <v>440</v>
      </c>
      <c r="I275" s="38">
        <v>22037838</v>
      </c>
      <c r="J275" s="37">
        <v>109</v>
      </c>
      <c r="K275" s="37">
        <v>39</v>
      </c>
      <c r="L275" s="20" t="s">
        <v>8355</v>
      </c>
      <c r="M275" s="37">
        <v>0</v>
      </c>
      <c r="N275" s="37">
        <v>0</v>
      </c>
      <c r="O275" s="37">
        <v>0</v>
      </c>
    </row>
    <row r="276" spans="1:29" x14ac:dyDescent="0.2">
      <c r="A276" s="37" t="s">
        <v>1534</v>
      </c>
      <c r="B276" s="37" t="s">
        <v>1751</v>
      </c>
      <c r="C276" s="39" t="s">
        <v>5</v>
      </c>
      <c r="D276" s="39" t="s">
        <v>6</v>
      </c>
      <c r="E276" s="39" t="s">
        <v>72</v>
      </c>
      <c r="F276" s="39" t="s">
        <v>9928</v>
      </c>
      <c r="G276" s="38" t="s">
        <v>442</v>
      </c>
      <c r="H276" s="38" t="s">
        <v>440</v>
      </c>
      <c r="I276" s="38">
        <v>22826332</v>
      </c>
      <c r="J276" s="37">
        <v>406</v>
      </c>
      <c r="K276" s="37">
        <v>130</v>
      </c>
      <c r="L276" s="20" t="s">
        <v>8355</v>
      </c>
      <c r="M276" s="37">
        <v>16</v>
      </c>
      <c r="N276" s="37">
        <v>12</v>
      </c>
      <c r="O276" s="37">
        <v>0</v>
      </c>
    </row>
    <row r="277" spans="1:29" x14ac:dyDescent="0.2">
      <c r="A277" s="37" t="s">
        <v>1535</v>
      </c>
      <c r="B277" s="37" t="s">
        <v>10105</v>
      </c>
      <c r="C277" s="39" t="s">
        <v>5</v>
      </c>
      <c r="D277" s="39" t="s">
        <v>6</v>
      </c>
      <c r="E277" s="39" t="s">
        <v>1521</v>
      </c>
      <c r="F277" s="39" t="s">
        <v>1536</v>
      </c>
      <c r="G277" s="38" t="s">
        <v>442</v>
      </c>
      <c r="H277" s="38" t="s">
        <v>441</v>
      </c>
      <c r="I277" s="38">
        <v>22822669</v>
      </c>
      <c r="J277" s="37">
        <v>88</v>
      </c>
      <c r="K277" s="37">
        <v>26</v>
      </c>
      <c r="L277" s="20" t="s">
        <v>8355</v>
      </c>
      <c r="M277" s="37">
        <v>0</v>
      </c>
      <c r="N277" s="37">
        <v>0</v>
      </c>
      <c r="O277" s="37">
        <v>0</v>
      </c>
    </row>
    <row r="278" spans="1:29" x14ac:dyDescent="0.2">
      <c r="A278" s="37" t="s">
        <v>1537</v>
      </c>
      <c r="B278" s="37" t="s">
        <v>10104</v>
      </c>
      <c r="C278" s="39" t="s">
        <v>5</v>
      </c>
      <c r="D278" s="39" t="s">
        <v>6</v>
      </c>
      <c r="E278" s="39" t="s">
        <v>1515</v>
      </c>
      <c r="F278" s="39" t="s">
        <v>1515</v>
      </c>
      <c r="G278" s="38" t="s">
        <v>442</v>
      </c>
      <c r="H278" s="38" t="s">
        <v>440</v>
      </c>
      <c r="I278" s="38">
        <v>22825262</v>
      </c>
      <c r="J278" s="37">
        <v>605</v>
      </c>
      <c r="K278" s="37">
        <v>105</v>
      </c>
      <c r="L278" s="20">
        <v>16</v>
      </c>
      <c r="M278" s="37">
        <v>0</v>
      </c>
      <c r="N278" s="37">
        <v>0</v>
      </c>
      <c r="O278" s="37">
        <v>0</v>
      </c>
    </row>
    <row r="279" spans="1:29" x14ac:dyDescent="0.2">
      <c r="A279" s="37" t="s">
        <v>1538</v>
      </c>
      <c r="B279" s="37" t="s">
        <v>10103</v>
      </c>
      <c r="C279" s="39" t="s">
        <v>5</v>
      </c>
      <c r="D279" s="39" t="s">
        <v>6</v>
      </c>
      <c r="E279" s="39" t="s">
        <v>1040</v>
      </c>
      <c r="F279" s="39" t="s">
        <v>1040</v>
      </c>
      <c r="G279" s="38" t="s">
        <v>442</v>
      </c>
      <c r="H279" s="38" t="s">
        <v>440</v>
      </c>
      <c r="I279" s="38">
        <v>22826296</v>
      </c>
      <c r="J279" s="37">
        <v>429</v>
      </c>
      <c r="K279" s="37">
        <v>140</v>
      </c>
      <c r="L279" s="20" t="s">
        <v>8355</v>
      </c>
      <c r="M279" s="37">
        <v>0</v>
      </c>
      <c r="N279" s="37">
        <v>9</v>
      </c>
      <c r="O279" s="37">
        <v>0</v>
      </c>
    </row>
    <row r="280" spans="1:29" x14ac:dyDescent="0.2">
      <c r="A280" s="37" t="s">
        <v>1539</v>
      </c>
      <c r="B280" s="37" t="s">
        <v>1540</v>
      </c>
      <c r="C280" s="39" t="s">
        <v>5</v>
      </c>
      <c r="D280" s="39" t="s">
        <v>6</v>
      </c>
      <c r="E280" s="39" t="s">
        <v>1040</v>
      </c>
      <c r="F280" s="39" t="s">
        <v>1511</v>
      </c>
      <c r="G280" s="38" t="s">
        <v>442</v>
      </c>
      <c r="H280" s="38" t="s">
        <v>440</v>
      </c>
      <c r="I280" s="38">
        <v>22030875</v>
      </c>
      <c r="J280" s="37">
        <v>192</v>
      </c>
      <c r="K280" s="37">
        <v>89</v>
      </c>
      <c r="L280" s="20" t="s">
        <v>8355</v>
      </c>
      <c r="M280" s="37">
        <v>0</v>
      </c>
      <c r="N280" s="37">
        <v>0</v>
      </c>
      <c r="O280" s="37">
        <v>69</v>
      </c>
    </row>
    <row r="281" spans="1:29" x14ac:dyDescent="0.2">
      <c r="A281" s="37" t="s">
        <v>1541</v>
      </c>
      <c r="B281" s="37" t="s">
        <v>10102</v>
      </c>
      <c r="C281" s="39" t="s">
        <v>5</v>
      </c>
      <c r="D281" s="39" t="s">
        <v>6</v>
      </c>
      <c r="E281" s="39" t="s">
        <v>1521</v>
      </c>
      <c r="F281" s="39" t="s">
        <v>1521</v>
      </c>
      <c r="G281" s="38" t="s">
        <v>442</v>
      </c>
      <c r="H281" s="38" t="s">
        <v>441</v>
      </c>
      <c r="I281" s="38">
        <v>22826325</v>
      </c>
      <c r="J281" s="37">
        <v>356</v>
      </c>
      <c r="K281" s="37">
        <v>111</v>
      </c>
      <c r="L281" s="20" t="s">
        <v>8355</v>
      </c>
      <c r="M281" s="37">
        <v>0</v>
      </c>
      <c r="N281" s="37">
        <v>0</v>
      </c>
      <c r="O281" s="37">
        <v>151</v>
      </c>
    </row>
    <row r="283" spans="1:29" ht="13.5" x14ac:dyDescent="0.25">
      <c r="A283" s="97" t="s">
        <v>448</v>
      </c>
      <c r="B283" s="24"/>
      <c r="C283" s="25"/>
      <c r="D283" s="25"/>
      <c r="E283" s="25"/>
      <c r="F283" s="33"/>
      <c r="G283" s="27"/>
      <c r="H283" s="32"/>
      <c r="I283" s="32"/>
      <c r="J283" s="36">
        <f>SUM(J284:J293)</f>
        <v>4512</v>
      </c>
      <c r="K283" s="36">
        <f t="shared" ref="K283:O283" si="20">SUM(K284:K293)</f>
        <v>815</v>
      </c>
      <c r="L283" s="36">
        <f t="shared" si="20"/>
        <v>23</v>
      </c>
      <c r="M283" s="36">
        <f t="shared" si="20"/>
        <v>63</v>
      </c>
      <c r="N283" s="36">
        <f t="shared" si="20"/>
        <v>20</v>
      </c>
      <c r="O283" s="36">
        <f t="shared" si="20"/>
        <v>313</v>
      </c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AA283" s="37"/>
      <c r="AB283" s="37"/>
      <c r="AC283" s="37"/>
    </row>
    <row r="284" spans="1:29" x14ac:dyDescent="0.2">
      <c r="B284" s="37" t="s">
        <v>1542</v>
      </c>
      <c r="C284" s="39" t="s">
        <v>5</v>
      </c>
      <c r="D284" s="39" t="s">
        <v>5</v>
      </c>
      <c r="E284" s="39" t="s">
        <v>72</v>
      </c>
      <c r="F284" s="39" t="s">
        <v>1543</v>
      </c>
      <c r="G284" s="38" t="s">
        <v>443</v>
      </c>
      <c r="H284" s="38" t="s">
        <v>440</v>
      </c>
      <c r="I284" s="38">
        <v>22314083</v>
      </c>
      <c r="J284" s="37">
        <v>32</v>
      </c>
      <c r="K284" s="37">
        <v>10</v>
      </c>
      <c r="L284" s="20" t="s">
        <v>8355</v>
      </c>
      <c r="M284" s="37">
        <v>0</v>
      </c>
      <c r="N284" s="37">
        <v>0</v>
      </c>
      <c r="O284" s="37">
        <v>0</v>
      </c>
    </row>
    <row r="285" spans="1:29" x14ac:dyDescent="0.2">
      <c r="A285" s="37" t="s">
        <v>1544</v>
      </c>
      <c r="B285" s="37" t="s">
        <v>1545</v>
      </c>
      <c r="C285" s="39" t="s">
        <v>5</v>
      </c>
      <c r="D285" s="39" t="s">
        <v>5</v>
      </c>
      <c r="E285" s="39" t="s">
        <v>72</v>
      </c>
      <c r="F285" s="39" t="s">
        <v>1545</v>
      </c>
      <c r="G285" s="38" t="s">
        <v>442</v>
      </c>
      <c r="H285" s="38" t="s">
        <v>440</v>
      </c>
      <c r="I285" s="38">
        <v>25202244</v>
      </c>
      <c r="J285" s="37">
        <v>256</v>
      </c>
      <c r="K285" s="37">
        <v>85</v>
      </c>
      <c r="L285" s="20" t="s">
        <v>8355</v>
      </c>
      <c r="M285" s="37">
        <v>0</v>
      </c>
      <c r="N285" s="37">
        <v>5</v>
      </c>
      <c r="O285" s="37">
        <v>0</v>
      </c>
    </row>
    <row r="286" spans="1:29" x14ac:dyDescent="0.2">
      <c r="A286" s="37" t="s">
        <v>1546</v>
      </c>
      <c r="B286" s="37" t="s">
        <v>1411</v>
      </c>
      <c r="C286" s="39" t="s">
        <v>5</v>
      </c>
      <c r="D286" s="39" t="s">
        <v>5</v>
      </c>
      <c r="E286" s="39" t="s">
        <v>72</v>
      </c>
      <c r="F286" s="39" t="s">
        <v>1411</v>
      </c>
      <c r="G286" s="38" t="s">
        <v>442</v>
      </c>
      <c r="H286" s="38" t="s">
        <v>440</v>
      </c>
      <c r="I286" s="38">
        <v>22908554</v>
      </c>
      <c r="J286" s="37">
        <v>51</v>
      </c>
      <c r="K286" s="37">
        <v>27</v>
      </c>
      <c r="L286" s="20" t="s">
        <v>8355</v>
      </c>
      <c r="M286" s="37">
        <v>0</v>
      </c>
      <c r="N286" s="37">
        <v>0</v>
      </c>
      <c r="O286" s="37">
        <v>0</v>
      </c>
    </row>
    <row r="287" spans="1:29" x14ac:dyDescent="0.2">
      <c r="A287" s="37" t="s">
        <v>1547</v>
      </c>
      <c r="B287" s="37" t="s">
        <v>1548</v>
      </c>
      <c r="C287" s="39" t="s">
        <v>5</v>
      </c>
      <c r="D287" s="39" t="s">
        <v>63</v>
      </c>
      <c r="E287" s="39" t="s">
        <v>1548</v>
      </c>
      <c r="F287" s="39" t="s">
        <v>1548</v>
      </c>
      <c r="G287" s="38" t="s">
        <v>442</v>
      </c>
      <c r="H287" s="38" t="s">
        <v>440</v>
      </c>
      <c r="I287" s="38">
        <v>22228381</v>
      </c>
      <c r="J287" s="37">
        <v>909</v>
      </c>
      <c r="K287" s="37">
        <v>281</v>
      </c>
      <c r="L287" s="20">
        <v>23</v>
      </c>
      <c r="M287" s="37">
        <v>0</v>
      </c>
      <c r="N287" s="37">
        <v>0</v>
      </c>
      <c r="O287" s="37">
        <v>0</v>
      </c>
    </row>
    <row r="288" spans="1:29" x14ac:dyDescent="0.2">
      <c r="A288" s="37" t="s">
        <v>1549</v>
      </c>
      <c r="B288" s="37" t="s">
        <v>1550</v>
      </c>
      <c r="C288" s="39" t="s">
        <v>5</v>
      </c>
      <c r="D288" s="39" t="s">
        <v>5</v>
      </c>
      <c r="E288" s="39" t="s">
        <v>72</v>
      </c>
      <c r="F288" s="39" t="s">
        <v>1551</v>
      </c>
      <c r="G288" s="38" t="s">
        <v>442</v>
      </c>
      <c r="H288" s="38" t="s">
        <v>440</v>
      </c>
      <c r="I288" s="38">
        <v>22908782</v>
      </c>
      <c r="J288" s="37">
        <v>167</v>
      </c>
      <c r="K288" s="37">
        <v>39</v>
      </c>
      <c r="L288" s="20" t="s">
        <v>8355</v>
      </c>
      <c r="M288" s="37">
        <v>0</v>
      </c>
      <c r="N288" s="37">
        <v>0</v>
      </c>
      <c r="O288" s="37">
        <v>0</v>
      </c>
    </row>
    <row r="289" spans="1:29" x14ac:dyDescent="0.2">
      <c r="A289" s="37" t="s">
        <v>1552</v>
      </c>
      <c r="B289" s="37" t="s">
        <v>3346</v>
      </c>
      <c r="C289" s="39" t="s">
        <v>5</v>
      </c>
      <c r="D289" s="39" t="s">
        <v>5</v>
      </c>
      <c r="E289" s="39" t="s">
        <v>72</v>
      </c>
      <c r="F289" s="39" t="s">
        <v>84</v>
      </c>
      <c r="G289" s="38" t="s">
        <v>442</v>
      </c>
      <c r="H289" s="38" t="s">
        <v>440</v>
      </c>
      <c r="I289" s="38">
        <v>22213645</v>
      </c>
      <c r="J289" s="37">
        <v>460</v>
      </c>
      <c r="K289" s="37">
        <v>111</v>
      </c>
      <c r="L289" s="20" t="s">
        <v>8355</v>
      </c>
      <c r="M289" s="37">
        <v>0</v>
      </c>
      <c r="N289" s="37">
        <v>0</v>
      </c>
      <c r="O289" s="37">
        <v>0</v>
      </c>
    </row>
    <row r="290" spans="1:29" x14ac:dyDescent="0.2">
      <c r="A290" s="37" t="s">
        <v>1553</v>
      </c>
      <c r="B290" s="37" t="s">
        <v>1554</v>
      </c>
      <c r="C290" s="39" t="s">
        <v>5</v>
      </c>
      <c r="D290" s="39" t="s">
        <v>5</v>
      </c>
      <c r="E290" s="39" t="s">
        <v>72</v>
      </c>
      <c r="F290" s="39" t="s">
        <v>1555</v>
      </c>
      <c r="G290" s="38" t="s">
        <v>442</v>
      </c>
      <c r="H290" s="38" t="s">
        <v>440</v>
      </c>
      <c r="I290" s="38">
        <v>22910814</v>
      </c>
      <c r="J290" s="37">
        <v>525</v>
      </c>
      <c r="K290" s="37">
        <v>124</v>
      </c>
      <c r="L290" s="20" t="s">
        <v>8355</v>
      </c>
      <c r="M290" s="37">
        <v>0</v>
      </c>
      <c r="N290" s="37">
        <v>0</v>
      </c>
      <c r="O290" s="37">
        <v>0</v>
      </c>
    </row>
    <row r="291" spans="1:29" x14ac:dyDescent="0.2">
      <c r="A291" s="37" t="s">
        <v>1556</v>
      </c>
      <c r="B291" s="37" t="s">
        <v>371</v>
      </c>
      <c r="C291" s="39" t="s">
        <v>5</v>
      </c>
      <c r="D291" s="39" t="s">
        <v>5</v>
      </c>
      <c r="E291" s="39" t="s">
        <v>72</v>
      </c>
      <c r="F291" s="39" t="s">
        <v>1557</v>
      </c>
      <c r="G291" s="38" t="s">
        <v>442</v>
      </c>
      <c r="H291" s="38" t="s">
        <v>440</v>
      </c>
      <c r="I291" s="38">
        <v>22204428</v>
      </c>
      <c r="J291" s="37">
        <v>1656</v>
      </c>
      <c r="K291" s="37">
        <v>0</v>
      </c>
      <c r="L291" s="20" t="s">
        <v>8355</v>
      </c>
      <c r="M291" s="37">
        <v>63</v>
      </c>
      <c r="N291" s="37">
        <v>15</v>
      </c>
      <c r="O291" s="37">
        <v>313</v>
      </c>
    </row>
    <row r="292" spans="1:29" x14ac:dyDescent="0.2">
      <c r="A292" s="37" t="s">
        <v>1558</v>
      </c>
      <c r="B292" s="37" t="s">
        <v>70</v>
      </c>
      <c r="C292" s="39" t="s">
        <v>5</v>
      </c>
      <c r="D292" s="39" t="s">
        <v>63</v>
      </c>
      <c r="E292" s="39" t="s">
        <v>69</v>
      </c>
      <c r="F292" s="39" t="s">
        <v>70</v>
      </c>
      <c r="G292" s="38" t="s">
        <v>442</v>
      </c>
      <c r="H292" s="38" t="s">
        <v>440</v>
      </c>
      <c r="I292" s="38">
        <v>22975986</v>
      </c>
      <c r="J292" s="37">
        <v>139</v>
      </c>
      <c r="K292" s="37">
        <v>72</v>
      </c>
      <c r="L292" s="20" t="s">
        <v>8355</v>
      </c>
      <c r="M292" s="37">
        <v>0</v>
      </c>
      <c r="N292" s="37">
        <v>0</v>
      </c>
      <c r="O292" s="37">
        <v>0</v>
      </c>
    </row>
    <row r="293" spans="1:29" x14ac:dyDescent="0.2">
      <c r="A293" s="37" t="s">
        <v>1559</v>
      </c>
      <c r="B293" s="37" t="s">
        <v>10108</v>
      </c>
      <c r="C293" s="39" t="s">
        <v>5</v>
      </c>
      <c r="D293" s="39" t="s">
        <v>63</v>
      </c>
      <c r="E293" s="39" t="s">
        <v>69</v>
      </c>
      <c r="F293" s="39" t="s">
        <v>69</v>
      </c>
      <c r="G293" s="38" t="s">
        <v>442</v>
      </c>
      <c r="H293" s="38" t="s">
        <v>440</v>
      </c>
      <c r="I293" s="38">
        <v>22350147</v>
      </c>
      <c r="J293" s="37">
        <v>317</v>
      </c>
      <c r="K293" s="37">
        <v>66</v>
      </c>
      <c r="L293" s="20" t="s">
        <v>8355</v>
      </c>
      <c r="M293" s="37">
        <v>0</v>
      </c>
      <c r="N293" s="37">
        <v>0</v>
      </c>
      <c r="O293" s="37">
        <v>0</v>
      </c>
    </row>
    <row r="295" spans="1:29" ht="13.5" x14ac:dyDescent="0.25">
      <c r="A295" s="97" t="s">
        <v>452</v>
      </c>
      <c r="B295" s="24"/>
      <c r="C295" s="25"/>
      <c r="D295" s="25"/>
      <c r="E295" s="25"/>
      <c r="F295" s="33"/>
      <c r="G295" s="27"/>
      <c r="H295" s="32"/>
      <c r="I295" s="32"/>
      <c r="J295" s="36">
        <f>J296+J312+J334+J366+J386+J407+J436</f>
        <v>26520</v>
      </c>
      <c r="K295" s="36">
        <f t="shared" ref="K295:O295" si="21">K296+K312+K334+K366+K386+K407+K436</f>
        <v>6610</v>
      </c>
      <c r="L295" s="36">
        <f t="shared" si="21"/>
        <v>65</v>
      </c>
      <c r="M295" s="36">
        <f t="shared" si="21"/>
        <v>240</v>
      </c>
      <c r="N295" s="36">
        <f t="shared" si="21"/>
        <v>197</v>
      </c>
      <c r="O295" s="36">
        <f t="shared" si="21"/>
        <v>4096</v>
      </c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AA295" s="37"/>
      <c r="AB295" s="37"/>
      <c r="AC295" s="37"/>
    </row>
    <row r="296" spans="1:29" ht="13.5" x14ac:dyDescent="0.25">
      <c r="A296" s="97" t="s">
        <v>439</v>
      </c>
      <c r="B296" s="24"/>
      <c r="C296" s="25"/>
      <c r="D296" s="25"/>
      <c r="E296" s="25"/>
      <c r="F296" s="33"/>
      <c r="G296" s="27"/>
      <c r="H296" s="32"/>
      <c r="I296" s="32"/>
      <c r="J296" s="36">
        <f>SUM(J297:J310)</f>
        <v>4512</v>
      </c>
      <c r="K296" s="36">
        <f t="shared" ref="K296:O296" si="22">SUM(K297:K310)</f>
        <v>1489</v>
      </c>
      <c r="L296" s="36">
        <f t="shared" si="22"/>
        <v>0</v>
      </c>
      <c r="M296" s="36">
        <f t="shared" si="22"/>
        <v>57</v>
      </c>
      <c r="N296" s="36">
        <f t="shared" si="22"/>
        <v>58</v>
      </c>
      <c r="O296" s="36">
        <f t="shared" si="22"/>
        <v>868</v>
      </c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AA296" s="37"/>
      <c r="AB296" s="37"/>
      <c r="AC296" s="37"/>
    </row>
    <row r="297" spans="1:29" x14ac:dyDescent="0.2">
      <c r="B297" s="37" t="s">
        <v>1560</v>
      </c>
      <c r="C297" s="39" t="s">
        <v>5</v>
      </c>
      <c r="D297" s="39" t="s">
        <v>102</v>
      </c>
      <c r="E297" s="39" t="s">
        <v>113</v>
      </c>
      <c r="F297" s="39" t="s">
        <v>113</v>
      </c>
      <c r="G297" s="38" t="s">
        <v>443</v>
      </c>
      <c r="H297" s="38" t="s">
        <v>440</v>
      </c>
      <c r="I297" s="38">
        <v>22768243</v>
      </c>
      <c r="J297" s="37">
        <v>98</v>
      </c>
      <c r="K297" s="37">
        <v>50</v>
      </c>
      <c r="L297" s="20" t="s">
        <v>8355</v>
      </c>
      <c r="M297" s="37">
        <v>0</v>
      </c>
      <c r="N297" s="37">
        <v>0</v>
      </c>
      <c r="O297" s="37">
        <v>0</v>
      </c>
    </row>
    <row r="298" spans="1:29" x14ac:dyDescent="0.2">
      <c r="B298" s="37" t="s">
        <v>1561</v>
      </c>
      <c r="C298" s="39" t="s">
        <v>5</v>
      </c>
      <c r="D298" s="39" t="s">
        <v>102</v>
      </c>
      <c r="E298" s="39" t="s">
        <v>102</v>
      </c>
      <c r="F298" s="39" t="s">
        <v>1562</v>
      </c>
      <c r="G298" s="38" t="s">
        <v>443</v>
      </c>
      <c r="H298" s="38" t="s">
        <v>440</v>
      </c>
      <c r="I298" s="38">
        <v>22597148</v>
      </c>
      <c r="J298" s="37">
        <v>106</v>
      </c>
      <c r="K298" s="37">
        <v>53</v>
      </c>
      <c r="L298" s="20" t="s">
        <v>8355</v>
      </c>
      <c r="M298" s="37">
        <v>0</v>
      </c>
      <c r="N298" s="37">
        <v>0</v>
      </c>
      <c r="O298" s="37">
        <v>0</v>
      </c>
    </row>
    <row r="299" spans="1:29" x14ac:dyDescent="0.2">
      <c r="B299" s="37" t="s">
        <v>1563</v>
      </c>
      <c r="C299" s="39" t="s">
        <v>156</v>
      </c>
      <c r="D299" s="39" t="s">
        <v>157</v>
      </c>
      <c r="E299" s="39" t="s">
        <v>1564</v>
      </c>
      <c r="F299" s="39" t="s">
        <v>158</v>
      </c>
      <c r="G299" s="38" t="s">
        <v>443</v>
      </c>
      <c r="H299" s="38" t="s">
        <v>440</v>
      </c>
      <c r="I299" s="38">
        <v>22766961</v>
      </c>
      <c r="J299" s="37">
        <v>178</v>
      </c>
      <c r="K299" s="37">
        <v>86</v>
      </c>
      <c r="L299" s="20" t="s">
        <v>8355</v>
      </c>
      <c r="M299" s="37">
        <v>0</v>
      </c>
      <c r="N299" s="37">
        <v>0</v>
      </c>
      <c r="O299" s="37">
        <v>0</v>
      </c>
    </row>
    <row r="300" spans="1:29" x14ac:dyDescent="0.2">
      <c r="B300" s="37" t="s">
        <v>1565</v>
      </c>
      <c r="C300" s="39" t="s">
        <v>5</v>
      </c>
      <c r="D300" s="39" t="s">
        <v>102</v>
      </c>
      <c r="E300" s="39" t="s">
        <v>102</v>
      </c>
      <c r="F300" s="39" t="s">
        <v>1566</v>
      </c>
      <c r="G300" s="38" t="s">
        <v>443</v>
      </c>
      <c r="H300" s="38" t="s">
        <v>440</v>
      </c>
      <c r="I300" s="38">
        <v>22504138</v>
      </c>
      <c r="J300" s="37">
        <v>104</v>
      </c>
      <c r="K300" s="37">
        <v>47</v>
      </c>
      <c r="L300" s="20" t="s">
        <v>8355</v>
      </c>
      <c r="M300" s="37">
        <v>0</v>
      </c>
      <c r="N300" s="37">
        <v>0</v>
      </c>
      <c r="O300" s="37">
        <v>0</v>
      </c>
    </row>
    <row r="301" spans="1:29" x14ac:dyDescent="0.2">
      <c r="A301" s="37" t="s">
        <v>1567</v>
      </c>
      <c r="B301" s="37" t="s">
        <v>158</v>
      </c>
      <c r="C301" s="39" t="s">
        <v>156</v>
      </c>
      <c r="D301" s="39" t="s">
        <v>157</v>
      </c>
      <c r="E301" s="39" t="s">
        <v>1564</v>
      </c>
      <c r="F301" s="39" t="s">
        <v>158</v>
      </c>
      <c r="G301" s="38" t="s">
        <v>442</v>
      </c>
      <c r="H301" s="38" t="s">
        <v>440</v>
      </c>
      <c r="I301" s="38">
        <v>22764768</v>
      </c>
      <c r="J301" s="37">
        <v>341</v>
      </c>
      <c r="K301" s="37">
        <v>103</v>
      </c>
      <c r="L301" s="20" t="s">
        <v>8355</v>
      </c>
      <c r="M301" s="37">
        <v>0</v>
      </c>
      <c r="N301" s="37">
        <v>18</v>
      </c>
      <c r="O301" s="37">
        <v>0</v>
      </c>
    </row>
    <row r="302" spans="1:29" x14ac:dyDescent="0.2">
      <c r="A302" s="37" t="s">
        <v>1568</v>
      </c>
      <c r="B302" s="37" t="s">
        <v>1569</v>
      </c>
      <c r="C302" s="39" t="s">
        <v>5</v>
      </c>
      <c r="D302" s="39" t="s">
        <v>102</v>
      </c>
      <c r="E302" s="39" t="s">
        <v>511</v>
      </c>
      <c r="F302" s="39" t="s">
        <v>1570</v>
      </c>
      <c r="G302" s="38" t="s">
        <v>442</v>
      </c>
      <c r="H302" s="38" t="s">
        <v>440</v>
      </c>
      <c r="I302" s="38">
        <v>22766495</v>
      </c>
      <c r="J302" s="37">
        <v>184</v>
      </c>
      <c r="K302" s="37">
        <v>62</v>
      </c>
      <c r="L302" s="20" t="s">
        <v>8355</v>
      </c>
      <c r="M302" s="37">
        <v>0</v>
      </c>
      <c r="N302" s="37">
        <v>0</v>
      </c>
      <c r="O302" s="37">
        <v>146</v>
      </c>
    </row>
    <row r="303" spans="1:29" x14ac:dyDescent="0.2">
      <c r="A303" s="37" t="s">
        <v>1571</v>
      </c>
      <c r="B303" s="37" t="s">
        <v>1572</v>
      </c>
      <c r="C303" s="39" t="s">
        <v>5</v>
      </c>
      <c r="D303" s="39" t="s">
        <v>102</v>
      </c>
      <c r="E303" s="39" t="s">
        <v>956</v>
      </c>
      <c r="F303" s="39" t="s">
        <v>956</v>
      </c>
      <c r="G303" s="38" t="s">
        <v>442</v>
      </c>
      <c r="H303" s="38" t="s">
        <v>440</v>
      </c>
      <c r="I303" s="38">
        <v>22590594</v>
      </c>
      <c r="J303" s="37">
        <v>589</v>
      </c>
      <c r="K303" s="37">
        <v>160</v>
      </c>
      <c r="L303" s="20" t="s">
        <v>8355</v>
      </c>
      <c r="M303" s="37">
        <v>25</v>
      </c>
      <c r="N303" s="37">
        <v>7</v>
      </c>
      <c r="O303" s="37">
        <v>367</v>
      </c>
    </row>
    <row r="304" spans="1:29" x14ac:dyDescent="0.2">
      <c r="A304" s="37" t="s">
        <v>1573</v>
      </c>
      <c r="B304" s="37" t="s">
        <v>1574</v>
      </c>
      <c r="C304" s="39" t="s">
        <v>5</v>
      </c>
      <c r="D304" s="39" t="s">
        <v>102</v>
      </c>
      <c r="E304" s="39" t="s">
        <v>1575</v>
      </c>
      <c r="F304" s="39" t="s">
        <v>1575</v>
      </c>
      <c r="G304" s="38" t="s">
        <v>442</v>
      </c>
      <c r="H304" s="38" t="s">
        <v>440</v>
      </c>
      <c r="I304" s="38">
        <v>22766254</v>
      </c>
      <c r="J304" s="37">
        <v>405</v>
      </c>
      <c r="K304" s="37">
        <v>98</v>
      </c>
      <c r="L304" s="20" t="s">
        <v>8355</v>
      </c>
      <c r="M304" s="37">
        <v>0</v>
      </c>
      <c r="N304" s="37">
        <v>0</v>
      </c>
      <c r="O304" s="37">
        <v>0</v>
      </c>
    </row>
    <row r="305" spans="1:29" x14ac:dyDescent="0.2">
      <c r="A305" s="37" t="s">
        <v>1576</v>
      </c>
      <c r="B305" s="37" t="s">
        <v>1577</v>
      </c>
      <c r="C305" s="39" t="s">
        <v>5</v>
      </c>
      <c r="D305" s="39" t="s">
        <v>102</v>
      </c>
      <c r="E305" s="39" t="s">
        <v>1575</v>
      </c>
      <c r="F305" s="39" t="s">
        <v>678</v>
      </c>
      <c r="G305" s="38" t="s">
        <v>442</v>
      </c>
      <c r="H305" s="38" t="s">
        <v>440</v>
      </c>
      <c r="I305" s="38">
        <v>22769975</v>
      </c>
      <c r="J305" s="37">
        <v>142</v>
      </c>
      <c r="K305" s="37">
        <v>78</v>
      </c>
      <c r="L305" s="20" t="s">
        <v>8355</v>
      </c>
      <c r="M305" s="37">
        <v>0</v>
      </c>
      <c r="N305" s="37">
        <v>0</v>
      </c>
      <c r="O305" s="37">
        <v>0</v>
      </c>
    </row>
    <row r="306" spans="1:29" x14ac:dyDescent="0.2">
      <c r="A306" s="37" t="s">
        <v>1578</v>
      </c>
      <c r="B306" s="37" t="s">
        <v>1579</v>
      </c>
      <c r="C306" s="39" t="s">
        <v>156</v>
      </c>
      <c r="D306" s="39" t="s">
        <v>157</v>
      </c>
      <c r="E306" s="39" t="s">
        <v>1564</v>
      </c>
      <c r="F306" s="39" t="s">
        <v>1564</v>
      </c>
      <c r="G306" s="38" t="s">
        <v>442</v>
      </c>
      <c r="H306" s="38" t="s">
        <v>440</v>
      </c>
      <c r="I306" s="38">
        <v>22766252</v>
      </c>
      <c r="J306" s="37">
        <v>471</v>
      </c>
      <c r="K306" s="37">
        <v>160</v>
      </c>
      <c r="L306" s="20" t="s">
        <v>8355</v>
      </c>
      <c r="M306" s="37">
        <v>32</v>
      </c>
      <c r="N306" s="37">
        <v>7</v>
      </c>
      <c r="O306" s="37">
        <v>168</v>
      </c>
    </row>
    <row r="307" spans="1:29" x14ac:dyDescent="0.2">
      <c r="A307" s="37" t="s">
        <v>1580</v>
      </c>
      <c r="B307" s="37" t="s">
        <v>1581</v>
      </c>
      <c r="C307" s="39" t="s">
        <v>5</v>
      </c>
      <c r="D307" s="39" t="s">
        <v>102</v>
      </c>
      <c r="E307" s="39" t="s">
        <v>113</v>
      </c>
      <c r="F307" s="39" t="s">
        <v>113</v>
      </c>
      <c r="G307" s="38" t="s">
        <v>442</v>
      </c>
      <c r="H307" s="38" t="s">
        <v>440</v>
      </c>
      <c r="I307" s="38">
        <v>22769463</v>
      </c>
      <c r="J307" s="37">
        <v>797</v>
      </c>
      <c r="K307" s="37">
        <v>200</v>
      </c>
      <c r="L307" s="20" t="s">
        <v>8355</v>
      </c>
      <c r="M307" s="37">
        <v>0</v>
      </c>
      <c r="N307" s="37">
        <v>5</v>
      </c>
      <c r="O307" s="37">
        <v>0</v>
      </c>
    </row>
    <row r="308" spans="1:29" x14ac:dyDescent="0.2">
      <c r="A308" s="37" t="s">
        <v>1582</v>
      </c>
      <c r="B308" s="37" t="s">
        <v>607</v>
      </c>
      <c r="C308" s="39" t="s">
        <v>5</v>
      </c>
      <c r="D308" s="39" t="s">
        <v>102</v>
      </c>
      <c r="E308" s="39" t="s">
        <v>1575</v>
      </c>
      <c r="F308" s="39" t="s">
        <v>607</v>
      </c>
      <c r="G308" s="38" t="s">
        <v>442</v>
      </c>
      <c r="H308" s="38" t="s">
        <v>440</v>
      </c>
      <c r="I308" s="38">
        <v>22741611</v>
      </c>
      <c r="J308" s="37">
        <v>289</v>
      </c>
      <c r="K308" s="37">
        <v>121</v>
      </c>
      <c r="L308" s="20" t="s">
        <v>8355</v>
      </c>
      <c r="M308" s="37">
        <v>0</v>
      </c>
      <c r="N308" s="37">
        <v>0</v>
      </c>
      <c r="O308" s="37">
        <v>187</v>
      </c>
    </row>
    <row r="309" spans="1:29" x14ac:dyDescent="0.2">
      <c r="A309" s="37" t="s">
        <v>1583</v>
      </c>
      <c r="B309" s="37" t="s">
        <v>1584</v>
      </c>
      <c r="C309" s="39" t="s">
        <v>5</v>
      </c>
      <c r="D309" s="39" t="s">
        <v>102</v>
      </c>
      <c r="E309" s="39" t="s">
        <v>511</v>
      </c>
      <c r="F309" s="39" t="s">
        <v>512</v>
      </c>
      <c r="G309" s="38" t="s">
        <v>442</v>
      </c>
      <c r="H309" s="38" t="s">
        <v>440</v>
      </c>
      <c r="I309" s="38">
        <v>22191805</v>
      </c>
      <c r="J309" s="37">
        <v>341</v>
      </c>
      <c r="K309" s="37">
        <v>122</v>
      </c>
      <c r="L309" s="20" t="s">
        <v>8355</v>
      </c>
      <c r="M309" s="37">
        <v>0</v>
      </c>
      <c r="N309" s="37">
        <v>9</v>
      </c>
      <c r="O309" s="37">
        <v>0</v>
      </c>
    </row>
    <row r="310" spans="1:29" x14ac:dyDescent="0.2">
      <c r="A310" s="37" t="s">
        <v>1585</v>
      </c>
      <c r="B310" s="37" t="s">
        <v>1586</v>
      </c>
      <c r="C310" s="39" t="s">
        <v>5</v>
      </c>
      <c r="D310" s="39" t="s">
        <v>102</v>
      </c>
      <c r="E310" s="39" t="s">
        <v>956</v>
      </c>
      <c r="F310" s="39" t="s">
        <v>894</v>
      </c>
      <c r="G310" s="38" t="s">
        <v>442</v>
      </c>
      <c r="H310" s="38" t="s">
        <v>440</v>
      </c>
      <c r="I310" s="38">
        <v>22596292</v>
      </c>
      <c r="J310" s="37">
        <v>467</v>
      </c>
      <c r="K310" s="37">
        <v>149</v>
      </c>
      <c r="L310" s="20" t="s">
        <v>8355</v>
      </c>
      <c r="M310" s="37">
        <v>0</v>
      </c>
      <c r="N310" s="37">
        <v>12</v>
      </c>
      <c r="O310" s="37">
        <v>0</v>
      </c>
    </row>
    <row r="312" spans="1:29" ht="13.5" x14ac:dyDescent="0.25">
      <c r="A312" s="97" t="s">
        <v>445</v>
      </c>
      <c r="B312" s="24"/>
      <c r="C312" s="25"/>
      <c r="D312" s="25"/>
      <c r="E312" s="25"/>
      <c r="F312" s="33"/>
      <c r="G312" s="27"/>
      <c r="H312" s="32"/>
      <c r="I312" s="32"/>
      <c r="J312" s="36">
        <f>SUM(J313:J332)</f>
        <v>9230</v>
      </c>
      <c r="K312" s="36">
        <f t="shared" ref="K312:O312" si="23">SUM(K313:K332)</f>
        <v>2108</v>
      </c>
      <c r="L312" s="36">
        <f t="shared" si="23"/>
        <v>0</v>
      </c>
      <c r="M312" s="36">
        <f t="shared" si="23"/>
        <v>131</v>
      </c>
      <c r="N312" s="36">
        <f t="shared" si="23"/>
        <v>59</v>
      </c>
      <c r="O312" s="36">
        <f t="shared" si="23"/>
        <v>1284</v>
      </c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AA312" s="37"/>
      <c r="AB312" s="37"/>
      <c r="AC312" s="37"/>
    </row>
    <row r="313" spans="1:29" x14ac:dyDescent="0.2">
      <c r="B313" s="37" t="s">
        <v>1587</v>
      </c>
      <c r="C313" s="39" t="s">
        <v>5</v>
      </c>
      <c r="D313" s="39" t="s">
        <v>102</v>
      </c>
      <c r="E313" s="39" t="s">
        <v>1588</v>
      </c>
      <c r="F313" s="39" t="s">
        <v>1589</v>
      </c>
      <c r="G313" s="38" t="s">
        <v>443</v>
      </c>
      <c r="H313" s="38" t="s">
        <v>440</v>
      </c>
      <c r="I313" s="38">
        <v>22702694</v>
      </c>
      <c r="J313" s="37">
        <v>147</v>
      </c>
      <c r="K313" s="37">
        <v>89</v>
      </c>
      <c r="L313" s="20" t="s">
        <v>8355</v>
      </c>
      <c r="M313" s="37">
        <v>0</v>
      </c>
      <c r="N313" s="37">
        <v>0</v>
      </c>
      <c r="O313" s="37">
        <v>0</v>
      </c>
    </row>
    <row r="314" spans="1:29" x14ac:dyDescent="0.2">
      <c r="B314" s="37" t="s">
        <v>1590</v>
      </c>
      <c r="C314" s="39" t="s">
        <v>5</v>
      </c>
      <c r="D314" s="39" t="s">
        <v>102</v>
      </c>
      <c r="E314" s="39" t="s">
        <v>126</v>
      </c>
      <c r="F314" s="39" t="s">
        <v>127</v>
      </c>
      <c r="G314" s="38" t="s">
        <v>443</v>
      </c>
      <c r="H314" s="38" t="s">
        <v>440</v>
      </c>
      <c r="I314" s="38">
        <v>40361295</v>
      </c>
      <c r="J314" s="37">
        <v>495</v>
      </c>
      <c r="K314" s="37">
        <v>168</v>
      </c>
      <c r="L314" s="20" t="s">
        <v>8355</v>
      </c>
      <c r="M314" s="37">
        <v>0</v>
      </c>
      <c r="N314" s="37">
        <v>0</v>
      </c>
      <c r="O314" s="37">
        <v>0</v>
      </c>
    </row>
    <row r="315" spans="1:29" x14ac:dyDescent="0.2">
      <c r="B315" s="37" t="s">
        <v>1591</v>
      </c>
      <c r="C315" s="39" t="s">
        <v>5</v>
      </c>
      <c r="D315" s="39" t="s">
        <v>102</v>
      </c>
      <c r="E315" s="39" t="s">
        <v>138</v>
      </c>
      <c r="F315" s="39" t="s">
        <v>138</v>
      </c>
      <c r="G315" s="38" t="s">
        <v>443</v>
      </c>
      <c r="H315" s="38" t="s">
        <v>440</v>
      </c>
      <c r="I315" s="38">
        <v>22504858</v>
      </c>
      <c r="J315" s="37">
        <v>114</v>
      </c>
      <c r="K315" s="37">
        <v>53</v>
      </c>
      <c r="L315" s="20" t="s">
        <v>8355</v>
      </c>
      <c r="M315" s="37">
        <v>0</v>
      </c>
      <c r="N315" s="37">
        <v>0</v>
      </c>
      <c r="O315" s="37">
        <v>0</v>
      </c>
    </row>
    <row r="316" spans="1:29" x14ac:dyDescent="0.2">
      <c r="B316" s="37" t="s">
        <v>1592</v>
      </c>
      <c r="C316" s="39" t="s">
        <v>5</v>
      </c>
      <c r="D316" s="39" t="s">
        <v>102</v>
      </c>
      <c r="E316" s="39" t="s">
        <v>126</v>
      </c>
      <c r="F316" s="39" t="s">
        <v>133</v>
      </c>
      <c r="G316" s="38" t="s">
        <v>443</v>
      </c>
      <c r="H316" s="38" t="s">
        <v>440</v>
      </c>
      <c r="I316" s="38">
        <v>22701091</v>
      </c>
      <c r="J316" s="37">
        <v>87</v>
      </c>
      <c r="K316" s="37">
        <v>53</v>
      </c>
      <c r="L316" s="20" t="s">
        <v>8355</v>
      </c>
      <c r="M316" s="37">
        <v>0</v>
      </c>
      <c r="N316" s="37">
        <v>0</v>
      </c>
      <c r="O316" s="37">
        <v>0</v>
      </c>
    </row>
    <row r="317" spans="1:29" x14ac:dyDescent="0.2">
      <c r="B317" s="37" t="s">
        <v>1593</v>
      </c>
      <c r="C317" s="39" t="s">
        <v>5</v>
      </c>
      <c r="D317" s="39" t="s">
        <v>102</v>
      </c>
      <c r="E317" s="39" t="s">
        <v>126</v>
      </c>
      <c r="F317" s="39" t="s">
        <v>126</v>
      </c>
      <c r="G317" s="38" t="s">
        <v>443</v>
      </c>
      <c r="H317" s="38" t="s">
        <v>440</v>
      </c>
      <c r="I317" s="38">
        <v>22502333</v>
      </c>
      <c r="J317" s="37">
        <v>32</v>
      </c>
      <c r="K317" s="37">
        <v>16</v>
      </c>
      <c r="L317" s="20" t="s">
        <v>8355</v>
      </c>
      <c r="M317" s="37">
        <v>0</v>
      </c>
      <c r="N317" s="37">
        <v>0</v>
      </c>
      <c r="O317" s="37">
        <v>0</v>
      </c>
    </row>
    <row r="318" spans="1:29" x14ac:dyDescent="0.2">
      <c r="B318" s="37" t="s">
        <v>1594</v>
      </c>
      <c r="C318" s="39" t="s">
        <v>5</v>
      </c>
      <c r="D318" s="39" t="s">
        <v>102</v>
      </c>
      <c r="E318" s="39" t="s">
        <v>128</v>
      </c>
      <c r="F318" s="39" t="s">
        <v>1595</v>
      </c>
      <c r="G318" s="38" t="s">
        <v>443</v>
      </c>
      <c r="H318" s="38" t="s">
        <v>440</v>
      </c>
      <c r="I318" s="38">
        <v>22508539</v>
      </c>
      <c r="J318" s="37">
        <v>22</v>
      </c>
      <c r="K318" s="37">
        <v>32</v>
      </c>
      <c r="L318" s="20" t="s">
        <v>8355</v>
      </c>
      <c r="M318" s="37">
        <v>0</v>
      </c>
      <c r="N318" s="37">
        <v>0</v>
      </c>
      <c r="O318" s="37">
        <v>0</v>
      </c>
    </row>
    <row r="319" spans="1:29" x14ac:dyDescent="0.2">
      <c r="B319" s="37" t="s">
        <v>1596</v>
      </c>
      <c r="C319" s="39" t="s">
        <v>5</v>
      </c>
      <c r="D319" s="39" t="s">
        <v>102</v>
      </c>
      <c r="E319" s="39" t="s">
        <v>128</v>
      </c>
      <c r="F319" s="39" t="s">
        <v>128</v>
      </c>
      <c r="G319" s="38" t="s">
        <v>443</v>
      </c>
      <c r="H319" s="38" t="s">
        <v>440</v>
      </c>
      <c r="I319" s="38">
        <v>22504242</v>
      </c>
      <c r="J319" s="37">
        <v>106</v>
      </c>
      <c r="K319" s="37">
        <v>75</v>
      </c>
      <c r="L319" s="20" t="s">
        <v>8355</v>
      </c>
      <c r="M319" s="37">
        <v>0</v>
      </c>
      <c r="N319" s="37">
        <v>0</v>
      </c>
      <c r="O319" s="37">
        <v>0</v>
      </c>
    </row>
    <row r="320" spans="1:29" x14ac:dyDescent="0.2">
      <c r="A320" s="37" t="s">
        <v>1597</v>
      </c>
      <c r="B320" s="37" t="s">
        <v>1598</v>
      </c>
      <c r="C320" s="39" t="s">
        <v>5</v>
      </c>
      <c r="D320" s="39" t="s">
        <v>102</v>
      </c>
      <c r="E320" s="39" t="s">
        <v>126</v>
      </c>
      <c r="F320" s="39" t="s">
        <v>1599</v>
      </c>
      <c r="G320" s="38" t="s">
        <v>442</v>
      </c>
      <c r="H320" s="38" t="s">
        <v>440</v>
      </c>
      <c r="I320" s="38">
        <v>25102084</v>
      </c>
      <c r="J320" s="37">
        <v>590</v>
      </c>
      <c r="K320" s="37">
        <v>198</v>
      </c>
      <c r="L320" s="20" t="s">
        <v>8355</v>
      </c>
      <c r="M320" s="37">
        <v>0</v>
      </c>
      <c r="N320" s="37">
        <v>16</v>
      </c>
      <c r="O320" s="37">
        <v>0</v>
      </c>
    </row>
    <row r="321" spans="1:29" x14ac:dyDescent="0.2">
      <c r="A321" s="37" t="s">
        <v>1600</v>
      </c>
      <c r="B321" s="37" t="s">
        <v>133</v>
      </c>
      <c r="C321" s="39" t="s">
        <v>5</v>
      </c>
      <c r="D321" s="39" t="s">
        <v>102</v>
      </c>
      <c r="E321" s="39" t="s">
        <v>126</v>
      </c>
      <c r="F321" s="39" t="s">
        <v>296</v>
      </c>
      <c r="G321" s="38" t="s">
        <v>442</v>
      </c>
      <c r="H321" s="38" t="s">
        <v>440</v>
      </c>
      <c r="I321" s="38">
        <v>22707255</v>
      </c>
      <c r="J321" s="37">
        <v>429</v>
      </c>
      <c r="K321" s="37">
        <v>151</v>
      </c>
      <c r="L321" s="20" t="s">
        <v>8355</v>
      </c>
      <c r="M321" s="37">
        <v>0</v>
      </c>
      <c r="N321" s="37">
        <v>0</v>
      </c>
      <c r="O321" s="37">
        <v>224</v>
      </c>
    </row>
    <row r="322" spans="1:29" x14ac:dyDescent="0.2">
      <c r="A322" s="37" t="s">
        <v>1601</v>
      </c>
      <c r="B322" s="37" t="s">
        <v>1269</v>
      </c>
      <c r="C322" s="39" t="s">
        <v>5</v>
      </c>
      <c r="D322" s="39" t="s">
        <v>102</v>
      </c>
      <c r="E322" s="39" t="s">
        <v>126</v>
      </c>
      <c r="F322" s="39" t="s">
        <v>1053</v>
      </c>
      <c r="G322" s="38" t="s">
        <v>442</v>
      </c>
      <c r="H322" s="38" t="s">
        <v>440</v>
      </c>
      <c r="I322" s="38">
        <v>22707736</v>
      </c>
      <c r="J322" s="37">
        <v>397</v>
      </c>
      <c r="K322" s="37">
        <v>126</v>
      </c>
      <c r="L322" s="20" t="s">
        <v>8355</v>
      </c>
      <c r="M322" s="37">
        <v>0</v>
      </c>
      <c r="N322" s="37">
        <v>0</v>
      </c>
      <c r="O322" s="37">
        <v>0</v>
      </c>
    </row>
    <row r="323" spans="1:29" x14ac:dyDescent="0.2">
      <c r="A323" s="37" t="s">
        <v>1602</v>
      </c>
      <c r="B323" s="37" t="s">
        <v>1603</v>
      </c>
      <c r="C323" s="39" t="s">
        <v>5</v>
      </c>
      <c r="D323" s="39" t="s">
        <v>1604</v>
      </c>
      <c r="E323" s="39" t="s">
        <v>1605</v>
      </c>
      <c r="F323" s="39" t="s">
        <v>1606</v>
      </c>
      <c r="G323" s="38" t="s">
        <v>442</v>
      </c>
      <c r="H323" s="38" t="s">
        <v>440</v>
      </c>
      <c r="I323" s="38">
        <v>22703567</v>
      </c>
      <c r="J323" s="37">
        <v>296</v>
      </c>
      <c r="K323" s="37">
        <v>116</v>
      </c>
      <c r="L323" s="20" t="s">
        <v>8355</v>
      </c>
      <c r="M323" s="37">
        <v>0</v>
      </c>
      <c r="N323" s="37">
        <v>0</v>
      </c>
      <c r="O323" s="37">
        <v>229</v>
      </c>
    </row>
    <row r="324" spans="1:29" x14ac:dyDescent="0.2">
      <c r="A324" s="37" t="s">
        <v>1607</v>
      </c>
      <c r="B324" s="37" t="s">
        <v>1608</v>
      </c>
      <c r="C324" s="39" t="s">
        <v>5</v>
      </c>
      <c r="D324" s="39" t="s">
        <v>102</v>
      </c>
      <c r="E324" s="39" t="s">
        <v>126</v>
      </c>
      <c r="F324" s="39" t="s">
        <v>133</v>
      </c>
      <c r="G324" s="38" t="s">
        <v>442</v>
      </c>
      <c r="H324" s="38" t="s">
        <v>440</v>
      </c>
      <c r="I324" s="38">
        <v>22704520</v>
      </c>
      <c r="J324" s="37">
        <v>1000</v>
      </c>
      <c r="K324" s="37">
        <v>246</v>
      </c>
      <c r="L324" s="20" t="s">
        <v>8355</v>
      </c>
      <c r="M324" s="37">
        <v>0</v>
      </c>
      <c r="N324" s="37">
        <v>17</v>
      </c>
      <c r="O324" s="37">
        <v>0</v>
      </c>
    </row>
    <row r="325" spans="1:29" x14ac:dyDescent="0.2">
      <c r="A325" s="37" t="s">
        <v>1609</v>
      </c>
      <c r="B325" s="37" t="s">
        <v>1610</v>
      </c>
      <c r="C325" s="39" t="s">
        <v>5</v>
      </c>
      <c r="D325" s="39" t="s">
        <v>102</v>
      </c>
      <c r="E325" s="39" t="s">
        <v>138</v>
      </c>
      <c r="F325" s="39" t="s">
        <v>138</v>
      </c>
      <c r="G325" s="38" t="s">
        <v>442</v>
      </c>
      <c r="H325" s="38" t="s">
        <v>440</v>
      </c>
      <c r="I325" s="38">
        <v>22595019</v>
      </c>
      <c r="J325" s="37">
        <v>871</v>
      </c>
      <c r="K325" s="37">
        <v>0</v>
      </c>
      <c r="L325" s="20" t="s">
        <v>8355</v>
      </c>
      <c r="M325" s="37">
        <v>0</v>
      </c>
      <c r="N325" s="37">
        <v>10</v>
      </c>
      <c r="O325" s="37">
        <v>0</v>
      </c>
    </row>
    <row r="326" spans="1:29" x14ac:dyDescent="0.2">
      <c r="A326" s="37" t="s">
        <v>1611</v>
      </c>
      <c r="B326" s="37" t="s">
        <v>1612</v>
      </c>
      <c r="C326" s="39" t="s">
        <v>5</v>
      </c>
      <c r="D326" s="39" t="s">
        <v>102</v>
      </c>
      <c r="E326" s="39" t="s">
        <v>126</v>
      </c>
      <c r="F326" s="39" t="s">
        <v>126</v>
      </c>
      <c r="G326" s="38" t="s">
        <v>442</v>
      </c>
      <c r="H326" s="38" t="s">
        <v>440</v>
      </c>
      <c r="I326" s="38">
        <v>22703215</v>
      </c>
      <c r="J326" s="37">
        <v>811</v>
      </c>
      <c r="K326" s="37">
        <v>225</v>
      </c>
      <c r="L326" s="20" t="s">
        <v>8355</v>
      </c>
      <c r="M326" s="37">
        <v>57</v>
      </c>
      <c r="N326" s="37">
        <v>0</v>
      </c>
      <c r="O326" s="37">
        <v>160</v>
      </c>
    </row>
    <row r="327" spans="1:29" x14ac:dyDescent="0.2">
      <c r="A327" s="37" t="s">
        <v>1613</v>
      </c>
      <c r="B327" s="37" t="s">
        <v>1614</v>
      </c>
      <c r="C327" s="39" t="s">
        <v>5</v>
      </c>
      <c r="D327" s="39" t="s">
        <v>102</v>
      </c>
      <c r="E327" s="39" t="s">
        <v>128</v>
      </c>
      <c r="F327" s="39" t="s">
        <v>128</v>
      </c>
      <c r="G327" s="38" t="s">
        <v>442</v>
      </c>
      <c r="H327" s="38" t="s">
        <v>440</v>
      </c>
      <c r="I327" s="38">
        <v>22598615</v>
      </c>
      <c r="J327" s="37">
        <v>1128</v>
      </c>
      <c r="K327" s="37">
        <v>0</v>
      </c>
      <c r="L327" s="20" t="s">
        <v>8355</v>
      </c>
      <c r="M327" s="37">
        <v>0</v>
      </c>
      <c r="N327" s="37">
        <v>7</v>
      </c>
      <c r="O327" s="37">
        <v>0</v>
      </c>
    </row>
    <row r="328" spans="1:29" x14ac:dyDescent="0.2">
      <c r="A328" s="37" t="s">
        <v>1615</v>
      </c>
      <c r="B328" s="37" t="s">
        <v>1616</v>
      </c>
      <c r="C328" s="39" t="s">
        <v>5</v>
      </c>
      <c r="D328" s="39" t="s">
        <v>102</v>
      </c>
      <c r="E328" s="39" t="s">
        <v>126</v>
      </c>
      <c r="F328" s="39" t="s">
        <v>1617</v>
      </c>
      <c r="G328" s="38" t="s">
        <v>442</v>
      </c>
      <c r="H328" s="38" t="s">
        <v>440</v>
      </c>
      <c r="I328" s="38">
        <v>22510271</v>
      </c>
      <c r="J328" s="37">
        <v>154</v>
      </c>
      <c r="K328" s="37">
        <v>61</v>
      </c>
      <c r="L328" s="20" t="s">
        <v>8355</v>
      </c>
      <c r="M328" s="37">
        <v>0</v>
      </c>
      <c r="N328" s="37">
        <v>0</v>
      </c>
      <c r="O328" s="37">
        <v>120</v>
      </c>
    </row>
    <row r="329" spans="1:29" x14ac:dyDescent="0.2">
      <c r="A329" s="37" t="s">
        <v>1618</v>
      </c>
      <c r="B329" s="37" t="s">
        <v>1619</v>
      </c>
      <c r="C329" s="39" t="s">
        <v>5</v>
      </c>
      <c r="D329" s="39" t="s">
        <v>102</v>
      </c>
      <c r="E329" s="39" t="s">
        <v>126</v>
      </c>
      <c r="F329" s="39" t="s">
        <v>1620</v>
      </c>
      <c r="G329" s="38" t="s">
        <v>442</v>
      </c>
      <c r="H329" s="38" t="s">
        <v>440</v>
      </c>
      <c r="I329" s="38">
        <v>22705048</v>
      </c>
      <c r="J329" s="37">
        <v>735</v>
      </c>
      <c r="K329" s="37">
        <v>0</v>
      </c>
      <c r="L329" s="20" t="s">
        <v>8355</v>
      </c>
      <c r="M329" s="37">
        <v>19</v>
      </c>
      <c r="N329" s="37">
        <v>0</v>
      </c>
      <c r="O329" s="37">
        <v>0</v>
      </c>
    </row>
    <row r="330" spans="1:29" x14ac:dyDescent="0.2">
      <c r="A330" s="37" t="s">
        <v>1621</v>
      </c>
      <c r="B330" s="37" t="s">
        <v>1588</v>
      </c>
      <c r="C330" s="39" t="s">
        <v>5</v>
      </c>
      <c r="D330" s="39" t="s">
        <v>102</v>
      </c>
      <c r="E330" s="39" t="s">
        <v>1588</v>
      </c>
      <c r="F330" s="39" t="s">
        <v>1588</v>
      </c>
      <c r="G330" s="38" t="s">
        <v>442</v>
      </c>
      <c r="H330" s="38" t="s">
        <v>440</v>
      </c>
      <c r="I330" s="38">
        <v>22704605</v>
      </c>
      <c r="J330" s="37">
        <v>923</v>
      </c>
      <c r="K330" s="37">
        <v>272</v>
      </c>
      <c r="L330" s="20" t="s">
        <v>8355</v>
      </c>
      <c r="M330" s="37">
        <v>38</v>
      </c>
      <c r="N330" s="37">
        <v>9</v>
      </c>
      <c r="O330" s="37">
        <v>323</v>
      </c>
    </row>
    <row r="331" spans="1:29" x14ac:dyDescent="0.2">
      <c r="A331" s="37" t="s">
        <v>1622</v>
      </c>
      <c r="B331" s="37" t="s">
        <v>1623</v>
      </c>
      <c r="C331" s="39" t="s">
        <v>5</v>
      </c>
      <c r="D331" s="39" t="s">
        <v>102</v>
      </c>
      <c r="E331" s="39" t="s">
        <v>1588</v>
      </c>
      <c r="F331" s="39" t="s">
        <v>1623</v>
      </c>
      <c r="G331" s="38" t="s">
        <v>442</v>
      </c>
      <c r="H331" s="38" t="s">
        <v>440</v>
      </c>
      <c r="I331" s="38">
        <v>25100207</v>
      </c>
      <c r="J331" s="37">
        <v>523</v>
      </c>
      <c r="K331" s="37">
        <v>116</v>
      </c>
      <c r="L331" s="20" t="s">
        <v>8355</v>
      </c>
      <c r="M331" s="37">
        <v>0</v>
      </c>
      <c r="N331" s="37">
        <v>0</v>
      </c>
      <c r="O331" s="37">
        <v>0</v>
      </c>
    </row>
    <row r="332" spans="1:29" x14ac:dyDescent="0.2">
      <c r="A332" s="37" t="s">
        <v>1624</v>
      </c>
      <c r="B332" s="37" t="s">
        <v>1625</v>
      </c>
      <c r="C332" s="39" t="s">
        <v>5</v>
      </c>
      <c r="D332" s="39" t="s">
        <v>102</v>
      </c>
      <c r="E332" s="39" t="s">
        <v>138</v>
      </c>
      <c r="F332" s="39" t="s">
        <v>1626</v>
      </c>
      <c r="G332" s="38" t="s">
        <v>442</v>
      </c>
      <c r="H332" s="38" t="s">
        <v>440</v>
      </c>
      <c r="I332" s="38">
        <v>22757622</v>
      </c>
      <c r="J332" s="37">
        <v>370</v>
      </c>
      <c r="K332" s="37">
        <v>111</v>
      </c>
      <c r="L332" s="20" t="s">
        <v>8355</v>
      </c>
      <c r="M332" s="37">
        <v>17</v>
      </c>
      <c r="N332" s="37">
        <v>0</v>
      </c>
      <c r="O332" s="37">
        <v>228</v>
      </c>
    </row>
    <row r="334" spans="1:29" ht="13.5" x14ac:dyDescent="0.25">
      <c r="A334" s="97" t="s">
        <v>446</v>
      </c>
      <c r="B334" s="24"/>
      <c r="C334" s="25"/>
      <c r="D334" s="25"/>
      <c r="E334" s="25"/>
      <c r="F334" s="33"/>
      <c r="G334" s="27"/>
      <c r="H334" s="32"/>
      <c r="I334" s="32"/>
      <c r="J334" s="36">
        <f>SUM(J335:J364)</f>
        <v>5144</v>
      </c>
      <c r="K334" s="36">
        <f t="shared" ref="K334:O334" si="24">SUM(K335:K364)</f>
        <v>1554</v>
      </c>
      <c r="L334" s="36">
        <f t="shared" si="24"/>
        <v>0</v>
      </c>
      <c r="M334" s="36">
        <f t="shared" si="24"/>
        <v>29</v>
      </c>
      <c r="N334" s="36">
        <f t="shared" si="24"/>
        <v>32</v>
      </c>
      <c r="O334" s="36">
        <f t="shared" si="24"/>
        <v>746</v>
      </c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AA334" s="37"/>
      <c r="AB334" s="37"/>
      <c r="AC334" s="37"/>
    </row>
    <row r="335" spans="1:29" x14ac:dyDescent="0.2">
      <c r="B335" s="37" t="s">
        <v>889</v>
      </c>
      <c r="C335" s="39" t="s">
        <v>5</v>
      </c>
      <c r="D335" s="39" t="s">
        <v>1604</v>
      </c>
      <c r="E335" s="39" t="s">
        <v>1604</v>
      </c>
      <c r="F335" s="39" t="s">
        <v>235</v>
      </c>
      <c r="G335" s="38" t="s">
        <v>443</v>
      </c>
      <c r="H335" s="38" t="s">
        <v>440</v>
      </c>
      <c r="I335" s="38">
        <v>22300821</v>
      </c>
      <c r="J335" s="37">
        <v>187</v>
      </c>
      <c r="K335" s="37">
        <v>77</v>
      </c>
      <c r="L335" s="20" t="s">
        <v>8355</v>
      </c>
      <c r="M335" s="37">
        <v>0</v>
      </c>
      <c r="N335" s="37">
        <v>0</v>
      </c>
      <c r="O335" s="37">
        <v>0</v>
      </c>
    </row>
    <row r="336" spans="1:29" x14ac:dyDescent="0.2">
      <c r="B336" s="37" t="s">
        <v>1627</v>
      </c>
      <c r="C336" s="39" t="s">
        <v>5</v>
      </c>
      <c r="D336" s="39" t="s">
        <v>1604</v>
      </c>
      <c r="E336" s="39" t="s">
        <v>1604</v>
      </c>
      <c r="F336" s="39" t="s">
        <v>1604</v>
      </c>
      <c r="G336" s="38" t="s">
        <v>443</v>
      </c>
      <c r="H336" s="38" t="s">
        <v>440</v>
      </c>
      <c r="I336" s="38">
        <v>22307417</v>
      </c>
      <c r="J336" s="37">
        <v>76</v>
      </c>
      <c r="K336" s="37">
        <v>14</v>
      </c>
      <c r="L336" s="20" t="s">
        <v>8355</v>
      </c>
      <c r="M336" s="37">
        <v>0</v>
      </c>
      <c r="N336" s="37">
        <v>0</v>
      </c>
      <c r="O336" s="37">
        <v>0</v>
      </c>
    </row>
    <row r="337" spans="1:15" x14ac:dyDescent="0.2">
      <c r="A337" s="37" t="s">
        <v>1628</v>
      </c>
      <c r="B337" s="37" t="s">
        <v>1629</v>
      </c>
      <c r="C337" s="39" t="s">
        <v>5</v>
      </c>
      <c r="D337" s="39" t="s">
        <v>104</v>
      </c>
      <c r="E337" s="39" t="s">
        <v>113</v>
      </c>
      <c r="F337" s="39" t="s">
        <v>1630</v>
      </c>
      <c r="G337" s="38" t="s">
        <v>442</v>
      </c>
      <c r="H337" s="38" t="s">
        <v>440</v>
      </c>
      <c r="I337" s="38">
        <v>22304823</v>
      </c>
      <c r="J337" s="37">
        <v>106</v>
      </c>
      <c r="K337" s="37">
        <v>34</v>
      </c>
      <c r="L337" s="20" t="s">
        <v>8355</v>
      </c>
      <c r="M337" s="37">
        <v>0</v>
      </c>
      <c r="N337" s="37">
        <v>0</v>
      </c>
      <c r="O337" s="37">
        <v>0</v>
      </c>
    </row>
    <row r="338" spans="1:15" x14ac:dyDescent="0.2">
      <c r="A338" s="37" t="s">
        <v>1631</v>
      </c>
      <c r="B338" s="37" t="s">
        <v>1632</v>
      </c>
      <c r="C338" s="39" t="s">
        <v>5</v>
      </c>
      <c r="D338" s="39" t="s">
        <v>1604</v>
      </c>
      <c r="E338" s="39" t="s">
        <v>590</v>
      </c>
      <c r="F338" s="39" t="s">
        <v>1633</v>
      </c>
      <c r="G338" s="38" t="s">
        <v>442</v>
      </c>
      <c r="H338" s="38" t="s">
        <v>441</v>
      </c>
      <c r="I338" s="38">
        <v>25440060</v>
      </c>
      <c r="J338" s="37">
        <v>28</v>
      </c>
      <c r="K338" s="37">
        <v>13</v>
      </c>
      <c r="L338" s="20" t="s">
        <v>8355</v>
      </c>
      <c r="M338" s="37">
        <v>0</v>
      </c>
      <c r="N338" s="37">
        <v>0</v>
      </c>
      <c r="O338" s="37">
        <v>0</v>
      </c>
    </row>
    <row r="339" spans="1:15" x14ac:dyDescent="0.2">
      <c r="A339" s="37" t="s">
        <v>1634</v>
      </c>
      <c r="B339" s="37" t="s">
        <v>764</v>
      </c>
      <c r="C339" s="39" t="s">
        <v>5</v>
      </c>
      <c r="D339" s="39" t="s">
        <v>1604</v>
      </c>
      <c r="E339" s="39" t="s">
        <v>1635</v>
      </c>
      <c r="F339" s="39" t="s">
        <v>764</v>
      </c>
      <c r="G339" s="38" t="s">
        <v>442</v>
      </c>
      <c r="H339" s="38" t="s">
        <v>441</v>
      </c>
      <c r="I339" s="38">
        <v>24101304</v>
      </c>
      <c r="J339" s="37">
        <v>72</v>
      </c>
      <c r="K339" s="37">
        <v>20</v>
      </c>
      <c r="L339" s="20" t="s">
        <v>8355</v>
      </c>
      <c r="M339" s="37">
        <v>0</v>
      </c>
      <c r="N339" s="37">
        <v>0</v>
      </c>
      <c r="O339" s="37">
        <v>0</v>
      </c>
    </row>
    <row r="340" spans="1:15" x14ac:dyDescent="0.2">
      <c r="A340" s="37" t="s">
        <v>1636</v>
      </c>
      <c r="B340" s="37" t="s">
        <v>1637</v>
      </c>
      <c r="C340" s="39" t="s">
        <v>5</v>
      </c>
      <c r="D340" s="39" t="s">
        <v>1604</v>
      </c>
      <c r="E340" s="39" t="s">
        <v>1605</v>
      </c>
      <c r="F340" s="39" t="s">
        <v>103</v>
      </c>
      <c r="G340" s="38" t="s">
        <v>442</v>
      </c>
      <c r="H340" s="38" t="s">
        <v>440</v>
      </c>
      <c r="I340" s="38">
        <v>22300709</v>
      </c>
      <c r="J340" s="37">
        <v>76</v>
      </c>
      <c r="K340" s="37">
        <v>36</v>
      </c>
      <c r="L340" s="20" t="s">
        <v>8355</v>
      </c>
      <c r="M340" s="37">
        <v>0</v>
      </c>
      <c r="N340" s="37">
        <v>0</v>
      </c>
      <c r="O340" s="37">
        <v>0</v>
      </c>
    </row>
    <row r="341" spans="1:15" x14ac:dyDescent="0.2">
      <c r="A341" s="37" t="s">
        <v>1638</v>
      </c>
      <c r="B341" s="37" t="s">
        <v>1639</v>
      </c>
      <c r="C341" s="39" t="s">
        <v>5</v>
      </c>
      <c r="D341" s="39" t="s">
        <v>1604</v>
      </c>
      <c r="E341" s="39" t="s">
        <v>1640</v>
      </c>
      <c r="F341" s="39" t="s">
        <v>1641</v>
      </c>
      <c r="G341" s="38" t="s">
        <v>442</v>
      </c>
      <c r="H341" s="38" t="s">
        <v>441</v>
      </c>
      <c r="I341" s="38">
        <v>25401044</v>
      </c>
      <c r="J341" s="37">
        <v>65</v>
      </c>
      <c r="K341" s="37">
        <v>15</v>
      </c>
      <c r="L341" s="20" t="s">
        <v>8355</v>
      </c>
      <c r="M341" s="37">
        <v>0</v>
      </c>
      <c r="N341" s="37">
        <v>0</v>
      </c>
      <c r="O341" s="37">
        <v>0</v>
      </c>
    </row>
    <row r="342" spans="1:15" x14ac:dyDescent="0.2">
      <c r="A342" s="37" t="s">
        <v>1642</v>
      </c>
      <c r="B342" s="37" t="s">
        <v>1643</v>
      </c>
      <c r="C342" s="39" t="s">
        <v>5</v>
      </c>
      <c r="D342" s="39" t="s">
        <v>1604</v>
      </c>
      <c r="E342" s="39" t="s">
        <v>1644</v>
      </c>
      <c r="F342" s="39" t="s">
        <v>1645</v>
      </c>
      <c r="G342" s="38" t="s">
        <v>442</v>
      </c>
      <c r="H342" s="38" t="s">
        <v>441</v>
      </c>
      <c r="I342" s="38">
        <v>24104561</v>
      </c>
      <c r="J342" s="37">
        <v>34</v>
      </c>
      <c r="K342" s="37">
        <v>9</v>
      </c>
      <c r="L342" s="20" t="s">
        <v>8355</v>
      </c>
      <c r="M342" s="37">
        <v>0</v>
      </c>
      <c r="N342" s="37">
        <v>0</v>
      </c>
      <c r="O342" s="37">
        <v>0</v>
      </c>
    </row>
    <row r="343" spans="1:15" x14ac:dyDescent="0.2">
      <c r="A343" s="37" t="s">
        <v>1646</v>
      </c>
      <c r="B343" s="37" t="s">
        <v>1647</v>
      </c>
      <c r="C343" s="39" t="s">
        <v>5</v>
      </c>
      <c r="D343" s="39" t="s">
        <v>1604</v>
      </c>
      <c r="E343" s="39" t="s">
        <v>1604</v>
      </c>
      <c r="F343" s="39" t="s">
        <v>1604</v>
      </c>
      <c r="G343" s="38" t="s">
        <v>442</v>
      </c>
      <c r="H343" s="38" t="s">
        <v>440</v>
      </c>
      <c r="I343" s="38">
        <v>22300601</v>
      </c>
      <c r="J343" s="37">
        <v>917</v>
      </c>
      <c r="K343" s="37">
        <v>283</v>
      </c>
      <c r="L343" s="20" t="s">
        <v>8355</v>
      </c>
      <c r="M343" s="37">
        <v>13</v>
      </c>
      <c r="N343" s="37">
        <v>13</v>
      </c>
      <c r="O343" s="37">
        <v>336</v>
      </c>
    </row>
    <row r="344" spans="1:15" x14ac:dyDescent="0.2">
      <c r="A344" s="37" t="s">
        <v>1648</v>
      </c>
      <c r="B344" s="37" t="s">
        <v>1649</v>
      </c>
      <c r="C344" s="39" t="s">
        <v>5</v>
      </c>
      <c r="D344" s="39" t="s">
        <v>1604</v>
      </c>
      <c r="E344" s="39" t="s">
        <v>1605</v>
      </c>
      <c r="F344" s="39" t="s">
        <v>1649</v>
      </c>
      <c r="G344" s="38" t="s">
        <v>442</v>
      </c>
      <c r="H344" s="38" t="s">
        <v>440</v>
      </c>
      <c r="I344" s="38">
        <v>22303791</v>
      </c>
      <c r="J344" s="37">
        <v>181</v>
      </c>
      <c r="K344" s="37">
        <v>59</v>
      </c>
      <c r="L344" s="20" t="s">
        <v>8355</v>
      </c>
      <c r="M344" s="37">
        <v>0</v>
      </c>
      <c r="N344" s="37">
        <v>0</v>
      </c>
      <c r="O344" s="37">
        <v>0</v>
      </c>
    </row>
    <row r="345" spans="1:15" x14ac:dyDescent="0.2">
      <c r="A345" s="37" t="s">
        <v>1650</v>
      </c>
      <c r="B345" s="37" t="s">
        <v>1651</v>
      </c>
      <c r="C345" s="39" t="s">
        <v>5</v>
      </c>
      <c r="D345" s="39" t="s">
        <v>1604</v>
      </c>
      <c r="E345" s="39" t="s">
        <v>92</v>
      </c>
      <c r="F345" s="39" t="s">
        <v>1652</v>
      </c>
      <c r="G345" s="38" t="s">
        <v>442</v>
      </c>
      <c r="H345" s="38" t="s">
        <v>441</v>
      </c>
      <c r="I345" s="38">
        <v>25401343</v>
      </c>
      <c r="J345" s="37">
        <v>83</v>
      </c>
      <c r="K345" s="37">
        <v>25</v>
      </c>
      <c r="L345" s="20" t="s">
        <v>8355</v>
      </c>
      <c r="M345" s="37">
        <v>0</v>
      </c>
      <c r="N345" s="37">
        <v>0</v>
      </c>
      <c r="O345" s="37">
        <v>0</v>
      </c>
    </row>
    <row r="346" spans="1:15" x14ac:dyDescent="0.2">
      <c r="A346" s="37" t="s">
        <v>1653</v>
      </c>
      <c r="B346" s="37" t="s">
        <v>1411</v>
      </c>
      <c r="C346" s="39" t="s">
        <v>5</v>
      </c>
      <c r="D346" s="39" t="s">
        <v>1604</v>
      </c>
      <c r="E346" s="39" t="s">
        <v>1604</v>
      </c>
      <c r="F346" s="39" t="s">
        <v>1411</v>
      </c>
      <c r="G346" s="38" t="s">
        <v>442</v>
      </c>
      <c r="H346" s="38" t="s">
        <v>440</v>
      </c>
      <c r="I346" s="38">
        <v>22301879</v>
      </c>
      <c r="J346" s="37">
        <v>373</v>
      </c>
      <c r="K346" s="37">
        <v>113</v>
      </c>
      <c r="L346" s="20" t="s">
        <v>8355</v>
      </c>
      <c r="M346" s="37">
        <v>0</v>
      </c>
      <c r="N346" s="37">
        <v>6</v>
      </c>
      <c r="O346" s="37">
        <v>136</v>
      </c>
    </row>
    <row r="347" spans="1:15" x14ac:dyDescent="0.2">
      <c r="A347" s="37" t="s">
        <v>1654</v>
      </c>
      <c r="B347" s="37" t="s">
        <v>1655</v>
      </c>
      <c r="C347" s="39" t="s">
        <v>5</v>
      </c>
      <c r="D347" s="39" t="s">
        <v>1604</v>
      </c>
      <c r="E347" s="39" t="s">
        <v>1644</v>
      </c>
      <c r="F347" s="39" t="s">
        <v>10325</v>
      </c>
      <c r="G347" s="38" t="s">
        <v>442</v>
      </c>
      <c r="H347" s="38" t="s">
        <v>441</v>
      </c>
      <c r="I347" s="38">
        <v>25402086</v>
      </c>
      <c r="J347" s="37">
        <v>2</v>
      </c>
      <c r="K347" s="37">
        <v>0</v>
      </c>
      <c r="L347" s="20" t="s">
        <v>8355</v>
      </c>
      <c r="M347" s="37">
        <v>0</v>
      </c>
      <c r="N347" s="37">
        <v>0</v>
      </c>
      <c r="O347" s="37">
        <v>0</v>
      </c>
    </row>
    <row r="348" spans="1:15" x14ac:dyDescent="0.2">
      <c r="A348" s="37" t="s">
        <v>1656</v>
      </c>
      <c r="B348" s="37" t="s">
        <v>1657</v>
      </c>
      <c r="C348" s="39" t="s">
        <v>5</v>
      </c>
      <c r="D348" s="39" t="s">
        <v>1604</v>
      </c>
      <c r="E348" s="39" t="s">
        <v>1635</v>
      </c>
      <c r="F348" s="39" t="s">
        <v>1657</v>
      </c>
      <c r="G348" s="38" t="s">
        <v>442</v>
      </c>
      <c r="H348" s="38" t="s">
        <v>441</v>
      </c>
      <c r="I348" s="38">
        <v>25444694</v>
      </c>
      <c r="J348" s="37">
        <v>3</v>
      </c>
      <c r="K348" s="37">
        <v>0</v>
      </c>
      <c r="L348" s="20" t="s">
        <v>8355</v>
      </c>
      <c r="M348" s="37">
        <v>0</v>
      </c>
      <c r="N348" s="37">
        <v>0</v>
      </c>
      <c r="O348" s="37">
        <v>0</v>
      </c>
    </row>
    <row r="349" spans="1:15" x14ac:dyDescent="0.2">
      <c r="A349" s="37" t="s">
        <v>1658</v>
      </c>
      <c r="B349" s="37" t="s">
        <v>84</v>
      </c>
      <c r="C349" s="39" t="s">
        <v>5</v>
      </c>
      <c r="D349" s="39" t="s">
        <v>1604</v>
      </c>
      <c r="E349" s="39" t="s">
        <v>1635</v>
      </c>
      <c r="F349" s="39" t="s">
        <v>84</v>
      </c>
      <c r="G349" s="38" t="s">
        <v>442</v>
      </c>
      <c r="H349" s="38" t="s">
        <v>441</v>
      </c>
      <c r="I349" s="38">
        <v>24166592</v>
      </c>
      <c r="J349" s="37">
        <v>71</v>
      </c>
      <c r="K349" s="37">
        <v>18</v>
      </c>
      <c r="L349" s="20" t="s">
        <v>8355</v>
      </c>
      <c r="M349" s="37">
        <v>0</v>
      </c>
      <c r="N349" s="37">
        <v>0</v>
      </c>
      <c r="O349" s="37">
        <v>0</v>
      </c>
    </row>
    <row r="350" spans="1:15" x14ac:dyDescent="0.2">
      <c r="A350" s="37" t="s">
        <v>1659</v>
      </c>
      <c r="B350" s="37" t="s">
        <v>1660</v>
      </c>
      <c r="C350" s="39" t="s">
        <v>5</v>
      </c>
      <c r="D350" s="39" t="s">
        <v>102</v>
      </c>
      <c r="E350" s="39" t="s">
        <v>1661</v>
      </c>
      <c r="F350" s="39" t="s">
        <v>1660</v>
      </c>
      <c r="G350" s="38" t="s">
        <v>442</v>
      </c>
      <c r="H350" s="38" t="s">
        <v>441</v>
      </c>
      <c r="I350" s="38">
        <v>22307342</v>
      </c>
      <c r="J350" s="37">
        <v>34</v>
      </c>
      <c r="K350" s="37">
        <v>14</v>
      </c>
      <c r="L350" s="20" t="s">
        <v>8355</v>
      </c>
      <c r="M350" s="37">
        <v>0</v>
      </c>
      <c r="N350" s="37">
        <v>0</v>
      </c>
      <c r="O350" s="37">
        <v>0</v>
      </c>
    </row>
    <row r="351" spans="1:15" x14ac:dyDescent="0.2">
      <c r="A351" s="37" t="s">
        <v>1662</v>
      </c>
      <c r="B351" s="37" t="s">
        <v>1429</v>
      </c>
      <c r="C351" s="39" t="s">
        <v>5</v>
      </c>
      <c r="D351" s="39" t="s">
        <v>102</v>
      </c>
      <c r="E351" s="39" t="s">
        <v>1661</v>
      </c>
      <c r="F351" s="39" t="s">
        <v>1429</v>
      </c>
      <c r="G351" s="38" t="s">
        <v>442</v>
      </c>
      <c r="H351" s="38" t="s">
        <v>441</v>
      </c>
      <c r="I351" s="38">
        <v>25402465</v>
      </c>
      <c r="J351" s="37">
        <v>110</v>
      </c>
      <c r="K351" s="37">
        <v>34</v>
      </c>
      <c r="L351" s="20" t="s">
        <v>8355</v>
      </c>
      <c r="M351" s="37">
        <v>0</v>
      </c>
      <c r="N351" s="37">
        <v>0</v>
      </c>
      <c r="O351" s="37">
        <v>0</v>
      </c>
    </row>
    <row r="352" spans="1:15" x14ac:dyDescent="0.2">
      <c r="A352" s="37" t="s">
        <v>1663</v>
      </c>
      <c r="B352" s="37" t="s">
        <v>1186</v>
      </c>
      <c r="C352" s="39" t="s">
        <v>5</v>
      </c>
      <c r="D352" s="39" t="s">
        <v>1604</v>
      </c>
      <c r="E352" s="39" t="s">
        <v>92</v>
      </c>
      <c r="F352" s="39" t="s">
        <v>1664</v>
      </c>
      <c r="G352" s="38" t="s">
        <v>442</v>
      </c>
      <c r="H352" s="38" t="s">
        <v>441</v>
      </c>
      <c r="I352" s="38">
        <v>22017770</v>
      </c>
      <c r="J352" s="37">
        <v>21</v>
      </c>
      <c r="K352" s="37">
        <v>8</v>
      </c>
      <c r="L352" s="20" t="s">
        <v>8355</v>
      </c>
      <c r="M352" s="37">
        <v>0</v>
      </c>
      <c r="N352" s="37">
        <v>0</v>
      </c>
      <c r="O352" s="37">
        <v>0</v>
      </c>
    </row>
    <row r="353" spans="1:29" x14ac:dyDescent="0.2">
      <c r="A353" s="37" t="s">
        <v>1665</v>
      </c>
      <c r="B353" s="37" t="s">
        <v>1666</v>
      </c>
      <c r="C353" s="39" t="s">
        <v>5</v>
      </c>
      <c r="D353" s="39" t="s">
        <v>1604</v>
      </c>
      <c r="E353" s="39" t="s">
        <v>1635</v>
      </c>
      <c r="F353" s="39" t="s">
        <v>1667</v>
      </c>
      <c r="G353" s="38" t="s">
        <v>442</v>
      </c>
      <c r="H353" s="38" t="s">
        <v>441</v>
      </c>
      <c r="I353" s="38">
        <v>24100111</v>
      </c>
      <c r="J353" s="37">
        <v>93</v>
      </c>
      <c r="K353" s="37">
        <v>26</v>
      </c>
      <c r="L353" s="20" t="s">
        <v>8355</v>
      </c>
      <c r="M353" s="37">
        <v>0</v>
      </c>
      <c r="N353" s="37">
        <v>0</v>
      </c>
      <c r="O353" s="37">
        <v>0</v>
      </c>
    </row>
    <row r="354" spans="1:29" x14ac:dyDescent="0.2">
      <c r="A354" s="37" t="s">
        <v>1668</v>
      </c>
      <c r="B354" s="37" t="s">
        <v>1669</v>
      </c>
      <c r="C354" s="39" t="s">
        <v>5</v>
      </c>
      <c r="D354" s="39" t="s">
        <v>1604</v>
      </c>
      <c r="E354" s="39" t="s">
        <v>590</v>
      </c>
      <c r="F354" s="39" t="s">
        <v>590</v>
      </c>
      <c r="G354" s="38" t="s">
        <v>442</v>
      </c>
      <c r="H354" s="38" t="s">
        <v>441</v>
      </c>
      <c r="I354" s="38">
        <v>25400055</v>
      </c>
      <c r="J354" s="37">
        <v>71</v>
      </c>
      <c r="K354" s="37">
        <v>32</v>
      </c>
      <c r="L354" s="20" t="s">
        <v>8355</v>
      </c>
      <c r="M354" s="37">
        <v>0</v>
      </c>
      <c r="N354" s="37">
        <v>0</v>
      </c>
      <c r="O354" s="37">
        <v>0</v>
      </c>
    </row>
    <row r="355" spans="1:29" x14ac:dyDescent="0.2">
      <c r="A355" s="37" t="s">
        <v>1670</v>
      </c>
      <c r="B355" s="37" t="s">
        <v>1671</v>
      </c>
      <c r="C355" s="39" t="s">
        <v>5</v>
      </c>
      <c r="D355" s="39" t="s">
        <v>1604</v>
      </c>
      <c r="E355" s="39" t="s">
        <v>1635</v>
      </c>
      <c r="F355" s="39" t="s">
        <v>1672</v>
      </c>
      <c r="G355" s="38" t="s">
        <v>442</v>
      </c>
      <c r="H355" s="38" t="s">
        <v>441</v>
      </c>
      <c r="I355" s="38">
        <v>25401164</v>
      </c>
      <c r="J355" s="37">
        <v>58</v>
      </c>
      <c r="K355" s="37">
        <v>28</v>
      </c>
      <c r="L355" s="20" t="s">
        <v>8355</v>
      </c>
      <c r="M355" s="37">
        <v>0</v>
      </c>
      <c r="N355" s="37">
        <v>0</v>
      </c>
      <c r="O355" s="37">
        <v>0</v>
      </c>
    </row>
    <row r="356" spans="1:29" x14ac:dyDescent="0.2">
      <c r="A356" s="37" t="s">
        <v>1673</v>
      </c>
      <c r="B356" s="37" t="s">
        <v>1674</v>
      </c>
      <c r="C356" s="39" t="s">
        <v>5</v>
      </c>
      <c r="D356" s="39" t="s">
        <v>1604</v>
      </c>
      <c r="E356" s="39" t="s">
        <v>1604</v>
      </c>
      <c r="F356" s="39" t="s">
        <v>164</v>
      </c>
      <c r="G356" s="38" t="s">
        <v>442</v>
      </c>
      <c r="H356" s="38" t="s">
        <v>440</v>
      </c>
      <c r="I356" s="38">
        <v>22306464</v>
      </c>
      <c r="J356" s="37">
        <v>762</v>
      </c>
      <c r="K356" s="37">
        <v>191</v>
      </c>
      <c r="L356" s="20" t="s">
        <v>8355</v>
      </c>
      <c r="M356" s="37">
        <v>16</v>
      </c>
      <c r="N356" s="37">
        <v>0</v>
      </c>
      <c r="O356" s="37">
        <v>0</v>
      </c>
    </row>
    <row r="357" spans="1:29" x14ac:dyDescent="0.2">
      <c r="A357" s="37" t="s">
        <v>1675</v>
      </c>
      <c r="B357" s="37" t="s">
        <v>1345</v>
      </c>
      <c r="C357" s="39" t="s">
        <v>5</v>
      </c>
      <c r="D357" s="39" t="s">
        <v>1604</v>
      </c>
      <c r="E357" s="39" t="s">
        <v>1644</v>
      </c>
      <c r="F357" s="39" t="s">
        <v>1644</v>
      </c>
      <c r="G357" s="38" t="s">
        <v>442</v>
      </c>
      <c r="H357" s="38" t="s">
        <v>441</v>
      </c>
      <c r="I357" s="38">
        <v>22301231</v>
      </c>
      <c r="J357" s="37">
        <v>92</v>
      </c>
      <c r="K357" s="37">
        <v>30</v>
      </c>
      <c r="L357" s="20" t="s">
        <v>8355</v>
      </c>
      <c r="M357" s="37">
        <v>0</v>
      </c>
      <c r="N357" s="37">
        <v>0</v>
      </c>
      <c r="O357" s="37">
        <v>0</v>
      </c>
    </row>
    <row r="358" spans="1:29" x14ac:dyDescent="0.2">
      <c r="A358" s="37" t="s">
        <v>1676</v>
      </c>
      <c r="B358" s="37" t="s">
        <v>1677</v>
      </c>
      <c r="C358" s="39" t="s">
        <v>5</v>
      </c>
      <c r="D358" s="39" t="s">
        <v>1604</v>
      </c>
      <c r="E358" s="39" t="s">
        <v>1604</v>
      </c>
      <c r="F358" s="39" t="s">
        <v>1678</v>
      </c>
      <c r="G358" s="38" t="s">
        <v>442</v>
      </c>
      <c r="H358" s="38" t="s">
        <v>440</v>
      </c>
      <c r="I358" s="38">
        <v>22308784</v>
      </c>
      <c r="J358" s="37">
        <v>263</v>
      </c>
      <c r="K358" s="37">
        <v>83</v>
      </c>
      <c r="L358" s="20" t="s">
        <v>8355</v>
      </c>
      <c r="M358" s="37">
        <v>0</v>
      </c>
      <c r="N358" s="37">
        <v>0</v>
      </c>
      <c r="O358" s="37">
        <v>0</v>
      </c>
    </row>
    <row r="359" spans="1:29" x14ac:dyDescent="0.2">
      <c r="A359" s="37" t="s">
        <v>1679</v>
      </c>
      <c r="B359" s="37" t="s">
        <v>1680</v>
      </c>
      <c r="C359" s="39" t="s">
        <v>5</v>
      </c>
      <c r="D359" s="39" t="s">
        <v>102</v>
      </c>
      <c r="E359" s="39" t="s">
        <v>1661</v>
      </c>
      <c r="F359" s="39" t="s">
        <v>1680</v>
      </c>
      <c r="G359" s="38" t="s">
        <v>442</v>
      </c>
      <c r="H359" s="38" t="s">
        <v>441</v>
      </c>
      <c r="I359" s="38">
        <v>25400034</v>
      </c>
      <c r="J359" s="37">
        <v>214</v>
      </c>
      <c r="K359" s="37">
        <v>73</v>
      </c>
      <c r="L359" s="20" t="s">
        <v>8355</v>
      </c>
      <c r="M359" s="37">
        <v>0</v>
      </c>
      <c r="N359" s="37">
        <v>0</v>
      </c>
      <c r="O359" s="37">
        <v>0</v>
      </c>
    </row>
    <row r="360" spans="1:29" x14ac:dyDescent="0.2">
      <c r="A360" s="37" t="s">
        <v>1681</v>
      </c>
      <c r="B360" s="37" t="s">
        <v>1682</v>
      </c>
      <c r="C360" s="39" t="s">
        <v>5</v>
      </c>
      <c r="D360" s="39" t="s">
        <v>1604</v>
      </c>
      <c r="E360" s="39" t="s">
        <v>92</v>
      </c>
      <c r="F360" s="39" t="s">
        <v>92</v>
      </c>
      <c r="G360" s="38" t="s">
        <v>442</v>
      </c>
      <c r="H360" s="38" t="s">
        <v>441</v>
      </c>
      <c r="I360" s="38">
        <v>25402468</v>
      </c>
      <c r="J360" s="37">
        <v>317</v>
      </c>
      <c r="K360" s="37">
        <v>99</v>
      </c>
      <c r="L360" s="20" t="s">
        <v>8355</v>
      </c>
      <c r="M360" s="37">
        <v>0</v>
      </c>
      <c r="N360" s="37">
        <v>6</v>
      </c>
      <c r="O360" s="37">
        <v>16</v>
      </c>
    </row>
    <row r="361" spans="1:29" x14ac:dyDescent="0.2">
      <c r="A361" s="37" t="s">
        <v>1683</v>
      </c>
      <c r="B361" s="37" t="s">
        <v>1684</v>
      </c>
      <c r="C361" s="39" t="s">
        <v>5</v>
      </c>
      <c r="D361" s="39" t="s">
        <v>1604</v>
      </c>
      <c r="E361" s="39" t="s">
        <v>1644</v>
      </c>
      <c r="F361" s="39" t="s">
        <v>1685</v>
      </c>
      <c r="G361" s="38" t="s">
        <v>442</v>
      </c>
      <c r="H361" s="38" t="s">
        <v>441</v>
      </c>
      <c r="I361" s="38">
        <v>22302937</v>
      </c>
      <c r="J361" s="37">
        <v>33</v>
      </c>
      <c r="K361" s="37">
        <v>10</v>
      </c>
      <c r="L361" s="20" t="s">
        <v>8355</v>
      </c>
      <c r="M361" s="37">
        <v>0</v>
      </c>
      <c r="N361" s="37">
        <v>0</v>
      </c>
      <c r="O361" s="37">
        <v>0</v>
      </c>
    </row>
    <row r="362" spans="1:29" x14ac:dyDescent="0.2">
      <c r="A362" s="37" t="s">
        <v>1686</v>
      </c>
      <c r="B362" s="37" t="s">
        <v>1687</v>
      </c>
      <c r="C362" s="39" t="s">
        <v>5</v>
      </c>
      <c r="D362" s="39" t="s">
        <v>1604</v>
      </c>
      <c r="E362" s="39" t="s">
        <v>1635</v>
      </c>
      <c r="F362" s="39" t="s">
        <v>1635</v>
      </c>
      <c r="G362" s="38" t="s">
        <v>442</v>
      </c>
      <c r="H362" s="38" t="s">
        <v>441</v>
      </c>
      <c r="I362" s="38">
        <v>24103962</v>
      </c>
      <c r="J362" s="37">
        <v>247</v>
      </c>
      <c r="K362" s="37">
        <v>76</v>
      </c>
      <c r="L362" s="20" t="s">
        <v>8355</v>
      </c>
      <c r="M362" s="37">
        <v>0</v>
      </c>
      <c r="N362" s="37">
        <v>0</v>
      </c>
      <c r="O362" s="37">
        <v>0</v>
      </c>
    </row>
    <row r="363" spans="1:29" x14ac:dyDescent="0.2">
      <c r="A363" s="37" t="s">
        <v>1688</v>
      </c>
      <c r="B363" s="37" t="s">
        <v>1689</v>
      </c>
      <c r="C363" s="39" t="s">
        <v>5</v>
      </c>
      <c r="D363" s="39" t="s">
        <v>1604</v>
      </c>
      <c r="E363" s="39" t="s">
        <v>1605</v>
      </c>
      <c r="F363" s="39" t="s">
        <v>1605</v>
      </c>
      <c r="G363" s="38" t="s">
        <v>442</v>
      </c>
      <c r="H363" s="38" t="s">
        <v>440</v>
      </c>
      <c r="I363" s="38">
        <v>22308544</v>
      </c>
      <c r="J363" s="37">
        <v>546</v>
      </c>
      <c r="K363" s="37">
        <v>134</v>
      </c>
      <c r="L363" s="20" t="s">
        <v>8355</v>
      </c>
      <c r="M363" s="37">
        <v>0</v>
      </c>
      <c r="N363" s="37">
        <v>7</v>
      </c>
      <c r="O363" s="37">
        <v>258</v>
      </c>
    </row>
    <row r="364" spans="1:29" x14ac:dyDescent="0.2">
      <c r="A364" s="37" t="s">
        <v>1690</v>
      </c>
      <c r="B364" s="37" t="s">
        <v>1691</v>
      </c>
      <c r="C364" s="39" t="s">
        <v>5</v>
      </c>
      <c r="D364" s="39" t="s">
        <v>1604</v>
      </c>
      <c r="E364" s="39" t="s">
        <v>1644</v>
      </c>
      <c r="F364" s="39" t="s">
        <v>1691</v>
      </c>
      <c r="G364" s="38" t="s">
        <v>442</v>
      </c>
      <c r="H364" s="38" t="s">
        <v>441</v>
      </c>
      <c r="I364" s="38">
        <v>22300209</v>
      </c>
      <c r="J364" s="37">
        <v>9</v>
      </c>
      <c r="K364" s="37">
        <v>0</v>
      </c>
      <c r="L364" s="20" t="s">
        <v>8355</v>
      </c>
      <c r="M364" s="37">
        <v>0</v>
      </c>
      <c r="N364" s="37">
        <v>0</v>
      </c>
      <c r="O364" s="37">
        <v>0</v>
      </c>
    </row>
    <row r="366" spans="1:29" ht="13.5" x14ac:dyDescent="0.25">
      <c r="A366" s="97" t="s">
        <v>447</v>
      </c>
      <c r="B366" s="24"/>
      <c r="C366" s="25"/>
      <c r="D366" s="25"/>
      <c r="E366" s="25"/>
      <c r="F366" s="33"/>
      <c r="G366" s="27"/>
      <c r="H366" s="32"/>
      <c r="I366" s="32"/>
      <c r="J366" s="36">
        <f>SUM(J367:J384)</f>
        <v>1291</v>
      </c>
      <c r="K366" s="36">
        <f t="shared" ref="K366:O366" si="25">SUM(K367:K384)</f>
        <v>381</v>
      </c>
      <c r="L366" s="36">
        <f t="shared" si="25"/>
        <v>0</v>
      </c>
      <c r="M366" s="36">
        <f t="shared" si="25"/>
        <v>0</v>
      </c>
      <c r="N366" s="36">
        <f t="shared" si="25"/>
        <v>7</v>
      </c>
      <c r="O366" s="36">
        <f t="shared" si="25"/>
        <v>202</v>
      </c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AA366" s="37"/>
      <c r="AB366" s="37"/>
      <c r="AC366" s="37"/>
    </row>
    <row r="367" spans="1:29" x14ac:dyDescent="0.2">
      <c r="A367" s="37" t="s">
        <v>1692</v>
      </c>
      <c r="B367" s="37" t="s">
        <v>1693</v>
      </c>
      <c r="C367" s="39" t="s">
        <v>5</v>
      </c>
      <c r="D367" s="39" t="s">
        <v>102</v>
      </c>
      <c r="E367" s="39" t="s">
        <v>1694</v>
      </c>
      <c r="F367" s="39" t="s">
        <v>1695</v>
      </c>
      <c r="G367" s="38" t="s">
        <v>442</v>
      </c>
      <c r="H367" s="38" t="s">
        <v>441</v>
      </c>
      <c r="I367" s="38">
        <v>25440178</v>
      </c>
      <c r="J367" s="37">
        <v>91</v>
      </c>
      <c r="K367" s="37">
        <v>31</v>
      </c>
      <c r="L367" s="20" t="s">
        <v>8355</v>
      </c>
      <c r="M367" s="37">
        <v>0</v>
      </c>
      <c r="N367" s="37">
        <v>0</v>
      </c>
      <c r="O367" s="37">
        <v>0</v>
      </c>
    </row>
    <row r="368" spans="1:29" x14ac:dyDescent="0.2">
      <c r="A368" s="37" t="s">
        <v>1696</v>
      </c>
      <c r="B368" s="37" t="s">
        <v>10109</v>
      </c>
      <c r="C368" s="39" t="s">
        <v>5</v>
      </c>
      <c r="D368" s="39" t="s">
        <v>102</v>
      </c>
      <c r="E368" s="39" t="s">
        <v>1697</v>
      </c>
      <c r="F368" s="39" t="s">
        <v>14</v>
      </c>
      <c r="G368" s="38" t="s">
        <v>442</v>
      </c>
      <c r="H368" s="38" t="s">
        <v>441</v>
      </c>
      <c r="I368" s="38">
        <v>25440947</v>
      </c>
      <c r="J368" s="37">
        <v>86</v>
      </c>
      <c r="K368" s="37">
        <v>13</v>
      </c>
      <c r="L368" s="20" t="s">
        <v>8355</v>
      </c>
      <c r="M368" s="37">
        <v>0</v>
      </c>
      <c r="N368" s="37">
        <v>0</v>
      </c>
      <c r="O368" s="37">
        <v>0</v>
      </c>
    </row>
    <row r="369" spans="1:15" x14ac:dyDescent="0.2">
      <c r="A369" s="37" t="s">
        <v>1698</v>
      </c>
      <c r="B369" s="37" t="s">
        <v>1699</v>
      </c>
      <c r="C369" s="39" t="s">
        <v>5</v>
      </c>
      <c r="D369" s="39" t="s">
        <v>102</v>
      </c>
      <c r="E369" s="39" t="s">
        <v>126</v>
      </c>
      <c r="F369" s="39" t="s">
        <v>1699</v>
      </c>
      <c r="G369" s="38" t="s">
        <v>442</v>
      </c>
      <c r="H369" s="38" t="s">
        <v>440</v>
      </c>
      <c r="I369" s="38">
        <v>22300546</v>
      </c>
      <c r="J369" s="37">
        <v>44</v>
      </c>
      <c r="K369" s="37">
        <v>16</v>
      </c>
      <c r="L369" s="20" t="s">
        <v>8355</v>
      </c>
      <c r="M369" s="37">
        <v>0</v>
      </c>
      <c r="N369" s="37">
        <v>0</v>
      </c>
      <c r="O369" s="37">
        <v>15</v>
      </c>
    </row>
    <row r="370" spans="1:15" x14ac:dyDescent="0.2">
      <c r="A370" s="37" t="s">
        <v>1700</v>
      </c>
      <c r="B370" s="37" t="s">
        <v>1701</v>
      </c>
      <c r="C370" s="39" t="s">
        <v>5</v>
      </c>
      <c r="D370" s="39" t="s">
        <v>102</v>
      </c>
      <c r="E370" s="39" t="s">
        <v>1694</v>
      </c>
      <c r="F370" s="39" t="s">
        <v>1694</v>
      </c>
      <c r="G370" s="38" t="s">
        <v>442</v>
      </c>
      <c r="H370" s="38" t="s">
        <v>441</v>
      </c>
      <c r="I370" s="38">
        <v>25440022</v>
      </c>
      <c r="J370" s="37">
        <v>182</v>
      </c>
      <c r="K370" s="37">
        <v>63</v>
      </c>
      <c r="L370" s="20" t="s">
        <v>8355</v>
      </c>
      <c r="M370" s="37">
        <v>0</v>
      </c>
      <c r="N370" s="37">
        <v>0</v>
      </c>
      <c r="O370" s="37">
        <v>0</v>
      </c>
    </row>
    <row r="371" spans="1:15" x14ac:dyDescent="0.2">
      <c r="A371" s="37" t="s">
        <v>1702</v>
      </c>
      <c r="B371" s="37" t="s">
        <v>1703</v>
      </c>
      <c r="C371" s="39" t="s">
        <v>5</v>
      </c>
      <c r="D371" s="39" t="s">
        <v>102</v>
      </c>
      <c r="E371" s="39" t="s">
        <v>1661</v>
      </c>
      <c r="F371" s="39" t="s">
        <v>1704</v>
      </c>
      <c r="G371" s="38" t="s">
        <v>442</v>
      </c>
      <c r="H371" s="38" t="s">
        <v>441</v>
      </c>
      <c r="I371" s="38">
        <v>25480011</v>
      </c>
      <c r="J371" s="37">
        <v>5</v>
      </c>
      <c r="K371" s="37">
        <v>3</v>
      </c>
      <c r="L371" s="20" t="s">
        <v>8355</v>
      </c>
      <c r="M371" s="37">
        <v>0</v>
      </c>
      <c r="N371" s="37">
        <v>0</v>
      </c>
      <c r="O371" s="37">
        <v>0</v>
      </c>
    </row>
    <row r="372" spans="1:15" x14ac:dyDescent="0.2">
      <c r="A372" s="37" t="s">
        <v>1705</v>
      </c>
      <c r="B372" s="37" t="s">
        <v>1706</v>
      </c>
      <c r="C372" s="39" t="s">
        <v>5</v>
      </c>
      <c r="D372" s="39" t="s">
        <v>102</v>
      </c>
      <c r="E372" s="39" t="s">
        <v>126</v>
      </c>
      <c r="F372" s="39" t="s">
        <v>1707</v>
      </c>
      <c r="G372" s="38" t="s">
        <v>442</v>
      </c>
      <c r="H372" s="38" t="s">
        <v>440</v>
      </c>
      <c r="I372" s="38">
        <v>25000757</v>
      </c>
      <c r="J372" s="37">
        <v>99</v>
      </c>
      <c r="K372" s="37">
        <v>27</v>
      </c>
      <c r="L372" s="20" t="s">
        <v>8355</v>
      </c>
      <c r="M372" s="37">
        <v>0</v>
      </c>
      <c r="N372" s="37">
        <v>0</v>
      </c>
      <c r="O372" s="37">
        <v>0</v>
      </c>
    </row>
    <row r="373" spans="1:15" x14ac:dyDescent="0.2">
      <c r="A373" s="37" t="s">
        <v>1708</v>
      </c>
      <c r="B373" s="37" t="s">
        <v>1709</v>
      </c>
      <c r="C373" s="39" t="s">
        <v>5</v>
      </c>
      <c r="D373" s="39" t="s">
        <v>1710</v>
      </c>
      <c r="E373" s="39" t="s">
        <v>162</v>
      </c>
      <c r="F373" s="39" t="s">
        <v>1157</v>
      </c>
      <c r="G373" s="38" t="s">
        <v>442</v>
      </c>
      <c r="H373" s="38" t="s">
        <v>441</v>
      </c>
      <c r="I373" s="38">
        <v>25441592</v>
      </c>
      <c r="J373" s="37">
        <v>101</v>
      </c>
      <c r="K373" s="37">
        <v>34</v>
      </c>
      <c r="L373" s="20" t="s">
        <v>8355</v>
      </c>
      <c r="M373" s="37">
        <v>0</v>
      </c>
      <c r="N373" s="37">
        <v>0</v>
      </c>
      <c r="O373" s="37">
        <v>0</v>
      </c>
    </row>
    <row r="374" spans="1:15" x14ac:dyDescent="0.2">
      <c r="A374" s="37" t="s">
        <v>1711</v>
      </c>
      <c r="B374" s="37" t="s">
        <v>1712</v>
      </c>
      <c r="C374" s="39" t="s">
        <v>5</v>
      </c>
      <c r="D374" s="39" t="s">
        <v>102</v>
      </c>
      <c r="E374" s="39" t="s">
        <v>1661</v>
      </c>
      <c r="F374" s="39" t="s">
        <v>1712</v>
      </c>
      <c r="G374" s="38" t="s">
        <v>442</v>
      </c>
      <c r="H374" s="38" t="s">
        <v>441</v>
      </c>
      <c r="I374" s="38">
        <v>25400962</v>
      </c>
      <c r="J374" s="37">
        <v>32</v>
      </c>
      <c r="K374" s="37">
        <v>12</v>
      </c>
      <c r="L374" s="20" t="s">
        <v>8355</v>
      </c>
      <c r="M374" s="37">
        <v>0</v>
      </c>
      <c r="N374" s="37">
        <v>0</v>
      </c>
      <c r="O374" s="37">
        <v>0</v>
      </c>
    </row>
    <row r="375" spans="1:15" x14ac:dyDescent="0.2">
      <c r="A375" s="37" t="s">
        <v>1713</v>
      </c>
      <c r="B375" s="37" t="s">
        <v>1714</v>
      </c>
      <c r="C375" s="39" t="s">
        <v>156</v>
      </c>
      <c r="D375" s="39" t="s">
        <v>156</v>
      </c>
      <c r="E375" s="39" t="s">
        <v>1715</v>
      </c>
      <c r="F375" s="39" t="s">
        <v>1716</v>
      </c>
      <c r="G375" s="38" t="s">
        <v>442</v>
      </c>
      <c r="H375" s="38" t="s">
        <v>441</v>
      </c>
      <c r="I375" s="38">
        <v>25480582</v>
      </c>
      <c r="J375" s="37">
        <v>140</v>
      </c>
      <c r="K375" s="37">
        <v>46</v>
      </c>
      <c r="L375" s="20" t="s">
        <v>8355</v>
      </c>
      <c r="M375" s="37">
        <v>0</v>
      </c>
      <c r="N375" s="37">
        <v>0</v>
      </c>
      <c r="O375" s="37">
        <v>187</v>
      </c>
    </row>
    <row r="376" spans="1:15" x14ac:dyDescent="0.2">
      <c r="A376" s="37" t="s">
        <v>1717</v>
      </c>
      <c r="B376" s="37" t="s">
        <v>1238</v>
      </c>
      <c r="C376" s="39" t="s">
        <v>5</v>
      </c>
      <c r="D376" s="39" t="s">
        <v>102</v>
      </c>
      <c r="E376" s="39" t="s">
        <v>1661</v>
      </c>
      <c r="F376" s="39" t="s">
        <v>1238</v>
      </c>
      <c r="G376" s="38" t="s">
        <v>442</v>
      </c>
      <c r="H376" s="38" t="s">
        <v>441</v>
      </c>
      <c r="I376" s="38">
        <v>25402708</v>
      </c>
      <c r="J376" s="37">
        <v>89</v>
      </c>
      <c r="K376" s="37">
        <v>11</v>
      </c>
      <c r="L376" s="20" t="s">
        <v>8355</v>
      </c>
      <c r="M376" s="37">
        <v>0</v>
      </c>
      <c r="N376" s="37">
        <v>0</v>
      </c>
      <c r="O376" s="37">
        <v>0</v>
      </c>
    </row>
    <row r="377" spans="1:15" x14ac:dyDescent="0.2">
      <c r="A377" s="37" t="s">
        <v>1718</v>
      </c>
      <c r="B377" s="37" t="s">
        <v>1719</v>
      </c>
      <c r="C377" s="39" t="s">
        <v>5</v>
      </c>
      <c r="D377" s="39" t="s">
        <v>102</v>
      </c>
      <c r="E377" s="39" t="s">
        <v>1697</v>
      </c>
      <c r="F377" s="39" t="s">
        <v>1720</v>
      </c>
      <c r="G377" s="38" t="s">
        <v>442</v>
      </c>
      <c r="H377" s="38" t="s">
        <v>441</v>
      </c>
      <c r="I377" s="38">
        <v>25441140</v>
      </c>
      <c r="J377" s="37">
        <v>62</v>
      </c>
      <c r="K377" s="37">
        <v>11</v>
      </c>
      <c r="L377" s="20" t="s">
        <v>8355</v>
      </c>
      <c r="M377" s="37">
        <v>0</v>
      </c>
      <c r="N377" s="37">
        <v>0</v>
      </c>
      <c r="O377" s="37">
        <v>0</v>
      </c>
    </row>
    <row r="378" spans="1:15" x14ac:dyDescent="0.2">
      <c r="A378" s="37" t="s">
        <v>1721</v>
      </c>
      <c r="B378" s="37" t="s">
        <v>1722</v>
      </c>
      <c r="C378" s="39" t="s">
        <v>156</v>
      </c>
      <c r="D378" s="39" t="s">
        <v>156</v>
      </c>
      <c r="E378" s="39" t="s">
        <v>1715</v>
      </c>
      <c r="F378" s="39" t="s">
        <v>347</v>
      </c>
      <c r="G378" s="38" t="s">
        <v>442</v>
      </c>
      <c r="H378" s="38" t="s">
        <v>441</v>
      </c>
      <c r="I378" s="38">
        <v>25480029</v>
      </c>
      <c r="J378" s="37">
        <v>40</v>
      </c>
      <c r="K378" s="37">
        <v>17</v>
      </c>
      <c r="L378" s="20" t="s">
        <v>8355</v>
      </c>
      <c r="M378" s="37">
        <v>0</v>
      </c>
      <c r="N378" s="37">
        <v>0</v>
      </c>
      <c r="O378" s="37">
        <v>0</v>
      </c>
    </row>
    <row r="379" spans="1:15" x14ac:dyDescent="0.2">
      <c r="A379" s="37" t="s">
        <v>1723</v>
      </c>
      <c r="B379" s="37" t="s">
        <v>1724</v>
      </c>
      <c r="C379" s="39" t="s">
        <v>156</v>
      </c>
      <c r="D379" s="39" t="s">
        <v>156</v>
      </c>
      <c r="E379" s="39" t="s">
        <v>1715</v>
      </c>
      <c r="F379" s="39" t="s">
        <v>637</v>
      </c>
      <c r="G379" s="38" t="s">
        <v>442</v>
      </c>
      <c r="H379" s="38" t="s">
        <v>441</v>
      </c>
      <c r="I379" s="38">
        <v>25480276</v>
      </c>
      <c r="J379" s="37">
        <v>70</v>
      </c>
      <c r="K379" s="37">
        <v>17</v>
      </c>
      <c r="L379" s="20" t="s">
        <v>8355</v>
      </c>
      <c r="M379" s="37">
        <v>0</v>
      </c>
      <c r="N379" s="37">
        <v>0</v>
      </c>
      <c r="O379" s="37">
        <v>0</v>
      </c>
    </row>
    <row r="380" spans="1:15" x14ac:dyDescent="0.2">
      <c r="A380" s="37" t="s">
        <v>1725</v>
      </c>
      <c r="B380" s="37" t="s">
        <v>1726</v>
      </c>
      <c r="C380" s="39" t="s">
        <v>156</v>
      </c>
      <c r="D380" s="39" t="s">
        <v>156</v>
      </c>
      <c r="E380" s="39" t="s">
        <v>1715</v>
      </c>
      <c r="F380" s="39" t="s">
        <v>1727</v>
      </c>
      <c r="G380" s="38" t="s">
        <v>442</v>
      </c>
      <c r="H380" s="38" t="s">
        <v>441</v>
      </c>
      <c r="I380" s="38">
        <v>25480085</v>
      </c>
      <c r="J380" s="37">
        <v>114</v>
      </c>
      <c r="K380" s="37">
        <v>44</v>
      </c>
      <c r="L380" s="20" t="s">
        <v>8355</v>
      </c>
      <c r="M380" s="37">
        <v>0</v>
      </c>
      <c r="N380" s="37">
        <v>7</v>
      </c>
      <c r="O380" s="37">
        <v>0</v>
      </c>
    </row>
    <row r="381" spans="1:15" x14ac:dyDescent="0.2">
      <c r="A381" s="37" t="s">
        <v>1728</v>
      </c>
      <c r="B381" s="37" t="s">
        <v>1729</v>
      </c>
      <c r="C381" s="39" t="s">
        <v>5</v>
      </c>
      <c r="D381" s="39" t="s">
        <v>102</v>
      </c>
      <c r="E381" s="39" t="s">
        <v>126</v>
      </c>
      <c r="F381" s="39" t="s">
        <v>1729</v>
      </c>
      <c r="G381" s="38" t="s">
        <v>442</v>
      </c>
      <c r="H381" s="38" t="s">
        <v>440</v>
      </c>
      <c r="I381" s="38">
        <v>25480520</v>
      </c>
      <c r="J381" s="37">
        <v>9</v>
      </c>
      <c r="K381" s="37">
        <v>0</v>
      </c>
      <c r="L381" s="20" t="s">
        <v>8355</v>
      </c>
      <c r="M381" s="37">
        <v>0</v>
      </c>
      <c r="N381" s="37">
        <v>0</v>
      </c>
      <c r="O381" s="37">
        <v>0</v>
      </c>
    </row>
    <row r="382" spans="1:15" x14ac:dyDescent="0.2">
      <c r="A382" s="37" t="s">
        <v>1730</v>
      </c>
      <c r="B382" s="37" t="s">
        <v>1731</v>
      </c>
      <c r="C382" s="39" t="s">
        <v>5</v>
      </c>
      <c r="D382" s="39" t="s">
        <v>102</v>
      </c>
      <c r="E382" s="39" t="s">
        <v>1694</v>
      </c>
      <c r="F382" s="39" t="s">
        <v>1732</v>
      </c>
      <c r="G382" s="38" t="s">
        <v>442</v>
      </c>
      <c r="H382" s="38" t="s">
        <v>441</v>
      </c>
      <c r="I382" s="38">
        <v>25442186</v>
      </c>
      <c r="J382" s="37">
        <v>35</v>
      </c>
      <c r="K382" s="37">
        <v>9</v>
      </c>
      <c r="L382" s="20" t="s">
        <v>8355</v>
      </c>
      <c r="M382" s="37">
        <v>0</v>
      </c>
      <c r="N382" s="37">
        <v>0</v>
      </c>
      <c r="O382" s="37">
        <v>0</v>
      </c>
    </row>
    <row r="383" spans="1:15" x14ac:dyDescent="0.2">
      <c r="A383" s="37" t="s">
        <v>1733</v>
      </c>
      <c r="B383" s="37" t="s">
        <v>631</v>
      </c>
      <c r="C383" s="39" t="s">
        <v>5</v>
      </c>
      <c r="D383" s="39" t="s">
        <v>102</v>
      </c>
      <c r="E383" s="39" t="s">
        <v>1661</v>
      </c>
      <c r="F383" s="39" t="s">
        <v>631</v>
      </c>
      <c r="G383" s="38" t="s">
        <v>442</v>
      </c>
      <c r="H383" s="38" t="s">
        <v>441</v>
      </c>
      <c r="I383" s="38">
        <v>22306964</v>
      </c>
      <c r="J383" s="37">
        <v>21</v>
      </c>
      <c r="K383" s="37">
        <v>10</v>
      </c>
      <c r="L383" s="20" t="s">
        <v>8355</v>
      </c>
      <c r="M383" s="37">
        <v>0</v>
      </c>
      <c r="N383" s="37">
        <v>0</v>
      </c>
      <c r="O383" s="37">
        <v>0</v>
      </c>
    </row>
    <row r="384" spans="1:15" x14ac:dyDescent="0.2">
      <c r="A384" s="37" t="s">
        <v>1734</v>
      </c>
      <c r="B384" s="37" t="s">
        <v>1735</v>
      </c>
      <c r="C384" s="39" t="s">
        <v>156</v>
      </c>
      <c r="D384" s="39" t="s">
        <v>156</v>
      </c>
      <c r="E384" s="39" t="s">
        <v>1715</v>
      </c>
      <c r="F384" s="39" t="s">
        <v>1736</v>
      </c>
      <c r="G384" s="38" t="s">
        <v>442</v>
      </c>
      <c r="H384" s="38" t="s">
        <v>441</v>
      </c>
      <c r="I384" s="38">
        <v>25480255</v>
      </c>
      <c r="J384" s="37">
        <v>71</v>
      </c>
      <c r="K384" s="37">
        <v>17</v>
      </c>
      <c r="L384" s="20" t="s">
        <v>8355</v>
      </c>
      <c r="M384" s="37">
        <v>0</v>
      </c>
      <c r="N384" s="37">
        <v>0</v>
      </c>
      <c r="O384" s="37">
        <v>0</v>
      </c>
    </row>
    <row r="386" spans="1:29" ht="13.5" x14ac:dyDescent="0.25">
      <c r="A386" s="97" t="s">
        <v>448</v>
      </c>
      <c r="B386" s="24"/>
      <c r="C386" s="25"/>
      <c r="D386" s="25"/>
      <c r="E386" s="25"/>
      <c r="F386" s="33"/>
      <c r="G386" s="27"/>
      <c r="H386" s="32"/>
      <c r="I386" s="32"/>
      <c r="J386" s="36">
        <f>SUM(J387:J405)</f>
        <v>1254</v>
      </c>
      <c r="K386" s="36">
        <f t="shared" ref="K386:O386" si="26">SUM(K387:K405)</f>
        <v>380</v>
      </c>
      <c r="L386" s="36">
        <f t="shared" si="26"/>
        <v>43</v>
      </c>
      <c r="M386" s="36">
        <f t="shared" si="26"/>
        <v>0</v>
      </c>
      <c r="N386" s="36">
        <f t="shared" si="26"/>
        <v>6</v>
      </c>
      <c r="O386" s="36">
        <f t="shared" si="26"/>
        <v>386</v>
      </c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AA386" s="37"/>
      <c r="AB386" s="37"/>
      <c r="AC386" s="37"/>
    </row>
    <row r="387" spans="1:29" x14ac:dyDescent="0.2">
      <c r="A387" s="37" t="s">
        <v>1737</v>
      </c>
      <c r="B387" s="37" t="s">
        <v>1738</v>
      </c>
      <c r="C387" s="39" t="s">
        <v>5</v>
      </c>
      <c r="D387" s="39" t="s">
        <v>518</v>
      </c>
      <c r="E387" s="39" t="s">
        <v>519</v>
      </c>
      <c r="F387" s="39" t="s">
        <v>1738</v>
      </c>
      <c r="G387" s="38" t="s">
        <v>442</v>
      </c>
      <c r="H387" s="38" t="s">
        <v>441</v>
      </c>
      <c r="I387" s="38">
        <v>24100358</v>
      </c>
      <c r="J387" s="37">
        <v>103</v>
      </c>
      <c r="K387" s="37">
        <v>42</v>
      </c>
      <c r="L387" s="20" t="s">
        <v>8355</v>
      </c>
      <c r="M387" s="37">
        <v>0</v>
      </c>
      <c r="N387" s="37">
        <v>0</v>
      </c>
      <c r="O387" s="37">
        <v>45</v>
      </c>
    </row>
    <row r="388" spans="1:29" x14ac:dyDescent="0.2">
      <c r="A388" s="37" t="s">
        <v>1739</v>
      </c>
      <c r="B388" s="37" t="s">
        <v>1740</v>
      </c>
      <c r="C388" s="39" t="s">
        <v>5</v>
      </c>
      <c r="D388" s="39" t="s">
        <v>518</v>
      </c>
      <c r="E388" s="39" t="s">
        <v>519</v>
      </c>
      <c r="F388" s="39" t="s">
        <v>1741</v>
      </c>
      <c r="G388" s="38" t="s">
        <v>442</v>
      </c>
      <c r="H388" s="38" t="s">
        <v>441</v>
      </c>
      <c r="I388" s="38">
        <v>24101260</v>
      </c>
      <c r="J388" s="37">
        <v>42</v>
      </c>
      <c r="K388" s="37">
        <v>14</v>
      </c>
      <c r="L388" s="20" t="s">
        <v>8355</v>
      </c>
      <c r="M388" s="37">
        <v>0</v>
      </c>
      <c r="N388" s="37">
        <v>0</v>
      </c>
      <c r="O388" s="37">
        <v>0</v>
      </c>
    </row>
    <row r="389" spans="1:29" x14ac:dyDescent="0.2">
      <c r="A389" s="37" t="s">
        <v>1742</v>
      </c>
      <c r="B389" s="37" t="s">
        <v>1743</v>
      </c>
      <c r="C389" s="39" t="s">
        <v>5</v>
      </c>
      <c r="D389" s="39" t="s">
        <v>518</v>
      </c>
      <c r="E389" s="39" t="s">
        <v>1744</v>
      </c>
      <c r="F389" s="39" t="s">
        <v>1743</v>
      </c>
      <c r="G389" s="38" t="s">
        <v>442</v>
      </c>
      <c r="H389" s="38" t="s">
        <v>441</v>
      </c>
      <c r="I389" s="38">
        <v>24100918</v>
      </c>
      <c r="J389" s="37">
        <v>1</v>
      </c>
      <c r="K389" s="37">
        <v>0</v>
      </c>
      <c r="L389" s="20" t="s">
        <v>8355</v>
      </c>
      <c r="M389" s="37">
        <v>0</v>
      </c>
      <c r="N389" s="37">
        <v>0</v>
      </c>
      <c r="O389" s="37">
        <v>0</v>
      </c>
    </row>
    <row r="390" spans="1:29" x14ac:dyDescent="0.2">
      <c r="A390" s="37" t="s">
        <v>1745</v>
      </c>
      <c r="B390" s="37" t="s">
        <v>1746</v>
      </c>
      <c r="C390" s="39" t="s">
        <v>5</v>
      </c>
      <c r="D390" s="39" t="s">
        <v>518</v>
      </c>
      <c r="E390" s="39" t="s">
        <v>519</v>
      </c>
      <c r="F390" s="39" t="s">
        <v>1746</v>
      </c>
      <c r="G390" s="38" t="s">
        <v>442</v>
      </c>
      <c r="H390" s="38" t="s">
        <v>441</v>
      </c>
      <c r="I390" s="38">
        <v>85280252</v>
      </c>
      <c r="J390" s="37">
        <v>7</v>
      </c>
      <c r="K390" s="37">
        <v>0</v>
      </c>
      <c r="L390" s="20" t="s">
        <v>8355</v>
      </c>
      <c r="M390" s="37">
        <v>0</v>
      </c>
      <c r="N390" s="37">
        <v>0</v>
      </c>
      <c r="O390" s="37">
        <v>0</v>
      </c>
    </row>
    <row r="391" spans="1:29" x14ac:dyDescent="0.2">
      <c r="A391" s="37" t="s">
        <v>1747</v>
      </c>
      <c r="B391" s="37" t="s">
        <v>1748</v>
      </c>
      <c r="C391" s="39" t="s">
        <v>5</v>
      </c>
      <c r="D391" s="39" t="s">
        <v>518</v>
      </c>
      <c r="E391" s="39" t="s">
        <v>519</v>
      </c>
      <c r="F391" s="39" t="s">
        <v>1749</v>
      </c>
      <c r="G391" s="38" t="s">
        <v>442</v>
      </c>
      <c r="H391" s="38" t="s">
        <v>441</v>
      </c>
      <c r="I391" s="38">
        <v>24100409</v>
      </c>
      <c r="J391" s="37">
        <v>47</v>
      </c>
      <c r="K391" s="37">
        <v>19</v>
      </c>
      <c r="L391" s="20" t="s">
        <v>8355</v>
      </c>
      <c r="M391" s="37">
        <v>0</v>
      </c>
      <c r="N391" s="37">
        <v>0</v>
      </c>
      <c r="O391" s="37">
        <v>16</v>
      </c>
    </row>
    <row r="392" spans="1:29" x14ac:dyDescent="0.2">
      <c r="A392" s="37" t="s">
        <v>1750</v>
      </c>
      <c r="B392" s="37" t="s">
        <v>1751</v>
      </c>
      <c r="C392" s="39" t="s">
        <v>5</v>
      </c>
      <c r="D392" s="39" t="s">
        <v>518</v>
      </c>
      <c r="E392" s="39" t="s">
        <v>1744</v>
      </c>
      <c r="F392" s="39" t="s">
        <v>1752</v>
      </c>
      <c r="G392" s="38" t="s">
        <v>442</v>
      </c>
      <c r="H392" s="38" t="s">
        <v>441</v>
      </c>
      <c r="I392" s="38">
        <v>24102884</v>
      </c>
      <c r="J392" s="37">
        <v>3</v>
      </c>
      <c r="K392" s="37">
        <v>0</v>
      </c>
      <c r="L392" s="20" t="s">
        <v>8355</v>
      </c>
      <c r="M392" s="37">
        <v>0</v>
      </c>
      <c r="N392" s="37">
        <v>0</v>
      </c>
      <c r="O392" s="37">
        <v>0</v>
      </c>
    </row>
    <row r="393" spans="1:29" x14ac:dyDescent="0.2">
      <c r="A393" s="37" t="s">
        <v>1753</v>
      </c>
      <c r="B393" s="37" t="s">
        <v>1754</v>
      </c>
      <c r="C393" s="39" t="s">
        <v>5</v>
      </c>
      <c r="D393" s="39" t="s">
        <v>518</v>
      </c>
      <c r="E393" s="39" t="s">
        <v>1744</v>
      </c>
      <c r="F393" s="39" t="s">
        <v>1754</v>
      </c>
      <c r="G393" s="38" t="s">
        <v>442</v>
      </c>
      <c r="H393" s="38" t="s">
        <v>441</v>
      </c>
      <c r="I393" s="38">
        <v>24102009</v>
      </c>
      <c r="J393" s="37">
        <v>33</v>
      </c>
      <c r="K393" s="37">
        <v>8</v>
      </c>
      <c r="L393" s="20" t="s">
        <v>8355</v>
      </c>
      <c r="M393" s="37">
        <v>0</v>
      </c>
      <c r="N393" s="37">
        <v>0</v>
      </c>
      <c r="O393" s="37">
        <v>20</v>
      </c>
    </row>
    <row r="394" spans="1:29" x14ac:dyDescent="0.2">
      <c r="A394" s="37" t="s">
        <v>1755</v>
      </c>
      <c r="B394" s="37" t="s">
        <v>1744</v>
      </c>
      <c r="C394" s="39" t="s">
        <v>5</v>
      </c>
      <c r="D394" s="39" t="s">
        <v>518</v>
      </c>
      <c r="E394" s="39" t="s">
        <v>1744</v>
      </c>
      <c r="F394" s="39" t="s">
        <v>1744</v>
      </c>
      <c r="G394" s="38" t="s">
        <v>442</v>
      </c>
      <c r="H394" s="38" t="s">
        <v>441</v>
      </c>
      <c r="I394" s="38">
        <v>24101944</v>
      </c>
      <c r="J394" s="37">
        <v>40</v>
      </c>
      <c r="K394" s="37">
        <v>13</v>
      </c>
      <c r="L394" s="20" t="s">
        <v>8355</v>
      </c>
      <c r="M394" s="37">
        <v>0</v>
      </c>
      <c r="N394" s="37">
        <v>0</v>
      </c>
      <c r="O394" s="37">
        <v>0</v>
      </c>
    </row>
    <row r="395" spans="1:29" x14ac:dyDescent="0.2">
      <c r="A395" s="37" t="s">
        <v>1756</v>
      </c>
      <c r="B395" s="37" t="s">
        <v>318</v>
      </c>
      <c r="C395" s="39" t="s">
        <v>5</v>
      </c>
      <c r="D395" s="39" t="s">
        <v>518</v>
      </c>
      <c r="E395" s="39" t="s">
        <v>1744</v>
      </c>
      <c r="F395" s="39" t="s">
        <v>318</v>
      </c>
      <c r="G395" s="38" t="s">
        <v>442</v>
      </c>
      <c r="H395" s="38" t="s">
        <v>441</v>
      </c>
      <c r="I395" s="38">
        <v>24102494</v>
      </c>
      <c r="J395" s="37">
        <v>34</v>
      </c>
      <c r="K395" s="37">
        <v>7</v>
      </c>
      <c r="L395" s="20" t="s">
        <v>8355</v>
      </c>
      <c r="M395" s="37">
        <v>0</v>
      </c>
      <c r="N395" s="37">
        <v>0</v>
      </c>
      <c r="O395" s="37">
        <v>0</v>
      </c>
    </row>
    <row r="396" spans="1:29" x14ac:dyDescent="0.2">
      <c r="A396" s="37" t="s">
        <v>1757</v>
      </c>
      <c r="B396" s="37" t="s">
        <v>1758</v>
      </c>
      <c r="C396" s="39" t="s">
        <v>5</v>
      </c>
      <c r="D396" s="39" t="s">
        <v>518</v>
      </c>
      <c r="E396" s="39" t="s">
        <v>1744</v>
      </c>
      <c r="F396" s="39" t="s">
        <v>1759</v>
      </c>
      <c r="G396" s="38" t="s">
        <v>442</v>
      </c>
      <c r="H396" s="38" t="s">
        <v>441</v>
      </c>
      <c r="I396" s="38">
        <v>24101228</v>
      </c>
      <c r="J396" s="37">
        <v>94</v>
      </c>
      <c r="K396" s="37">
        <v>32</v>
      </c>
      <c r="L396" s="20" t="s">
        <v>8355</v>
      </c>
      <c r="M396" s="37">
        <v>0</v>
      </c>
      <c r="N396" s="37">
        <v>0</v>
      </c>
      <c r="O396" s="37">
        <v>0</v>
      </c>
    </row>
    <row r="397" spans="1:29" x14ac:dyDescent="0.2">
      <c r="A397" s="37" t="s">
        <v>1760</v>
      </c>
      <c r="B397" s="37" t="s">
        <v>1761</v>
      </c>
      <c r="C397" s="39" t="s">
        <v>5</v>
      </c>
      <c r="D397" s="39" t="s">
        <v>518</v>
      </c>
      <c r="E397" s="39" t="s">
        <v>959</v>
      </c>
      <c r="F397" s="39" t="s">
        <v>959</v>
      </c>
      <c r="G397" s="38" t="s">
        <v>442</v>
      </c>
      <c r="H397" s="38" t="s">
        <v>441</v>
      </c>
      <c r="I397" s="38">
        <v>24100138</v>
      </c>
      <c r="J397" s="37">
        <v>294</v>
      </c>
      <c r="K397" s="37">
        <v>76</v>
      </c>
      <c r="L397" s="20">
        <v>43</v>
      </c>
      <c r="M397" s="37">
        <v>0</v>
      </c>
      <c r="N397" s="37">
        <v>6</v>
      </c>
      <c r="O397" s="37">
        <v>269</v>
      </c>
    </row>
    <row r="398" spans="1:29" x14ac:dyDescent="0.2">
      <c r="A398" s="37" t="s">
        <v>1762</v>
      </c>
      <c r="B398" s="37" t="s">
        <v>960</v>
      </c>
      <c r="C398" s="39" t="s">
        <v>5</v>
      </c>
      <c r="D398" s="39" t="s">
        <v>518</v>
      </c>
      <c r="E398" s="39" t="s">
        <v>959</v>
      </c>
      <c r="F398" s="39" t="s">
        <v>960</v>
      </c>
      <c r="G398" s="38" t="s">
        <v>442</v>
      </c>
      <c r="H398" s="38" t="s">
        <v>441</v>
      </c>
      <c r="I398" s="38">
        <v>24103911</v>
      </c>
      <c r="J398" s="37">
        <v>223</v>
      </c>
      <c r="K398" s="37">
        <v>68</v>
      </c>
      <c r="L398" s="20" t="s">
        <v>8355</v>
      </c>
      <c r="M398" s="37">
        <v>0</v>
      </c>
      <c r="N398" s="37">
        <v>0</v>
      </c>
      <c r="O398" s="37">
        <v>10</v>
      </c>
    </row>
    <row r="399" spans="1:29" x14ac:dyDescent="0.2">
      <c r="A399" s="37" t="s">
        <v>1763</v>
      </c>
      <c r="B399" s="37" t="s">
        <v>1764</v>
      </c>
      <c r="C399" s="39" t="s">
        <v>5</v>
      </c>
      <c r="D399" s="39" t="s">
        <v>518</v>
      </c>
      <c r="E399" s="39" t="s">
        <v>519</v>
      </c>
      <c r="F399" s="39" t="s">
        <v>1764</v>
      </c>
      <c r="G399" s="38" t="s">
        <v>442</v>
      </c>
      <c r="H399" s="38" t="s">
        <v>441</v>
      </c>
      <c r="I399" s="38">
        <v>24102104</v>
      </c>
      <c r="J399" s="37">
        <v>8</v>
      </c>
      <c r="K399" s="37">
        <v>6</v>
      </c>
      <c r="L399" s="20" t="s">
        <v>8355</v>
      </c>
      <c r="M399" s="37">
        <v>0</v>
      </c>
      <c r="N399" s="37">
        <v>0</v>
      </c>
      <c r="O399" s="37">
        <v>15</v>
      </c>
    </row>
    <row r="400" spans="1:29" x14ac:dyDescent="0.2">
      <c r="A400" s="37" t="s">
        <v>1765</v>
      </c>
      <c r="B400" s="37" t="s">
        <v>1766</v>
      </c>
      <c r="C400" s="39" t="s">
        <v>5</v>
      </c>
      <c r="D400" s="39" t="s">
        <v>518</v>
      </c>
      <c r="E400" s="39" t="s">
        <v>1744</v>
      </c>
      <c r="F400" s="39" t="s">
        <v>1766</v>
      </c>
      <c r="G400" s="38" t="s">
        <v>442</v>
      </c>
      <c r="H400" s="38" t="s">
        <v>441</v>
      </c>
      <c r="I400" s="38">
        <v>24107397</v>
      </c>
      <c r="J400" s="37">
        <v>16</v>
      </c>
      <c r="K400" s="37">
        <v>4</v>
      </c>
      <c r="L400" s="20" t="s">
        <v>8355</v>
      </c>
      <c r="M400" s="37">
        <v>0</v>
      </c>
      <c r="N400" s="37">
        <v>0</v>
      </c>
      <c r="O400" s="37">
        <v>0</v>
      </c>
    </row>
    <row r="401" spans="1:29" x14ac:dyDescent="0.2">
      <c r="A401" s="37" t="s">
        <v>1767</v>
      </c>
      <c r="B401" s="37" t="s">
        <v>1768</v>
      </c>
      <c r="C401" s="39" t="s">
        <v>5</v>
      </c>
      <c r="D401" s="39" t="s">
        <v>518</v>
      </c>
      <c r="E401" s="39" t="s">
        <v>959</v>
      </c>
      <c r="F401" s="39" t="s">
        <v>1047</v>
      </c>
      <c r="G401" s="38" t="s">
        <v>442</v>
      </c>
      <c r="H401" s="38" t="s">
        <v>441</v>
      </c>
      <c r="I401" s="38">
        <v>24103759</v>
      </c>
      <c r="J401" s="37">
        <v>90</v>
      </c>
      <c r="K401" s="37">
        <v>26</v>
      </c>
      <c r="L401" s="20" t="s">
        <v>8355</v>
      </c>
      <c r="M401" s="37">
        <v>0</v>
      </c>
      <c r="N401" s="37">
        <v>0</v>
      </c>
      <c r="O401" s="37">
        <v>11</v>
      </c>
    </row>
    <row r="402" spans="1:29" x14ac:dyDescent="0.2">
      <c r="A402" s="37" t="s">
        <v>1769</v>
      </c>
      <c r="B402" s="37" t="s">
        <v>1770</v>
      </c>
      <c r="C402" s="39" t="s">
        <v>5</v>
      </c>
      <c r="D402" s="39" t="s">
        <v>518</v>
      </c>
      <c r="E402" s="39" t="s">
        <v>959</v>
      </c>
      <c r="F402" s="39" t="s">
        <v>1770</v>
      </c>
      <c r="G402" s="38" t="s">
        <v>442</v>
      </c>
      <c r="H402" s="38" t="s">
        <v>441</v>
      </c>
      <c r="I402" s="38">
        <v>24102400</v>
      </c>
      <c r="J402" s="37">
        <v>71</v>
      </c>
      <c r="K402" s="37">
        <v>15</v>
      </c>
      <c r="L402" s="20" t="s">
        <v>8355</v>
      </c>
      <c r="M402" s="37">
        <v>0</v>
      </c>
      <c r="N402" s="37">
        <v>0</v>
      </c>
      <c r="O402" s="37">
        <v>0</v>
      </c>
    </row>
    <row r="403" spans="1:29" x14ac:dyDescent="0.2">
      <c r="A403" s="37" t="s">
        <v>1771</v>
      </c>
      <c r="B403" s="37" t="s">
        <v>550</v>
      </c>
      <c r="C403" s="39" t="s">
        <v>5</v>
      </c>
      <c r="D403" s="39" t="s">
        <v>518</v>
      </c>
      <c r="E403" s="39" t="s">
        <v>959</v>
      </c>
      <c r="F403" s="39" t="s">
        <v>550</v>
      </c>
      <c r="G403" s="38" t="s">
        <v>442</v>
      </c>
      <c r="H403" s="38" t="s">
        <v>441</v>
      </c>
      <c r="I403" s="38">
        <v>24100746</v>
      </c>
      <c r="J403" s="37">
        <v>38</v>
      </c>
      <c r="K403" s="37">
        <v>12</v>
      </c>
      <c r="L403" s="20" t="s">
        <v>8355</v>
      </c>
      <c r="M403" s="37">
        <v>0</v>
      </c>
      <c r="N403" s="37">
        <v>0</v>
      </c>
      <c r="O403" s="37">
        <v>0</v>
      </c>
    </row>
    <row r="404" spans="1:29" x14ac:dyDescent="0.2">
      <c r="A404" s="37" t="s">
        <v>1772</v>
      </c>
      <c r="B404" s="37" t="s">
        <v>1773</v>
      </c>
      <c r="C404" s="39" t="s">
        <v>5</v>
      </c>
      <c r="D404" s="39" t="s">
        <v>518</v>
      </c>
      <c r="E404" s="39" t="s">
        <v>1744</v>
      </c>
      <c r="F404" s="39" t="s">
        <v>1774</v>
      </c>
      <c r="G404" s="38" t="s">
        <v>442</v>
      </c>
      <c r="H404" s="38" t="s">
        <v>441</v>
      </c>
      <c r="I404" s="38">
        <v>24107203</v>
      </c>
      <c r="J404" s="37">
        <v>14</v>
      </c>
      <c r="K404" s="37">
        <v>4</v>
      </c>
      <c r="L404" s="20" t="s">
        <v>8355</v>
      </c>
      <c r="M404" s="37">
        <v>0</v>
      </c>
      <c r="N404" s="37">
        <v>0</v>
      </c>
      <c r="O404" s="37">
        <v>0</v>
      </c>
    </row>
    <row r="405" spans="1:29" x14ac:dyDescent="0.2">
      <c r="A405" s="37" t="s">
        <v>1775</v>
      </c>
      <c r="B405" s="37" t="s">
        <v>10331</v>
      </c>
      <c r="C405" s="39" t="s">
        <v>5</v>
      </c>
      <c r="D405" s="39" t="s">
        <v>518</v>
      </c>
      <c r="E405" s="39" t="s">
        <v>519</v>
      </c>
      <c r="F405" s="39" t="s">
        <v>1776</v>
      </c>
      <c r="G405" s="38" t="s">
        <v>442</v>
      </c>
      <c r="H405" s="38" t="s">
        <v>441</v>
      </c>
      <c r="I405" s="38">
        <v>24184390</v>
      </c>
      <c r="J405" s="37">
        <v>96</v>
      </c>
      <c r="K405" s="37">
        <v>34</v>
      </c>
      <c r="L405" s="20" t="s">
        <v>8355</v>
      </c>
      <c r="M405" s="37">
        <v>0</v>
      </c>
      <c r="N405" s="37">
        <v>0</v>
      </c>
      <c r="O405" s="37">
        <v>0</v>
      </c>
    </row>
    <row r="407" spans="1:29" ht="13.5" x14ac:dyDescent="0.25">
      <c r="A407" s="97" t="s">
        <v>449</v>
      </c>
      <c r="B407" s="24"/>
      <c r="C407" s="25"/>
      <c r="D407" s="25"/>
      <c r="E407" s="25"/>
      <c r="F407" s="33"/>
      <c r="G407" s="27"/>
      <c r="H407" s="32"/>
      <c r="I407" s="32"/>
      <c r="J407" s="36">
        <f>SUM(J408:J434)</f>
        <v>424</v>
      </c>
      <c r="K407" s="36">
        <f t="shared" ref="K407:O407" si="27">SUM(K408:K434)</f>
        <v>118</v>
      </c>
      <c r="L407" s="36">
        <f t="shared" si="27"/>
        <v>0</v>
      </c>
      <c r="M407" s="36">
        <f t="shared" si="27"/>
        <v>0</v>
      </c>
      <c r="N407" s="36">
        <f t="shared" si="27"/>
        <v>0</v>
      </c>
      <c r="O407" s="36">
        <f t="shared" si="27"/>
        <v>129</v>
      </c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AA407" s="37"/>
      <c r="AB407" s="37"/>
      <c r="AC407" s="37"/>
    </row>
    <row r="408" spans="1:29" x14ac:dyDescent="0.2">
      <c r="A408" s="37" t="s">
        <v>1777</v>
      </c>
      <c r="B408" s="37" t="s">
        <v>1778</v>
      </c>
      <c r="C408" s="39" t="s">
        <v>5</v>
      </c>
      <c r="D408" s="39" t="s">
        <v>518</v>
      </c>
      <c r="E408" s="39" t="s">
        <v>1779</v>
      </c>
      <c r="F408" s="39" t="s">
        <v>1780</v>
      </c>
      <c r="G408" s="38" t="s">
        <v>442</v>
      </c>
      <c r="H408" s="38" t="s">
        <v>441</v>
      </c>
      <c r="I408" s="38">
        <v>25444589</v>
      </c>
      <c r="J408" s="37">
        <v>10</v>
      </c>
      <c r="K408" s="37">
        <v>3</v>
      </c>
      <c r="L408" s="20" t="s">
        <v>8355</v>
      </c>
      <c r="M408" s="37">
        <v>0</v>
      </c>
      <c r="N408" s="37">
        <v>0</v>
      </c>
      <c r="O408" s="37">
        <v>0</v>
      </c>
    </row>
    <row r="409" spans="1:29" x14ac:dyDescent="0.2">
      <c r="A409" s="37" t="s">
        <v>1781</v>
      </c>
      <c r="B409" s="37" t="s">
        <v>1782</v>
      </c>
      <c r="C409" s="39" t="s">
        <v>5</v>
      </c>
      <c r="D409" s="39" t="s">
        <v>518</v>
      </c>
      <c r="E409" s="39" t="s">
        <v>1783</v>
      </c>
      <c r="F409" s="39" t="s">
        <v>1782</v>
      </c>
      <c r="G409" s="38" t="s">
        <v>442</v>
      </c>
      <c r="H409" s="38" t="s">
        <v>441</v>
      </c>
      <c r="I409" s="38">
        <v>24101986</v>
      </c>
      <c r="J409" s="37">
        <v>31</v>
      </c>
      <c r="K409" s="37">
        <v>11</v>
      </c>
      <c r="L409" s="20" t="s">
        <v>8355</v>
      </c>
      <c r="M409" s="37">
        <v>0</v>
      </c>
      <c r="N409" s="37">
        <v>0</v>
      </c>
      <c r="O409" s="37">
        <v>32</v>
      </c>
    </row>
    <row r="410" spans="1:29" x14ac:dyDescent="0.2">
      <c r="A410" s="37" t="s">
        <v>1784</v>
      </c>
      <c r="B410" s="37" t="s">
        <v>1785</v>
      </c>
      <c r="C410" s="39" t="s">
        <v>5</v>
      </c>
      <c r="D410" s="39" t="s">
        <v>518</v>
      </c>
      <c r="E410" s="39" t="s">
        <v>1783</v>
      </c>
      <c r="F410" s="39" t="s">
        <v>1785</v>
      </c>
      <c r="G410" s="38" t="s">
        <v>442</v>
      </c>
      <c r="H410" s="38" t="s">
        <v>441</v>
      </c>
      <c r="I410" s="38">
        <v>24101573</v>
      </c>
      <c r="J410" s="37">
        <v>17</v>
      </c>
      <c r="K410" s="37">
        <v>2</v>
      </c>
      <c r="L410" s="20" t="s">
        <v>8355</v>
      </c>
      <c r="M410" s="37">
        <v>0</v>
      </c>
      <c r="N410" s="37">
        <v>0</v>
      </c>
      <c r="O410" s="37">
        <v>0</v>
      </c>
    </row>
    <row r="411" spans="1:29" x14ac:dyDescent="0.2">
      <c r="A411" s="37" t="s">
        <v>1786</v>
      </c>
      <c r="B411" s="37" t="s">
        <v>1787</v>
      </c>
      <c r="C411" s="39" t="s">
        <v>5</v>
      </c>
      <c r="D411" s="39" t="s">
        <v>1604</v>
      </c>
      <c r="E411" s="39" t="s">
        <v>1635</v>
      </c>
      <c r="F411" s="39" t="s">
        <v>1788</v>
      </c>
      <c r="G411" s="38" t="s">
        <v>442</v>
      </c>
      <c r="H411" s="38" t="s">
        <v>441</v>
      </c>
      <c r="I411" s="38">
        <v>21460556</v>
      </c>
      <c r="J411" s="37">
        <v>31</v>
      </c>
      <c r="K411" s="37">
        <v>4</v>
      </c>
      <c r="L411" s="20" t="s">
        <v>8355</v>
      </c>
      <c r="M411" s="37">
        <v>0</v>
      </c>
      <c r="N411" s="37">
        <v>0</v>
      </c>
      <c r="O411" s="37">
        <v>17</v>
      </c>
    </row>
    <row r="412" spans="1:29" x14ac:dyDescent="0.2">
      <c r="A412" s="37" t="s">
        <v>1789</v>
      </c>
      <c r="B412" s="37" t="s">
        <v>1790</v>
      </c>
      <c r="C412" s="39" t="s">
        <v>5</v>
      </c>
      <c r="D412" s="39" t="s">
        <v>518</v>
      </c>
      <c r="E412" s="39" t="s">
        <v>1783</v>
      </c>
      <c r="F412" s="39" t="s">
        <v>1790</v>
      </c>
      <c r="G412" s="38" t="s">
        <v>442</v>
      </c>
      <c r="H412" s="38" t="s">
        <v>441</v>
      </c>
      <c r="I412" s="38">
        <v>25444710</v>
      </c>
      <c r="J412" s="37">
        <v>21</v>
      </c>
      <c r="K412" s="37">
        <v>9</v>
      </c>
      <c r="L412" s="20" t="s">
        <v>8355</v>
      </c>
      <c r="M412" s="37">
        <v>0</v>
      </c>
      <c r="N412" s="37">
        <v>0</v>
      </c>
      <c r="O412" s="37">
        <v>0</v>
      </c>
    </row>
    <row r="413" spans="1:29" x14ac:dyDescent="0.2">
      <c r="A413" s="37" t="s">
        <v>1791</v>
      </c>
      <c r="B413" s="37" t="s">
        <v>1792</v>
      </c>
      <c r="C413" s="39" t="s">
        <v>5</v>
      </c>
      <c r="D413" s="39" t="s">
        <v>518</v>
      </c>
      <c r="E413" s="39" t="s">
        <v>1783</v>
      </c>
      <c r="F413" s="39" t="s">
        <v>1792</v>
      </c>
      <c r="G413" s="38" t="s">
        <v>442</v>
      </c>
      <c r="H413" s="38" t="s">
        <v>441</v>
      </c>
      <c r="I413" s="38">
        <v>24160710</v>
      </c>
      <c r="J413" s="37">
        <v>18</v>
      </c>
      <c r="K413" s="37">
        <v>4</v>
      </c>
      <c r="L413" s="20" t="s">
        <v>8355</v>
      </c>
      <c r="M413" s="37">
        <v>0</v>
      </c>
      <c r="N413" s="37">
        <v>0</v>
      </c>
      <c r="O413" s="37">
        <v>0</v>
      </c>
    </row>
    <row r="414" spans="1:29" x14ac:dyDescent="0.2">
      <c r="A414" s="37" t="s">
        <v>1793</v>
      </c>
      <c r="B414" s="37" t="s">
        <v>1794</v>
      </c>
      <c r="C414" s="39" t="s">
        <v>5</v>
      </c>
      <c r="D414" s="39" t="s">
        <v>518</v>
      </c>
      <c r="E414" s="39" t="s">
        <v>1783</v>
      </c>
      <c r="F414" s="39" t="s">
        <v>1794</v>
      </c>
      <c r="G414" s="38" t="s">
        <v>442</v>
      </c>
      <c r="H414" s="38" t="s">
        <v>441</v>
      </c>
      <c r="I414" s="38">
        <v>24100806</v>
      </c>
      <c r="J414" s="37">
        <v>21</v>
      </c>
      <c r="K414" s="37">
        <v>8</v>
      </c>
      <c r="L414" s="20" t="s">
        <v>8355</v>
      </c>
      <c r="M414" s="37">
        <v>0</v>
      </c>
      <c r="N414" s="37">
        <v>0</v>
      </c>
      <c r="O414" s="37">
        <v>0</v>
      </c>
    </row>
    <row r="415" spans="1:29" x14ac:dyDescent="0.2">
      <c r="A415" s="37" t="s">
        <v>10332</v>
      </c>
      <c r="B415" s="37" t="s">
        <v>1795</v>
      </c>
      <c r="C415" s="39" t="s">
        <v>5</v>
      </c>
      <c r="D415" s="39" t="s">
        <v>518</v>
      </c>
      <c r="E415" s="39" t="s">
        <v>1783</v>
      </c>
      <c r="F415" s="39" t="s">
        <v>1796</v>
      </c>
      <c r="G415" s="38" t="s">
        <v>442</v>
      </c>
      <c r="H415" s="38" t="s">
        <v>441</v>
      </c>
      <c r="I415" s="38">
        <v>25444700</v>
      </c>
      <c r="J415" s="37">
        <v>18</v>
      </c>
      <c r="K415" s="37">
        <v>2</v>
      </c>
      <c r="L415" s="20" t="s">
        <v>8355</v>
      </c>
      <c r="M415" s="37">
        <v>0</v>
      </c>
      <c r="N415" s="37">
        <v>0</v>
      </c>
      <c r="O415" s="37">
        <v>0</v>
      </c>
    </row>
    <row r="416" spans="1:29" x14ac:dyDescent="0.2">
      <c r="A416" s="37" t="s">
        <v>1797</v>
      </c>
      <c r="B416" s="37" t="s">
        <v>711</v>
      </c>
      <c r="C416" s="39" t="s">
        <v>5</v>
      </c>
      <c r="D416" s="39" t="s">
        <v>518</v>
      </c>
      <c r="E416" s="39" t="s">
        <v>1783</v>
      </c>
      <c r="F416" s="39" t="s">
        <v>711</v>
      </c>
      <c r="G416" s="38" t="s">
        <v>442</v>
      </c>
      <c r="H416" s="38" t="s">
        <v>441</v>
      </c>
      <c r="I416" s="38">
        <v>24101573</v>
      </c>
      <c r="J416" s="37">
        <v>4</v>
      </c>
      <c r="K416" s="37">
        <v>0</v>
      </c>
      <c r="L416" s="20" t="s">
        <v>8355</v>
      </c>
      <c r="M416" s="37">
        <v>0</v>
      </c>
      <c r="N416" s="37">
        <v>0</v>
      </c>
      <c r="O416" s="37">
        <v>0</v>
      </c>
    </row>
    <row r="417" spans="1:15" x14ac:dyDescent="0.2">
      <c r="A417" s="37" t="s">
        <v>1798</v>
      </c>
      <c r="B417" s="37" t="s">
        <v>1799</v>
      </c>
      <c r="C417" s="39" t="s">
        <v>5</v>
      </c>
      <c r="D417" s="39" t="s">
        <v>518</v>
      </c>
      <c r="E417" s="39" t="s">
        <v>1779</v>
      </c>
      <c r="F417" s="39" t="s">
        <v>84</v>
      </c>
      <c r="G417" s="38" t="s">
        <v>442</v>
      </c>
      <c r="H417" s="38" t="s">
        <v>441</v>
      </c>
      <c r="I417" s="38">
        <v>24100369</v>
      </c>
      <c r="J417" s="37">
        <v>29</v>
      </c>
      <c r="K417" s="37">
        <v>6</v>
      </c>
      <c r="L417" s="20" t="s">
        <v>8355</v>
      </c>
      <c r="M417" s="37">
        <v>0</v>
      </c>
      <c r="N417" s="37">
        <v>0</v>
      </c>
      <c r="O417" s="37">
        <v>20</v>
      </c>
    </row>
    <row r="418" spans="1:15" x14ac:dyDescent="0.2">
      <c r="A418" s="37" t="s">
        <v>1800</v>
      </c>
      <c r="B418" s="37" t="s">
        <v>1801</v>
      </c>
      <c r="C418" s="39" t="s">
        <v>5</v>
      </c>
      <c r="D418" s="39" t="s">
        <v>518</v>
      </c>
      <c r="E418" s="39" t="s">
        <v>1779</v>
      </c>
      <c r="F418" s="39" t="s">
        <v>1801</v>
      </c>
      <c r="G418" s="38" t="s">
        <v>442</v>
      </c>
      <c r="H418" s="38" t="s">
        <v>441</v>
      </c>
      <c r="I418" s="38">
        <v>24104951</v>
      </c>
      <c r="J418" s="37">
        <v>9</v>
      </c>
      <c r="K418" s="37">
        <v>2</v>
      </c>
      <c r="L418" s="20" t="s">
        <v>8355</v>
      </c>
      <c r="M418" s="37">
        <v>0</v>
      </c>
      <c r="N418" s="37">
        <v>0</v>
      </c>
      <c r="O418" s="37">
        <v>0</v>
      </c>
    </row>
    <row r="419" spans="1:15" x14ac:dyDescent="0.2">
      <c r="A419" s="37" t="s">
        <v>1802</v>
      </c>
      <c r="B419" s="37" t="s">
        <v>631</v>
      </c>
      <c r="C419" s="39" t="s">
        <v>5</v>
      </c>
      <c r="D419" s="39" t="s">
        <v>518</v>
      </c>
      <c r="E419" s="39" t="s">
        <v>1783</v>
      </c>
      <c r="F419" s="39" t="s">
        <v>631</v>
      </c>
      <c r="G419" s="38" t="s">
        <v>442</v>
      </c>
      <c r="H419" s="38" t="s">
        <v>441</v>
      </c>
      <c r="I419" s="38">
        <v>85086207</v>
      </c>
      <c r="J419" s="37">
        <v>6</v>
      </c>
      <c r="K419" s="37">
        <v>4</v>
      </c>
      <c r="L419" s="20" t="s">
        <v>8355</v>
      </c>
      <c r="M419" s="37">
        <v>0</v>
      </c>
      <c r="N419" s="37">
        <v>0</v>
      </c>
      <c r="O419" s="37">
        <v>0</v>
      </c>
    </row>
    <row r="420" spans="1:15" x14ac:dyDescent="0.2">
      <c r="A420" s="37" t="s">
        <v>1803</v>
      </c>
      <c r="B420" s="37" t="s">
        <v>1804</v>
      </c>
      <c r="C420" s="39" t="s">
        <v>5</v>
      </c>
      <c r="D420" s="39" t="s">
        <v>518</v>
      </c>
      <c r="E420" s="39" t="s">
        <v>1783</v>
      </c>
      <c r="F420" s="39" t="s">
        <v>1804</v>
      </c>
      <c r="G420" s="38" t="s">
        <v>442</v>
      </c>
      <c r="H420" s="38" t="s">
        <v>441</v>
      </c>
      <c r="I420" s="38">
        <v>24101245</v>
      </c>
      <c r="J420" s="37">
        <v>10</v>
      </c>
      <c r="K420" s="37">
        <v>0</v>
      </c>
      <c r="L420" s="20" t="s">
        <v>8355</v>
      </c>
      <c r="M420" s="37">
        <v>0</v>
      </c>
      <c r="N420" s="37">
        <v>0</v>
      </c>
      <c r="O420" s="37">
        <v>0</v>
      </c>
    </row>
    <row r="421" spans="1:15" x14ac:dyDescent="0.2">
      <c r="A421" s="37" t="s">
        <v>1805</v>
      </c>
      <c r="B421" s="37" t="s">
        <v>158</v>
      </c>
      <c r="C421" s="39" t="s">
        <v>5</v>
      </c>
      <c r="D421" s="39" t="s">
        <v>518</v>
      </c>
      <c r="E421" s="39" t="s">
        <v>1783</v>
      </c>
      <c r="F421" s="39" t="s">
        <v>158</v>
      </c>
      <c r="G421" s="38" t="s">
        <v>442</v>
      </c>
      <c r="H421" s="38" t="s">
        <v>441</v>
      </c>
      <c r="I421" s="38">
        <v>24103920</v>
      </c>
      <c r="J421" s="37">
        <v>29</v>
      </c>
      <c r="K421" s="37">
        <v>9</v>
      </c>
      <c r="L421" s="20" t="s">
        <v>8355</v>
      </c>
      <c r="M421" s="37">
        <v>0</v>
      </c>
      <c r="N421" s="37">
        <v>0</v>
      </c>
      <c r="O421" s="37">
        <v>0</v>
      </c>
    </row>
    <row r="422" spans="1:15" x14ac:dyDescent="0.2">
      <c r="A422" s="37" t="s">
        <v>1806</v>
      </c>
      <c r="B422" s="37" t="s">
        <v>1807</v>
      </c>
      <c r="C422" s="39" t="s">
        <v>5</v>
      </c>
      <c r="D422" s="39" t="s">
        <v>518</v>
      </c>
      <c r="E422" s="39" t="s">
        <v>1779</v>
      </c>
      <c r="F422" s="39" t="s">
        <v>1808</v>
      </c>
      <c r="G422" s="38" t="s">
        <v>442</v>
      </c>
      <c r="H422" s="38" t="s">
        <v>441</v>
      </c>
      <c r="I422" s="38">
        <v>24103624</v>
      </c>
      <c r="J422" s="37">
        <v>20</v>
      </c>
      <c r="K422" s="37">
        <v>6</v>
      </c>
      <c r="L422" s="20" t="s">
        <v>8355</v>
      </c>
      <c r="M422" s="37">
        <v>0</v>
      </c>
      <c r="N422" s="37">
        <v>0</v>
      </c>
      <c r="O422" s="37">
        <v>0</v>
      </c>
    </row>
    <row r="423" spans="1:15" x14ac:dyDescent="0.2">
      <c r="A423" s="37" t="s">
        <v>1809</v>
      </c>
      <c r="B423" s="37" t="s">
        <v>1779</v>
      </c>
      <c r="C423" s="39" t="s">
        <v>5</v>
      </c>
      <c r="D423" s="39" t="s">
        <v>518</v>
      </c>
      <c r="E423" s="39" t="s">
        <v>1779</v>
      </c>
      <c r="F423" s="39" t="s">
        <v>1779</v>
      </c>
      <c r="G423" s="38" t="s">
        <v>442</v>
      </c>
      <c r="H423" s="38" t="s">
        <v>441</v>
      </c>
      <c r="I423" s="38">
        <v>25444546</v>
      </c>
      <c r="J423" s="37">
        <v>35</v>
      </c>
      <c r="K423" s="37">
        <v>10</v>
      </c>
      <c r="L423" s="20" t="s">
        <v>8355</v>
      </c>
      <c r="M423" s="37">
        <v>0</v>
      </c>
      <c r="N423" s="37">
        <v>0</v>
      </c>
      <c r="O423" s="37">
        <v>23</v>
      </c>
    </row>
    <row r="424" spans="1:15" x14ac:dyDescent="0.2">
      <c r="A424" s="37" t="s">
        <v>1810</v>
      </c>
      <c r="B424" s="37" t="s">
        <v>161</v>
      </c>
      <c r="C424" s="39" t="s">
        <v>5</v>
      </c>
      <c r="D424" s="39" t="s">
        <v>518</v>
      </c>
      <c r="E424" s="39" t="s">
        <v>1779</v>
      </c>
      <c r="F424" s="39" t="s">
        <v>161</v>
      </c>
      <c r="G424" s="38" t="s">
        <v>442</v>
      </c>
      <c r="H424" s="38" t="s">
        <v>441</v>
      </c>
      <c r="J424" s="37">
        <v>7</v>
      </c>
      <c r="K424" s="37">
        <v>2</v>
      </c>
      <c r="L424" s="20" t="s">
        <v>8355</v>
      </c>
      <c r="M424" s="37">
        <v>0</v>
      </c>
      <c r="N424" s="37">
        <v>0</v>
      </c>
      <c r="O424" s="37">
        <v>0</v>
      </c>
    </row>
    <row r="425" spans="1:15" x14ac:dyDescent="0.2">
      <c r="A425" s="37" t="s">
        <v>1811</v>
      </c>
      <c r="B425" s="37" t="s">
        <v>1812</v>
      </c>
      <c r="C425" s="39" t="s">
        <v>5</v>
      </c>
      <c r="D425" s="39" t="s">
        <v>518</v>
      </c>
      <c r="E425" s="39" t="s">
        <v>1779</v>
      </c>
      <c r="F425" s="39" t="s">
        <v>1812</v>
      </c>
      <c r="G425" s="38" t="s">
        <v>442</v>
      </c>
      <c r="H425" s="38" t="s">
        <v>441</v>
      </c>
      <c r="I425" s="38">
        <v>22005070</v>
      </c>
      <c r="J425" s="37">
        <v>7</v>
      </c>
      <c r="K425" s="37">
        <v>1</v>
      </c>
      <c r="L425" s="20" t="s">
        <v>8355</v>
      </c>
      <c r="M425" s="37">
        <v>0</v>
      </c>
      <c r="N425" s="37">
        <v>0</v>
      </c>
      <c r="O425" s="37">
        <v>0</v>
      </c>
    </row>
    <row r="426" spans="1:15" x14ac:dyDescent="0.2">
      <c r="A426" s="37" t="s">
        <v>1813</v>
      </c>
      <c r="B426" s="37" t="s">
        <v>823</v>
      </c>
      <c r="C426" s="39" t="s">
        <v>5</v>
      </c>
      <c r="D426" s="39" t="s">
        <v>1604</v>
      </c>
      <c r="E426" s="39" t="s">
        <v>1635</v>
      </c>
      <c r="F426" s="39" t="s">
        <v>823</v>
      </c>
      <c r="G426" s="38" t="s">
        <v>442</v>
      </c>
      <c r="H426" s="38" t="s">
        <v>441</v>
      </c>
      <c r="I426" s="38">
        <v>24162125</v>
      </c>
      <c r="J426" s="37">
        <v>8</v>
      </c>
      <c r="K426" s="37">
        <v>4</v>
      </c>
      <c r="L426" s="20" t="s">
        <v>8355</v>
      </c>
      <c r="M426" s="37">
        <v>0</v>
      </c>
      <c r="N426" s="37">
        <v>0</v>
      </c>
      <c r="O426" s="37">
        <v>0</v>
      </c>
    </row>
    <row r="427" spans="1:15" x14ac:dyDescent="0.2">
      <c r="A427" s="37" t="s">
        <v>1814</v>
      </c>
      <c r="B427" s="37" t="s">
        <v>1815</v>
      </c>
      <c r="C427" s="39" t="s">
        <v>5</v>
      </c>
      <c r="D427" s="39" t="s">
        <v>518</v>
      </c>
      <c r="E427" s="39" t="s">
        <v>1779</v>
      </c>
      <c r="F427" s="39" t="s">
        <v>1815</v>
      </c>
      <c r="G427" s="38" t="s">
        <v>442</v>
      </c>
      <c r="H427" s="38" t="s">
        <v>441</v>
      </c>
      <c r="I427" s="38">
        <v>24103498</v>
      </c>
      <c r="J427" s="37">
        <v>20</v>
      </c>
      <c r="K427" s="37">
        <v>10</v>
      </c>
      <c r="L427" s="20" t="s">
        <v>8355</v>
      </c>
      <c r="M427" s="37">
        <v>0</v>
      </c>
      <c r="N427" s="37">
        <v>0</v>
      </c>
      <c r="O427" s="37">
        <v>0</v>
      </c>
    </row>
    <row r="428" spans="1:15" x14ac:dyDescent="0.2">
      <c r="A428" s="37" t="s">
        <v>1816</v>
      </c>
      <c r="B428" s="37" t="s">
        <v>1817</v>
      </c>
      <c r="C428" s="39" t="s">
        <v>5</v>
      </c>
      <c r="D428" s="39" t="s">
        <v>518</v>
      </c>
      <c r="E428" s="39" t="s">
        <v>1779</v>
      </c>
      <c r="F428" s="39" t="s">
        <v>1817</v>
      </c>
      <c r="G428" s="38" t="s">
        <v>442</v>
      </c>
      <c r="H428" s="38" t="s">
        <v>441</v>
      </c>
      <c r="I428" s="38">
        <v>24104951</v>
      </c>
      <c r="J428" s="37">
        <v>4</v>
      </c>
      <c r="K428" s="37">
        <v>0</v>
      </c>
      <c r="L428" s="20" t="s">
        <v>8355</v>
      </c>
      <c r="M428" s="37">
        <v>0</v>
      </c>
      <c r="N428" s="37">
        <v>0</v>
      </c>
      <c r="O428" s="37">
        <v>0</v>
      </c>
    </row>
    <row r="429" spans="1:15" x14ac:dyDescent="0.2">
      <c r="A429" s="37" t="s">
        <v>1818</v>
      </c>
      <c r="B429" s="37" t="s">
        <v>1572</v>
      </c>
      <c r="C429" s="39" t="s">
        <v>5</v>
      </c>
      <c r="D429" s="39" t="s">
        <v>518</v>
      </c>
      <c r="E429" s="39" t="s">
        <v>1783</v>
      </c>
      <c r="F429" s="39" t="s">
        <v>956</v>
      </c>
      <c r="G429" s="38" t="s">
        <v>442</v>
      </c>
      <c r="H429" s="38" t="s">
        <v>441</v>
      </c>
      <c r="I429" s="38">
        <v>24170936</v>
      </c>
      <c r="J429" s="37">
        <v>15</v>
      </c>
      <c r="K429" s="37">
        <v>6</v>
      </c>
      <c r="L429" s="20" t="s">
        <v>8355</v>
      </c>
      <c r="M429" s="37">
        <v>0</v>
      </c>
      <c r="N429" s="37">
        <v>0</v>
      </c>
      <c r="O429" s="37">
        <v>22</v>
      </c>
    </row>
    <row r="430" spans="1:15" x14ac:dyDescent="0.2">
      <c r="A430" s="37" t="s">
        <v>1819</v>
      </c>
      <c r="B430" s="37" t="s">
        <v>1820</v>
      </c>
      <c r="C430" s="39" t="s">
        <v>5</v>
      </c>
      <c r="D430" s="39" t="s">
        <v>518</v>
      </c>
      <c r="E430" s="39" t="s">
        <v>1779</v>
      </c>
      <c r="F430" s="39" t="s">
        <v>1821</v>
      </c>
      <c r="G430" s="38" t="s">
        <v>442</v>
      </c>
      <c r="H430" s="38" t="s">
        <v>441</v>
      </c>
      <c r="I430" s="38">
        <v>22000879</v>
      </c>
      <c r="J430" s="37">
        <v>10</v>
      </c>
      <c r="K430" s="37">
        <v>2</v>
      </c>
      <c r="L430" s="20" t="s">
        <v>8355</v>
      </c>
      <c r="M430" s="37">
        <v>0</v>
      </c>
      <c r="N430" s="37">
        <v>0</v>
      </c>
      <c r="O430" s="37">
        <v>15</v>
      </c>
    </row>
    <row r="431" spans="1:15" x14ac:dyDescent="0.2">
      <c r="A431" s="37" t="s">
        <v>1822</v>
      </c>
      <c r="B431" s="37" t="s">
        <v>1823</v>
      </c>
      <c r="C431" s="39" t="s">
        <v>5</v>
      </c>
      <c r="D431" s="39" t="s">
        <v>518</v>
      </c>
      <c r="E431" s="39" t="s">
        <v>1779</v>
      </c>
      <c r="F431" s="39" t="s">
        <v>1823</v>
      </c>
      <c r="G431" s="38" t="s">
        <v>442</v>
      </c>
      <c r="H431" s="38" t="s">
        <v>441</v>
      </c>
      <c r="I431" s="38">
        <v>84058127</v>
      </c>
      <c r="J431" s="37">
        <v>15</v>
      </c>
      <c r="K431" s="37">
        <v>3</v>
      </c>
      <c r="L431" s="20" t="s">
        <v>8355</v>
      </c>
      <c r="M431" s="37">
        <v>0</v>
      </c>
      <c r="N431" s="37">
        <v>0</v>
      </c>
      <c r="O431" s="37">
        <v>0</v>
      </c>
    </row>
    <row r="432" spans="1:15" x14ac:dyDescent="0.2">
      <c r="A432" s="37" t="s">
        <v>1824</v>
      </c>
      <c r="B432" s="37" t="s">
        <v>1825</v>
      </c>
      <c r="C432" s="39" t="s">
        <v>5</v>
      </c>
      <c r="D432" s="39" t="s">
        <v>518</v>
      </c>
      <c r="E432" s="39" t="s">
        <v>1779</v>
      </c>
      <c r="F432" s="39" t="s">
        <v>1825</v>
      </c>
      <c r="G432" s="38" t="s">
        <v>442</v>
      </c>
      <c r="H432" s="38" t="s">
        <v>441</v>
      </c>
      <c r="I432" s="38">
        <v>84246930</v>
      </c>
      <c r="J432" s="37">
        <v>7</v>
      </c>
      <c r="K432" s="37">
        <v>4</v>
      </c>
      <c r="L432" s="20" t="s">
        <v>8355</v>
      </c>
      <c r="M432" s="37">
        <v>0</v>
      </c>
      <c r="N432" s="37">
        <v>0</v>
      </c>
      <c r="O432" s="37">
        <v>0</v>
      </c>
    </row>
    <row r="433" spans="1:29" x14ac:dyDescent="0.2">
      <c r="A433" s="37" t="s">
        <v>1826</v>
      </c>
      <c r="B433" s="37" t="s">
        <v>1827</v>
      </c>
      <c r="C433" s="39" t="s">
        <v>5</v>
      </c>
      <c r="D433" s="39" t="s">
        <v>518</v>
      </c>
      <c r="E433" s="39" t="s">
        <v>1779</v>
      </c>
      <c r="F433" s="39" t="s">
        <v>1827</v>
      </c>
      <c r="G433" s="38" t="s">
        <v>442</v>
      </c>
      <c r="H433" s="38" t="s">
        <v>441</v>
      </c>
      <c r="I433" s="38">
        <v>24104951</v>
      </c>
      <c r="J433" s="37">
        <v>17</v>
      </c>
      <c r="K433" s="37">
        <v>6</v>
      </c>
      <c r="L433" s="20" t="s">
        <v>8355</v>
      </c>
      <c r="M433" s="37">
        <v>0</v>
      </c>
      <c r="N433" s="37">
        <v>0</v>
      </c>
      <c r="O433" s="37">
        <v>0</v>
      </c>
    </row>
    <row r="434" spans="1:29" x14ac:dyDescent="0.2">
      <c r="A434" s="37" t="s">
        <v>1828</v>
      </c>
      <c r="B434" s="37" t="s">
        <v>713</v>
      </c>
      <c r="C434" s="39" t="s">
        <v>5</v>
      </c>
      <c r="D434" s="39" t="s">
        <v>518</v>
      </c>
      <c r="E434" s="39" t="s">
        <v>1779</v>
      </c>
      <c r="F434" s="39" t="s">
        <v>713</v>
      </c>
      <c r="G434" s="38" t="s">
        <v>442</v>
      </c>
      <c r="H434" s="38" t="s">
        <v>441</v>
      </c>
      <c r="I434" s="38">
        <v>24104951</v>
      </c>
      <c r="J434" s="37">
        <v>5</v>
      </c>
      <c r="K434" s="37">
        <v>0</v>
      </c>
      <c r="L434" s="20" t="s">
        <v>8355</v>
      </c>
      <c r="M434" s="37">
        <v>0</v>
      </c>
      <c r="N434" s="37">
        <v>0</v>
      </c>
      <c r="O434" s="37">
        <v>0</v>
      </c>
    </row>
    <row r="436" spans="1:29" ht="13.5" x14ac:dyDescent="0.25">
      <c r="A436" s="97" t="s">
        <v>453</v>
      </c>
      <c r="B436" s="24"/>
      <c r="C436" s="25"/>
      <c r="D436" s="25"/>
      <c r="E436" s="25"/>
      <c r="F436" s="33"/>
      <c r="G436" s="27"/>
      <c r="H436" s="32"/>
      <c r="I436" s="32"/>
      <c r="J436" s="36">
        <f>SUM(J437:J443)</f>
        <v>4665</v>
      </c>
      <c r="K436" s="36">
        <f t="shared" ref="K436:O436" si="28">SUM(K437:K443)</f>
        <v>580</v>
      </c>
      <c r="L436" s="36">
        <f t="shared" si="28"/>
        <v>22</v>
      </c>
      <c r="M436" s="36">
        <f t="shared" si="28"/>
        <v>23</v>
      </c>
      <c r="N436" s="36">
        <f t="shared" si="28"/>
        <v>35</v>
      </c>
      <c r="O436" s="36">
        <f t="shared" si="28"/>
        <v>481</v>
      </c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AA436" s="37"/>
      <c r="AB436" s="37"/>
      <c r="AC436" s="37"/>
    </row>
    <row r="437" spans="1:29" x14ac:dyDescent="0.2">
      <c r="B437" s="37" t="s">
        <v>1829</v>
      </c>
      <c r="C437" s="39" t="s">
        <v>5</v>
      </c>
      <c r="D437" s="39" t="s">
        <v>102</v>
      </c>
      <c r="E437" s="39" t="s">
        <v>141</v>
      </c>
      <c r="F437" s="39" t="s">
        <v>141</v>
      </c>
      <c r="G437" s="38" t="s">
        <v>443</v>
      </c>
      <c r="H437" s="38" t="s">
        <v>440</v>
      </c>
      <c r="I437" s="38">
        <v>22752345</v>
      </c>
      <c r="J437" s="37">
        <v>48</v>
      </c>
      <c r="K437" s="37">
        <v>34</v>
      </c>
      <c r="L437" s="20" t="s">
        <v>8355</v>
      </c>
      <c r="M437" s="37">
        <v>0</v>
      </c>
      <c r="N437" s="37">
        <v>0</v>
      </c>
      <c r="O437" s="37">
        <v>0</v>
      </c>
    </row>
    <row r="438" spans="1:29" x14ac:dyDescent="0.2">
      <c r="A438" s="37" t="s">
        <v>1830</v>
      </c>
      <c r="B438" s="37" t="s">
        <v>78</v>
      </c>
      <c r="C438" s="39" t="s">
        <v>5</v>
      </c>
      <c r="D438" s="39" t="s">
        <v>102</v>
      </c>
      <c r="E438" s="39" t="s">
        <v>128</v>
      </c>
      <c r="F438" s="39" t="s">
        <v>1831</v>
      </c>
      <c r="G438" s="38" t="s">
        <v>442</v>
      </c>
      <c r="H438" s="38" t="s">
        <v>440</v>
      </c>
      <c r="I438" s="38">
        <v>22752580</v>
      </c>
      <c r="J438" s="37">
        <v>710</v>
      </c>
      <c r="K438" s="37">
        <v>241</v>
      </c>
      <c r="L438" s="20" t="s">
        <v>8355</v>
      </c>
      <c r="M438" s="37">
        <v>23</v>
      </c>
      <c r="N438" s="37">
        <v>8</v>
      </c>
      <c r="O438" s="37">
        <v>377</v>
      </c>
    </row>
    <row r="439" spans="1:29" x14ac:dyDescent="0.2">
      <c r="A439" s="37" t="s">
        <v>1832</v>
      </c>
      <c r="B439" s="37" t="s">
        <v>1833</v>
      </c>
      <c r="C439" s="39" t="s">
        <v>5</v>
      </c>
      <c r="D439" s="39" t="s">
        <v>102</v>
      </c>
      <c r="E439" s="39" t="s">
        <v>102</v>
      </c>
      <c r="F439" s="39" t="s">
        <v>1834</v>
      </c>
      <c r="G439" s="38" t="s">
        <v>442</v>
      </c>
      <c r="H439" s="38" t="s">
        <v>440</v>
      </c>
      <c r="I439" s="38">
        <v>22513120</v>
      </c>
      <c r="J439" s="37">
        <v>703</v>
      </c>
      <c r="K439" s="37">
        <v>174</v>
      </c>
      <c r="L439" s="20" t="s">
        <v>8355</v>
      </c>
      <c r="M439" s="37">
        <v>0</v>
      </c>
      <c r="N439" s="37">
        <v>0</v>
      </c>
      <c r="O439" s="37">
        <v>0</v>
      </c>
    </row>
    <row r="440" spans="1:29" x14ac:dyDescent="0.2">
      <c r="A440" s="37" t="s">
        <v>1835</v>
      </c>
      <c r="B440" s="37" t="s">
        <v>1836</v>
      </c>
      <c r="C440" s="39" t="s">
        <v>5</v>
      </c>
      <c r="D440" s="39" t="s">
        <v>102</v>
      </c>
      <c r="E440" s="39" t="s">
        <v>102</v>
      </c>
      <c r="F440" s="39" t="s">
        <v>102</v>
      </c>
      <c r="G440" s="38" t="s">
        <v>442</v>
      </c>
      <c r="H440" s="38" t="s">
        <v>440</v>
      </c>
      <c r="I440" s="38">
        <v>22592296</v>
      </c>
      <c r="J440" s="37">
        <v>966</v>
      </c>
      <c r="K440" s="37">
        <v>0</v>
      </c>
      <c r="L440" s="20" t="s">
        <v>8355</v>
      </c>
      <c r="M440" s="37">
        <v>0</v>
      </c>
      <c r="N440" s="37">
        <v>13</v>
      </c>
      <c r="O440" s="37">
        <v>104</v>
      </c>
    </row>
    <row r="441" spans="1:29" x14ac:dyDescent="0.2">
      <c r="A441" s="37" t="s">
        <v>1837</v>
      </c>
      <c r="B441" s="37" t="s">
        <v>1838</v>
      </c>
      <c r="C441" s="39" t="s">
        <v>5</v>
      </c>
      <c r="D441" s="39" t="s">
        <v>102</v>
      </c>
      <c r="E441" s="39" t="s">
        <v>141</v>
      </c>
      <c r="F441" s="39" t="s">
        <v>141</v>
      </c>
      <c r="G441" s="38" t="s">
        <v>442</v>
      </c>
      <c r="H441" s="38" t="s">
        <v>440</v>
      </c>
      <c r="I441" s="38">
        <v>22751458</v>
      </c>
      <c r="J441" s="37">
        <v>1137</v>
      </c>
      <c r="K441" s="37">
        <v>0</v>
      </c>
      <c r="L441" s="20" t="s">
        <v>8355</v>
      </c>
      <c r="M441" s="37">
        <v>0</v>
      </c>
      <c r="N441" s="37">
        <v>14</v>
      </c>
      <c r="O441" s="37">
        <v>0</v>
      </c>
    </row>
    <row r="442" spans="1:29" x14ac:dyDescent="0.2">
      <c r="A442" s="37" t="s">
        <v>1839</v>
      </c>
      <c r="B442" s="37" t="s">
        <v>161</v>
      </c>
      <c r="C442" s="39" t="s">
        <v>5</v>
      </c>
      <c r="D442" s="39" t="s">
        <v>102</v>
      </c>
      <c r="E442" s="39" t="s">
        <v>102</v>
      </c>
      <c r="F442" s="39" t="s">
        <v>161</v>
      </c>
      <c r="G442" s="38" t="s">
        <v>442</v>
      </c>
      <c r="H442" s="38" t="s">
        <v>440</v>
      </c>
      <c r="I442" s="38">
        <v>22599626</v>
      </c>
      <c r="J442" s="37">
        <v>450</v>
      </c>
      <c r="K442" s="37">
        <v>131</v>
      </c>
      <c r="L442" s="20">
        <v>22</v>
      </c>
      <c r="M442" s="37">
        <v>0</v>
      </c>
      <c r="N442" s="37">
        <v>0</v>
      </c>
      <c r="O442" s="37">
        <v>0</v>
      </c>
    </row>
    <row r="443" spans="1:29" x14ac:dyDescent="0.2">
      <c r="A443" s="37" t="s">
        <v>1840</v>
      </c>
      <c r="B443" s="37" t="s">
        <v>359</v>
      </c>
      <c r="C443" s="39" t="s">
        <v>5</v>
      </c>
      <c r="D443" s="39" t="s">
        <v>102</v>
      </c>
      <c r="E443" s="39" t="s">
        <v>141</v>
      </c>
      <c r="F443" s="39" t="s">
        <v>359</v>
      </c>
      <c r="G443" s="38" t="s">
        <v>442</v>
      </c>
      <c r="H443" s="38" t="s">
        <v>440</v>
      </c>
      <c r="I443" s="38">
        <v>22759945</v>
      </c>
      <c r="J443" s="37">
        <v>651</v>
      </c>
      <c r="K443" s="37">
        <v>0</v>
      </c>
      <c r="L443" s="20" t="s">
        <v>8355</v>
      </c>
      <c r="M443" s="37">
        <v>0</v>
      </c>
      <c r="N443" s="37">
        <v>0</v>
      </c>
      <c r="O443" s="37">
        <v>0</v>
      </c>
    </row>
    <row r="445" spans="1:29" ht="13.5" x14ac:dyDescent="0.25">
      <c r="A445" s="97" t="s">
        <v>514</v>
      </c>
      <c r="B445" s="24"/>
      <c r="C445" s="25"/>
      <c r="D445" s="25"/>
      <c r="E445" s="25"/>
      <c r="F445" s="33"/>
      <c r="G445" s="27"/>
      <c r="H445" s="32"/>
      <c r="I445" s="32"/>
      <c r="J445" s="36">
        <f>J446+J467+J488+J507+J523+J544+J562</f>
        <v>6123</v>
      </c>
      <c r="K445" s="36">
        <f t="shared" ref="K445:O445" si="29">K446+K467+K488+K507+K523+K544+K562</f>
        <v>1767</v>
      </c>
      <c r="L445" s="36">
        <f t="shared" si="29"/>
        <v>46</v>
      </c>
      <c r="M445" s="36">
        <f t="shared" si="29"/>
        <v>0</v>
      </c>
      <c r="N445" s="36">
        <f t="shared" si="29"/>
        <v>68</v>
      </c>
      <c r="O445" s="36">
        <f t="shared" si="29"/>
        <v>675</v>
      </c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AA445" s="37"/>
      <c r="AB445" s="37"/>
      <c r="AC445" s="37"/>
    </row>
    <row r="446" spans="1:29" ht="13.5" x14ac:dyDescent="0.25">
      <c r="A446" s="97" t="s">
        <v>439</v>
      </c>
      <c r="B446" s="24"/>
      <c r="C446" s="25"/>
      <c r="D446" s="25"/>
      <c r="E446" s="25"/>
      <c r="F446" s="33"/>
      <c r="G446" s="27"/>
      <c r="H446" s="32"/>
      <c r="I446" s="32"/>
      <c r="J446" s="36">
        <f>SUM(J447:J465)</f>
        <v>1716</v>
      </c>
      <c r="K446" s="36">
        <f t="shared" ref="K446:O446" si="30">SUM(K447:K465)</f>
        <v>456</v>
      </c>
      <c r="L446" s="36">
        <f t="shared" si="30"/>
        <v>21</v>
      </c>
      <c r="M446" s="36">
        <f t="shared" si="30"/>
        <v>0</v>
      </c>
      <c r="N446" s="36">
        <f t="shared" si="30"/>
        <v>43</v>
      </c>
      <c r="O446" s="36">
        <f t="shared" si="30"/>
        <v>162</v>
      </c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AA446" s="37"/>
      <c r="AB446" s="37"/>
      <c r="AC446" s="37"/>
    </row>
    <row r="447" spans="1:29" x14ac:dyDescent="0.2">
      <c r="B447" s="37" t="s">
        <v>1842</v>
      </c>
      <c r="C447" s="39" t="s">
        <v>5</v>
      </c>
      <c r="D447" s="39" t="s">
        <v>1841</v>
      </c>
      <c r="E447" s="39" t="s">
        <v>1071</v>
      </c>
      <c r="F447" s="39" t="s">
        <v>1550</v>
      </c>
      <c r="G447" s="38" t="s">
        <v>443</v>
      </c>
      <c r="H447" s="38" t="s">
        <v>440</v>
      </c>
      <c r="I447" s="38">
        <v>24164818</v>
      </c>
      <c r="J447" s="37">
        <v>60</v>
      </c>
      <c r="K447" s="37">
        <v>18</v>
      </c>
      <c r="L447" s="20" t="s">
        <v>8355</v>
      </c>
      <c r="M447" s="37">
        <v>0</v>
      </c>
      <c r="N447" s="37">
        <v>0</v>
      </c>
      <c r="O447" s="37">
        <v>0</v>
      </c>
    </row>
    <row r="448" spans="1:29" x14ac:dyDescent="0.2">
      <c r="B448" s="37" t="s">
        <v>1843</v>
      </c>
      <c r="C448" s="39" t="s">
        <v>5</v>
      </c>
      <c r="D448" s="39" t="s">
        <v>1841</v>
      </c>
      <c r="E448" s="39" t="s">
        <v>1071</v>
      </c>
      <c r="F448" s="39" t="s">
        <v>211</v>
      </c>
      <c r="G448" s="38" t="s">
        <v>443</v>
      </c>
      <c r="H448" s="38" t="s">
        <v>440</v>
      </c>
      <c r="I448" s="38">
        <v>24167491</v>
      </c>
      <c r="J448" s="37">
        <v>23</v>
      </c>
      <c r="K448" s="37">
        <v>14</v>
      </c>
      <c r="L448" s="20" t="s">
        <v>8355</v>
      </c>
      <c r="M448" s="37">
        <v>0</v>
      </c>
      <c r="N448" s="37">
        <v>0</v>
      </c>
      <c r="O448" s="37">
        <v>0</v>
      </c>
    </row>
    <row r="449" spans="1:15" x14ac:dyDescent="0.2">
      <c r="A449" s="37" t="s">
        <v>1844</v>
      </c>
      <c r="B449" s="37" t="s">
        <v>46</v>
      </c>
      <c r="C449" s="39" t="s">
        <v>5</v>
      </c>
      <c r="D449" s="39" t="s">
        <v>1841</v>
      </c>
      <c r="E449" s="39" t="s">
        <v>1071</v>
      </c>
      <c r="F449" s="39" t="s">
        <v>10325</v>
      </c>
      <c r="G449" s="38" t="s">
        <v>442</v>
      </c>
      <c r="H449" s="38" t="s">
        <v>440</v>
      </c>
      <c r="I449" s="38">
        <v>24170333</v>
      </c>
      <c r="J449" s="37">
        <v>123</v>
      </c>
      <c r="K449" s="37">
        <v>25</v>
      </c>
      <c r="L449" s="20" t="s">
        <v>8355</v>
      </c>
      <c r="M449" s="37">
        <v>0</v>
      </c>
      <c r="N449" s="37">
        <v>0</v>
      </c>
      <c r="O449" s="37">
        <v>0</v>
      </c>
    </row>
    <row r="450" spans="1:15" x14ac:dyDescent="0.2">
      <c r="A450" s="37" t="s">
        <v>1845</v>
      </c>
      <c r="B450" s="37" t="s">
        <v>1846</v>
      </c>
      <c r="C450" s="39" t="s">
        <v>5</v>
      </c>
      <c r="D450" s="39" t="s">
        <v>1841</v>
      </c>
      <c r="E450" s="39" t="s">
        <v>1071</v>
      </c>
      <c r="F450" s="39" t="s">
        <v>1847</v>
      </c>
      <c r="G450" s="38" t="s">
        <v>442</v>
      </c>
      <c r="H450" s="38" t="s">
        <v>440</v>
      </c>
      <c r="J450" s="37">
        <v>3</v>
      </c>
      <c r="K450" s="37">
        <v>0</v>
      </c>
      <c r="L450" s="20" t="s">
        <v>8355</v>
      </c>
      <c r="M450" s="37">
        <v>0</v>
      </c>
      <c r="N450" s="37">
        <v>0</v>
      </c>
      <c r="O450" s="37">
        <v>0</v>
      </c>
    </row>
    <row r="451" spans="1:15" x14ac:dyDescent="0.2">
      <c r="A451" s="37" t="s">
        <v>1848</v>
      </c>
      <c r="B451" s="37" t="s">
        <v>1321</v>
      </c>
      <c r="C451" s="39" t="s">
        <v>5</v>
      </c>
      <c r="D451" s="39" t="s">
        <v>1841</v>
      </c>
      <c r="E451" s="39" t="s">
        <v>78</v>
      </c>
      <c r="F451" s="39" t="s">
        <v>1321</v>
      </c>
      <c r="G451" s="38" t="s">
        <v>442</v>
      </c>
      <c r="H451" s="38" t="s">
        <v>441</v>
      </c>
      <c r="I451" s="38">
        <v>24167149</v>
      </c>
      <c r="J451" s="37">
        <v>129</v>
      </c>
      <c r="K451" s="37">
        <v>27</v>
      </c>
      <c r="L451" s="20" t="s">
        <v>8355</v>
      </c>
      <c r="M451" s="37">
        <v>0</v>
      </c>
      <c r="N451" s="37">
        <v>0</v>
      </c>
      <c r="O451" s="37">
        <v>0</v>
      </c>
    </row>
    <row r="452" spans="1:15" x14ac:dyDescent="0.2">
      <c r="A452" s="37" t="s">
        <v>1849</v>
      </c>
      <c r="B452" s="37" t="s">
        <v>1850</v>
      </c>
      <c r="C452" s="39" t="s">
        <v>5</v>
      </c>
      <c r="D452" s="39" t="s">
        <v>1841</v>
      </c>
      <c r="E452" s="39" t="s">
        <v>212</v>
      </c>
      <c r="F452" s="39" t="s">
        <v>1850</v>
      </c>
      <c r="G452" s="38" t="s">
        <v>442</v>
      </c>
      <c r="H452" s="38" t="s">
        <v>441</v>
      </c>
      <c r="I452" s="38">
        <v>24167890</v>
      </c>
      <c r="J452" s="37">
        <v>118</v>
      </c>
      <c r="K452" s="37">
        <v>33</v>
      </c>
      <c r="L452" s="20" t="s">
        <v>8355</v>
      </c>
      <c r="M452" s="37">
        <v>0</v>
      </c>
      <c r="N452" s="37">
        <v>0</v>
      </c>
      <c r="O452" s="37">
        <v>0</v>
      </c>
    </row>
    <row r="453" spans="1:15" x14ac:dyDescent="0.2">
      <c r="A453" s="37" t="s">
        <v>1851</v>
      </c>
      <c r="B453" s="37" t="s">
        <v>911</v>
      </c>
      <c r="C453" s="39" t="s">
        <v>5</v>
      </c>
      <c r="D453" s="39" t="s">
        <v>1841</v>
      </c>
      <c r="E453" s="39" t="s">
        <v>78</v>
      </c>
      <c r="F453" s="39" t="s">
        <v>911</v>
      </c>
      <c r="G453" s="38" t="s">
        <v>442</v>
      </c>
      <c r="H453" s="38" t="s">
        <v>441</v>
      </c>
      <c r="I453" s="38">
        <v>24163533</v>
      </c>
      <c r="J453" s="37">
        <v>50</v>
      </c>
      <c r="K453" s="37">
        <v>15</v>
      </c>
      <c r="L453" s="20" t="s">
        <v>8355</v>
      </c>
      <c r="M453" s="37">
        <v>0</v>
      </c>
      <c r="N453" s="37">
        <v>0</v>
      </c>
      <c r="O453" s="37">
        <v>0</v>
      </c>
    </row>
    <row r="454" spans="1:15" x14ac:dyDescent="0.2">
      <c r="A454" s="37" t="s">
        <v>1852</v>
      </c>
      <c r="B454" s="37" t="s">
        <v>1853</v>
      </c>
      <c r="C454" s="39" t="s">
        <v>5</v>
      </c>
      <c r="D454" s="39" t="s">
        <v>1841</v>
      </c>
      <c r="E454" s="39" t="s">
        <v>1071</v>
      </c>
      <c r="F454" s="39" t="s">
        <v>1853</v>
      </c>
      <c r="G454" s="38" t="s">
        <v>442</v>
      </c>
      <c r="H454" s="38" t="s">
        <v>440</v>
      </c>
      <c r="I454" s="38">
        <v>24167844</v>
      </c>
      <c r="J454" s="37">
        <v>100</v>
      </c>
      <c r="K454" s="37">
        <v>19</v>
      </c>
      <c r="L454" s="20" t="s">
        <v>8355</v>
      </c>
      <c r="M454" s="37">
        <v>0</v>
      </c>
      <c r="N454" s="37">
        <v>0</v>
      </c>
      <c r="O454" s="37">
        <v>15</v>
      </c>
    </row>
    <row r="455" spans="1:15" x14ac:dyDescent="0.2">
      <c r="A455" s="37" t="s">
        <v>1854</v>
      </c>
      <c r="B455" s="37" t="s">
        <v>1855</v>
      </c>
      <c r="C455" s="39" t="s">
        <v>5</v>
      </c>
      <c r="D455" s="39" t="s">
        <v>1841</v>
      </c>
      <c r="E455" s="39" t="s">
        <v>1071</v>
      </c>
      <c r="F455" s="39" t="s">
        <v>1855</v>
      </c>
      <c r="G455" s="38" t="s">
        <v>442</v>
      </c>
      <c r="H455" s="38" t="s">
        <v>440</v>
      </c>
      <c r="I455" s="38">
        <v>24169301</v>
      </c>
      <c r="J455" s="37">
        <v>55</v>
      </c>
      <c r="K455" s="37">
        <v>11</v>
      </c>
      <c r="L455" s="20" t="s">
        <v>8355</v>
      </c>
      <c r="M455" s="37">
        <v>0</v>
      </c>
      <c r="N455" s="37">
        <v>0</v>
      </c>
      <c r="O455" s="37">
        <v>0</v>
      </c>
    </row>
    <row r="456" spans="1:15" x14ac:dyDescent="0.2">
      <c r="A456" s="37" t="s">
        <v>1856</v>
      </c>
      <c r="B456" s="37" t="s">
        <v>1857</v>
      </c>
      <c r="C456" s="39" t="s">
        <v>5</v>
      </c>
      <c r="D456" s="39" t="s">
        <v>1841</v>
      </c>
      <c r="E456" s="39" t="s">
        <v>1071</v>
      </c>
      <c r="F456" s="39" t="s">
        <v>482</v>
      </c>
      <c r="G456" s="38" t="s">
        <v>442</v>
      </c>
      <c r="H456" s="38" t="s">
        <v>440</v>
      </c>
      <c r="I456" s="38">
        <v>24168915</v>
      </c>
      <c r="J456" s="37">
        <v>41</v>
      </c>
      <c r="K456" s="37">
        <v>13</v>
      </c>
      <c r="L456" s="20" t="s">
        <v>8355</v>
      </c>
      <c r="M456" s="37">
        <v>0</v>
      </c>
      <c r="N456" s="37">
        <v>0</v>
      </c>
      <c r="O456" s="37">
        <v>26</v>
      </c>
    </row>
    <row r="457" spans="1:15" x14ac:dyDescent="0.2">
      <c r="A457" s="37" t="s">
        <v>1858</v>
      </c>
      <c r="B457" s="37" t="s">
        <v>1859</v>
      </c>
      <c r="C457" s="39" t="s">
        <v>5</v>
      </c>
      <c r="D457" s="39" t="s">
        <v>1841</v>
      </c>
      <c r="E457" s="39" t="s">
        <v>113</v>
      </c>
      <c r="F457" s="39" t="s">
        <v>1860</v>
      </c>
      <c r="G457" s="38" t="s">
        <v>442</v>
      </c>
      <c r="H457" s="38" t="s">
        <v>441</v>
      </c>
      <c r="I457" s="38">
        <v>24165383</v>
      </c>
      <c r="J457" s="37">
        <v>81</v>
      </c>
      <c r="K457" s="37">
        <v>25</v>
      </c>
      <c r="L457" s="20" t="s">
        <v>8355</v>
      </c>
      <c r="M457" s="37">
        <v>0</v>
      </c>
      <c r="N457" s="37">
        <v>0</v>
      </c>
      <c r="O457" s="37">
        <v>0</v>
      </c>
    </row>
    <row r="458" spans="1:15" x14ac:dyDescent="0.2">
      <c r="A458" s="37" t="s">
        <v>1861</v>
      </c>
      <c r="B458" s="37" t="s">
        <v>1862</v>
      </c>
      <c r="C458" s="39" t="s">
        <v>5</v>
      </c>
      <c r="D458" s="39" t="s">
        <v>518</v>
      </c>
      <c r="E458" s="39" t="s">
        <v>1744</v>
      </c>
      <c r="F458" s="39" t="s">
        <v>1862</v>
      </c>
      <c r="G458" s="38" t="s">
        <v>442</v>
      </c>
      <c r="H458" s="38" t="s">
        <v>441</v>
      </c>
      <c r="J458" s="37">
        <v>4</v>
      </c>
      <c r="K458" s="37">
        <v>0</v>
      </c>
      <c r="L458" s="20" t="s">
        <v>8355</v>
      </c>
      <c r="M458" s="37">
        <v>0</v>
      </c>
      <c r="N458" s="37">
        <v>0</v>
      </c>
      <c r="O458" s="37">
        <v>0</v>
      </c>
    </row>
    <row r="459" spans="1:15" x14ac:dyDescent="0.2">
      <c r="A459" s="37" t="s">
        <v>1863</v>
      </c>
      <c r="B459" s="37" t="s">
        <v>1864</v>
      </c>
      <c r="C459" s="39" t="s">
        <v>5</v>
      </c>
      <c r="D459" s="39" t="s">
        <v>1841</v>
      </c>
      <c r="E459" s="39" t="s">
        <v>78</v>
      </c>
      <c r="F459" s="39" t="s">
        <v>1864</v>
      </c>
      <c r="G459" s="38" t="s">
        <v>442</v>
      </c>
      <c r="H459" s="38" t="s">
        <v>441</v>
      </c>
      <c r="I459" s="38">
        <v>24163745</v>
      </c>
      <c r="J459" s="37">
        <v>26</v>
      </c>
      <c r="K459" s="37">
        <v>8</v>
      </c>
      <c r="L459" s="20" t="s">
        <v>8355</v>
      </c>
      <c r="M459" s="37">
        <v>0</v>
      </c>
      <c r="N459" s="37">
        <v>0</v>
      </c>
      <c r="O459" s="37">
        <v>0</v>
      </c>
    </row>
    <row r="460" spans="1:15" x14ac:dyDescent="0.2">
      <c r="A460" s="37" t="s">
        <v>1865</v>
      </c>
      <c r="B460" s="37" t="s">
        <v>211</v>
      </c>
      <c r="C460" s="39" t="s">
        <v>5</v>
      </c>
      <c r="D460" s="39" t="s">
        <v>1841</v>
      </c>
      <c r="E460" s="39" t="s">
        <v>212</v>
      </c>
      <c r="F460" s="39" t="s">
        <v>211</v>
      </c>
      <c r="G460" s="38" t="s">
        <v>442</v>
      </c>
      <c r="H460" s="38" t="s">
        <v>441</v>
      </c>
      <c r="I460" s="38">
        <v>24169318</v>
      </c>
      <c r="J460" s="37">
        <v>175</v>
      </c>
      <c r="K460" s="37">
        <v>57</v>
      </c>
      <c r="L460" s="20">
        <v>21</v>
      </c>
      <c r="M460" s="37">
        <v>0</v>
      </c>
      <c r="N460" s="37">
        <v>0</v>
      </c>
      <c r="O460" s="37">
        <v>13</v>
      </c>
    </row>
    <row r="461" spans="1:15" x14ac:dyDescent="0.2">
      <c r="A461" s="37" t="s">
        <v>1866</v>
      </c>
      <c r="B461" s="37" t="s">
        <v>1867</v>
      </c>
      <c r="C461" s="39" t="s">
        <v>5</v>
      </c>
      <c r="D461" s="39" t="s">
        <v>1841</v>
      </c>
      <c r="E461" s="39" t="s">
        <v>113</v>
      </c>
      <c r="F461" s="39" t="s">
        <v>1868</v>
      </c>
      <c r="G461" s="38" t="s">
        <v>442</v>
      </c>
      <c r="H461" s="38" t="s">
        <v>441</v>
      </c>
      <c r="I461" s="38">
        <v>24170550</v>
      </c>
      <c r="J461" s="37">
        <v>21</v>
      </c>
      <c r="K461" s="37">
        <v>3</v>
      </c>
      <c r="L461" s="20" t="s">
        <v>8355</v>
      </c>
      <c r="M461" s="37">
        <v>0</v>
      </c>
      <c r="N461" s="37">
        <v>0</v>
      </c>
      <c r="O461" s="37">
        <v>0</v>
      </c>
    </row>
    <row r="462" spans="1:15" x14ac:dyDescent="0.2">
      <c r="A462" s="37" t="s">
        <v>1869</v>
      </c>
      <c r="B462" s="37" t="s">
        <v>1870</v>
      </c>
      <c r="C462" s="39" t="s">
        <v>5</v>
      </c>
      <c r="D462" s="39" t="s">
        <v>1841</v>
      </c>
      <c r="E462" s="39" t="s">
        <v>1071</v>
      </c>
      <c r="F462" s="39" t="s">
        <v>1040</v>
      </c>
      <c r="G462" s="38" t="s">
        <v>442</v>
      </c>
      <c r="H462" s="38" t="s">
        <v>440</v>
      </c>
      <c r="I462" s="38">
        <v>24166445</v>
      </c>
      <c r="J462" s="37">
        <v>45</v>
      </c>
      <c r="K462" s="37">
        <v>14</v>
      </c>
      <c r="L462" s="20" t="s">
        <v>8355</v>
      </c>
      <c r="M462" s="37">
        <v>0</v>
      </c>
      <c r="N462" s="37">
        <v>0</v>
      </c>
      <c r="O462" s="37">
        <v>20</v>
      </c>
    </row>
    <row r="463" spans="1:15" x14ac:dyDescent="0.2">
      <c r="A463" s="37" t="s">
        <v>1871</v>
      </c>
      <c r="B463" s="37" t="s">
        <v>1872</v>
      </c>
      <c r="C463" s="39" t="s">
        <v>5</v>
      </c>
      <c r="D463" s="39" t="s">
        <v>1841</v>
      </c>
      <c r="E463" s="39" t="s">
        <v>78</v>
      </c>
      <c r="F463" s="39" t="s">
        <v>128</v>
      </c>
      <c r="G463" s="38" t="s">
        <v>442</v>
      </c>
      <c r="H463" s="38" t="s">
        <v>441</v>
      </c>
      <c r="I463" s="38">
        <v>24163747</v>
      </c>
      <c r="J463" s="37">
        <v>18</v>
      </c>
      <c r="K463" s="37">
        <v>11</v>
      </c>
      <c r="L463" s="20" t="s">
        <v>8355</v>
      </c>
      <c r="M463" s="37">
        <v>0</v>
      </c>
      <c r="N463" s="37">
        <v>0</v>
      </c>
      <c r="O463" s="37">
        <v>0</v>
      </c>
    </row>
    <row r="464" spans="1:15" x14ac:dyDescent="0.2">
      <c r="A464" s="37" t="s">
        <v>1873</v>
      </c>
      <c r="B464" s="37" t="s">
        <v>1874</v>
      </c>
      <c r="C464" s="39" t="s">
        <v>5</v>
      </c>
      <c r="D464" s="39" t="s">
        <v>1841</v>
      </c>
      <c r="E464" s="39" t="s">
        <v>1071</v>
      </c>
      <c r="F464" s="39" t="s">
        <v>1071</v>
      </c>
      <c r="G464" s="38" t="s">
        <v>442</v>
      </c>
      <c r="H464" s="38" t="s">
        <v>440</v>
      </c>
      <c r="I464" s="38">
        <v>24166206</v>
      </c>
      <c r="J464" s="37">
        <v>383</v>
      </c>
      <c r="K464" s="37">
        <v>93</v>
      </c>
      <c r="L464" s="20" t="s">
        <v>8355</v>
      </c>
      <c r="M464" s="37">
        <v>0</v>
      </c>
      <c r="N464" s="37">
        <v>36</v>
      </c>
      <c r="O464" s="37">
        <v>73</v>
      </c>
    </row>
    <row r="465" spans="1:29" x14ac:dyDescent="0.2">
      <c r="A465" s="37" t="s">
        <v>1875</v>
      </c>
      <c r="B465" s="37" t="s">
        <v>1876</v>
      </c>
      <c r="C465" s="39" t="s">
        <v>5</v>
      </c>
      <c r="D465" s="39" t="s">
        <v>1841</v>
      </c>
      <c r="E465" s="39" t="s">
        <v>113</v>
      </c>
      <c r="F465" s="39" t="s">
        <v>113</v>
      </c>
      <c r="G465" s="38" t="s">
        <v>442</v>
      </c>
      <c r="H465" s="38" t="s">
        <v>441</v>
      </c>
      <c r="I465" s="38">
        <v>24167232</v>
      </c>
      <c r="J465" s="37">
        <v>261</v>
      </c>
      <c r="K465" s="37">
        <v>70</v>
      </c>
      <c r="L465" s="20" t="s">
        <v>8355</v>
      </c>
      <c r="M465" s="37">
        <v>0</v>
      </c>
      <c r="N465" s="37">
        <v>7</v>
      </c>
      <c r="O465" s="37">
        <v>15</v>
      </c>
    </row>
    <row r="467" spans="1:29" ht="13.5" x14ac:dyDescent="0.25">
      <c r="A467" s="97" t="s">
        <v>445</v>
      </c>
      <c r="B467" s="24"/>
      <c r="C467" s="25"/>
      <c r="D467" s="25"/>
      <c r="E467" s="25"/>
      <c r="F467" s="33"/>
      <c r="G467" s="27"/>
      <c r="H467" s="32"/>
      <c r="I467" s="32"/>
      <c r="J467" s="36">
        <f>SUM(J468:J486)</f>
        <v>417</v>
      </c>
      <c r="K467" s="36">
        <f t="shared" ref="K467:O467" si="31">SUM(K468:K486)</f>
        <v>114</v>
      </c>
      <c r="L467" s="36">
        <f t="shared" si="31"/>
        <v>0</v>
      </c>
      <c r="M467" s="36">
        <f t="shared" si="31"/>
        <v>0</v>
      </c>
      <c r="N467" s="36">
        <f t="shared" si="31"/>
        <v>7</v>
      </c>
      <c r="O467" s="36">
        <f t="shared" si="31"/>
        <v>16</v>
      </c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AA467" s="37"/>
      <c r="AB467" s="37"/>
      <c r="AC467" s="37"/>
    </row>
    <row r="468" spans="1:29" x14ac:dyDescent="0.2">
      <c r="A468" s="37" t="s">
        <v>1877</v>
      </c>
      <c r="B468" s="37" t="s">
        <v>1878</v>
      </c>
      <c r="C468" s="39" t="s">
        <v>5</v>
      </c>
      <c r="D468" s="39" t="s">
        <v>1841</v>
      </c>
      <c r="E468" s="39" t="s">
        <v>212</v>
      </c>
      <c r="F468" s="39" t="s">
        <v>1878</v>
      </c>
      <c r="G468" s="38" t="s">
        <v>442</v>
      </c>
      <c r="H468" s="38" t="s">
        <v>441</v>
      </c>
      <c r="I468" s="38">
        <v>24165070</v>
      </c>
      <c r="J468" s="37">
        <v>18</v>
      </c>
      <c r="K468" s="37">
        <v>0</v>
      </c>
      <c r="L468" s="20" t="s">
        <v>8355</v>
      </c>
      <c r="M468" s="37">
        <v>0</v>
      </c>
      <c r="N468" s="37">
        <v>0</v>
      </c>
      <c r="O468" s="37">
        <v>0</v>
      </c>
    </row>
    <row r="469" spans="1:29" x14ac:dyDescent="0.2">
      <c r="A469" s="37" t="s">
        <v>1879</v>
      </c>
      <c r="B469" s="37" t="s">
        <v>1880</v>
      </c>
      <c r="C469" s="39" t="s">
        <v>5</v>
      </c>
      <c r="D469" s="39" t="s">
        <v>1841</v>
      </c>
      <c r="E469" s="39" t="s">
        <v>1880</v>
      </c>
      <c r="F469" s="39" t="s">
        <v>1880</v>
      </c>
      <c r="G469" s="38" t="s">
        <v>442</v>
      </c>
      <c r="H469" s="38" t="s">
        <v>441</v>
      </c>
      <c r="I469" s="38">
        <v>24164749</v>
      </c>
      <c r="J469" s="37">
        <v>61</v>
      </c>
      <c r="K469" s="37">
        <v>22</v>
      </c>
      <c r="L469" s="20" t="s">
        <v>8355</v>
      </c>
      <c r="M469" s="37">
        <v>0</v>
      </c>
      <c r="N469" s="37">
        <v>0</v>
      </c>
      <c r="O469" s="37">
        <v>0</v>
      </c>
    </row>
    <row r="470" spans="1:29" x14ac:dyDescent="0.2">
      <c r="A470" s="37" t="s">
        <v>1881</v>
      </c>
      <c r="B470" s="37" t="s">
        <v>1882</v>
      </c>
      <c r="C470" s="39" t="s">
        <v>5</v>
      </c>
      <c r="D470" s="39" t="s">
        <v>1841</v>
      </c>
      <c r="E470" s="39" t="s">
        <v>212</v>
      </c>
      <c r="F470" s="39" t="s">
        <v>1882</v>
      </c>
      <c r="G470" s="38" t="s">
        <v>442</v>
      </c>
      <c r="H470" s="38" t="s">
        <v>441</v>
      </c>
      <c r="I470" s="38">
        <v>24164938</v>
      </c>
      <c r="J470" s="37">
        <v>91</v>
      </c>
      <c r="K470" s="37">
        <v>36</v>
      </c>
      <c r="L470" s="20" t="s">
        <v>8355</v>
      </c>
      <c r="M470" s="37">
        <v>0</v>
      </c>
      <c r="N470" s="37">
        <v>7</v>
      </c>
      <c r="O470" s="37">
        <v>16</v>
      </c>
    </row>
    <row r="471" spans="1:29" x14ac:dyDescent="0.2">
      <c r="A471" s="37" t="s">
        <v>1883</v>
      </c>
      <c r="B471" s="37" t="s">
        <v>1884</v>
      </c>
      <c r="C471" s="39" t="s">
        <v>5</v>
      </c>
      <c r="D471" s="39" t="s">
        <v>1841</v>
      </c>
      <c r="E471" s="39" t="s">
        <v>212</v>
      </c>
      <c r="F471" s="39" t="s">
        <v>1884</v>
      </c>
      <c r="G471" s="38" t="s">
        <v>442</v>
      </c>
      <c r="H471" s="38" t="s">
        <v>441</v>
      </c>
      <c r="J471" s="37">
        <v>4</v>
      </c>
      <c r="K471" s="37">
        <v>0</v>
      </c>
      <c r="L471" s="20" t="s">
        <v>8355</v>
      </c>
      <c r="M471" s="37">
        <v>0</v>
      </c>
      <c r="N471" s="37">
        <v>0</v>
      </c>
      <c r="O471" s="37">
        <v>0</v>
      </c>
    </row>
    <row r="472" spans="1:29" x14ac:dyDescent="0.2">
      <c r="A472" s="37" t="s">
        <v>1885</v>
      </c>
      <c r="B472" s="37" t="s">
        <v>1886</v>
      </c>
      <c r="C472" s="39" t="s">
        <v>5</v>
      </c>
      <c r="D472" s="39" t="s">
        <v>1841</v>
      </c>
      <c r="E472" s="39" t="s">
        <v>212</v>
      </c>
      <c r="F472" s="39" t="s">
        <v>1886</v>
      </c>
      <c r="G472" s="38" t="s">
        <v>442</v>
      </c>
      <c r="H472" s="38" t="s">
        <v>441</v>
      </c>
      <c r="I472" s="38">
        <v>83477749</v>
      </c>
      <c r="J472" s="37">
        <v>1</v>
      </c>
      <c r="K472" s="37">
        <v>0</v>
      </c>
      <c r="L472" s="20" t="s">
        <v>8355</v>
      </c>
      <c r="M472" s="37">
        <v>0</v>
      </c>
      <c r="N472" s="37">
        <v>0</v>
      </c>
      <c r="O472" s="37">
        <v>0</v>
      </c>
    </row>
    <row r="473" spans="1:29" x14ac:dyDescent="0.2">
      <c r="A473" s="37" t="s">
        <v>1887</v>
      </c>
      <c r="B473" s="37" t="s">
        <v>1888</v>
      </c>
      <c r="C473" s="39" t="s">
        <v>5</v>
      </c>
      <c r="D473" s="39" t="s">
        <v>1841</v>
      </c>
      <c r="E473" s="39" t="s">
        <v>212</v>
      </c>
      <c r="F473" s="39" t="s">
        <v>1888</v>
      </c>
      <c r="G473" s="38" t="s">
        <v>442</v>
      </c>
      <c r="H473" s="38" t="s">
        <v>441</v>
      </c>
      <c r="I473" s="38">
        <v>22009276</v>
      </c>
      <c r="J473" s="37">
        <v>4</v>
      </c>
      <c r="K473" s="37">
        <v>0</v>
      </c>
      <c r="L473" s="20" t="s">
        <v>8355</v>
      </c>
      <c r="M473" s="37">
        <v>0</v>
      </c>
      <c r="N473" s="37">
        <v>0</v>
      </c>
      <c r="O473" s="37">
        <v>0</v>
      </c>
    </row>
    <row r="474" spans="1:29" x14ac:dyDescent="0.2">
      <c r="A474" s="37" t="s">
        <v>1889</v>
      </c>
      <c r="B474" s="37" t="s">
        <v>1890</v>
      </c>
      <c r="C474" s="39" t="s">
        <v>5</v>
      </c>
      <c r="D474" s="39" t="s">
        <v>1841</v>
      </c>
      <c r="E474" s="39" t="s">
        <v>212</v>
      </c>
      <c r="F474" s="39" t="s">
        <v>1890</v>
      </c>
      <c r="G474" s="38" t="s">
        <v>442</v>
      </c>
      <c r="H474" s="38" t="s">
        <v>441</v>
      </c>
      <c r="I474" s="38">
        <v>24163043</v>
      </c>
      <c r="J474" s="37">
        <v>7</v>
      </c>
      <c r="K474" s="37">
        <v>3</v>
      </c>
      <c r="L474" s="20" t="s">
        <v>8355</v>
      </c>
      <c r="M474" s="37">
        <v>0</v>
      </c>
      <c r="N474" s="37">
        <v>0</v>
      </c>
      <c r="O474" s="37">
        <v>0</v>
      </c>
    </row>
    <row r="475" spans="1:29" x14ac:dyDescent="0.2">
      <c r="A475" s="37" t="s">
        <v>1891</v>
      </c>
      <c r="B475" s="37" t="s">
        <v>1892</v>
      </c>
      <c r="C475" s="39" t="s">
        <v>5</v>
      </c>
      <c r="D475" s="39" t="s">
        <v>1841</v>
      </c>
      <c r="E475" s="39" t="s">
        <v>212</v>
      </c>
      <c r="F475" s="39" t="s">
        <v>1892</v>
      </c>
      <c r="G475" s="38" t="s">
        <v>442</v>
      </c>
      <c r="H475" s="38" t="s">
        <v>441</v>
      </c>
      <c r="I475" s="38">
        <v>24164533</v>
      </c>
      <c r="J475" s="37">
        <v>9</v>
      </c>
      <c r="K475" s="37">
        <v>0</v>
      </c>
      <c r="L475" s="20" t="s">
        <v>8355</v>
      </c>
      <c r="M475" s="37">
        <v>0</v>
      </c>
      <c r="N475" s="37">
        <v>0</v>
      </c>
      <c r="O475" s="37">
        <v>0</v>
      </c>
    </row>
    <row r="476" spans="1:29" x14ac:dyDescent="0.2">
      <c r="A476" s="37" t="s">
        <v>1893</v>
      </c>
      <c r="B476" s="37" t="s">
        <v>1894</v>
      </c>
      <c r="C476" s="39" t="s">
        <v>5</v>
      </c>
      <c r="D476" s="39" t="s">
        <v>1841</v>
      </c>
      <c r="E476" s="39" t="s">
        <v>212</v>
      </c>
      <c r="F476" s="39" t="s">
        <v>1895</v>
      </c>
      <c r="G476" s="38" t="s">
        <v>442</v>
      </c>
      <c r="H476" s="38" t="s">
        <v>441</v>
      </c>
      <c r="I476" s="38">
        <v>24167555</v>
      </c>
      <c r="J476" s="37">
        <v>24</v>
      </c>
      <c r="K476" s="37">
        <v>2</v>
      </c>
      <c r="L476" s="20" t="s">
        <v>8355</v>
      </c>
      <c r="M476" s="37">
        <v>0</v>
      </c>
      <c r="N476" s="37">
        <v>0</v>
      </c>
      <c r="O476" s="37">
        <v>0</v>
      </c>
    </row>
    <row r="477" spans="1:29" x14ac:dyDescent="0.2">
      <c r="A477" s="37" t="s">
        <v>1896</v>
      </c>
      <c r="B477" s="37" t="s">
        <v>1897</v>
      </c>
      <c r="C477" s="39" t="s">
        <v>5</v>
      </c>
      <c r="D477" s="39" t="s">
        <v>1841</v>
      </c>
      <c r="E477" s="39" t="s">
        <v>212</v>
      </c>
      <c r="F477" s="39" t="s">
        <v>1897</v>
      </c>
      <c r="G477" s="38" t="s">
        <v>442</v>
      </c>
      <c r="H477" s="38" t="s">
        <v>441</v>
      </c>
      <c r="I477" s="38">
        <v>24164929</v>
      </c>
      <c r="J477" s="37">
        <v>13</v>
      </c>
      <c r="K477" s="37">
        <v>0</v>
      </c>
      <c r="L477" s="20" t="s">
        <v>8355</v>
      </c>
      <c r="M477" s="37">
        <v>0</v>
      </c>
      <c r="N477" s="37">
        <v>0</v>
      </c>
      <c r="O477" s="37">
        <v>0</v>
      </c>
    </row>
    <row r="478" spans="1:29" x14ac:dyDescent="0.2">
      <c r="A478" s="37" t="s">
        <v>1898</v>
      </c>
      <c r="B478" s="37" t="s">
        <v>711</v>
      </c>
      <c r="C478" s="39" t="s">
        <v>5</v>
      </c>
      <c r="D478" s="39" t="s">
        <v>1841</v>
      </c>
      <c r="E478" s="39" t="s">
        <v>212</v>
      </c>
      <c r="F478" s="39" t="s">
        <v>711</v>
      </c>
      <c r="G478" s="38" t="s">
        <v>442</v>
      </c>
      <c r="H478" s="38" t="s">
        <v>441</v>
      </c>
      <c r="I478" s="38">
        <v>24170576</v>
      </c>
      <c r="J478" s="37">
        <v>28</v>
      </c>
      <c r="K478" s="37">
        <v>13</v>
      </c>
      <c r="L478" s="20" t="s">
        <v>8355</v>
      </c>
      <c r="M478" s="37">
        <v>0</v>
      </c>
      <c r="N478" s="37">
        <v>0</v>
      </c>
      <c r="O478" s="37">
        <v>0</v>
      </c>
    </row>
    <row r="479" spans="1:29" x14ac:dyDescent="0.2">
      <c r="A479" s="37" t="s">
        <v>1899</v>
      </c>
      <c r="B479" s="37" t="s">
        <v>1900</v>
      </c>
      <c r="C479" s="39" t="s">
        <v>5</v>
      </c>
      <c r="D479" s="39" t="s">
        <v>1841</v>
      </c>
      <c r="E479" s="39" t="s">
        <v>212</v>
      </c>
      <c r="F479" s="39" t="s">
        <v>1900</v>
      </c>
      <c r="G479" s="38" t="s">
        <v>442</v>
      </c>
      <c r="H479" s="38" t="s">
        <v>441</v>
      </c>
      <c r="J479" s="37">
        <v>5</v>
      </c>
      <c r="K479" s="37">
        <v>0</v>
      </c>
      <c r="L479" s="20" t="s">
        <v>8355</v>
      </c>
      <c r="M479" s="37">
        <v>0</v>
      </c>
      <c r="N479" s="37">
        <v>0</v>
      </c>
      <c r="O479" s="37">
        <v>0</v>
      </c>
    </row>
    <row r="480" spans="1:29" x14ac:dyDescent="0.2">
      <c r="A480" s="37" t="s">
        <v>1901</v>
      </c>
      <c r="B480" s="37" t="s">
        <v>212</v>
      </c>
      <c r="C480" s="39" t="s">
        <v>5</v>
      </c>
      <c r="D480" s="39" t="s">
        <v>1841</v>
      </c>
      <c r="E480" s="39" t="s">
        <v>212</v>
      </c>
      <c r="F480" s="39" t="s">
        <v>1641</v>
      </c>
      <c r="G480" s="38" t="s">
        <v>442</v>
      </c>
      <c r="H480" s="38" t="s">
        <v>441</v>
      </c>
      <c r="I480" s="38">
        <v>24173372</v>
      </c>
      <c r="J480" s="37">
        <v>29</v>
      </c>
      <c r="K480" s="37">
        <v>10</v>
      </c>
      <c r="L480" s="20" t="s">
        <v>8355</v>
      </c>
      <c r="M480" s="37">
        <v>0</v>
      </c>
      <c r="N480" s="37">
        <v>0</v>
      </c>
      <c r="O480" s="37">
        <v>0</v>
      </c>
    </row>
    <row r="481" spans="1:29" x14ac:dyDescent="0.2">
      <c r="A481" s="37" t="s">
        <v>1902</v>
      </c>
      <c r="B481" s="37" t="s">
        <v>1903</v>
      </c>
      <c r="C481" s="39" t="s">
        <v>5</v>
      </c>
      <c r="D481" s="39" t="s">
        <v>1841</v>
      </c>
      <c r="E481" s="39" t="s">
        <v>1880</v>
      </c>
      <c r="F481" s="39" t="s">
        <v>1903</v>
      </c>
      <c r="G481" s="38" t="s">
        <v>442</v>
      </c>
      <c r="H481" s="38" t="s">
        <v>441</v>
      </c>
      <c r="I481" s="38">
        <v>24165452</v>
      </c>
      <c r="J481" s="37">
        <v>44</v>
      </c>
      <c r="K481" s="37">
        <v>11</v>
      </c>
      <c r="L481" s="20" t="s">
        <v>8355</v>
      </c>
      <c r="M481" s="37">
        <v>0</v>
      </c>
      <c r="N481" s="37">
        <v>0</v>
      </c>
      <c r="O481" s="37">
        <v>0</v>
      </c>
    </row>
    <row r="482" spans="1:29" x14ac:dyDescent="0.2">
      <c r="A482" s="37" t="s">
        <v>1904</v>
      </c>
      <c r="B482" s="37" t="s">
        <v>1905</v>
      </c>
      <c r="C482" s="39" t="s">
        <v>5</v>
      </c>
      <c r="D482" s="39" t="s">
        <v>1841</v>
      </c>
      <c r="E482" s="39" t="s">
        <v>1880</v>
      </c>
      <c r="F482" s="39" t="s">
        <v>1905</v>
      </c>
      <c r="G482" s="38" t="s">
        <v>442</v>
      </c>
      <c r="H482" s="38" t="s">
        <v>441</v>
      </c>
      <c r="I482" s="38">
        <v>24164610</v>
      </c>
      <c r="J482" s="37">
        <v>26</v>
      </c>
      <c r="K482" s="37">
        <v>8</v>
      </c>
      <c r="L482" s="20" t="s">
        <v>8355</v>
      </c>
      <c r="M482" s="37">
        <v>0</v>
      </c>
      <c r="N482" s="37">
        <v>0</v>
      </c>
      <c r="O482" s="37">
        <v>0</v>
      </c>
    </row>
    <row r="483" spans="1:29" x14ac:dyDescent="0.2">
      <c r="A483" s="37" t="s">
        <v>1906</v>
      </c>
      <c r="B483" s="37" t="s">
        <v>678</v>
      </c>
      <c r="C483" s="39" t="s">
        <v>5</v>
      </c>
      <c r="D483" s="39" t="s">
        <v>1841</v>
      </c>
      <c r="E483" s="39" t="s">
        <v>212</v>
      </c>
      <c r="F483" s="39" t="s">
        <v>678</v>
      </c>
      <c r="G483" s="38" t="s">
        <v>442</v>
      </c>
      <c r="H483" s="38" t="s">
        <v>441</v>
      </c>
      <c r="I483" s="38">
        <v>22005317</v>
      </c>
      <c r="J483" s="37">
        <v>3</v>
      </c>
      <c r="K483" s="37">
        <v>0</v>
      </c>
      <c r="L483" s="20" t="s">
        <v>8355</v>
      </c>
      <c r="M483" s="37">
        <v>0</v>
      </c>
      <c r="N483" s="37">
        <v>0</v>
      </c>
      <c r="O483" s="37">
        <v>0</v>
      </c>
    </row>
    <row r="484" spans="1:29" x14ac:dyDescent="0.2">
      <c r="A484" s="37" t="s">
        <v>1907</v>
      </c>
      <c r="B484" s="37" t="s">
        <v>1908</v>
      </c>
      <c r="C484" s="39" t="s">
        <v>5</v>
      </c>
      <c r="D484" s="39" t="s">
        <v>1841</v>
      </c>
      <c r="E484" s="39" t="s">
        <v>212</v>
      </c>
      <c r="F484" s="39" t="s">
        <v>1909</v>
      </c>
      <c r="G484" s="38" t="s">
        <v>442</v>
      </c>
      <c r="H484" s="38" t="s">
        <v>441</v>
      </c>
      <c r="I484" s="38">
        <v>24169140</v>
      </c>
      <c r="J484" s="37">
        <v>16</v>
      </c>
      <c r="K484" s="37">
        <v>0</v>
      </c>
      <c r="L484" s="20" t="s">
        <v>8355</v>
      </c>
      <c r="M484" s="37">
        <v>0</v>
      </c>
      <c r="N484" s="37">
        <v>0</v>
      </c>
      <c r="O484" s="37">
        <v>0</v>
      </c>
    </row>
    <row r="485" spans="1:29" x14ac:dyDescent="0.2">
      <c r="A485" s="37" t="s">
        <v>1910</v>
      </c>
      <c r="B485" s="37" t="s">
        <v>823</v>
      </c>
      <c r="C485" s="39" t="s">
        <v>5</v>
      </c>
      <c r="D485" s="39" t="s">
        <v>1841</v>
      </c>
      <c r="E485" s="39" t="s">
        <v>212</v>
      </c>
      <c r="F485" s="39" t="s">
        <v>823</v>
      </c>
      <c r="G485" s="38" t="s">
        <v>442</v>
      </c>
      <c r="H485" s="38" t="s">
        <v>441</v>
      </c>
      <c r="I485" s="38">
        <v>24170274</v>
      </c>
      <c r="J485" s="37">
        <v>32</v>
      </c>
      <c r="K485" s="37">
        <v>9</v>
      </c>
      <c r="L485" s="20" t="s">
        <v>8355</v>
      </c>
      <c r="M485" s="37">
        <v>0</v>
      </c>
      <c r="N485" s="37">
        <v>0</v>
      </c>
      <c r="O485" s="37">
        <v>0</v>
      </c>
    </row>
    <row r="486" spans="1:29" x14ac:dyDescent="0.2">
      <c r="A486" s="37" t="s">
        <v>1911</v>
      </c>
      <c r="B486" s="37" t="s">
        <v>664</v>
      </c>
      <c r="C486" s="39" t="s">
        <v>5</v>
      </c>
      <c r="D486" s="39" t="s">
        <v>1841</v>
      </c>
      <c r="E486" s="39" t="s">
        <v>1912</v>
      </c>
      <c r="F486" s="39" t="s">
        <v>664</v>
      </c>
      <c r="G486" s="38" t="s">
        <v>442</v>
      </c>
      <c r="H486" s="38" t="s">
        <v>441</v>
      </c>
      <c r="I486" s="38">
        <v>84518314</v>
      </c>
      <c r="J486" s="37">
        <v>2</v>
      </c>
      <c r="K486" s="37">
        <v>0</v>
      </c>
      <c r="L486" s="20" t="s">
        <v>8355</v>
      </c>
      <c r="M486" s="37">
        <v>0</v>
      </c>
      <c r="N486" s="37">
        <v>0</v>
      </c>
      <c r="O486" s="37">
        <v>0</v>
      </c>
    </row>
    <row r="488" spans="1:29" ht="13.5" x14ac:dyDescent="0.25">
      <c r="A488" s="97" t="s">
        <v>446</v>
      </c>
      <c r="B488" s="24"/>
      <c r="C488" s="25"/>
      <c r="D488" s="25"/>
      <c r="E488" s="25"/>
      <c r="F488" s="33"/>
      <c r="G488" s="27"/>
      <c r="H488" s="32"/>
      <c r="I488" s="32"/>
      <c r="J488" s="36">
        <f>SUM(J489:J505)</f>
        <v>224</v>
      </c>
      <c r="K488" s="36">
        <f t="shared" ref="K488:O488" si="32">SUM(K489:K505)</f>
        <v>65</v>
      </c>
      <c r="L488" s="36">
        <f t="shared" si="32"/>
        <v>0</v>
      </c>
      <c r="M488" s="36">
        <f t="shared" si="32"/>
        <v>0</v>
      </c>
      <c r="N488" s="36">
        <f t="shared" si="32"/>
        <v>0</v>
      </c>
      <c r="O488" s="36">
        <f t="shared" si="32"/>
        <v>25</v>
      </c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AA488" s="37"/>
      <c r="AB488" s="37"/>
      <c r="AC488" s="37"/>
    </row>
    <row r="489" spans="1:29" x14ac:dyDescent="0.2">
      <c r="A489" s="37" t="s">
        <v>1913</v>
      </c>
      <c r="B489" s="37" t="s">
        <v>1914</v>
      </c>
      <c r="C489" s="39" t="s">
        <v>5</v>
      </c>
      <c r="D489" s="39" t="s">
        <v>1841</v>
      </c>
      <c r="E489" s="39" t="s">
        <v>1912</v>
      </c>
      <c r="F489" s="39" t="s">
        <v>1915</v>
      </c>
      <c r="G489" s="38" t="s">
        <v>442</v>
      </c>
      <c r="H489" s="38" t="s">
        <v>441</v>
      </c>
      <c r="I489" s="38">
        <v>85097567</v>
      </c>
      <c r="J489" s="37">
        <v>6</v>
      </c>
      <c r="K489" s="37">
        <v>0</v>
      </c>
      <c r="L489" s="20" t="s">
        <v>8355</v>
      </c>
      <c r="M489" s="37">
        <v>0</v>
      </c>
      <c r="N489" s="37">
        <v>0</v>
      </c>
      <c r="O489" s="37">
        <v>0</v>
      </c>
    </row>
    <row r="490" spans="1:29" x14ac:dyDescent="0.2">
      <c r="A490" s="37" t="s">
        <v>1916</v>
      </c>
      <c r="B490" s="37" t="s">
        <v>1917</v>
      </c>
      <c r="C490" s="39" t="s">
        <v>5</v>
      </c>
      <c r="D490" s="39" t="s">
        <v>1841</v>
      </c>
      <c r="E490" s="39" t="s">
        <v>1912</v>
      </c>
      <c r="F490" s="39" t="s">
        <v>1918</v>
      </c>
      <c r="G490" s="38" t="s">
        <v>442</v>
      </c>
      <c r="H490" s="38" t="s">
        <v>441</v>
      </c>
      <c r="I490" s="38">
        <v>83127843</v>
      </c>
      <c r="J490" s="37">
        <v>3</v>
      </c>
      <c r="K490" s="37">
        <v>0</v>
      </c>
      <c r="L490" s="20" t="s">
        <v>8355</v>
      </c>
      <c r="M490" s="37">
        <v>0</v>
      </c>
      <c r="N490" s="37">
        <v>0</v>
      </c>
      <c r="O490" s="37">
        <v>0</v>
      </c>
    </row>
    <row r="491" spans="1:29" x14ac:dyDescent="0.2">
      <c r="A491" s="37" t="s">
        <v>1919</v>
      </c>
      <c r="B491" s="37" t="s">
        <v>109</v>
      </c>
      <c r="C491" s="39" t="s">
        <v>5</v>
      </c>
      <c r="D491" s="39" t="s">
        <v>1841</v>
      </c>
      <c r="E491" s="39" t="s">
        <v>1912</v>
      </c>
      <c r="F491" s="39" t="s">
        <v>109</v>
      </c>
      <c r="G491" s="38" t="s">
        <v>442</v>
      </c>
      <c r="H491" s="38" t="s">
        <v>441</v>
      </c>
      <c r="J491" s="37">
        <v>6</v>
      </c>
      <c r="K491" s="37">
        <v>0</v>
      </c>
      <c r="L491" s="20" t="s">
        <v>8355</v>
      </c>
      <c r="M491" s="37">
        <v>0</v>
      </c>
      <c r="N491" s="37">
        <v>0</v>
      </c>
      <c r="O491" s="37">
        <v>0</v>
      </c>
    </row>
    <row r="492" spans="1:29" x14ac:dyDescent="0.2">
      <c r="A492" s="37" t="s">
        <v>1920</v>
      </c>
      <c r="B492" s="37" t="s">
        <v>1921</v>
      </c>
      <c r="C492" s="39" t="s">
        <v>5</v>
      </c>
      <c r="D492" s="39" t="s">
        <v>1841</v>
      </c>
      <c r="E492" s="39" t="s">
        <v>1912</v>
      </c>
      <c r="F492" s="39" t="s">
        <v>1921</v>
      </c>
      <c r="G492" s="38" t="s">
        <v>442</v>
      </c>
      <c r="H492" s="38" t="s">
        <v>441</v>
      </c>
      <c r="I492" s="38">
        <v>27781336</v>
      </c>
      <c r="J492" s="37">
        <v>8</v>
      </c>
      <c r="K492" s="37">
        <v>0</v>
      </c>
      <c r="L492" s="20" t="s">
        <v>8355</v>
      </c>
      <c r="M492" s="37">
        <v>0</v>
      </c>
      <c r="N492" s="37">
        <v>0</v>
      </c>
      <c r="O492" s="37">
        <v>0</v>
      </c>
    </row>
    <row r="493" spans="1:29" x14ac:dyDescent="0.2">
      <c r="A493" s="37" t="s">
        <v>1922</v>
      </c>
      <c r="B493" s="37" t="s">
        <v>1915</v>
      </c>
      <c r="C493" s="39" t="s">
        <v>5</v>
      </c>
      <c r="D493" s="39" t="s">
        <v>1841</v>
      </c>
      <c r="E493" s="39" t="s">
        <v>1912</v>
      </c>
      <c r="F493" s="39" t="s">
        <v>1915</v>
      </c>
      <c r="G493" s="38" t="s">
        <v>442</v>
      </c>
      <c r="H493" s="38" t="s">
        <v>441</v>
      </c>
      <c r="I493" s="38">
        <v>27793160</v>
      </c>
      <c r="J493" s="37">
        <v>26</v>
      </c>
      <c r="K493" s="37">
        <v>16</v>
      </c>
      <c r="L493" s="20" t="s">
        <v>8355</v>
      </c>
      <c r="M493" s="37">
        <v>0</v>
      </c>
      <c r="N493" s="37">
        <v>0</v>
      </c>
      <c r="O493" s="37">
        <v>10</v>
      </c>
    </row>
    <row r="494" spans="1:29" x14ac:dyDescent="0.2">
      <c r="A494" s="37" t="s">
        <v>1923</v>
      </c>
      <c r="B494" s="37" t="s">
        <v>1924</v>
      </c>
      <c r="C494" s="39" t="s">
        <v>5</v>
      </c>
      <c r="D494" s="39" t="s">
        <v>1841</v>
      </c>
      <c r="E494" s="39" t="s">
        <v>1912</v>
      </c>
      <c r="F494" s="39" t="s">
        <v>1924</v>
      </c>
      <c r="G494" s="38" t="s">
        <v>442</v>
      </c>
      <c r="H494" s="38" t="s">
        <v>441</v>
      </c>
      <c r="I494" s="38">
        <v>88244631</v>
      </c>
      <c r="J494" s="37">
        <v>11</v>
      </c>
      <c r="K494" s="37">
        <v>0</v>
      </c>
      <c r="L494" s="20" t="s">
        <v>8355</v>
      </c>
      <c r="M494" s="37">
        <v>0</v>
      </c>
      <c r="N494" s="37">
        <v>0</v>
      </c>
      <c r="O494" s="37">
        <v>0</v>
      </c>
    </row>
    <row r="495" spans="1:29" x14ac:dyDescent="0.2">
      <c r="A495" s="37" t="s">
        <v>1925</v>
      </c>
      <c r="B495" s="37" t="s">
        <v>1926</v>
      </c>
      <c r="C495" s="39" t="s">
        <v>5</v>
      </c>
      <c r="D495" s="39" t="s">
        <v>1841</v>
      </c>
      <c r="E495" s="39" t="s">
        <v>1912</v>
      </c>
      <c r="F495" s="39" t="s">
        <v>1927</v>
      </c>
      <c r="G495" s="38" t="s">
        <v>442</v>
      </c>
      <c r="H495" s="38" t="s">
        <v>441</v>
      </c>
      <c r="I495" s="38">
        <v>87815867</v>
      </c>
      <c r="J495" s="37">
        <v>2</v>
      </c>
      <c r="K495" s="37">
        <v>0</v>
      </c>
      <c r="L495" s="20" t="s">
        <v>8355</v>
      </c>
      <c r="M495" s="37">
        <v>0</v>
      </c>
      <c r="N495" s="37">
        <v>0</v>
      </c>
      <c r="O495" s="37">
        <v>0</v>
      </c>
    </row>
    <row r="496" spans="1:29" x14ac:dyDescent="0.2">
      <c r="A496" s="37" t="s">
        <v>1928</v>
      </c>
      <c r="B496" s="37" t="s">
        <v>1929</v>
      </c>
      <c r="C496" s="39" t="s">
        <v>5</v>
      </c>
      <c r="D496" s="39" t="s">
        <v>1841</v>
      </c>
      <c r="E496" s="39" t="s">
        <v>1912</v>
      </c>
      <c r="F496" s="39" t="s">
        <v>14</v>
      </c>
      <c r="G496" s="38" t="s">
        <v>442</v>
      </c>
      <c r="H496" s="38" t="s">
        <v>441</v>
      </c>
      <c r="I496" s="38">
        <v>27781008</v>
      </c>
      <c r="J496" s="37">
        <v>26</v>
      </c>
      <c r="K496" s="37">
        <v>13</v>
      </c>
      <c r="L496" s="20" t="s">
        <v>8355</v>
      </c>
      <c r="M496" s="37">
        <v>0</v>
      </c>
      <c r="N496" s="37">
        <v>0</v>
      </c>
      <c r="O496" s="37">
        <v>0</v>
      </c>
    </row>
    <row r="497" spans="1:29" x14ac:dyDescent="0.2">
      <c r="A497" s="37" t="s">
        <v>1930</v>
      </c>
      <c r="B497" s="37" t="s">
        <v>176</v>
      </c>
      <c r="C497" s="39" t="s">
        <v>5</v>
      </c>
      <c r="D497" s="39" t="s">
        <v>1841</v>
      </c>
      <c r="E497" s="39" t="s">
        <v>1912</v>
      </c>
      <c r="F497" s="39" t="s">
        <v>176</v>
      </c>
      <c r="G497" s="38" t="s">
        <v>442</v>
      </c>
      <c r="H497" s="38" t="s">
        <v>441</v>
      </c>
      <c r="I497" s="38">
        <v>27781214</v>
      </c>
      <c r="J497" s="37">
        <v>14</v>
      </c>
      <c r="K497" s="37">
        <v>6</v>
      </c>
      <c r="L497" s="20" t="s">
        <v>8355</v>
      </c>
      <c r="M497" s="37">
        <v>0</v>
      </c>
      <c r="N497" s="37">
        <v>0</v>
      </c>
      <c r="O497" s="37">
        <v>0</v>
      </c>
    </row>
    <row r="498" spans="1:29" x14ac:dyDescent="0.2">
      <c r="A498" s="37" t="s">
        <v>1931</v>
      </c>
      <c r="B498" s="37" t="s">
        <v>1932</v>
      </c>
      <c r="C498" s="39" t="s">
        <v>5</v>
      </c>
      <c r="D498" s="39" t="s">
        <v>1841</v>
      </c>
      <c r="E498" s="39" t="s">
        <v>1912</v>
      </c>
      <c r="F498" s="39" t="s">
        <v>1932</v>
      </c>
      <c r="G498" s="38" t="s">
        <v>442</v>
      </c>
      <c r="H498" s="38" t="s">
        <v>441</v>
      </c>
      <c r="J498" s="37">
        <v>12</v>
      </c>
      <c r="K498" s="37">
        <v>0</v>
      </c>
      <c r="L498" s="20" t="s">
        <v>8355</v>
      </c>
      <c r="M498" s="37">
        <v>0</v>
      </c>
      <c r="N498" s="37">
        <v>0</v>
      </c>
      <c r="O498" s="37">
        <v>0</v>
      </c>
    </row>
    <row r="499" spans="1:29" x14ac:dyDescent="0.2">
      <c r="A499" s="37" t="s">
        <v>1933</v>
      </c>
      <c r="B499" s="37" t="s">
        <v>126</v>
      </c>
      <c r="C499" s="39" t="s">
        <v>5</v>
      </c>
      <c r="D499" s="39" t="s">
        <v>1841</v>
      </c>
      <c r="E499" s="39" t="s">
        <v>1912</v>
      </c>
      <c r="F499" s="39" t="s">
        <v>126</v>
      </c>
      <c r="G499" s="38" t="s">
        <v>442</v>
      </c>
      <c r="H499" s="38" t="s">
        <v>441</v>
      </c>
      <c r="I499" s="38">
        <v>83046896</v>
      </c>
      <c r="J499" s="37">
        <v>12</v>
      </c>
      <c r="K499" s="37">
        <v>6</v>
      </c>
      <c r="L499" s="20" t="s">
        <v>8355</v>
      </c>
      <c r="M499" s="37">
        <v>0</v>
      </c>
      <c r="N499" s="37">
        <v>0</v>
      </c>
      <c r="O499" s="37">
        <v>0</v>
      </c>
    </row>
    <row r="500" spans="1:29" x14ac:dyDescent="0.2">
      <c r="A500" s="37" t="s">
        <v>1934</v>
      </c>
      <c r="B500" s="37" t="s">
        <v>188</v>
      </c>
      <c r="C500" s="39" t="s">
        <v>5</v>
      </c>
      <c r="D500" s="39" t="s">
        <v>1841</v>
      </c>
      <c r="E500" s="39" t="s">
        <v>1912</v>
      </c>
      <c r="F500" s="39" t="s">
        <v>188</v>
      </c>
      <c r="G500" s="38" t="s">
        <v>442</v>
      </c>
      <c r="H500" s="38" t="s">
        <v>441</v>
      </c>
      <c r="J500" s="37">
        <v>4</v>
      </c>
      <c r="K500" s="37">
        <v>0</v>
      </c>
      <c r="L500" s="20" t="s">
        <v>8355</v>
      </c>
      <c r="M500" s="37">
        <v>0</v>
      </c>
      <c r="N500" s="37">
        <v>0</v>
      </c>
      <c r="O500" s="37">
        <v>0</v>
      </c>
    </row>
    <row r="501" spans="1:29" x14ac:dyDescent="0.2">
      <c r="A501" s="37" t="s">
        <v>1935</v>
      </c>
      <c r="B501" s="37" t="s">
        <v>1936</v>
      </c>
      <c r="C501" s="39" t="s">
        <v>5</v>
      </c>
      <c r="D501" s="39" t="s">
        <v>1841</v>
      </c>
      <c r="E501" s="39" t="s">
        <v>1912</v>
      </c>
      <c r="F501" s="39" t="s">
        <v>1936</v>
      </c>
      <c r="G501" s="38" t="s">
        <v>442</v>
      </c>
      <c r="H501" s="38" t="s">
        <v>441</v>
      </c>
      <c r="I501" s="38">
        <v>27794355</v>
      </c>
      <c r="J501" s="37">
        <v>33</v>
      </c>
      <c r="K501" s="37">
        <v>7</v>
      </c>
      <c r="L501" s="20" t="s">
        <v>8355</v>
      </c>
      <c r="M501" s="37">
        <v>0</v>
      </c>
      <c r="N501" s="37">
        <v>0</v>
      </c>
      <c r="O501" s="37">
        <v>15</v>
      </c>
    </row>
    <row r="502" spans="1:29" x14ac:dyDescent="0.2">
      <c r="A502" s="37" t="s">
        <v>1937</v>
      </c>
      <c r="B502" s="37" t="s">
        <v>1938</v>
      </c>
      <c r="C502" s="39" t="s">
        <v>5</v>
      </c>
      <c r="D502" s="39" t="s">
        <v>1841</v>
      </c>
      <c r="E502" s="39" t="s">
        <v>1912</v>
      </c>
      <c r="F502" s="39" t="s">
        <v>1938</v>
      </c>
      <c r="G502" s="38" t="s">
        <v>442</v>
      </c>
      <c r="H502" s="38" t="s">
        <v>441</v>
      </c>
      <c r="J502" s="37">
        <v>29</v>
      </c>
      <c r="K502" s="37">
        <v>12</v>
      </c>
      <c r="L502" s="20" t="s">
        <v>8355</v>
      </c>
      <c r="M502" s="37">
        <v>0</v>
      </c>
      <c r="N502" s="37">
        <v>0</v>
      </c>
      <c r="O502" s="37">
        <v>0</v>
      </c>
    </row>
    <row r="503" spans="1:29" x14ac:dyDescent="0.2">
      <c r="A503" s="37" t="s">
        <v>1939</v>
      </c>
      <c r="B503" s="37" t="s">
        <v>1940</v>
      </c>
      <c r="C503" s="39" t="s">
        <v>5</v>
      </c>
      <c r="D503" s="39" t="s">
        <v>1841</v>
      </c>
      <c r="E503" s="39" t="s">
        <v>1912</v>
      </c>
      <c r="F503" s="39" t="s">
        <v>1940</v>
      </c>
      <c r="G503" s="38" t="s">
        <v>442</v>
      </c>
      <c r="H503" s="38" t="s">
        <v>441</v>
      </c>
      <c r="I503" s="38">
        <v>27781080</v>
      </c>
      <c r="J503" s="37">
        <v>17</v>
      </c>
      <c r="K503" s="37">
        <v>0</v>
      </c>
      <c r="L503" s="20" t="s">
        <v>8355</v>
      </c>
      <c r="M503" s="37">
        <v>0</v>
      </c>
      <c r="N503" s="37">
        <v>0</v>
      </c>
      <c r="O503" s="37">
        <v>0</v>
      </c>
    </row>
    <row r="504" spans="1:29" x14ac:dyDescent="0.2">
      <c r="A504" s="37" t="s">
        <v>1941</v>
      </c>
      <c r="B504" s="37" t="s">
        <v>1804</v>
      </c>
      <c r="C504" s="39" t="s">
        <v>5</v>
      </c>
      <c r="D504" s="39" t="s">
        <v>1841</v>
      </c>
      <c r="E504" s="39" t="s">
        <v>1912</v>
      </c>
      <c r="F504" s="39" t="s">
        <v>1804</v>
      </c>
      <c r="G504" s="38" t="s">
        <v>442</v>
      </c>
      <c r="H504" s="38" t="s">
        <v>441</v>
      </c>
      <c r="I504" s="38">
        <v>27781175</v>
      </c>
      <c r="J504" s="37">
        <v>10</v>
      </c>
      <c r="K504" s="37">
        <v>5</v>
      </c>
      <c r="L504" s="20" t="s">
        <v>8355</v>
      </c>
      <c r="M504" s="37">
        <v>0</v>
      </c>
      <c r="N504" s="37">
        <v>0</v>
      </c>
      <c r="O504" s="37">
        <v>0</v>
      </c>
    </row>
    <row r="505" spans="1:29" x14ac:dyDescent="0.2">
      <c r="A505" s="37" t="s">
        <v>1942</v>
      </c>
      <c r="B505" s="37" t="s">
        <v>1943</v>
      </c>
      <c r="C505" s="39" t="s">
        <v>5</v>
      </c>
      <c r="D505" s="39" t="s">
        <v>1841</v>
      </c>
      <c r="E505" s="39" t="s">
        <v>1912</v>
      </c>
      <c r="F505" s="39" t="s">
        <v>1943</v>
      </c>
      <c r="G505" s="38" t="s">
        <v>442</v>
      </c>
      <c r="H505" s="38" t="s">
        <v>441</v>
      </c>
      <c r="I505" s="38">
        <v>88216440</v>
      </c>
      <c r="J505" s="37">
        <v>5</v>
      </c>
      <c r="K505" s="37">
        <v>0</v>
      </c>
      <c r="L505" s="20" t="s">
        <v>8355</v>
      </c>
      <c r="M505" s="37">
        <v>0</v>
      </c>
      <c r="N505" s="37">
        <v>0</v>
      </c>
      <c r="O505" s="37">
        <v>0</v>
      </c>
    </row>
    <row r="507" spans="1:29" ht="13.5" x14ac:dyDescent="0.25">
      <c r="A507" s="97" t="s">
        <v>447</v>
      </c>
      <c r="B507" s="24"/>
      <c r="C507" s="25"/>
      <c r="D507" s="25"/>
      <c r="E507" s="25"/>
      <c r="F507" s="33"/>
      <c r="G507" s="27"/>
      <c r="H507" s="32"/>
      <c r="I507" s="32"/>
      <c r="J507" s="36">
        <f>SUM(J508:J521)</f>
        <v>625</v>
      </c>
      <c r="K507" s="36">
        <f t="shared" ref="K507:O507" si="33">SUM(K508:K521)</f>
        <v>192</v>
      </c>
      <c r="L507" s="36">
        <f t="shared" si="33"/>
        <v>0</v>
      </c>
      <c r="M507" s="36">
        <f t="shared" si="33"/>
        <v>0</v>
      </c>
      <c r="N507" s="36">
        <f t="shared" si="33"/>
        <v>2</v>
      </c>
      <c r="O507" s="36">
        <f t="shared" si="33"/>
        <v>127</v>
      </c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AA507" s="37"/>
      <c r="AB507" s="37"/>
      <c r="AC507" s="37"/>
    </row>
    <row r="508" spans="1:29" x14ac:dyDescent="0.2">
      <c r="A508" s="37" t="s">
        <v>1944</v>
      </c>
      <c r="B508" s="37" t="s">
        <v>1945</v>
      </c>
      <c r="C508" s="39" t="s">
        <v>5</v>
      </c>
      <c r="D508" s="39" t="s">
        <v>1841</v>
      </c>
      <c r="E508" s="39" t="s">
        <v>1946</v>
      </c>
      <c r="F508" s="39" t="s">
        <v>1946</v>
      </c>
      <c r="G508" s="38" t="s">
        <v>442</v>
      </c>
      <c r="H508" s="38" t="s">
        <v>441</v>
      </c>
      <c r="I508" s="38">
        <v>24167864</v>
      </c>
      <c r="J508" s="37">
        <v>134</v>
      </c>
      <c r="K508" s="37">
        <v>22</v>
      </c>
      <c r="L508" s="20" t="s">
        <v>8355</v>
      </c>
      <c r="M508" s="37">
        <v>0</v>
      </c>
      <c r="N508" s="37">
        <v>0</v>
      </c>
      <c r="O508" s="37">
        <v>41</v>
      </c>
    </row>
    <row r="509" spans="1:29" x14ac:dyDescent="0.2">
      <c r="A509" s="37" t="s">
        <v>1947</v>
      </c>
      <c r="B509" s="37" t="s">
        <v>1948</v>
      </c>
      <c r="C509" s="39" t="s">
        <v>5</v>
      </c>
      <c r="D509" s="39" t="s">
        <v>1841</v>
      </c>
      <c r="E509" s="39" t="s">
        <v>1946</v>
      </c>
      <c r="F509" s="39" t="s">
        <v>1948</v>
      </c>
      <c r="G509" s="38" t="s">
        <v>442</v>
      </c>
      <c r="H509" s="38" t="s">
        <v>441</v>
      </c>
      <c r="I509" s="38">
        <v>24160995</v>
      </c>
      <c r="J509" s="37">
        <v>36</v>
      </c>
      <c r="K509" s="37">
        <v>14</v>
      </c>
      <c r="L509" s="20" t="s">
        <v>8355</v>
      </c>
      <c r="M509" s="37">
        <v>0</v>
      </c>
      <c r="N509" s="37">
        <v>0</v>
      </c>
      <c r="O509" s="37">
        <v>48</v>
      </c>
    </row>
    <row r="510" spans="1:29" x14ac:dyDescent="0.2">
      <c r="A510" s="37" t="s">
        <v>1950</v>
      </c>
      <c r="B510" s="37" t="s">
        <v>1951</v>
      </c>
      <c r="C510" s="39" t="s">
        <v>5</v>
      </c>
      <c r="D510" s="39" t="s">
        <v>1841</v>
      </c>
      <c r="E510" s="39" t="s">
        <v>1951</v>
      </c>
      <c r="F510" s="39" t="s">
        <v>1951</v>
      </c>
      <c r="G510" s="38" t="s">
        <v>442</v>
      </c>
      <c r="H510" s="38" t="s">
        <v>441</v>
      </c>
      <c r="I510" s="38">
        <v>24161113</v>
      </c>
      <c r="J510" s="37">
        <v>82</v>
      </c>
      <c r="K510" s="37">
        <v>27</v>
      </c>
      <c r="L510" s="20" t="s">
        <v>8355</v>
      </c>
      <c r="M510" s="37">
        <v>0</v>
      </c>
      <c r="N510" s="37">
        <v>0</v>
      </c>
      <c r="O510" s="37">
        <v>0</v>
      </c>
    </row>
    <row r="511" spans="1:29" x14ac:dyDescent="0.2">
      <c r="A511" s="37" t="s">
        <v>1952</v>
      </c>
      <c r="B511" s="37" t="s">
        <v>1953</v>
      </c>
      <c r="C511" s="39" t="s">
        <v>5</v>
      </c>
      <c r="D511" s="39" t="s">
        <v>1841</v>
      </c>
      <c r="E511" s="39" t="s">
        <v>1951</v>
      </c>
      <c r="F511" s="39" t="s">
        <v>1953</v>
      </c>
      <c r="G511" s="38" t="s">
        <v>442</v>
      </c>
      <c r="H511" s="38" t="s">
        <v>441</v>
      </c>
      <c r="I511" s="38">
        <v>24173246</v>
      </c>
      <c r="J511" s="37">
        <v>10</v>
      </c>
      <c r="K511" s="37">
        <v>0</v>
      </c>
      <c r="L511" s="20" t="s">
        <v>8355</v>
      </c>
      <c r="M511" s="37">
        <v>0</v>
      </c>
      <c r="N511" s="37">
        <v>0</v>
      </c>
      <c r="O511" s="37">
        <v>0</v>
      </c>
    </row>
    <row r="512" spans="1:29" x14ac:dyDescent="0.2">
      <c r="A512" s="37" t="s">
        <v>1954</v>
      </c>
      <c r="B512" s="37" t="s">
        <v>1279</v>
      </c>
      <c r="C512" s="39" t="s">
        <v>5</v>
      </c>
      <c r="D512" s="39" t="s">
        <v>1841</v>
      </c>
      <c r="E512" s="39" t="s">
        <v>1949</v>
      </c>
      <c r="F512" s="39" t="s">
        <v>1949</v>
      </c>
      <c r="G512" s="38" t="s">
        <v>442</v>
      </c>
      <c r="H512" s="38" t="s">
        <v>441</v>
      </c>
      <c r="I512" s="38">
        <v>24168558</v>
      </c>
      <c r="J512" s="37">
        <v>70</v>
      </c>
      <c r="K512" s="37">
        <v>13</v>
      </c>
      <c r="L512" s="20" t="s">
        <v>8355</v>
      </c>
      <c r="M512" s="37">
        <v>0</v>
      </c>
      <c r="N512" s="37">
        <v>0</v>
      </c>
      <c r="O512" s="37">
        <v>0</v>
      </c>
    </row>
    <row r="513" spans="1:29" x14ac:dyDescent="0.2">
      <c r="A513" s="37" t="s">
        <v>1955</v>
      </c>
      <c r="B513" s="37" t="s">
        <v>1956</v>
      </c>
      <c r="C513" s="39" t="s">
        <v>5</v>
      </c>
      <c r="D513" s="39" t="s">
        <v>1841</v>
      </c>
      <c r="E513" s="39" t="s">
        <v>1951</v>
      </c>
      <c r="F513" s="39" t="s">
        <v>1956</v>
      </c>
      <c r="G513" s="38" t="s">
        <v>442</v>
      </c>
      <c r="H513" s="38" t="s">
        <v>441</v>
      </c>
      <c r="I513" s="38">
        <v>24163849</v>
      </c>
      <c r="J513" s="37">
        <v>10</v>
      </c>
      <c r="K513" s="37">
        <v>0</v>
      </c>
      <c r="L513" s="20" t="s">
        <v>8355</v>
      </c>
      <c r="M513" s="37">
        <v>0</v>
      </c>
      <c r="N513" s="37">
        <v>0</v>
      </c>
      <c r="O513" s="37">
        <v>17</v>
      </c>
    </row>
    <row r="514" spans="1:29" x14ac:dyDescent="0.2">
      <c r="A514" s="37" t="s">
        <v>1957</v>
      </c>
      <c r="B514" s="37" t="s">
        <v>711</v>
      </c>
      <c r="C514" s="39" t="s">
        <v>5</v>
      </c>
      <c r="D514" s="39" t="s">
        <v>1958</v>
      </c>
      <c r="E514" s="39" t="s">
        <v>1959</v>
      </c>
      <c r="F514" s="39" t="s">
        <v>711</v>
      </c>
      <c r="G514" s="38" t="s">
        <v>442</v>
      </c>
      <c r="H514" s="38" t="s">
        <v>441</v>
      </c>
      <c r="I514" s="38">
        <v>24162404</v>
      </c>
      <c r="J514" s="37">
        <v>1</v>
      </c>
      <c r="K514" s="37">
        <v>0</v>
      </c>
      <c r="L514" s="20" t="s">
        <v>8355</v>
      </c>
      <c r="M514" s="37">
        <v>0</v>
      </c>
      <c r="N514" s="37">
        <v>0</v>
      </c>
      <c r="O514" s="37">
        <v>0</v>
      </c>
    </row>
    <row r="515" spans="1:29" x14ac:dyDescent="0.2">
      <c r="A515" s="37" t="s">
        <v>1960</v>
      </c>
      <c r="B515" s="37" t="s">
        <v>1884</v>
      </c>
      <c r="C515" s="39" t="s">
        <v>5</v>
      </c>
      <c r="D515" s="39" t="s">
        <v>1958</v>
      </c>
      <c r="E515" s="39" t="s">
        <v>1961</v>
      </c>
      <c r="F515" s="39" t="s">
        <v>1884</v>
      </c>
      <c r="G515" s="38" t="s">
        <v>442</v>
      </c>
      <c r="H515" s="38" t="s">
        <v>441</v>
      </c>
      <c r="I515" s="38">
        <v>24166951</v>
      </c>
      <c r="J515" s="37">
        <v>23</v>
      </c>
      <c r="K515" s="37">
        <v>5</v>
      </c>
      <c r="L515" s="20" t="s">
        <v>8355</v>
      </c>
      <c r="M515" s="37">
        <v>0</v>
      </c>
      <c r="N515" s="37">
        <v>0</v>
      </c>
      <c r="O515" s="37">
        <v>0</v>
      </c>
    </row>
    <row r="516" spans="1:29" x14ac:dyDescent="0.2">
      <c r="A516" s="37" t="s">
        <v>1962</v>
      </c>
      <c r="B516" s="37" t="s">
        <v>1963</v>
      </c>
      <c r="C516" s="39" t="s">
        <v>5</v>
      </c>
      <c r="D516" s="39" t="s">
        <v>1958</v>
      </c>
      <c r="E516" s="39" t="s">
        <v>1961</v>
      </c>
      <c r="F516" s="39" t="s">
        <v>1961</v>
      </c>
      <c r="G516" s="38" t="s">
        <v>442</v>
      </c>
      <c r="H516" s="38" t="s">
        <v>441</v>
      </c>
      <c r="I516" s="38">
        <v>24168406</v>
      </c>
      <c r="J516" s="37">
        <v>13</v>
      </c>
      <c r="K516" s="37">
        <v>10</v>
      </c>
      <c r="L516" s="20" t="s">
        <v>8355</v>
      </c>
      <c r="M516" s="37">
        <v>0</v>
      </c>
      <c r="N516" s="37">
        <v>0</v>
      </c>
      <c r="O516" s="37">
        <v>0</v>
      </c>
    </row>
    <row r="517" spans="1:29" x14ac:dyDescent="0.2">
      <c r="A517" s="37" t="s">
        <v>1964</v>
      </c>
      <c r="B517" s="37" t="s">
        <v>1965</v>
      </c>
      <c r="C517" s="39" t="s">
        <v>5</v>
      </c>
      <c r="D517" s="39" t="s">
        <v>1841</v>
      </c>
      <c r="E517" s="39" t="s">
        <v>1946</v>
      </c>
      <c r="F517" s="39" t="s">
        <v>1515</v>
      </c>
      <c r="G517" s="38" t="s">
        <v>442</v>
      </c>
      <c r="H517" s="38" t="s">
        <v>441</v>
      </c>
      <c r="I517" s="38">
        <v>24173121</v>
      </c>
      <c r="J517" s="37">
        <v>81</v>
      </c>
      <c r="K517" s="37">
        <v>47</v>
      </c>
      <c r="L517" s="20" t="s">
        <v>8355</v>
      </c>
      <c r="M517" s="37">
        <v>0</v>
      </c>
      <c r="N517" s="37">
        <v>0</v>
      </c>
      <c r="O517" s="37">
        <v>9</v>
      </c>
    </row>
    <row r="518" spans="1:29" x14ac:dyDescent="0.2">
      <c r="A518" s="37" t="s">
        <v>1966</v>
      </c>
      <c r="B518" s="37" t="s">
        <v>1967</v>
      </c>
      <c r="C518" s="39" t="s">
        <v>5</v>
      </c>
      <c r="D518" s="39" t="s">
        <v>1958</v>
      </c>
      <c r="E518" s="39" t="s">
        <v>1959</v>
      </c>
      <c r="F518" s="39" t="s">
        <v>1959</v>
      </c>
      <c r="G518" s="38" t="s">
        <v>442</v>
      </c>
      <c r="H518" s="38" t="s">
        <v>441</v>
      </c>
      <c r="I518" s="38">
        <v>24160005</v>
      </c>
      <c r="J518" s="37">
        <v>28</v>
      </c>
      <c r="K518" s="37">
        <v>13</v>
      </c>
      <c r="L518" s="20" t="s">
        <v>8355</v>
      </c>
      <c r="M518" s="37">
        <v>0</v>
      </c>
      <c r="N518" s="37">
        <v>0</v>
      </c>
      <c r="O518" s="37">
        <v>0</v>
      </c>
    </row>
    <row r="519" spans="1:29" x14ac:dyDescent="0.2">
      <c r="A519" s="37" t="s">
        <v>1968</v>
      </c>
      <c r="B519" s="37" t="s">
        <v>1605</v>
      </c>
      <c r="C519" s="39" t="s">
        <v>5</v>
      </c>
      <c r="D519" s="39" t="s">
        <v>1841</v>
      </c>
      <c r="E519" s="39" t="s">
        <v>1951</v>
      </c>
      <c r="F519" s="39" t="s">
        <v>1605</v>
      </c>
      <c r="G519" s="38" t="s">
        <v>442</v>
      </c>
      <c r="H519" s="38" t="s">
        <v>441</v>
      </c>
      <c r="I519" s="38">
        <v>22155318</v>
      </c>
      <c r="J519" s="37">
        <v>8</v>
      </c>
      <c r="K519" s="37">
        <v>8</v>
      </c>
      <c r="L519" s="20" t="s">
        <v>8355</v>
      </c>
      <c r="M519" s="37">
        <v>0</v>
      </c>
      <c r="N519" s="37">
        <v>0</v>
      </c>
      <c r="O519" s="37">
        <v>0</v>
      </c>
    </row>
    <row r="520" spans="1:29" x14ac:dyDescent="0.2">
      <c r="A520" s="37" t="s">
        <v>1969</v>
      </c>
      <c r="B520" s="37" t="s">
        <v>1970</v>
      </c>
      <c r="C520" s="39" t="s">
        <v>5</v>
      </c>
      <c r="D520" s="39" t="s">
        <v>1841</v>
      </c>
      <c r="E520" s="39" t="s">
        <v>1946</v>
      </c>
      <c r="F520" s="39" t="s">
        <v>64</v>
      </c>
      <c r="G520" s="38" t="s">
        <v>442</v>
      </c>
      <c r="H520" s="38" t="s">
        <v>441</v>
      </c>
      <c r="I520" s="38">
        <v>24167525</v>
      </c>
      <c r="J520" s="37">
        <v>112</v>
      </c>
      <c r="K520" s="37">
        <v>33</v>
      </c>
      <c r="L520" s="20" t="s">
        <v>8355</v>
      </c>
      <c r="M520" s="37">
        <v>0</v>
      </c>
      <c r="N520" s="37">
        <v>2</v>
      </c>
      <c r="O520" s="37">
        <v>12</v>
      </c>
    </row>
    <row r="521" spans="1:29" x14ac:dyDescent="0.2">
      <c r="A521" s="37" t="s">
        <v>1971</v>
      </c>
      <c r="B521" s="37" t="s">
        <v>1972</v>
      </c>
      <c r="C521" s="39" t="s">
        <v>5</v>
      </c>
      <c r="D521" s="39" t="s">
        <v>1841</v>
      </c>
      <c r="E521" s="39" t="s">
        <v>1946</v>
      </c>
      <c r="F521" s="39" t="s">
        <v>1972</v>
      </c>
      <c r="G521" s="38" t="s">
        <v>442</v>
      </c>
      <c r="H521" s="38" t="s">
        <v>441</v>
      </c>
      <c r="I521" s="38">
        <v>24164401</v>
      </c>
      <c r="J521" s="37">
        <v>17</v>
      </c>
      <c r="K521" s="37">
        <v>0</v>
      </c>
      <c r="L521" s="20" t="s">
        <v>8355</v>
      </c>
      <c r="M521" s="37">
        <v>0</v>
      </c>
      <c r="N521" s="37">
        <v>0</v>
      </c>
      <c r="O521" s="37">
        <v>0</v>
      </c>
    </row>
    <row r="523" spans="1:29" ht="13.5" x14ac:dyDescent="0.25">
      <c r="A523" s="97" t="s">
        <v>448</v>
      </c>
      <c r="B523" s="24"/>
      <c r="C523" s="25"/>
      <c r="D523" s="25"/>
      <c r="E523" s="25"/>
      <c r="F523" s="33"/>
      <c r="G523" s="27"/>
      <c r="H523" s="32"/>
      <c r="I523" s="32"/>
      <c r="J523" s="36">
        <f>SUM(J524:J542)</f>
        <v>2511</v>
      </c>
      <c r="K523" s="36">
        <f t="shared" ref="K523:O523" si="34">SUM(K524:K542)</f>
        <v>780</v>
      </c>
      <c r="L523" s="36">
        <f t="shared" si="34"/>
        <v>25</v>
      </c>
      <c r="M523" s="36">
        <f t="shared" si="34"/>
        <v>0</v>
      </c>
      <c r="N523" s="36">
        <f t="shared" si="34"/>
        <v>15</v>
      </c>
      <c r="O523" s="36">
        <f t="shared" si="34"/>
        <v>314</v>
      </c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AA523" s="37"/>
      <c r="AB523" s="37"/>
      <c r="AC523" s="37"/>
    </row>
    <row r="524" spans="1:29" x14ac:dyDescent="0.2">
      <c r="B524" s="37" t="s">
        <v>1973</v>
      </c>
      <c r="C524" s="39" t="s">
        <v>5</v>
      </c>
      <c r="D524" s="39" t="s">
        <v>1958</v>
      </c>
      <c r="E524" s="39" t="s">
        <v>1056</v>
      </c>
      <c r="F524" s="39" t="s">
        <v>1974</v>
      </c>
      <c r="G524" s="38" t="s">
        <v>443</v>
      </c>
      <c r="H524" s="38" t="s">
        <v>440</v>
      </c>
      <c r="I524" s="38">
        <v>22490235</v>
      </c>
      <c r="J524" s="37">
        <v>77</v>
      </c>
      <c r="K524" s="37">
        <v>0</v>
      </c>
      <c r="L524" s="20" t="s">
        <v>8355</v>
      </c>
      <c r="M524" s="37">
        <v>0</v>
      </c>
      <c r="N524" s="37">
        <v>0</v>
      </c>
      <c r="O524" s="37">
        <v>0</v>
      </c>
    </row>
    <row r="525" spans="1:29" x14ac:dyDescent="0.2">
      <c r="B525" s="37" t="s">
        <v>10111</v>
      </c>
      <c r="C525" s="39" t="s">
        <v>5</v>
      </c>
      <c r="D525" s="39" t="s">
        <v>1958</v>
      </c>
      <c r="E525" s="39" t="s">
        <v>1056</v>
      </c>
      <c r="F525" s="39" t="s">
        <v>10110</v>
      </c>
      <c r="G525" s="38" t="s">
        <v>443</v>
      </c>
      <c r="H525" s="38" t="s">
        <v>440</v>
      </c>
      <c r="I525" s="38">
        <v>22493569</v>
      </c>
      <c r="J525" s="37">
        <v>46</v>
      </c>
      <c r="K525" s="37">
        <v>30</v>
      </c>
      <c r="L525" s="20" t="s">
        <v>8355</v>
      </c>
      <c r="M525" s="37">
        <v>0</v>
      </c>
      <c r="N525" s="37">
        <v>0</v>
      </c>
      <c r="O525" s="37">
        <v>0</v>
      </c>
    </row>
    <row r="526" spans="1:29" x14ac:dyDescent="0.2">
      <c r="A526" s="37" t="s">
        <v>1975</v>
      </c>
      <c r="B526" s="37" t="s">
        <v>1976</v>
      </c>
      <c r="C526" s="39" t="s">
        <v>5</v>
      </c>
      <c r="D526" s="39" t="s">
        <v>1958</v>
      </c>
      <c r="E526" s="39" t="s">
        <v>1056</v>
      </c>
      <c r="F526" s="39" t="s">
        <v>1977</v>
      </c>
      <c r="G526" s="38" t="s">
        <v>442</v>
      </c>
      <c r="H526" s="38" t="s">
        <v>440</v>
      </c>
      <c r="I526" s="38">
        <v>22492365</v>
      </c>
      <c r="J526" s="37">
        <v>29</v>
      </c>
      <c r="K526" s="37">
        <v>8</v>
      </c>
      <c r="L526" s="20" t="s">
        <v>8355</v>
      </c>
      <c r="M526" s="37">
        <v>0</v>
      </c>
      <c r="N526" s="37">
        <v>0</v>
      </c>
      <c r="O526" s="37">
        <v>0</v>
      </c>
    </row>
    <row r="527" spans="1:29" x14ac:dyDescent="0.2">
      <c r="A527" s="37" t="s">
        <v>1978</v>
      </c>
      <c r="B527" s="37" t="s">
        <v>1979</v>
      </c>
      <c r="C527" s="39" t="s">
        <v>5</v>
      </c>
      <c r="D527" s="39" t="s">
        <v>1958</v>
      </c>
      <c r="E527" s="39" t="s">
        <v>1980</v>
      </c>
      <c r="F527" s="39" t="s">
        <v>1979</v>
      </c>
      <c r="G527" s="38" t="s">
        <v>442</v>
      </c>
      <c r="H527" s="38" t="s">
        <v>441</v>
      </c>
      <c r="I527" s="38">
        <v>24183124</v>
      </c>
      <c r="J527" s="37">
        <v>20</v>
      </c>
      <c r="K527" s="37">
        <v>11</v>
      </c>
      <c r="L527" s="20" t="s">
        <v>8355</v>
      </c>
      <c r="M527" s="37">
        <v>0</v>
      </c>
      <c r="N527" s="37">
        <v>0</v>
      </c>
      <c r="O527" s="37">
        <v>0</v>
      </c>
    </row>
    <row r="528" spans="1:29" x14ac:dyDescent="0.2">
      <c r="A528" s="37" t="s">
        <v>1981</v>
      </c>
      <c r="B528" s="37" t="s">
        <v>1982</v>
      </c>
      <c r="C528" s="39" t="s">
        <v>5</v>
      </c>
      <c r="D528" s="39" t="s">
        <v>1958</v>
      </c>
      <c r="E528" s="39" t="s">
        <v>1056</v>
      </c>
      <c r="F528" s="39" t="s">
        <v>1526</v>
      </c>
      <c r="G528" s="38" t="s">
        <v>442</v>
      </c>
      <c r="H528" s="38" t="s">
        <v>440</v>
      </c>
      <c r="I528" s="38">
        <v>22494443</v>
      </c>
      <c r="J528" s="37">
        <v>241</v>
      </c>
      <c r="K528" s="37">
        <v>70</v>
      </c>
      <c r="L528" s="20" t="s">
        <v>8355</v>
      </c>
      <c r="M528" s="37">
        <v>0</v>
      </c>
      <c r="N528" s="37">
        <v>0</v>
      </c>
      <c r="O528" s="37">
        <v>15</v>
      </c>
    </row>
    <row r="529" spans="1:29" x14ac:dyDescent="0.2">
      <c r="A529" s="37" t="s">
        <v>1983</v>
      </c>
      <c r="B529" s="37" t="s">
        <v>1984</v>
      </c>
      <c r="C529" s="39" t="s">
        <v>5</v>
      </c>
      <c r="D529" s="39" t="s">
        <v>1958</v>
      </c>
      <c r="E529" s="39" t="s">
        <v>1980</v>
      </c>
      <c r="F529" s="39" t="s">
        <v>1985</v>
      </c>
      <c r="G529" s="38" t="s">
        <v>442</v>
      </c>
      <c r="H529" s="38" t="s">
        <v>441</v>
      </c>
      <c r="I529" s="38">
        <v>24188675</v>
      </c>
      <c r="J529" s="37">
        <v>41</v>
      </c>
      <c r="K529" s="37">
        <v>10</v>
      </c>
      <c r="L529" s="20" t="s">
        <v>8355</v>
      </c>
      <c r="M529" s="37">
        <v>0</v>
      </c>
      <c r="N529" s="37">
        <v>0</v>
      </c>
      <c r="O529" s="37">
        <v>0</v>
      </c>
    </row>
    <row r="530" spans="1:29" x14ac:dyDescent="0.2">
      <c r="A530" s="37" t="s">
        <v>1986</v>
      </c>
      <c r="B530" s="37" t="s">
        <v>1987</v>
      </c>
      <c r="C530" s="39" t="s">
        <v>5</v>
      </c>
      <c r="D530" s="39" t="s">
        <v>1958</v>
      </c>
      <c r="E530" s="39" t="s">
        <v>1988</v>
      </c>
      <c r="F530" s="39" t="s">
        <v>1988</v>
      </c>
      <c r="G530" s="38" t="s">
        <v>442</v>
      </c>
      <c r="H530" s="38" t="s">
        <v>441</v>
      </c>
      <c r="I530" s="38">
        <v>24186195</v>
      </c>
      <c r="J530" s="37">
        <v>226</v>
      </c>
      <c r="K530" s="37">
        <v>69</v>
      </c>
      <c r="L530" s="20" t="s">
        <v>8355</v>
      </c>
      <c r="M530" s="37">
        <v>0</v>
      </c>
      <c r="N530" s="37">
        <v>0</v>
      </c>
      <c r="O530" s="37">
        <v>101</v>
      </c>
    </row>
    <row r="531" spans="1:29" x14ac:dyDescent="0.2">
      <c r="A531" s="37" t="s">
        <v>1989</v>
      </c>
      <c r="B531" s="37" t="s">
        <v>1990</v>
      </c>
      <c r="C531" s="39" t="s">
        <v>5</v>
      </c>
      <c r="D531" s="39" t="s">
        <v>1958</v>
      </c>
      <c r="E531" s="39" t="s">
        <v>1991</v>
      </c>
      <c r="F531" s="39" t="s">
        <v>1991</v>
      </c>
      <c r="G531" s="38" t="s">
        <v>442</v>
      </c>
      <c r="H531" s="38" t="s">
        <v>440</v>
      </c>
      <c r="I531" s="38">
        <v>24162454</v>
      </c>
      <c r="J531" s="37">
        <v>104</v>
      </c>
      <c r="K531" s="37">
        <v>40</v>
      </c>
      <c r="L531" s="20" t="s">
        <v>8355</v>
      </c>
      <c r="M531" s="37">
        <v>0</v>
      </c>
      <c r="N531" s="37">
        <v>0</v>
      </c>
      <c r="O531" s="37">
        <v>54</v>
      </c>
    </row>
    <row r="532" spans="1:29" x14ac:dyDescent="0.2">
      <c r="A532" s="37" t="s">
        <v>1992</v>
      </c>
      <c r="B532" s="37" t="s">
        <v>1993</v>
      </c>
      <c r="C532" s="39" t="s">
        <v>5</v>
      </c>
      <c r="D532" s="39" t="s">
        <v>1958</v>
      </c>
      <c r="E532" s="39" t="s">
        <v>1988</v>
      </c>
      <c r="F532" s="39" t="s">
        <v>1994</v>
      </c>
      <c r="G532" s="38" t="s">
        <v>442</v>
      </c>
      <c r="H532" s="38" t="s">
        <v>441</v>
      </c>
      <c r="I532" s="38">
        <v>24169179</v>
      </c>
      <c r="J532" s="37">
        <v>202</v>
      </c>
      <c r="K532" s="37">
        <v>60</v>
      </c>
      <c r="L532" s="20" t="s">
        <v>8355</v>
      </c>
      <c r="M532" s="37">
        <v>0</v>
      </c>
      <c r="N532" s="37">
        <v>0</v>
      </c>
      <c r="O532" s="37">
        <v>0</v>
      </c>
    </row>
    <row r="533" spans="1:29" x14ac:dyDescent="0.2">
      <c r="A533" s="37" t="s">
        <v>1995</v>
      </c>
      <c r="B533" s="37" t="s">
        <v>1996</v>
      </c>
      <c r="C533" s="39" t="s">
        <v>5</v>
      </c>
      <c r="D533" s="39" t="s">
        <v>1958</v>
      </c>
      <c r="E533" s="39" t="s">
        <v>1056</v>
      </c>
      <c r="F533" s="39" t="s">
        <v>1997</v>
      </c>
      <c r="G533" s="38" t="s">
        <v>442</v>
      </c>
      <c r="H533" s="38" t="s">
        <v>440</v>
      </c>
      <c r="I533" s="38">
        <v>22494567</v>
      </c>
      <c r="J533" s="37">
        <v>234</v>
      </c>
      <c r="K533" s="37">
        <v>63</v>
      </c>
      <c r="L533" s="20" t="s">
        <v>8355</v>
      </c>
      <c r="M533" s="37">
        <v>0</v>
      </c>
      <c r="N533" s="37">
        <v>0</v>
      </c>
      <c r="O533" s="37">
        <v>0</v>
      </c>
    </row>
    <row r="534" spans="1:29" x14ac:dyDescent="0.2">
      <c r="A534" s="37" t="s">
        <v>1998</v>
      </c>
      <c r="B534" s="37" t="s">
        <v>1999</v>
      </c>
      <c r="C534" s="39" t="s">
        <v>5</v>
      </c>
      <c r="D534" s="39" t="s">
        <v>1958</v>
      </c>
      <c r="E534" s="39" t="s">
        <v>1980</v>
      </c>
      <c r="F534" s="39" t="s">
        <v>176</v>
      </c>
      <c r="G534" s="38" t="s">
        <v>442</v>
      </c>
      <c r="H534" s="38" t="s">
        <v>441</v>
      </c>
      <c r="I534" s="38">
        <v>24184231</v>
      </c>
      <c r="J534" s="37">
        <v>6</v>
      </c>
      <c r="K534" s="37">
        <v>0</v>
      </c>
      <c r="L534" s="20" t="s">
        <v>8355</v>
      </c>
      <c r="M534" s="37">
        <v>0</v>
      </c>
      <c r="N534" s="37">
        <v>0</v>
      </c>
      <c r="O534" s="37">
        <v>0</v>
      </c>
    </row>
    <row r="535" spans="1:29" x14ac:dyDescent="0.2">
      <c r="A535" s="37" t="s">
        <v>2000</v>
      </c>
      <c r="B535" s="37" t="s">
        <v>2001</v>
      </c>
      <c r="C535" s="39" t="s">
        <v>5</v>
      </c>
      <c r="D535" s="39" t="s">
        <v>1958</v>
      </c>
      <c r="E535" s="39" t="s">
        <v>1980</v>
      </c>
      <c r="F535" s="39" t="s">
        <v>2001</v>
      </c>
      <c r="G535" s="38" t="s">
        <v>442</v>
      </c>
      <c r="H535" s="38" t="s">
        <v>441</v>
      </c>
      <c r="I535" s="38">
        <v>24188778</v>
      </c>
      <c r="J535" s="37">
        <v>75</v>
      </c>
      <c r="K535" s="37">
        <v>32</v>
      </c>
      <c r="L535" s="20" t="s">
        <v>8355</v>
      </c>
      <c r="M535" s="37">
        <v>0</v>
      </c>
      <c r="N535" s="37">
        <v>0</v>
      </c>
      <c r="O535" s="37">
        <v>0</v>
      </c>
    </row>
    <row r="536" spans="1:29" x14ac:dyDescent="0.2">
      <c r="A536" s="37" t="s">
        <v>2002</v>
      </c>
      <c r="B536" s="37" t="s">
        <v>520</v>
      </c>
      <c r="C536" s="39" t="s">
        <v>5</v>
      </c>
      <c r="D536" s="39" t="s">
        <v>518</v>
      </c>
      <c r="E536" s="39" t="s">
        <v>519</v>
      </c>
      <c r="F536" s="39" t="s">
        <v>519</v>
      </c>
      <c r="G536" s="38" t="s">
        <v>442</v>
      </c>
      <c r="H536" s="38" t="s">
        <v>441</v>
      </c>
      <c r="I536" s="38">
        <v>24184050</v>
      </c>
      <c r="J536" s="37">
        <v>228</v>
      </c>
      <c r="K536" s="37">
        <v>74</v>
      </c>
      <c r="L536" s="20" t="s">
        <v>8355</v>
      </c>
      <c r="M536" s="37">
        <v>0</v>
      </c>
      <c r="N536" s="37">
        <v>1</v>
      </c>
      <c r="O536" s="37">
        <v>0</v>
      </c>
    </row>
    <row r="537" spans="1:29" x14ac:dyDescent="0.2">
      <c r="A537" s="37" t="s">
        <v>2003</v>
      </c>
      <c r="B537" s="37" t="s">
        <v>2004</v>
      </c>
      <c r="C537" s="39" t="s">
        <v>5</v>
      </c>
      <c r="D537" s="39" t="s">
        <v>1958</v>
      </c>
      <c r="E537" s="39" t="s">
        <v>1980</v>
      </c>
      <c r="F537" s="39" t="s">
        <v>2005</v>
      </c>
      <c r="G537" s="38" t="s">
        <v>442</v>
      </c>
      <c r="H537" s="38" t="s">
        <v>441</v>
      </c>
      <c r="I537" s="38">
        <v>24185997</v>
      </c>
      <c r="J537" s="37">
        <v>70</v>
      </c>
      <c r="K537" s="37">
        <v>33</v>
      </c>
      <c r="L537" s="20" t="s">
        <v>8355</v>
      </c>
      <c r="M537" s="37">
        <v>0</v>
      </c>
      <c r="N537" s="37">
        <v>0</v>
      </c>
      <c r="O537" s="37">
        <v>0</v>
      </c>
    </row>
    <row r="538" spans="1:29" x14ac:dyDescent="0.2">
      <c r="A538" s="37" t="s">
        <v>2006</v>
      </c>
      <c r="B538" s="37" t="s">
        <v>2007</v>
      </c>
      <c r="C538" s="39" t="s">
        <v>5</v>
      </c>
      <c r="D538" s="39" t="s">
        <v>1958</v>
      </c>
      <c r="E538" s="39" t="s">
        <v>2008</v>
      </c>
      <c r="F538" s="39" t="s">
        <v>2008</v>
      </c>
      <c r="G538" s="38" t="s">
        <v>442</v>
      </c>
      <c r="H538" s="38" t="s">
        <v>441</v>
      </c>
      <c r="I538" s="38">
        <v>24186391</v>
      </c>
      <c r="J538" s="37">
        <v>99</v>
      </c>
      <c r="K538" s="37">
        <v>41</v>
      </c>
      <c r="L538" s="20" t="s">
        <v>8355</v>
      </c>
      <c r="M538" s="37">
        <v>0</v>
      </c>
      <c r="N538" s="37">
        <v>0</v>
      </c>
      <c r="O538" s="37">
        <v>0</v>
      </c>
    </row>
    <row r="539" spans="1:29" x14ac:dyDescent="0.2">
      <c r="A539" s="37" t="s">
        <v>2009</v>
      </c>
      <c r="B539" s="37" t="s">
        <v>2010</v>
      </c>
      <c r="C539" s="39" t="s">
        <v>5</v>
      </c>
      <c r="D539" s="39" t="s">
        <v>1958</v>
      </c>
      <c r="E539" s="39" t="s">
        <v>1056</v>
      </c>
      <c r="F539" s="39" t="s">
        <v>2010</v>
      </c>
      <c r="G539" s="38" t="s">
        <v>442</v>
      </c>
      <c r="H539" s="38" t="s">
        <v>440</v>
      </c>
      <c r="I539" s="38">
        <v>22493173</v>
      </c>
      <c r="J539" s="37">
        <v>39</v>
      </c>
      <c r="K539" s="37">
        <v>17</v>
      </c>
      <c r="L539" s="20" t="s">
        <v>8355</v>
      </c>
      <c r="M539" s="37">
        <v>0</v>
      </c>
      <c r="N539" s="37">
        <v>0</v>
      </c>
      <c r="O539" s="37">
        <v>0</v>
      </c>
    </row>
    <row r="540" spans="1:29" x14ac:dyDescent="0.2">
      <c r="A540" s="37" t="s">
        <v>2011</v>
      </c>
      <c r="B540" s="37" t="s">
        <v>2012</v>
      </c>
      <c r="C540" s="39" t="s">
        <v>5</v>
      </c>
      <c r="D540" s="39" t="s">
        <v>1958</v>
      </c>
      <c r="E540" s="39" t="s">
        <v>1980</v>
      </c>
      <c r="F540" s="39" t="s">
        <v>1980</v>
      </c>
      <c r="G540" s="38" t="s">
        <v>442</v>
      </c>
      <c r="H540" s="38" t="s">
        <v>441</v>
      </c>
      <c r="I540" s="38">
        <v>24188190</v>
      </c>
      <c r="J540" s="37">
        <v>205</v>
      </c>
      <c r="K540" s="37">
        <v>32</v>
      </c>
      <c r="L540" s="20" t="s">
        <v>8355</v>
      </c>
      <c r="M540" s="37">
        <v>0</v>
      </c>
      <c r="N540" s="37">
        <v>3</v>
      </c>
      <c r="O540" s="37">
        <v>0</v>
      </c>
    </row>
    <row r="541" spans="1:29" x14ac:dyDescent="0.2">
      <c r="A541" s="37" t="s">
        <v>2013</v>
      </c>
      <c r="B541" s="37" t="s">
        <v>2014</v>
      </c>
      <c r="C541" s="39" t="s">
        <v>5</v>
      </c>
      <c r="D541" s="39" t="s">
        <v>518</v>
      </c>
      <c r="E541" s="39" t="s">
        <v>519</v>
      </c>
      <c r="F541" s="39" t="s">
        <v>249</v>
      </c>
      <c r="G541" s="38" t="s">
        <v>442</v>
      </c>
      <c r="H541" s="38" t="s">
        <v>441</v>
      </c>
      <c r="I541" s="38">
        <v>24184275</v>
      </c>
      <c r="J541" s="37">
        <v>29</v>
      </c>
      <c r="K541" s="37">
        <v>6</v>
      </c>
      <c r="L541" s="20" t="s">
        <v>8355</v>
      </c>
      <c r="M541" s="37">
        <v>0</v>
      </c>
      <c r="N541" s="37">
        <v>0</v>
      </c>
      <c r="O541" s="37">
        <v>16</v>
      </c>
    </row>
    <row r="542" spans="1:29" x14ac:dyDescent="0.2">
      <c r="A542" s="37" t="s">
        <v>2015</v>
      </c>
      <c r="B542" s="37" t="s">
        <v>2016</v>
      </c>
      <c r="C542" s="39" t="s">
        <v>5</v>
      </c>
      <c r="D542" s="39" t="s">
        <v>1958</v>
      </c>
      <c r="E542" s="39" t="s">
        <v>1056</v>
      </c>
      <c r="F542" s="39" t="s">
        <v>1974</v>
      </c>
      <c r="G542" s="38" t="s">
        <v>442</v>
      </c>
      <c r="H542" s="38" t="s">
        <v>440</v>
      </c>
      <c r="I542" s="38">
        <v>22491087</v>
      </c>
      <c r="J542" s="37">
        <v>540</v>
      </c>
      <c r="K542" s="37">
        <v>184</v>
      </c>
      <c r="L542" s="20">
        <v>25</v>
      </c>
      <c r="M542" s="37">
        <v>0</v>
      </c>
      <c r="N542" s="37">
        <v>11</v>
      </c>
      <c r="O542" s="37">
        <v>128</v>
      </c>
    </row>
    <row r="544" spans="1:29" ht="13.5" x14ac:dyDescent="0.25">
      <c r="A544" s="97" t="s">
        <v>449</v>
      </c>
      <c r="B544" s="24"/>
      <c r="C544" s="25"/>
      <c r="D544" s="25"/>
      <c r="E544" s="25"/>
      <c r="F544" s="33"/>
      <c r="G544" s="27"/>
      <c r="H544" s="32"/>
      <c r="I544" s="32"/>
      <c r="J544" s="36">
        <f>SUM(J545:J560)</f>
        <v>401</v>
      </c>
      <c r="K544" s="36">
        <f t="shared" ref="K544:O544" si="35">SUM(K545:K560)</f>
        <v>99</v>
      </c>
      <c r="L544" s="36">
        <f t="shared" si="35"/>
        <v>0</v>
      </c>
      <c r="M544" s="36">
        <f t="shared" si="35"/>
        <v>0</v>
      </c>
      <c r="N544" s="36">
        <f t="shared" si="35"/>
        <v>1</v>
      </c>
      <c r="O544" s="36">
        <f t="shared" si="35"/>
        <v>31</v>
      </c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AA544" s="37"/>
      <c r="AB544" s="37"/>
      <c r="AC544" s="37"/>
    </row>
    <row r="545" spans="1:15" x14ac:dyDescent="0.2">
      <c r="A545" s="37" t="s">
        <v>2017</v>
      </c>
      <c r="B545" s="37" t="s">
        <v>2018</v>
      </c>
      <c r="C545" s="39" t="s">
        <v>5</v>
      </c>
      <c r="D545" s="39" t="s">
        <v>524</v>
      </c>
      <c r="E545" s="39" t="s">
        <v>960</v>
      </c>
      <c r="F545" s="39" t="s">
        <v>2018</v>
      </c>
      <c r="G545" s="38" t="s">
        <v>442</v>
      </c>
      <c r="H545" s="38" t="s">
        <v>441</v>
      </c>
      <c r="J545" s="37">
        <v>10</v>
      </c>
      <c r="K545" s="37">
        <v>0</v>
      </c>
      <c r="L545" s="20" t="s">
        <v>8355</v>
      </c>
      <c r="M545" s="37">
        <v>0</v>
      </c>
      <c r="N545" s="37">
        <v>0</v>
      </c>
      <c r="O545" s="37">
        <v>0</v>
      </c>
    </row>
    <row r="546" spans="1:15" x14ac:dyDescent="0.2">
      <c r="A546" s="37" t="s">
        <v>2019</v>
      </c>
      <c r="B546" s="37" t="s">
        <v>2020</v>
      </c>
      <c r="C546" s="39" t="s">
        <v>5</v>
      </c>
      <c r="D546" s="39" t="s">
        <v>524</v>
      </c>
      <c r="E546" s="39" t="s">
        <v>960</v>
      </c>
      <c r="F546" s="39" t="s">
        <v>10325</v>
      </c>
      <c r="G546" s="38" t="s">
        <v>442</v>
      </c>
      <c r="H546" s="38" t="s">
        <v>441</v>
      </c>
      <c r="I546" s="38">
        <v>24190453</v>
      </c>
      <c r="J546" s="37">
        <v>14</v>
      </c>
      <c r="K546" s="37">
        <v>3</v>
      </c>
      <c r="L546" s="20" t="s">
        <v>8355</v>
      </c>
      <c r="M546" s="37">
        <v>0</v>
      </c>
      <c r="N546" s="37">
        <v>0</v>
      </c>
      <c r="O546" s="37">
        <v>0</v>
      </c>
    </row>
    <row r="547" spans="1:15" x14ac:dyDescent="0.2">
      <c r="A547" s="37" t="s">
        <v>2021</v>
      </c>
      <c r="B547" s="37" t="s">
        <v>2022</v>
      </c>
      <c r="C547" s="39" t="s">
        <v>5</v>
      </c>
      <c r="D547" s="39" t="s">
        <v>524</v>
      </c>
      <c r="E547" s="39" t="s">
        <v>2023</v>
      </c>
      <c r="F547" s="39" t="s">
        <v>2024</v>
      </c>
      <c r="G547" s="38" t="s">
        <v>442</v>
      </c>
      <c r="H547" s="38" t="s">
        <v>441</v>
      </c>
      <c r="I547" s="38">
        <v>88860091</v>
      </c>
      <c r="J547" s="37">
        <v>35</v>
      </c>
      <c r="K547" s="37">
        <v>12</v>
      </c>
      <c r="L547" s="20" t="s">
        <v>8355</v>
      </c>
      <c r="M547" s="37">
        <v>0</v>
      </c>
      <c r="N547" s="37">
        <v>0</v>
      </c>
      <c r="O547" s="37">
        <v>16</v>
      </c>
    </row>
    <row r="548" spans="1:15" x14ac:dyDescent="0.2">
      <c r="A548" s="37" t="s">
        <v>2025</v>
      </c>
      <c r="B548" s="37" t="s">
        <v>2026</v>
      </c>
      <c r="C548" s="39" t="s">
        <v>5</v>
      </c>
      <c r="D548" s="39" t="s">
        <v>524</v>
      </c>
      <c r="E548" s="39" t="s">
        <v>197</v>
      </c>
      <c r="F548" s="39" t="s">
        <v>2026</v>
      </c>
      <c r="G548" s="38" t="s">
        <v>442</v>
      </c>
      <c r="H548" s="38" t="s">
        <v>441</v>
      </c>
      <c r="J548" s="37">
        <v>1</v>
      </c>
      <c r="K548" s="37">
        <v>0</v>
      </c>
      <c r="L548" s="20" t="s">
        <v>8355</v>
      </c>
      <c r="M548" s="37">
        <v>0</v>
      </c>
      <c r="N548" s="37">
        <v>0</v>
      </c>
      <c r="O548" s="37">
        <v>0</v>
      </c>
    </row>
    <row r="549" spans="1:15" x14ac:dyDescent="0.2">
      <c r="A549" s="37" t="s">
        <v>2027</v>
      </c>
      <c r="B549" s="37" t="s">
        <v>2028</v>
      </c>
      <c r="C549" s="39" t="s">
        <v>5</v>
      </c>
      <c r="D549" s="39" t="s">
        <v>524</v>
      </c>
      <c r="E549" s="39" t="s">
        <v>960</v>
      </c>
      <c r="F549" s="39" t="s">
        <v>2028</v>
      </c>
      <c r="G549" s="38" t="s">
        <v>442</v>
      </c>
      <c r="H549" s="38" t="s">
        <v>441</v>
      </c>
      <c r="I549" s="38">
        <v>87503941</v>
      </c>
      <c r="J549" s="37">
        <v>8</v>
      </c>
      <c r="K549" s="37">
        <v>0</v>
      </c>
      <c r="L549" s="20" t="s">
        <v>8355</v>
      </c>
      <c r="M549" s="37">
        <v>0</v>
      </c>
      <c r="N549" s="37">
        <v>0</v>
      </c>
      <c r="O549" s="37">
        <v>0</v>
      </c>
    </row>
    <row r="550" spans="1:15" x14ac:dyDescent="0.2">
      <c r="A550" s="37" t="s">
        <v>2029</v>
      </c>
      <c r="B550" s="37" t="s">
        <v>1178</v>
      </c>
      <c r="C550" s="39" t="s">
        <v>5</v>
      </c>
      <c r="D550" s="39" t="s">
        <v>524</v>
      </c>
      <c r="E550" s="39" t="s">
        <v>2023</v>
      </c>
      <c r="F550" s="39" t="s">
        <v>1053</v>
      </c>
      <c r="G550" s="38" t="s">
        <v>442</v>
      </c>
      <c r="H550" s="38" t="s">
        <v>441</v>
      </c>
      <c r="I550" s="38">
        <v>24287335</v>
      </c>
      <c r="J550" s="37">
        <v>10</v>
      </c>
      <c r="K550" s="37">
        <v>0</v>
      </c>
      <c r="L550" s="20" t="s">
        <v>8355</v>
      </c>
      <c r="M550" s="37">
        <v>0</v>
      </c>
      <c r="N550" s="37">
        <v>0</v>
      </c>
      <c r="O550" s="37">
        <v>0</v>
      </c>
    </row>
    <row r="551" spans="1:15" x14ac:dyDescent="0.2">
      <c r="A551" s="37" t="s">
        <v>2030</v>
      </c>
      <c r="B551" s="37" t="s">
        <v>590</v>
      </c>
      <c r="C551" s="39" t="s">
        <v>5</v>
      </c>
      <c r="D551" s="39" t="s">
        <v>524</v>
      </c>
      <c r="E551" s="39" t="s">
        <v>249</v>
      </c>
      <c r="F551" s="39" t="s">
        <v>590</v>
      </c>
      <c r="G551" s="38" t="s">
        <v>442</v>
      </c>
      <c r="H551" s="38" t="s">
        <v>440</v>
      </c>
      <c r="I551" s="38">
        <v>24190045</v>
      </c>
      <c r="J551" s="37">
        <v>17</v>
      </c>
      <c r="K551" s="37">
        <v>5</v>
      </c>
      <c r="L551" s="20" t="s">
        <v>8355</v>
      </c>
      <c r="M551" s="37">
        <v>0</v>
      </c>
      <c r="N551" s="37">
        <v>0</v>
      </c>
      <c r="O551" s="37">
        <v>0</v>
      </c>
    </row>
    <row r="552" spans="1:15" x14ac:dyDescent="0.2">
      <c r="A552" s="37" t="s">
        <v>2031</v>
      </c>
      <c r="B552" s="37" t="s">
        <v>2032</v>
      </c>
      <c r="C552" s="39" t="s">
        <v>5</v>
      </c>
      <c r="D552" s="39" t="s">
        <v>524</v>
      </c>
      <c r="E552" s="39" t="s">
        <v>249</v>
      </c>
      <c r="F552" s="39" t="s">
        <v>2032</v>
      </c>
      <c r="G552" s="38" t="s">
        <v>442</v>
      </c>
      <c r="H552" s="38" t="s">
        <v>440</v>
      </c>
      <c r="I552" s="38">
        <v>24190554</v>
      </c>
      <c r="J552" s="37">
        <v>6</v>
      </c>
      <c r="K552" s="37">
        <v>0</v>
      </c>
      <c r="L552" s="20" t="s">
        <v>8355</v>
      </c>
      <c r="M552" s="37">
        <v>0</v>
      </c>
      <c r="N552" s="37">
        <v>0</v>
      </c>
      <c r="O552" s="37">
        <v>0</v>
      </c>
    </row>
    <row r="553" spans="1:15" x14ac:dyDescent="0.2">
      <c r="A553" s="37" t="s">
        <v>2033</v>
      </c>
      <c r="B553" s="37" t="s">
        <v>2034</v>
      </c>
      <c r="C553" s="39" t="s">
        <v>5</v>
      </c>
      <c r="D553" s="39" t="s">
        <v>524</v>
      </c>
      <c r="E553" s="39" t="s">
        <v>960</v>
      </c>
      <c r="F553" s="39" t="s">
        <v>2034</v>
      </c>
      <c r="G553" s="38" t="s">
        <v>442</v>
      </c>
      <c r="H553" s="38" t="s">
        <v>441</v>
      </c>
      <c r="J553" s="37">
        <v>4</v>
      </c>
      <c r="K553" s="37">
        <v>0</v>
      </c>
      <c r="L553" s="20" t="s">
        <v>8355</v>
      </c>
      <c r="M553" s="37">
        <v>0</v>
      </c>
      <c r="N553" s="37">
        <v>0</v>
      </c>
      <c r="O553" s="37">
        <v>0</v>
      </c>
    </row>
    <row r="554" spans="1:15" x14ac:dyDescent="0.2">
      <c r="A554" s="37" t="s">
        <v>2035</v>
      </c>
      <c r="B554" s="37" t="s">
        <v>249</v>
      </c>
      <c r="C554" s="39" t="s">
        <v>5</v>
      </c>
      <c r="D554" s="39" t="s">
        <v>524</v>
      </c>
      <c r="E554" s="39" t="s">
        <v>249</v>
      </c>
      <c r="F554" s="39" t="s">
        <v>249</v>
      </c>
      <c r="G554" s="38" t="s">
        <v>442</v>
      </c>
      <c r="H554" s="38" t="s">
        <v>440</v>
      </c>
      <c r="I554" s="38">
        <v>24190264</v>
      </c>
      <c r="J554" s="37">
        <v>137</v>
      </c>
      <c r="K554" s="37">
        <v>42</v>
      </c>
      <c r="L554" s="20" t="s">
        <v>8355</v>
      </c>
      <c r="M554" s="37">
        <v>0</v>
      </c>
      <c r="N554" s="37">
        <v>1</v>
      </c>
      <c r="O554" s="37">
        <v>0</v>
      </c>
    </row>
    <row r="555" spans="1:15" x14ac:dyDescent="0.2">
      <c r="A555" s="37" t="s">
        <v>2036</v>
      </c>
      <c r="B555" s="37" t="s">
        <v>2037</v>
      </c>
      <c r="C555" s="39" t="s">
        <v>5</v>
      </c>
      <c r="D555" s="39" t="s">
        <v>524</v>
      </c>
      <c r="E555" s="39" t="s">
        <v>197</v>
      </c>
      <c r="F555" s="39" t="s">
        <v>197</v>
      </c>
      <c r="G555" s="38" t="s">
        <v>442</v>
      </c>
      <c r="H555" s="38" t="s">
        <v>441</v>
      </c>
      <c r="I555" s="38">
        <v>24190384</v>
      </c>
      <c r="J555" s="37">
        <v>55</v>
      </c>
      <c r="K555" s="37">
        <v>10</v>
      </c>
      <c r="L555" s="20" t="s">
        <v>8355</v>
      </c>
      <c r="M555" s="37">
        <v>0</v>
      </c>
      <c r="N555" s="37">
        <v>0</v>
      </c>
      <c r="O555" s="37">
        <v>15</v>
      </c>
    </row>
    <row r="556" spans="1:15" x14ac:dyDescent="0.2">
      <c r="A556" s="37" t="s">
        <v>2038</v>
      </c>
      <c r="B556" s="37" t="s">
        <v>78</v>
      </c>
      <c r="C556" s="39" t="s">
        <v>5</v>
      </c>
      <c r="D556" s="39" t="s">
        <v>524</v>
      </c>
      <c r="E556" s="39" t="s">
        <v>960</v>
      </c>
      <c r="F556" s="39" t="s">
        <v>78</v>
      </c>
      <c r="G556" s="38" t="s">
        <v>442</v>
      </c>
      <c r="H556" s="38" t="s">
        <v>441</v>
      </c>
      <c r="J556" s="37">
        <v>4</v>
      </c>
      <c r="K556" s="37">
        <v>0</v>
      </c>
      <c r="L556" s="20" t="s">
        <v>8355</v>
      </c>
      <c r="M556" s="37">
        <v>0</v>
      </c>
      <c r="N556" s="37">
        <v>0</v>
      </c>
      <c r="O556" s="37">
        <v>0</v>
      </c>
    </row>
    <row r="557" spans="1:15" x14ac:dyDescent="0.2">
      <c r="A557" s="37" t="s">
        <v>2039</v>
      </c>
      <c r="B557" s="37" t="s">
        <v>2040</v>
      </c>
      <c r="C557" s="39" t="s">
        <v>5</v>
      </c>
      <c r="D557" s="39" t="s">
        <v>524</v>
      </c>
      <c r="E557" s="39" t="s">
        <v>2023</v>
      </c>
      <c r="F557" s="39" t="s">
        <v>2040</v>
      </c>
      <c r="G557" s="38" t="s">
        <v>442</v>
      </c>
      <c r="H557" s="38" t="s">
        <v>441</v>
      </c>
      <c r="I557" s="38">
        <v>24285769</v>
      </c>
      <c r="J557" s="37">
        <v>23</v>
      </c>
      <c r="K557" s="37">
        <v>6</v>
      </c>
      <c r="L557" s="20" t="s">
        <v>8355</v>
      </c>
      <c r="M557" s="37">
        <v>0</v>
      </c>
      <c r="N557" s="37">
        <v>0</v>
      </c>
      <c r="O557" s="37">
        <v>0</v>
      </c>
    </row>
    <row r="558" spans="1:15" x14ac:dyDescent="0.2">
      <c r="A558" s="37" t="s">
        <v>2041</v>
      </c>
      <c r="B558" s="37" t="s">
        <v>960</v>
      </c>
      <c r="C558" s="39" t="s">
        <v>5</v>
      </c>
      <c r="D558" s="39" t="s">
        <v>524</v>
      </c>
      <c r="E558" s="39" t="s">
        <v>960</v>
      </c>
      <c r="F558" s="39" t="s">
        <v>960</v>
      </c>
      <c r="G558" s="38" t="s">
        <v>442</v>
      </c>
      <c r="H558" s="38" t="s">
        <v>441</v>
      </c>
      <c r="J558" s="37">
        <v>7</v>
      </c>
      <c r="K558" s="37">
        <v>0</v>
      </c>
      <c r="L558" s="20" t="s">
        <v>8355</v>
      </c>
      <c r="M558" s="37">
        <v>0</v>
      </c>
      <c r="N558" s="37">
        <v>0</v>
      </c>
      <c r="O558" s="37">
        <v>0</v>
      </c>
    </row>
    <row r="559" spans="1:15" x14ac:dyDescent="0.2">
      <c r="A559" s="37" t="s">
        <v>2042</v>
      </c>
      <c r="B559" s="37" t="s">
        <v>2043</v>
      </c>
      <c r="C559" s="39" t="s">
        <v>5</v>
      </c>
      <c r="D559" s="39" t="s">
        <v>524</v>
      </c>
      <c r="E559" s="39" t="s">
        <v>960</v>
      </c>
      <c r="F559" s="39" t="s">
        <v>2043</v>
      </c>
      <c r="G559" s="38" t="s">
        <v>442</v>
      </c>
      <c r="H559" s="38" t="s">
        <v>441</v>
      </c>
      <c r="J559" s="37">
        <v>4</v>
      </c>
      <c r="K559" s="37">
        <v>0</v>
      </c>
      <c r="L559" s="20" t="s">
        <v>8355</v>
      </c>
      <c r="M559" s="37">
        <v>0</v>
      </c>
      <c r="N559" s="37">
        <v>0</v>
      </c>
      <c r="O559" s="37">
        <v>0</v>
      </c>
    </row>
    <row r="560" spans="1:15" x14ac:dyDescent="0.2">
      <c r="A560" s="37" t="s">
        <v>2044</v>
      </c>
      <c r="B560" s="37" t="s">
        <v>2045</v>
      </c>
      <c r="C560" s="39" t="s">
        <v>5</v>
      </c>
      <c r="D560" s="39" t="s">
        <v>524</v>
      </c>
      <c r="E560" s="39" t="s">
        <v>2023</v>
      </c>
      <c r="F560" s="39" t="s">
        <v>2045</v>
      </c>
      <c r="G560" s="38" t="s">
        <v>442</v>
      </c>
      <c r="H560" s="38" t="s">
        <v>441</v>
      </c>
      <c r="I560" s="38">
        <v>24279785</v>
      </c>
      <c r="J560" s="37">
        <v>66</v>
      </c>
      <c r="K560" s="37">
        <v>21</v>
      </c>
      <c r="L560" s="20" t="s">
        <v>8355</v>
      </c>
      <c r="M560" s="37">
        <v>0</v>
      </c>
      <c r="N560" s="37">
        <v>0</v>
      </c>
      <c r="O560" s="37">
        <v>0</v>
      </c>
    </row>
    <row r="562" spans="1:29" ht="13.5" x14ac:dyDescent="0.25">
      <c r="A562" s="97" t="s">
        <v>453</v>
      </c>
      <c r="B562" s="24"/>
      <c r="C562" s="25"/>
      <c r="D562" s="25"/>
      <c r="E562" s="25"/>
      <c r="F562" s="33"/>
      <c r="G562" s="27"/>
      <c r="H562" s="32"/>
      <c r="I562" s="32"/>
      <c r="J562" s="36">
        <f>SUM(J563:J575)</f>
        <v>229</v>
      </c>
      <c r="K562" s="36">
        <f t="shared" ref="K562:O562" si="36">SUM(K563:K575)</f>
        <v>61</v>
      </c>
      <c r="L562" s="36">
        <f t="shared" si="36"/>
        <v>0</v>
      </c>
      <c r="M562" s="36">
        <f t="shared" si="36"/>
        <v>0</v>
      </c>
      <c r="N562" s="36">
        <f t="shared" si="36"/>
        <v>0</v>
      </c>
      <c r="O562" s="36">
        <f t="shared" si="36"/>
        <v>0</v>
      </c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AA562" s="37"/>
      <c r="AB562" s="37"/>
      <c r="AC562" s="37"/>
    </row>
    <row r="563" spans="1:29" x14ac:dyDescent="0.2">
      <c r="A563" s="37" t="s">
        <v>2046</v>
      </c>
      <c r="B563" s="37" t="s">
        <v>2047</v>
      </c>
      <c r="C563" s="39" t="s">
        <v>5</v>
      </c>
      <c r="D563" s="39" t="s">
        <v>1841</v>
      </c>
      <c r="E563" s="39" t="s">
        <v>1912</v>
      </c>
      <c r="F563" s="39" t="s">
        <v>2047</v>
      </c>
      <c r="G563" s="38" t="s">
        <v>442</v>
      </c>
      <c r="H563" s="38" t="s">
        <v>441</v>
      </c>
      <c r="J563" s="37">
        <v>4</v>
      </c>
      <c r="K563" s="37">
        <v>0</v>
      </c>
      <c r="L563" s="20" t="s">
        <v>8355</v>
      </c>
      <c r="M563" s="37">
        <v>0</v>
      </c>
      <c r="N563" s="37">
        <v>0</v>
      </c>
      <c r="O563" s="37">
        <v>0</v>
      </c>
    </row>
    <row r="564" spans="1:29" x14ac:dyDescent="0.2">
      <c r="A564" s="37" t="s">
        <v>2048</v>
      </c>
      <c r="B564" s="37" t="s">
        <v>2049</v>
      </c>
      <c r="C564" s="39" t="s">
        <v>5</v>
      </c>
      <c r="D564" s="39" t="s">
        <v>524</v>
      </c>
      <c r="E564" s="39" t="s">
        <v>2023</v>
      </c>
      <c r="F564" s="39" t="s">
        <v>2050</v>
      </c>
      <c r="G564" s="38" t="s">
        <v>442</v>
      </c>
      <c r="H564" s="38" t="s">
        <v>441</v>
      </c>
      <c r="I564" s="38">
        <v>86123043</v>
      </c>
      <c r="J564" s="37">
        <v>3</v>
      </c>
      <c r="K564" s="37">
        <v>0</v>
      </c>
      <c r="L564" s="20" t="s">
        <v>8355</v>
      </c>
      <c r="M564" s="37">
        <v>0</v>
      </c>
      <c r="N564" s="37">
        <v>0</v>
      </c>
      <c r="O564" s="37">
        <v>0</v>
      </c>
    </row>
    <row r="565" spans="1:29" x14ac:dyDescent="0.2">
      <c r="A565" s="37" t="s">
        <v>2051</v>
      </c>
      <c r="B565" s="37" t="s">
        <v>2052</v>
      </c>
      <c r="C565" s="39" t="s">
        <v>5</v>
      </c>
      <c r="D565" s="39" t="s">
        <v>524</v>
      </c>
      <c r="E565" s="39" t="s">
        <v>2053</v>
      </c>
      <c r="F565" s="39" t="s">
        <v>2054</v>
      </c>
      <c r="G565" s="38" t="s">
        <v>442</v>
      </c>
      <c r="H565" s="38" t="s">
        <v>441</v>
      </c>
      <c r="I565" s="38">
        <v>26451186</v>
      </c>
      <c r="J565" s="37">
        <v>5</v>
      </c>
      <c r="K565" s="37">
        <v>0</v>
      </c>
      <c r="L565" s="20" t="s">
        <v>8355</v>
      </c>
      <c r="M565" s="37">
        <v>0</v>
      </c>
      <c r="N565" s="37">
        <v>0</v>
      </c>
      <c r="O565" s="37">
        <v>0</v>
      </c>
    </row>
    <row r="566" spans="1:29" x14ac:dyDescent="0.2">
      <c r="A566" s="37" t="s">
        <v>2055</v>
      </c>
      <c r="B566" s="37" t="s">
        <v>2056</v>
      </c>
      <c r="C566" s="39" t="s">
        <v>5</v>
      </c>
      <c r="D566" s="39" t="s">
        <v>524</v>
      </c>
      <c r="E566" s="39" t="s">
        <v>2053</v>
      </c>
      <c r="F566" s="39" t="s">
        <v>776</v>
      </c>
      <c r="G566" s="38" t="s">
        <v>442</v>
      </c>
      <c r="H566" s="38" t="s">
        <v>441</v>
      </c>
      <c r="I566" s="38">
        <v>26451148</v>
      </c>
      <c r="J566" s="37">
        <v>67</v>
      </c>
      <c r="K566" s="37">
        <v>27</v>
      </c>
      <c r="L566" s="20" t="s">
        <v>8355</v>
      </c>
      <c r="M566" s="37">
        <v>0</v>
      </c>
      <c r="N566" s="37">
        <v>0</v>
      </c>
      <c r="O566" s="37">
        <v>0</v>
      </c>
    </row>
    <row r="567" spans="1:29" x14ac:dyDescent="0.2">
      <c r="A567" s="37" t="s">
        <v>2057</v>
      </c>
      <c r="B567" s="37" t="s">
        <v>2058</v>
      </c>
      <c r="C567" s="39" t="s">
        <v>5</v>
      </c>
      <c r="D567" s="39" t="s">
        <v>524</v>
      </c>
      <c r="E567" s="39" t="s">
        <v>2053</v>
      </c>
      <c r="F567" s="39" t="s">
        <v>2058</v>
      </c>
      <c r="G567" s="38" t="s">
        <v>442</v>
      </c>
      <c r="H567" s="38" t="s">
        <v>441</v>
      </c>
      <c r="I567" s="38">
        <v>24160413</v>
      </c>
      <c r="J567" s="37">
        <v>5</v>
      </c>
      <c r="K567" s="37">
        <v>0</v>
      </c>
      <c r="L567" s="20" t="s">
        <v>8355</v>
      </c>
      <c r="M567" s="37">
        <v>0</v>
      </c>
      <c r="N567" s="37">
        <v>0</v>
      </c>
      <c r="O567" s="37">
        <v>0</v>
      </c>
    </row>
    <row r="568" spans="1:29" x14ac:dyDescent="0.2">
      <c r="A568" s="37" t="s">
        <v>2059</v>
      </c>
      <c r="B568" s="37" t="s">
        <v>550</v>
      </c>
      <c r="C568" s="39" t="s">
        <v>5</v>
      </c>
      <c r="D568" s="39" t="s">
        <v>524</v>
      </c>
      <c r="E568" s="39" t="s">
        <v>2053</v>
      </c>
      <c r="F568" s="39" t="s">
        <v>550</v>
      </c>
      <c r="G568" s="38" t="s">
        <v>442</v>
      </c>
      <c r="H568" s="38" t="s">
        <v>441</v>
      </c>
      <c r="I568" s="38">
        <v>87869832</v>
      </c>
      <c r="J568" s="37">
        <v>3</v>
      </c>
      <c r="K568" s="37">
        <v>0</v>
      </c>
      <c r="L568" s="20" t="s">
        <v>8355</v>
      </c>
      <c r="M568" s="37">
        <v>0</v>
      </c>
      <c r="N568" s="37">
        <v>0</v>
      </c>
      <c r="O568" s="37">
        <v>0</v>
      </c>
    </row>
    <row r="569" spans="1:29" x14ac:dyDescent="0.2">
      <c r="A569" s="37" t="s">
        <v>2060</v>
      </c>
      <c r="B569" s="37" t="s">
        <v>2061</v>
      </c>
      <c r="C569" s="39" t="s">
        <v>5</v>
      </c>
      <c r="D569" s="39" t="s">
        <v>524</v>
      </c>
      <c r="E569" s="39" t="s">
        <v>2053</v>
      </c>
      <c r="F569" s="39" t="s">
        <v>2062</v>
      </c>
      <c r="G569" s="38" t="s">
        <v>442</v>
      </c>
      <c r="H569" s="38" t="s">
        <v>441</v>
      </c>
      <c r="I569" s="38">
        <v>27792123</v>
      </c>
      <c r="J569" s="37">
        <v>13</v>
      </c>
      <c r="K569" s="37">
        <v>0</v>
      </c>
      <c r="L569" s="20" t="s">
        <v>8355</v>
      </c>
      <c r="M569" s="37">
        <v>0</v>
      </c>
      <c r="N569" s="37">
        <v>0</v>
      </c>
      <c r="O569" s="37">
        <v>0</v>
      </c>
    </row>
    <row r="570" spans="1:29" x14ac:dyDescent="0.2">
      <c r="A570" s="37" t="s">
        <v>2063</v>
      </c>
      <c r="B570" s="37" t="s">
        <v>2064</v>
      </c>
      <c r="C570" s="39" t="s">
        <v>5</v>
      </c>
      <c r="D570" s="39" t="s">
        <v>524</v>
      </c>
      <c r="E570" s="39" t="s">
        <v>2053</v>
      </c>
      <c r="F570" s="39" t="s">
        <v>2065</v>
      </c>
      <c r="G570" s="38" t="s">
        <v>442</v>
      </c>
      <c r="H570" s="38" t="s">
        <v>441</v>
      </c>
      <c r="I570" s="38">
        <v>24160509</v>
      </c>
      <c r="J570" s="37">
        <v>27</v>
      </c>
      <c r="K570" s="37">
        <v>4</v>
      </c>
      <c r="L570" s="20" t="s">
        <v>8355</v>
      </c>
      <c r="M570" s="37">
        <v>0</v>
      </c>
      <c r="N570" s="37">
        <v>0</v>
      </c>
      <c r="O570" s="37">
        <v>0</v>
      </c>
    </row>
    <row r="571" spans="1:29" x14ac:dyDescent="0.2">
      <c r="A571" s="37" t="s">
        <v>2066</v>
      </c>
      <c r="B571" s="37" t="s">
        <v>173</v>
      </c>
      <c r="C571" s="39" t="s">
        <v>5</v>
      </c>
      <c r="D571" s="39" t="s">
        <v>524</v>
      </c>
      <c r="E571" s="39" t="s">
        <v>2053</v>
      </c>
      <c r="F571" s="39" t="s">
        <v>173</v>
      </c>
      <c r="G571" s="38" t="s">
        <v>442</v>
      </c>
      <c r="H571" s="38" t="s">
        <v>441</v>
      </c>
      <c r="I571" s="38">
        <v>27793169</v>
      </c>
      <c r="J571" s="37">
        <v>22</v>
      </c>
      <c r="K571" s="37">
        <v>6</v>
      </c>
      <c r="L571" s="20" t="s">
        <v>8355</v>
      </c>
      <c r="M571" s="37">
        <v>0</v>
      </c>
      <c r="N571" s="37">
        <v>0</v>
      </c>
      <c r="O571" s="37">
        <v>0</v>
      </c>
    </row>
    <row r="572" spans="1:29" x14ac:dyDescent="0.2">
      <c r="A572" s="37" t="s">
        <v>2067</v>
      </c>
      <c r="B572" s="37" t="s">
        <v>113</v>
      </c>
      <c r="C572" s="39" t="s">
        <v>5</v>
      </c>
      <c r="D572" s="39" t="s">
        <v>524</v>
      </c>
      <c r="E572" s="39" t="s">
        <v>2053</v>
      </c>
      <c r="F572" s="39" t="s">
        <v>113</v>
      </c>
      <c r="G572" s="38" t="s">
        <v>442</v>
      </c>
      <c r="H572" s="38" t="s">
        <v>441</v>
      </c>
      <c r="I572" s="38">
        <v>27793072</v>
      </c>
      <c r="J572" s="37">
        <v>38</v>
      </c>
      <c r="K572" s="37">
        <v>16</v>
      </c>
      <c r="L572" s="20" t="s">
        <v>8355</v>
      </c>
      <c r="M572" s="37">
        <v>0</v>
      </c>
      <c r="N572" s="37">
        <v>0</v>
      </c>
      <c r="O572" s="37">
        <v>0</v>
      </c>
    </row>
    <row r="573" spans="1:29" x14ac:dyDescent="0.2">
      <c r="A573" s="37" t="s">
        <v>2068</v>
      </c>
      <c r="B573" s="37" t="s">
        <v>92</v>
      </c>
      <c r="C573" s="39" t="s">
        <v>5</v>
      </c>
      <c r="D573" s="39" t="s">
        <v>524</v>
      </c>
      <c r="E573" s="39" t="s">
        <v>2053</v>
      </c>
      <c r="F573" s="39" t="s">
        <v>92</v>
      </c>
      <c r="G573" s="38" t="s">
        <v>442</v>
      </c>
      <c r="H573" s="38" t="s">
        <v>441</v>
      </c>
      <c r="I573" s="38">
        <v>24160427</v>
      </c>
      <c r="J573" s="37">
        <v>12</v>
      </c>
      <c r="K573" s="37">
        <v>0</v>
      </c>
      <c r="L573" s="20" t="s">
        <v>8355</v>
      </c>
      <c r="M573" s="37">
        <v>0</v>
      </c>
      <c r="N573" s="37">
        <v>0</v>
      </c>
      <c r="O573" s="37">
        <v>0</v>
      </c>
    </row>
    <row r="574" spans="1:29" x14ac:dyDescent="0.2">
      <c r="A574" s="37" t="s">
        <v>2069</v>
      </c>
      <c r="B574" s="37" t="s">
        <v>2070</v>
      </c>
      <c r="C574" s="39" t="s">
        <v>5</v>
      </c>
      <c r="D574" s="39" t="s">
        <v>524</v>
      </c>
      <c r="E574" s="39" t="s">
        <v>2053</v>
      </c>
      <c r="F574" s="39" t="s">
        <v>2070</v>
      </c>
      <c r="G574" s="38" t="s">
        <v>442</v>
      </c>
      <c r="H574" s="38" t="s">
        <v>441</v>
      </c>
      <c r="I574" s="38">
        <v>86958055</v>
      </c>
      <c r="J574" s="37">
        <v>6</v>
      </c>
      <c r="K574" s="37">
        <v>0</v>
      </c>
      <c r="L574" s="20" t="s">
        <v>8355</v>
      </c>
      <c r="M574" s="37">
        <v>0</v>
      </c>
      <c r="N574" s="37">
        <v>0</v>
      </c>
      <c r="O574" s="37">
        <v>0</v>
      </c>
    </row>
    <row r="575" spans="1:29" x14ac:dyDescent="0.2">
      <c r="A575" s="37" t="s">
        <v>2071</v>
      </c>
      <c r="B575" s="37" t="s">
        <v>1338</v>
      </c>
      <c r="C575" s="39" t="s">
        <v>5</v>
      </c>
      <c r="D575" s="39" t="s">
        <v>524</v>
      </c>
      <c r="E575" s="39" t="s">
        <v>2053</v>
      </c>
      <c r="F575" s="39" t="s">
        <v>1338</v>
      </c>
      <c r="G575" s="38" t="s">
        <v>442</v>
      </c>
      <c r="H575" s="38" t="s">
        <v>441</v>
      </c>
      <c r="I575" s="38">
        <v>26432587</v>
      </c>
      <c r="J575" s="37">
        <v>24</v>
      </c>
      <c r="K575" s="37">
        <v>8</v>
      </c>
      <c r="L575" s="20" t="s">
        <v>8355</v>
      </c>
      <c r="M575" s="37">
        <v>0</v>
      </c>
      <c r="N575" s="37">
        <v>0</v>
      </c>
      <c r="O575" s="37">
        <v>0</v>
      </c>
    </row>
    <row r="577" spans="1:29" ht="13.5" x14ac:dyDescent="0.25">
      <c r="A577" s="97" t="s">
        <v>454</v>
      </c>
      <c r="B577" s="24"/>
      <c r="C577" s="25"/>
      <c r="D577" s="25"/>
      <c r="E577" s="25"/>
      <c r="F577" s="33"/>
      <c r="G577" s="27"/>
      <c r="H577" s="32"/>
      <c r="I577" s="32"/>
      <c r="J577" s="36">
        <f>J578+J598+J633+J651+J684+J712+J735+J761+J790+J812</f>
        <v>15013</v>
      </c>
      <c r="K577" s="36">
        <f t="shared" ref="K577:O577" si="37">K578+K598+K633+K651+K684+K712+K735+K761+K790+K812</f>
        <v>4471</v>
      </c>
      <c r="L577" s="36">
        <f t="shared" si="37"/>
        <v>0</v>
      </c>
      <c r="M577" s="36">
        <f t="shared" si="37"/>
        <v>0</v>
      </c>
      <c r="N577" s="36">
        <f t="shared" si="37"/>
        <v>21</v>
      </c>
      <c r="O577" s="36">
        <f t="shared" si="37"/>
        <v>1280</v>
      </c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AA577" s="37"/>
      <c r="AB577" s="37"/>
      <c r="AC577" s="37"/>
    </row>
    <row r="578" spans="1:29" ht="13.5" x14ac:dyDescent="0.25">
      <c r="A578" s="97" t="s">
        <v>439</v>
      </c>
      <c r="B578" s="24"/>
      <c r="C578" s="25"/>
      <c r="D578" s="25"/>
      <c r="E578" s="25"/>
      <c r="F578" s="33"/>
      <c r="G578" s="27"/>
      <c r="H578" s="32"/>
      <c r="I578" s="32"/>
      <c r="J578" s="36">
        <f>SUM(J579:J596)</f>
        <v>3538</v>
      </c>
      <c r="K578" s="36">
        <f t="shared" ref="K578:O578" si="38">SUM(K579:K596)</f>
        <v>1082</v>
      </c>
      <c r="L578" s="36">
        <f t="shared" si="38"/>
        <v>0</v>
      </c>
      <c r="M578" s="36">
        <f t="shared" si="38"/>
        <v>0</v>
      </c>
      <c r="N578" s="36">
        <f t="shared" si="38"/>
        <v>0</v>
      </c>
      <c r="O578" s="36">
        <f t="shared" si="38"/>
        <v>233</v>
      </c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AA578" s="37"/>
      <c r="AB578" s="37"/>
      <c r="AC578" s="37"/>
    </row>
    <row r="579" spans="1:29" x14ac:dyDescent="0.2">
      <c r="B579" s="37" t="s">
        <v>2072</v>
      </c>
      <c r="C579" s="39" t="s">
        <v>5</v>
      </c>
      <c r="D579" s="39" t="s">
        <v>213</v>
      </c>
      <c r="E579" s="39" t="s">
        <v>190</v>
      </c>
      <c r="F579" s="39" t="s">
        <v>190</v>
      </c>
      <c r="G579" s="38" t="s">
        <v>443</v>
      </c>
      <c r="H579" s="38" t="s">
        <v>440</v>
      </c>
      <c r="I579" s="38">
        <v>27716994</v>
      </c>
      <c r="J579" s="37">
        <v>75</v>
      </c>
      <c r="K579" s="37">
        <v>33</v>
      </c>
      <c r="L579" s="20" t="s">
        <v>8355</v>
      </c>
      <c r="M579" s="37">
        <v>0</v>
      </c>
      <c r="N579" s="37">
        <v>0</v>
      </c>
      <c r="O579" s="37">
        <v>0</v>
      </c>
    </row>
    <row r="580" spans="1:29" x14ac:dyDescent="0.2">
      <c r="B580" s="37" t="s">
        <v>10112</v>
      </c>
      <c r="C580" s="39" t="s">
        <v>5</v>
      </c>
      <c r="D580" s="39" t="s">
        <v>213</v>
      </c>
      <c r="E580" s="39" t="s">
        <v>190</v>
      </c>
      <c r="F580" s="39" t="s">
        <v>8631</v>
      </c>
      <c r="G580" s="38" t="s">
        <v>443</v>
      </c>
      <c r="H580" s="38" t="s">
        <v>440</v>
      </c>
      <c r="I580" s="38">
        <v>27710766</v>
      </c>
      <c r="J580" s="37">
        <v>73</v>
      </c>
      <c r="K580" s="37">
        <v>32</v>
      </c>
      <c r="L580" s="20" t="s">
        <v>8355</v>
      </c>
      <c r="M580" s="37">
        <v>0</v>
      </c>
      <c r="N580" s="37">
        <v>0</v>
      </c>
      <c r="O580" s="37">
        <v>0</v>
      </c>
    </row>
    <row r="581" spans="1:29" x14ac:dyDescent="0.2">
      <c r="A581" s="37" t="s">
        <v>2073</v>
      </c>
      <c r="B581" s="37" t="s">
        <v>2074</v>
      </c>
      <c r="C581" s="39" t="s">
        <v>5</v>
      </c>
      <c r="D581" s="39" t="s">
        <v>213</v>
      </c>
      <c r="E581" s="39" t="s">
        <v>190</v>
      </c>
      <c r="F581" s="39" t="s">
        <v>2075</v>
      </c>
      <c r="G581" s="38" t="s">
        <v>442</v>
      </c>
      <c r="H581" s="38" t="s">
        <v>440</v>
      </c>
      <c r="I581" s="38">
        <v>27713020</v>
      </c>
      <c r="J581" s="37">
        <v>147</v>
      </c>
      <c r="K581" s="37">
        <v>27</v>
      </c>
      <c r="L581" s="20" t="s">
        <v>8355</v>
      </c>
      <c r="M581" s="37">
        <v>0</v>
      </c>
      <c r="N581" s="37">
        <v>0</v>
      </c>
      <c r="O581" s="37">
        <v>0</v>
      </c>
    </row>
    <row r="582" spans="1:29" x14ac:dyDescent="0.2">
      <c r="A582" s="37" t="s">
        <v>2076</v>
      </c>
      <c r="B582" s="37" t="s">
        <v>2077</v>
      </c>
      <c r="C582" s="39" t="s">
        <v>5</v>
      </c>
      <c r="D582" s="39" t="s">
        <v>213</v>
      </c>
      <c r="E582" s="39" t="s">
        <v>190</v>
      </c>
      <c r="F582" s="39" t="s">
        <v>2078</v>
      </c>
      <c r="G582" s="38" t="s">
        <v>442</v>
      </c>
      <c r="H582" s="38" t="s">
        <v>440</v>
      </c>
      <c r="I582" s="38">
        <v>27718448</v>
      </c>
      <c r="J582" s="37">
        <v>190</v>
      </c>
      <c r="K582" s="37">
        <v>53</v>
      </c>
      <c r="L582" s="20" t="s">
        <v>8355</v>
      </c>
      <c r="M582" s="37">
        <v>0</v>
      </c>
      <c r="N582" s="37">
        <v>0</v>
      </c>
      <c r="O582" s="37">
        <v>0</v>
      </c>
    </row>
    <row r="583" spans="1:29" x14ac:dyDescent="0.2">
      <c r="A583" s="37" t="s">
        <v>2079</v>
      </c>
      <c r="B583" s="37" t="s">
        <v>1176</v>
      </c>
      <c r="C583" s="39" t="s">
        <v>5</v>
      </c>
      <c r="D583" s="39" t="s">
        <v>213</v>
      </c>
      <c r="E583" s="39" t="s">
        <v>190</v>
      </c>
      <c r="F583" s="39" t="s">
        <v>1176</v>
      </c>
      <c r="G583" s="38" t="s">
        <v>442</v>
      </c>
      <c r="H583" s="38" t="s">
        <v>440</v>
      </c>
      <c r="I583" s="38">
        <v>27714919</v>
      </c>
      <c r="J583" s="37">
        <v>454</v>
      </c>
      <c r="K583" s="37">
        <v>134</v>
      </c>
      <c r="L583" s="20" t="s">
        <v>8355</v>
      </c>
      <c r="M583" s="37">
        <v>0</v>
      </c>
      <c r="N583" s="37">
        <v>0</v>
      </c>
      <c r="O583" s="37">
        <v>66</v>
      </c>
    </row>
    <row r="584" spans="1:29" x14ac:dyDescent="0.2">
      <c r="A584" s="37" t="s">
        <v>2080</v>
      </c>
      <c r="B584" s="37" t="s">
        <v>4089</v>
      </c>
      <c r="C584" s="39" t="s">
        <v>5</v>
      </c>
      <c r="D584" s="39" t="s">
        <v>213</v>
      </c>
      <c r="E584" s="39" t="s">
        <v>190</v>
      </c>
      <c r="F584" s="39" t="s">
        <v>190</v>
      </c>
      <c r="G584" s="38" t="s">
        <v>444</v>
      </c>
      <c r="H584" s="38" t="s">
        <v>440</v>
      </c>
      <c r="I584" s="38">
        <v>27710316</v>
      </c>
      <c r="J584" s="37">
        <v>280</v>
      </c>
      <c r="K584" s="37">
        <v>73</v>
      </c>
      <c r="L584" s="20" t="s">
        <v>8355</v>
      </c>
      <c r="M584" s="37">
        <v>0</v>
      </c>
      <c r="N584" s="37">
        <v>0</v>
      </c>
      <c r="O584" s="37">
        <v>0</v>
      </c>
    </row>
    <row r="585" spans="1:29" x14ac:dyDescent="0.2">
      <c r="A585" s="37" t="s">
        <v>2082</v>
      </c>
      <c r="B585" s="37" t="s">
        <v>2539</v>
      </c>
      <c r="C585" s="39" t="s">
        <v>5</v>
      </c>
      <c r="D585" s="39" t="s">
        <v>213</v>
      </c>
      <c r="E585" s="39" t="s">
        <v>190</v>
      </c>
      <c r="F585" s="39" t="s">
        <v>2083</v>
      </c>
      <c r="G585" s="38" t="s">
        <v>442</v>
      </c>
      <c r="H585" s="38" t="s">
        <v>440</v>
      </c>
      <c r="I585" s="38">
        <v>27710328</v>
      </c>
      <c r="J585" s="37">
        <v>635</v>
      </c>
      <c r="K585" s="37">
        <v>192</v>
      </c>
      <c r="L585" s="20" t="s">
        <v>8355</v>
      </c>
      <c r="M585" s="37">
        <v>0</v>
      </c>
      <c r="N585" s="37">
        <v>0</v>
      </c>
      <c r="O585" s="37">
        <v>0</v>
      </c>
    </row>
    <row r="586" spans="1:29" x14ac:dyDescent="0.2">
      <c r="A586" s="37" t="s">
        <v>2084</v>
      </c>
      <c r="B586" s="37" t="s">
        <v>2085</v>
      </c>
      <c r="C586" s="39" t="s">
        <v>5</v>
      </c>
      <c r="D586" s="39" t="s">
        <v>213</v>
      </c>
      <c r="E586" s="39" t="s">
        <v>190</v>
      </c>
      <c r="F586" s="39" t="s">
        <v>2086</v>
      </c>
      <c r="G586" s="38" t="s">
        <v>442</v>
      </c>
      <c r="H586" s="38" t="s">
        <v>440</v>
      </c>
      <c r="I586" s="38">
        <v>27702134</v>
      </c>
      <c r="J586" s="37">
        <v>80</v>
      </c>
      <c r="K586" s="37">
        <v>22</v>
      </c>
      <c r="L586" s="20" t="s">
        <v>8355</v>
      </c>
      <c r="M586" s="37">
        <v>0</v>
      </c>
      <c r="N586" s="37">
        <v>0</v>
      </c>
      <c r="O586" s="37">
        <v>0</v>
      </c>
    </row>
    <row r="587" spans="1:29" x14ac:dyDescent="0.2">
      <c r="A587" s="37" t="s">
        <v>2087</v>
      </c>
      <c r="B587" s="37" t="s">
        <v>2088</v>
      </c>
      <c r="C587" s="39" t="s">
        <v>5</v>
      </c>
      <c r="D587" s="39" t="s">
        <v>213</v>
      </c>
      <c r="E587" s="39" t="s">
        <v>2089</v>
      </c>
      <c r="F587" s="39" t="s">
        <v>2088</v>
      </c>
      <c r="G587" s="38" t="s">
        <v>442</v>
      </c>
      <c r="H587" s="38" t="s">
        <v>441</v>
      </c>
      <c r="I587" s="38">
        <v>27705116</v>
      </c>
      <c r="J587" s="37">
        <v>26</v>
      </c>
      <c r="K587" s="37">
        <v>8</v>
      </c>
      <c r="L587" s="20" t="s">
        <v>8355</v>
      </c>
      <c r="M587" s="37">
        <v>0</v>
      </c>
      <c r="N587" s="37">
        <v>0</v>
      </c>
      <c r="O587" s="37">
        <v>0</v>
      </c>
    </row>
    <row r="588" spans="1:29" x14ac:dyDescent="0.2">
      <c r="A588" s="37" t="s">
        <v>2090</v>
      </c>
      <c r="B588" s="37" t="s">
        <v>1031</v>
      </c>
      <c r="C588" s="39" t="s">
        <v>5</v>
      </c>
      <c r="D588" s="39" t="s">
        <v>213</v>
      </c>
      <c r="E588" s="39" t="s">
        <v>190</v>
      </c>
      <c r="F588" s="39" t="s">
        <v>1031</v>
      </c>
      <c r="G588" s="38" t="s">
        <v>442</v>
      </c>
      <c r="H588" s="38" t="s">
        <v>440</v>
      </c>
      <c r="I588" s="38">
        <v>88241455</v>
      </c>
      <c r="J588" s="37">
        <v>63</v>
      </c>
      <c r="K588" s="37">
        <v>20</v>
      </c>
      <c r="L588" s="20" t="s">
        <v>8355</v>
      </c>
      <c r="M588" s="37">
        <v>0</v>
      </c>
      <c r="N588" s="37">
        <v>0</v>
      </c>
      <c r="O588" s="37">
        <v>18</v>
      </c>
    </row>
    <row r="589" spans="1:29" x14ac:dyDescent="0.2">
      <c r="A589" s="37" t="s">
        <v>2091</v>
      </c>
      <c r="B589" s="37" t="s">
        <v>2092</v>
      </c>
      <c r="C589" s="39" t="s">
        <v>5</v>
      </c>
      <c r="D589" s="39" t="s">
        <v>213</v>
      </c>
      <c r="E589" s="39" t="s">
        <v>190</v>
      </c>
      <c r="F589" s="39" t="s">
        <v>2093</v>
      </c>
      <c r="G589" s="38" t="s">
        <v>442</v>
      </c>
      <c r="H589" s="38" t="s">
        <v>440</v>
      </c>
      <c r="I589" s="38">
        <v>27718135</v>
      </c>
      <c r="J589" s="37">
        <v>186</v>
      </c>
      <c r="K589" s="37">
        <v>53</v>
      </c>
      <c r="L589" s="20" t="s">
        <v>8355</v>
      </c>
      <c r="M589" s="37">
        <v>0</v>
      </c>
      <c r="N589" s="37">
        <v>0</v>
      </c>
      <c r="O589" s="37">
        <v>93</v>
      </c>
    </row>
    <row r="590" spans="1:29" x14ac:dyDescent="0.2">
      <c r="A590" s="37" t="s">
        <v>2094</v>
      </c>
      <c r="B590" s="37" t="s">
        <v>2095</v>
      </c>
      <c r="C590" s="39" t="s">
        <v>5</v>
      </c>
      <c r="D590" s="39" t="s">
        <v>213</v>
      </c>
      <c r="E590" s="39" t="s">
        <v>190</v>
      </c>
      <c r="F590" s="39" t="s">
        <v>2095</v>
      </c>
      <c r="G590" s="38" t="s">
        <v>442</v>
      </c>
      <c r="H590" s="38" t="s">
        <v>440</v>
      </c>
      <c r="I590" s="38">
        <v>27718518</v>
      </c>
      <c r="J590" s="37">
        <v>87</v>
      </c>
      <c r="K590" s="37">
        <v>49</v>
      </c>
      <c r="L590" s="20" t="s">
        <v>8355</v>
      </c>
      <c r="M590" s="37">
        <v>0</v>
      </c>
      <c r="N590" s="37">
        <v>0</v>
      </c>
      <c r="O590" s="37">
        <v>0</v>
      </c>
    </row>
    <row r="591" spans="1:29" x14ac:dyDescent="0.2">
      <c r="A591" s="37" t="s">
        <v>2096</v>
      </c>
      <c r="B591" s="37" t="s">
        <v>2097</v>
      </c>
      <c r="C591" s="39" t="s">
        <v>5</v>
      </c>
      <c r="D591" s="39" t="s">
        <v>213</v>
      </c>
      <c r="E591" s="39" t="s">
        <v>190</v>
      </c>
      <c r="F591" s="39" t="s">
        <v>2098</v>
      </c>
      <c r="G591" s="38" t="s">
        <v>442</v>
      </c>
      <c r="H591" s="38" t="s">
        <v>440</v>
      </c>
      <c r="I591" s="38">
        <v>27701253</v>
      </c>
      <c r="J591" s="37">
        <v>105</v>
      </c>
      <c r="K591" s="37">
        <v>42</v>
      </c>
      <c r="L591" s="20" t="s">
        <v>8355</v>
      </c>
      <c r="M591" s="37">
        <v>0</v>
      </c>
      <c r="N591" s="37">
        <v>0</v>
      </c>
      <c r="O591" s="37">
        <v>0</v>
      </c>
    </row>
    <row r="592" spans="1:29" x14ac:dyDescent="0.2">
      <c r="A592" s="37" t="s">
        <v>2099</v>
      </c>
      <c r="B592" s="37" t="s">
        <v>2100</v>
      </c>
      <c r="C592" s="39" t="s">
        <v>5</v>
      </c>
      <c r="D592" s="39" t="s">
        <v>213</v>
      </c>
      <c r="E592" s="39" t="s">
        <v>190</v>
      </c>
      <c r="F592" s="39" t="s">
        <v>2101</v>
      </c>
      <c r="G592" s="38" t="s">
        <v>442</v>
      </c>
      <c r="H592" s="38" t="s">
        <v>440</v>
      </c>
      <c r="I592" s="38">
        <v>27719303</v>
      </c>
      <c r="J592" s="37">
        <v>79</v>
      </c>
      <c r="K592" s="37">
        <v>21</v>
      </c>
      <c r="L592" s="20" t="s">
        <v>8355</v>
      </c>
      <c r="M592" s="37">
        <v>0</v>
      </c>
      <c r="N592" s="37">
        <v>0</v>
      </c>
      <c r="O592" s="37">
        <v>0</v>
      </c>
    </row>
    <row r="593" spans="1:29" x14ac:dyDescent="0.2">
      <c r="A593" s="37" t="s">
        <v>2102</v>
      </c>
      <c r="B593" s="37" t="s">
        <v>2104</v>
      </c>
      <c r="C593" s="39" t="s">
        <v>5</v>
      </c>
      <c r="D593" s="39" t="s">
        <v>213</v>
      </c>
      <c r="E593" s="39" t="s">
        <v>190</v>
      </c>
      <c r="F593" s="39" t="s">
        <v>2104</v>
      </c>
      <c r="G593" s="38" t="s">
        <v>442</v>
      </c>
      <c r="H593" s="38" t="s">
        <v>440</v>
      </c>
      <c r="I593" s="38">
        <v>27711813</v>
      </c>
      <c r="J593" s="37">
        <v>384</v>
      </c>
      <c r="K593" s="37">
        <v>107</v>
      </c>
      <c r="L593" s="20" t="s">
        <v>8355</v>
      </c>
      <c r="M593" s="37">
        <v>0</v>
      </c>
      <c r="N593" s="37">
        <v>0</v>
      </c>
      <c r="O593" s="37">
        <v>24</v>
      </c>
    </row>
    <row r="594" spans="1:29" x14ac:dyDescent="0.2">
      <c r="A594" s="37" t="s">
        <v>2105</v>
      </c>
      <c r="B594" s="37" t="s">
        <v>2106</v>
      </c>
      <c r="C594" s="39" t="s">
        <v>5</v>
      </c>
      <c r="D594" s="39" t="s">
        <v>213</v>
      </c>
      <c r="E594" s="39" t="s">
        <v>190</v>
      </c>
      <c r="F594" s="39" t="s">
        <v>2107</v>
      </c>
      <c r="G594" s="38" t="s">
        <v>442</v>
      </c>
      <c r="H594" s="38" t="s">
        <v>440</v>
      </c>
      <c r="I594" s="38">
        <v>27710242</v>
      </c>
      <c r="J594" s="37">
        <v>479</v>
      </c>
      <c r="K594" s="37">
        <v>163</v>
      </c>
      <c r="L594" s="20" t="s">
        <v>8355</v>
      </c>
      <c r="M594" s="37">
        <v>0</v>
      </c>
      <c r="N594" s="37">
        <v>0</v>
      </c>
      <c r="O594" s="37">
        <v>0</v>
      </c>
    </row>
    <row r="595" spans="1:29" x14ac:dyDescent="0.2">
      <c r="A595" s="37" t="s">
        <v>2108</v>
      </c>
      <c r="B595" s="37" t="s">
        <v>2109</v>
      </c>
      <c r="C595" s="39" t="s">
        <v>5</v>
      </c>
      <c r="D595" s="39" t="s">
        <v>213</v>
      </c>
      <c r="E595" s="39" t="s">
        <v>190</v>
      </c>
      <c r="F595" s="39" t="s">
        <v>2109</v>
      </c>
      <c r="G595" s="38" t="s">
        <v>442</v>
      </c>
      <c r="H595" s="38" t="s">
        <v>440</v>
      </c>
      <c r="I595" s="38">
        <v>27706365</v>
      </c>
      <c r="J595" s="37">
        <v>187</v>
      </c>
      <c r="K595" s="37">
        <v>53</v>
      </c>
      <c r="L595" s="20" t="s">
        <v>8355</v>
      </c>
      <c r="M595" s="37">
        <v>0</v>
      </c>
      <c r="N595" s="37">
        <v>0</v>
      </c>
      <c r="O595" s="37">
        <v>32</v>
      </c>
    </row>
    <row r="596" spans="1:29" x14ac:dyDescent="0.2">
      <c r="A596" s="37" t="s">
        <v>2110</v>
      </c>
      <c r="B596" s="37" t="s">
        <v>2111</v>
      </c>
      <c r="C596" s="39" t="s">
        <v>5</v>
      </c>
      <c r="D596" s="39" t="s">
        <v>213</v>
      </c>
      <c r="E596" s="39" t="s">
        <v>190</v>
      </c>
      <c r="F596" s="39" t="s">
        <v>2111</v>
      </c>
      <c r="G596" s="38" t="s">
        <v>442</v>
      </c>
      <c r="H596" s="38" t="s">
        <v>440</v>
      </c>
      <c r="J596" s="37">
        <v>8</v>
      </c>
      <c r="K596" s="37">
        <v>0</v>
      </c>
      <c r="L596" s="20" t="s">
        <v>8355</v>
      </c>
      <c r="M596" s="37">
        <v>0</v>
      </c>
      <c r="N596" s="37">
        <v>0</v>
      </c>
      <c r="O596" s="37">
        <v>0</v>
      </c>
    </row>
    <row r="598" spans="1:29" ht="13.5" x14ac:dyDescent="0.25">
      <c r="A598" s="97" t="s">
        <v>445</v>
      </c>
      <c r="B598" s="24"/>
      <c r="C598" s="25"/>
      <c r="D598" s="25"/>
      <c r="E598" s="25"/>
      <c r="F598" s="33"/>
      <c r="G598" s="27"/>
      <c r="H598" s="32"/>
      <c r="I598" s="32"/>
      <c r="J598" s="36">
        <f>SUM(J599:J631)</f>
        <v>1062</v>
      </c>
      <c r="K598" s="36">
        <f t="shared" ref="K598:O598" si="39">SUM(K599:K631)</f>
        <v>323</v>
      </c>
      <c r="L598" s="36">
        <f t="shared" si="39"/>
        <v>0</v>
      </c>
      <c r="M598" s="36">
        <f t="shared" si="39"/>
        <v>0</v>
      </c>
      <c r="N598" s="36">
        <f t="shared" si="39"/>
        <v>0</v>
      </c>
      <c r="O598" s="36">
        <f t="shared" si="39"/>
        <v>88</v>
      </c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AA598" s="37"/>
      <c r="AB598" s="37"/>
      <c r="AC598" s="37"/>
    </row>
    <row r="599" spans="1:29" x14ac:dyDescent="0.2">
      <c r="A599" s="37" t="s">
        <v>2112</v>
      </c>
      <c r="B599" s="37" t="s">
        <v>312</v>
      </c>
      <c r="C599" s="39" t="s">
        <v>5</v>
      </c>
      <c r="D599" s="39" t="s">
        <v>213</v>
      </c>
      <c r="E599" s="39" t="s">
        <v>2113</v>
      </c>
      <c r="F599" s="39" t="s">
        <v>312</v>
      </c>
      <c r="G599" s="38" t="s">
        <v>442</v>
      </c>
      <c r="H599" s="38" t="s">
        <v>441</v>
      </c>
      <c r="I599" s="38">
        <v>86260562</v>
      </c>
      <c r="J599" s="37">
        <v>17</v>
      </c>
      <c r="K599" s="37">
        <v>0</v>
      </c>
      <c r="L599" s="20" t="s">
        <v>8355</v>
      </c>
      <c r="M599" s="37">
        <v>0</v>
      </c>
      <c r="N599" s="37">
        <v>0</v>
      </c>
      <c r="O599" s="37">
        <v>0</v>
      </c>
    </row>
    <row r="600" spans="1:29" x14ac:dyDescent="0.2">
      <c r="A600" s="37" t="s">
        <v>2114</v>
      </c>
      <c r="B600" s="37" t="s">
        <v>823</v>
      </c>
      <c r="C600" s="39" t="s">
        <v>5</v>
      </c>
      <c r="D600" s="39" t="s">
        <v>213</v>
      </c>
      <c r="E600" s="39" t="s">
        <v>2113</v>
      </c>
      <c r="F600" s="39" t="s">
        <v>823</v>
      </c>
      <c r="G600" s="38" t="s">
        <v>442</v>
      </c>
      <c r="H600" s="38" t="s">
        <v>441</v>
      </c>
      <c r="I600" s="38">
        <v>27717160</v>
      </c>
      <c r="J600" s="37">
        <v>14</v>
      </c>
      <c r="K600" s="37">
        <v>0</v>
      </c>
      <c r="L600" s="20" t="s">
        <v>8355</v>
      </c>
      <c r="M600" s="37">
        <v>0</v>
      </c>
      <c r="N600" s="37">
        <v>0</v>
      </c>
      <c r="O600" s="37">
        <v>0</v>
      </c>
    </row>
    <row r="601" spans="1:29" x14ac:dyDescent="0.2">
      <c r="A601" s="37" t="s">
        <v>2115</v>
      </c>
      <c r="B601" s="37" t="s">
        <v>2116</v>
      </c>
      <c r="C601" s="39" t="s">
        <v>5</v>
      </c>
      <c r="D601" s="39" t="s">
        <v>213</v>
      </c>
      <c r="E601" s="39" t="s">
        <v>2117</v>
      </c>
      <c r="F601" s="39" t="s">
        <v>2118</v>
      </c>
      <c r="G601" s="38" t="s">
        <v>442</v>
      </c>
      <c r="H601" s="38" t="s">
        <v>441</v>
      </c>
      <c r="I601" s="38">
        <v>22005121</v>
      </c>
      <c r="J601" s="37">
        <v>9</v>
      </c>
      <c r="K601" s="37">
        <v>0</v>
      </c>
      <c r="L601" s="20" t="s">
        <v>8355</v>
      </c>
      <c r="M601" s="37">
        <v>0</v>
      </c>
      <c r="N601" s="37">
        <v>0</v>
      </c>
      <c r="O601" s="37">
        <v>0</v>
      </c>
    </row>
    <row r="602" spans="1:29" x14ac:dyDescent="0.2">
      <c r="A602" s="37" t="s">
        <v>2119</v>
      </c>
      <c r="B602" s="37" t="s">
        <v>2120</v>
      </c>
      <c r="C602" s="39" t="s">
        <v>5</v>
      </c>
      <c r="D602" s="39" t="s">
        <v>213</v>
      </c>
      <c r="E602" s="39" t="s">
        <v>2113</v>
      </c>
      <c r="F602" s="39" t="s">
        <v>2120</v>
      </c>
      <c r="G602" s="38" t="s">
        <v>442</v>
      </c>
      <c r="H602" s="38" t="s">
        <v>441</v>
      </c>
      <c r="I602" s="38">
        <v>27716195</v>
      </c>
      <c r="J602" s="37">
        <v>22</v>
      </c>
      <c r="K602" s="37">
        <v>8</v>
      </c>
      <c r="L602" s="20" t="s">
        <v>8355</v>
      </c>
      <c r="M602" s="37">
        <v>0</v>
      </c>
      <c r="N602" s="37">
        <v>0</v>
      </c>
      <c r="O602" s="37">
        <v>0</v>
      </c>
    </row>
    <row r="603" spans="1:29" x14ac:dyDescent="0.2">
      <c r="A603" s="37" t="s">
        <v>2121</v>
      </c>
      <c r="B603" s="37" t="s">
        <v>2122</v>
      </c>
      <c r="C603" s="39" t="s">
        <v>5</v>
      </c>
      <c r="D603" s="39" t="s">
        <v>213</v>
      </c>
      <c r="E603" s="39" t="s">
        <v>2113</v>
      </c>
      <c r="F603" s="39" t="s">
        <v>2123</v>
      </c>
      <c r="G603" s="38" t="s">
        <v>442</v>
      </c>
      <c r="H603" s="38" t="s">
        <v>441</v>
      </c>
      <c r="I603" s="38">
        <v>22005039</v>
      </c>
      <c r="J603" s="37">
        <v>15</v>
      </c>
      <c r="K603" s="37">
        <v>0</v>
      </c>
      <c r="L603" s="20" t="s">
        <v>8355</v>
      </c>
      <c r="M603" s="37">
        <v>0</v>
      </c>
      <c r="N603" s="37">
        <v>0</v>
      </c>
      <c r="O603" s="37">
        <v>0</v>
      </c>
    </row>
    <row r="604" spans="1:29" x14ac:dyDescent="0.2">
      <c r="A604" s="37" t="s">
        <v>2124</v>
      </c>
      <c r="B604" s="37" t="s">
        <v>2125</v>
      </c>
      <c r="C604" s="39" t="s">
        <v>5</v>
      </c>
      <c r="D604" s="39" t="s">
        <v>213</v>
      </c>
      <c r="E604" s="39" t="s">
        <v>2113</v>
      </c>
      <c r="F604" s="39" t="s">
        <v>2125</v>
      </c>
      <c r="G604" s="38" t="s">
        <v>442</v>
      </c>
      <c r="H604" s="38" t="s">
        <v>441</v>
      </c>
      <c r="I604" s="38">
        <v>27716938</v>
      </c>
      <c r="J604" s="37">
        <v>42</v>
      </c>
      <c r="K604" s="37">
        <v>13</v>
      </c>
      <c r="L604" s="20" t="s">
        <v>8355</v>
      </c>
      <c r="M604" s="37">
        <v>0</v>
      </c>
      <c r="N604" s="37">
        <v>0</v>
      </c>
      <c r="O604" s="37">
        <v>0</v>
      </c>
    </row>
    <row r="605" spans="1:29" x14ac:dyDescent="0.2">
      <c r="A605" s="37" t="s">
        <v>2126</v>
      </c>
      <c r="B605" s="37" t="s">
        <v>2127</v>
      </c>
      <c r="C605" s="39" t="s">
        <v>5</v>
      </c>
      <c r="D605" s="39" t="s">
        <v>213</v>
      </c>
      <c r="E605" s="39" t="s">
        <v>2089</v>
      </c>
      <c r="F605" s="39" t="s">
        <v>2127</v>
      </c>
      <c r="G605" s="38" t="s">
        <v>442</v>
      </c>
      <c r="H605" s="38" t="s">
        <v>441</v>
      </c>
      <c r="J605" s="37">
        <v>9</v>
      </c>
      <c r="K605" s="37">
        <v>0</v>
      </c>
      <c r="L605" s="20" t="s">
        <v>8355</v>
      </c>
      <c r="M605" s="37">
        <v>0</v>
      </c>
      <c r="N605" s="37">
        <v>0</v>
      </c>
      <c r="O605" s="37">
        <v>0</v>
      </c>
    </row>
    <row r="606" spans="1:29" x14ac:dyDescent="0.2">
      <c r="A606" s="37" t="s">
        <v>2128</v>
      </c>
      <c r="B606" s="37" t="s">
        <v>3594</v>
      </c>
      <c r="C606" s="39" t="s">
        <v>5</v>
      </c>
      <c r="D606" s="39" t="s">
        <v>213</v>
      </c>
      <c r="E606" s="39" t="s">
        <v>2089</v>
      </c>
      <c r="F606" s="39" t="s">
        <v>3594</v>
      </c>
      <c r="G606" s="38" t="s">
        <v>442</v>
      </c>
      <c r="H606" s="38" t="s">
        <v>441</v>
      </c>
      <c r="J606" s="37">
        <v>13</v>
      </c>
      <c r="K606" s="37">
        <v>0</v>
      </c>
      <c r="L606" s="20" t="s">
        <v>8355</v>
      </c>
      <c r="M606" s="37">
        <v>0</v>
      </c>
      <c r="N606" s="37">
        <v>0</v>
      </c>
      <c r="O606" s="37">
        <v>0</v>
      </c>
    </row>
    <row r="607" spans="1:29" x14ac:dyDescent="0.2">
      <c r="A607" s="37" t="s">
        <v>2129</v>
      </c>
      <c r="B607" s="37" t="s">
        <v>2130</v>
      </c>
      <c r="C607" s="39" t="s">
        <v>5</v>
      </c>
      <c r="D607" s="39" t="s">
        <v>213</v>
      </c>
      <c r="E607" s="39" t="s">
        <v>190</v>
      </c>
      <c r="F607" s="39" t="s">
        <v>2131</v>
      </c>
      <c r="G607" s="38" t="s">
        <v>442</v>
      </c>
      <c r="H607" s="38" t="s">
        <v>440</v>
      </c>
      <c r="I607" s="38">
        <v>27703752</v>
      </c>
      <c r="J607" s="37">
        <v>18</v>
      </c>
      <c r="K607" s="37">
        <v>8</v>
      </c>
      <c r="L607" s="20" t="s">
        <v>8355</v>
      </c>
      <c r="M607" s="37">
        <v>0</v>
      </c>
      <c r="N607" s="37">
        <v>0</v>
      </c>
      <c r="O607" s="37">
        <v>0</v>
      </c>
    </row>
    <row r="608" spans="1:29" x14ac:dyDescent="0.2">
      <c r="A608" s="37" t="s">
        <v>2132</v>
      </c>
      <c r="B608" s="37" t="s">
        <v>2133</v>
      </c>
      <c r="C608" s="39" t="s">
        <v>5</v>
      </c>
      <c r="D608" s="39" t="s">
        <v>213</v>
      </c>
      <c r="E608" s="39" t="s">
        <v>2089</v>
      </c>
      <c r="F608" s="39" t="s">
        <v>2133</v>
      </c>
      <c r="G608" s="38" t="s">
        <v>442</v>
      </c>
      <c r="H608" s="38" t="s">
        <v>441</v>
      </c>
      <c r="I608" s="38">
        <v>22005384</v>
      </c>
      <c r="J608" s="37">
        <v>9</v>
      </c>
      <c r="K608" s="37">
        <v>0</v>
      </c>
      <c r="L608" s="20" t="s">
        <v>8355</v>
      </c>
      <c r="M608" s="37">
        <v>0</v>
      </c>
      <c r="N608" s="37">
        <v>0</v>
      </c>
      <c r="O608" s="37">
        <v>0</v>
      </c>
    </row>
    <row r="609" spans="1:15" x14ac:dyDescent="0.2">
      <c r="A609" s="37" t="s">
        <v>2134</v>
      </c>
      <c r="B609" s="37" t="s">
        <v>2135</v>
      </c>
      <c r="C609" s="39" t="s">
        <v>5</v>
      </c>
      <c r="D609" s="39" t="s">
        <v>213</v>
      </c>
      <c r="E609" s="39" t="s">
        <v>2113</v>
      </c>
      <c r="F609" s="39" t="s">
        <v>2135</v>
      </c>
      <c r="G609" s="38" t="s">
        <v>442</v>
      </c>
      <c r="H609" s="38" t="s">
        <v>441</v>
      </c>
      <c r="J609" s="37">
        <v>3</v>
      </c>
      <c r="K609" s="37">
        <v>0</v>
      </c>
      <c r="L609" s="20" t="s">
        <v>8355</v>
      </c>
      <c r="M609" s="37">
        <v>0</v>
      </c>
      <c r="N609" s="37">
        <v>0</v>
      </c>
      <c r="O609" s="37">
        <v>0</v>
      </c>
    </row>
    <row r="610" spans="1:15" x14ac:dyDescent="0.2">
      <c r="A610" s="37" t="s">
        <v>2136</v>
      </c>
      <c r="B610" s="37" t="s">
        <v>2137</v>
      </c>
      <c r="C610" s="39" t="s">
        <v>5</v>
      </c>
      <c r="D610" s="39" t="s">
        <v>213</v>
      </c>
      <c r="E610" s="39" t="s">
        <v>2089</v>
      </c>
      <c r="F610" s="39" t="s">
        <v>2137</v>
      </c>
      <c r="G610" s="38" t="s">
        <v>442</v>
      </c>
      <c r="H610" s="38" t="s">
        <v>441</v>
      </c>
      <c r="J610" s="37">
        <v>23</v>
      </c>
      <c r="K610" s="37">
        <v>8</v>
      </c>
      <c r="L610" s="20" t="s">
        <v>8355</v>
      </c>
      <c r="M610" s="37">
        <v>0</v>
      </c>
      <c r="N610" s="37">
        <v>0</v>
      </c>
      <c r="O610" s="37">
        <v>0</v>
      </c>
    </row>
    <row r="611" spans="1:15" x14ac:dyDescent="0.2">
      <c r="A611" s="37" t="s">
        <v>2138</v>
      </c>
      <c r="B611" s="37" t="s">
        <v>2139</v>
      </c>
      <c r="C611" s="39" t="s">
        <v>5</v>
      </c>
      <c r="D611" s="39" t="s">
        <v>213</v>
      </c>
      <c r="E611" s="39" t="s">
        <v>2113</v>
      </c>
      <c r="F611" s="39" t="s">
        <v>2139</v>
      </c>
      <c r="G611" s="38" t="s">
        <v>442</v>
      </c>
      <c r="H611" s="38" t="s">
        <v>441</v>
      </c>
      <c r="I611" s="38">
        <v>44033258</v>
      </c>
      <c r="J611" s="37">
        <v>12</v>
      </c>
      <c r="K611" s="37">
        <v>7</v>
      </c>
      <c r="L611" s="20" t="s">
        <v>8355</v>
      </c>
      <c r="M611" s="37">
        <v>0</v>
      </c>
      <c r="N611" s="37">
        <v>0</v>
      </c>
      <c r="O611" s="37">
        <v>0</v>
      </c>
    </row>
    <row r="612" spans="1:15" x14ac:dyDescent="0.2">
      <c r="A612" s="37" t="s">
        <v>2140</v>
      </c>
      <c r="B612" s="37" t="s">
        <v>2141</v>
      </c>
      <c r="C612" s="39" t="s">
        <v>5</v>
      </c>
      <c r="D612" s="39" t="s">
        <v>213</v>
      </c>
      <c r="E612" s="39" t="s">
        <v>2089</v>
      </c>
      <c r="F612" s="39" t="s">
        <v>2142</v>
      </c>
      <c r="G612" s="38" t="s">
        <v>442</v>
      </c>
      <c r="H612" s="38" t="s">
        <v>441</v>
      </c>
      <c r="J612" s="37">
        <v>3</v>
      </c>
      <c r="K612" s="37">
        <v>0</v>
      </c>
      <c r="L612" s="20" t="s">
        <v>8355</v>
      </c>
      <c r="M612" s="37">
        <v>0</v>
      </c>
      <c r="N612" s="37">
        <v>0</v>
      </c>
      <c r="O612" s="37">
        <v>0</v>
      </c>
    </row>
    <row r="613" spans="1:15" x14ac:dyDescent="0.2">
      <c r="A613" s="37" t="s">
        <v>2143</v>
      </c>
      <c r="B613" s="37" t="s">
        <v>2541</v>
      </c>
      <c r="C613" s="39" t="s">
        <v>5</v>
      </c>
      <c r="D613" s="39" t="s">
        <v>213</v>
      </c>
      <c r="E613" s="39" t="s">
        <v>2089</v>
      </c>
      <c r="F613" s="39" t="s">
        <v>2542</v>
      </c>
      <c r="G613" s="38" t="s">
        <v>442</v>
      </c>
      <c r="H613" s="38" t="s">
        <v>441</v>
      </c>
      <c r="J613" s="37">
        <v>23</v>
      </c>
      <c r="K613" s="37">
        <v>5</v>
      </c>
      <c r="L613" s="20" t="s">
        <v>8355</v>
      </c>
      <c r="M613" s="37">
        <v>0</v>
      </c>
      <c r="N613" s="37">
        <v>0</v>
      </c>
      <c r="O613" s="37">
        <v>15</v>
      </c>
    </row>
    <row r="614" spans="1:15" x14ac:dyDescent="0.2">
      <c r="A614" s="37" t="s">
        <v>2144</v>
      </c>
      <c r="B614" s="37" t="s">
        <v>1053</v>
      </c>
      <c r="C614" s="39" t="s">
        <v>5</v>
      </c>
      <c r="D614" s="39" t="s">
        <v>213</v>
      </c>
      <c r="E614" s="39" t="s">
        <v>2113</v>
      </c>
      <c r="F614" s="39" t="s">
        <v>1053</v>
      </c>
      <c r="G614" s="38" t="s">
        <v>442</v>
      </c>
      <c r="H614" s="38" t="s">
        <v>441</v>
      </c>
      <c r="J614" s="37">
        <v>13</v>
      </c>
      <c r="K614" s="37">
        <v>0</v>
      </c>
      <c r="L614" s="20" t="s">
        <v>8355</v>
      </c>
      <c r="M614" s="37">
        <v>0</v>
      </c>
      <c r="N614" s="37">
        <v>0</v>
      </c>
      <c r="O614" s="37">
        <v>0</v>
      </c>
    </row>
    <row r="615" spans="1:15" x14ac:dyDescent="0.2">
      <c r="A615" s="37" t="s">
        <v>2145</v>
      </c>
      <c r="B615" s="37" t="s">
        <v>10113</v>
      </c>
      <c r="C615" s="39" t="s">
        <v>5</v>
      </c>
      <c r="D615" s="39" t="s">
        <v>213</v>
      </c>
      <c r="E615" s="39" t="s">
        <v>2089</v>
      </c>
      <c r="F615" s="39" t="s">
        <v>176</v>
      </c>
      <c r="G615" s="38" t="s">
        <v>442</v>
      </c>
      <c r="H615" s="38" t="s">
        <v>441</v>
      </c>
      <c r="I615" s="38">
        <v>27423084</v>
      </c>
      <c r="J615" s="37">
        <v>44</v>
      </c>
      <c r="K615" s="37">
        <v>14</v>
      </c>
      <c r="L615" s="20" t="s">
        <v>8355</v>
      </c>
      <c r="M615" s="37">
        <v>0</v>
      </c>
      <c r="N615" s="37">
        <v>0</v>
      </c>
      <c r="O615" s="37">
        <v>0</v>
      </c>
    </row>
    <row r="616" spans="1:15" x14ac:dyDescent="0.2">
      <c r="A616" s="37" t="s">
        <v>2146</v>
      </c>
      <c r="B616" s="37" t="s">
        <v>2147</v>
      </c>
      <c r="C616" s="39" t="s">
        <v>5</v>
      </c>
      <c r="D616" s="39" t="s">
        <v>213</v>
      </c>
      <c r="E616" s="39" t="s">
        <v>2089</v>
      </c>
      <c r="F616" s="39" t="s">
        <v>2148</v>
      </c>
      <c r="G616" s="38" t="s">
        <v>442</v>
      </c>
      <c r="H616" s="38" t="s">
        <v>441</v>
      </c>
      <c r="J616" s="37">
        <v>5</v>
      </c>
      <c r="K616" s="37">
        <v>0</v>
      </c>
      <c r="L616" s="20" t="s">
        <v>8355</v>
      </c>
      <c r="M616" s="37">
        <v>0</v>
      </c>
      <c r="N616" s="37">
        <v>0</v>
      </c>
      <c r="O616" s="37">
        <v>0</v>
      </c>
    </row>
    <row r="617" spans="1:15" x14ac:dyDescent="0.2">
      <c r="A617" s="37" t="s">
        <v>2149</v>
      </c>
      <c r="B617" s="37" t="s">
        <v>2150</v>
      </c>
      <c r="C617" s="39" t="s">
        <v>5</v>
      </c>
      <c r="D617" s="39" t="s">
        <v>213</v>
      </c>
      <c r="E617" s="39" t="s">
        <v>2113</v>
      </c>
      <c r="F617" s="39" t="s">
        <v>2151</v>
      </c>
      <c r="G617" s="38" t="s">
        <v>442</v>
      </c>
      <c r="H617" s="38" t="s">
        <v>441</v>
      </c>
      <c r="J617" s="37">
        <v>1</v>
      </c>
      <c r="K617" s="37">
        <v>0</v>
      </c>
      <c r="L617" s="20" t="s">
        <v>8355</v>
      </c>
      <c r="M617" s="37">
        <v>0</v>
      </c>
      <c r="N617" s="37">
        <v>0</v>
      </c>
      <c r="O617" s="37">
        <v>0</v>
      </c>
    </row>
    <row r="618" spans="1:15" x14ac:dyDescent="0.2">
      <c r="A618" s="37" t="s">
        <v>2152</v>
      </c>
      <c r="B618" s="37" t="s">
        <v>2153</v>
      </c>
      <c r="C618" s="39" t="s">
        <v>5</v>
      </c>
      <c r="D618" s="39" t="s">
        <v>213</v>
      </c>
      <c r="E618" s="39" t="s">
        <v>190</v>
      </c>
      <c r="F618" s="39" t="s">
        <v>2154</v>
      </c>
      <c r="G618" s="38" t="s">
        <v>442</v>
      </c>
      <c r="H618" s="38" t="s">
        <v>440</v>
      </c>
      <c r="I618" s="38">
        <v>27705159</v>
      </c>
      <c r="J618" s="37">
        <v>259</v>
      </c>
      <c r="K618" s="37">
        <v>78</v>
      </c>
      <c r="L618" s="20" t="s">
        <v>8355</v>
      </c>
      <c r="M618" s="37">
        <v>0</v>
      </c>
      <c r="N618" s="37">
        <v>0</v>
      </c>
      <c r="O618" s="37">
        <v>15</v>
      </c>
    </row>
    <row r="619" spans="1:15" x14ac:dyDescent="0.2">
      <c r="A619" s="37" t="s">
        <v>2155</v>
      </c>
      <c r="B619" s="37" t="s">
        <v>113</v>
      </c>
      <c r="C619" s="39" t="s">
        <v>5</v>
      </c>
      <c r="D619" s="39" t="s">
        <v>213</v>
      </c>
      <c r="E619" s="39" t="s">
        <v>2113</v>
      </c>
      <c r="F619" s="39" t="s">
        <v>113</v>
      </c>
      <c r="G619" s="38" t="s">
        <v>442</v>
      </c>
      <c r="H619" s="38" t="s">
        <v>441</v>
      </c>
      <c r="I619" s="38">
        <v>44047019</v>
      </c>
      <c r="J619" s="37">
        <v>12</v>
      </c>
      <c r="K619" s="37">
        <v>0</v>
      </c>
      <c r="L619" s="20" t="s">
        <v>8355</v>
      </c>
      <c r="M619" s="37">
        <v>0</v>
      </c>
      <c r="N619" s="37">
        <v>0</v>
      </c>
      <c r="O619" s="37">
        <v>0</v>
      </c>
    </row>
    <row r="620" spans="1:15" x14ac:dyDescent="0.2">
      <c r="A620" s="37" t="s">
        <v>2156</v>
      </c>
      <c r="B620" s="37" t="s">
        <v>286</v>
      </c>
      <c r="C620" s="39" t="s">
        <v>5</v>
      </c>
      <c r="D620" s="39" t="s">
        <v>213</v>
      </c>
      <c r="E620" s="39" t="s">
        <v>2113</v>
      </c>
      <c r="F620" s="39" t="s">
        <v>286</v>
      </c>
      <c r="G620" s="38" t="s">
        <v>442</v>
      </c>
      <c r="H620" s="38" t="s">
        <v>441</v>
      </c>
      <c r="I620" s="38">
        <v>27721730</v>
      </c>
      <c r="J620" s="37">
        <v>29</v>
      </c>
      <c r="K620" s="37">
        <v>15</v>
      </c>
      <c r="L620" s="20" t="s">
        <v>8355</v>
      </c>
      <c r="M620" s="37">
        <v>0</v>
      </c>
      <c r="N620" s="37">
        <v>0</v>
      </c>
      <c r="O620" s="37">
        <v>0</v>
      </c>
    </row>
    <row r="621" spans="1:15" x14ac:dyDescent="0.2">
      <c r="A621" s="37" t="s">
        <v>2157</v>
      </c>
      <c r="B621" s="37" t="s">
        <v>2158</v>
      </c>
      <c r="C621" s="39" t="s">
        <v>5</v>
      </c>
      <c r="D621" s="39" t="s">
        <v>213</v>
      </c>
      <c r="E621" s="39" t="s">
        <v>2089</v>
      </c>
      <c r="F621" s="39" t="s">
        <v>2158</v>
      </c>
      <c r="G621" s="38" t="s">
        <v>442</v>
      </c>
      <c r="H621" s="38" t="s">
        <v>441</v>
      </c>
      <c r="I621" s="38">
        <v>27705573</v>
      </c>
      <c r="J621" s="37">
        <v>46</v>
      </c>
      <c r="K621" s="37">
        <v>19</v>
      </c>
      <c r="L621" s="20" t="s">
        <v>8355</v>
      </c>
      <c r="M621" s="37">
        <v>0</v>
      </c>
      <c r="N621" s="37">
        <v>0</v>
      </c>
      <c r="O621" s="37">
        <v>19</v>
      </c>
    </row>
    <row r="622" spans="1:15" x14ac:dyDescent="0.2">
      <c r="A622" s="37" t="s">
        <v>2159</v>
      </c>
      <c r="B622" s="37" t="s">
        <v>2160</v>
      </c>
      <c r="C622" s="39" t="s">
        <v>5</v>
      </c>
      <c r="D622" s="39" t="s">
        <v>213</v>
      </c>
      <c r="E622" s="39" t="s">
        <v>2089</v>
      </c>
      <c r="F622" s="39" t="s">
        <v>2161</v>
      </c>
      <c r="G622" s="38" t="s">
        <v>442</v>
      </c>
      <c r="H622" s="38" t="s">
        <v>441</v>
      </c>
      <c r="I622" s="38">
        <v>27710884</v>
      </c>
      <c r="J622" s="37">
        <v>75</v>
      </c>
      <c r="K622" s="37">
        <v>20</v>
      </c>
      <c r="L622" s="20" t="s">
        <v>8355</v>
      </c>
      <c r="M622" s="37">
        <v>0</v>
      </c>
      <c r="N622" s="37">
        <v>0</v>
      </c>
      <c r="O622" s="37">
        <v>24</v>
      </c>
    </row>
    <row r="623" spans="1:15" x14ac:dyDescent="0.2">
      <c r="A623" s="37" t="s">
        <v>2162</v>
      </c>
      <c r="B623" s="37" t="s">
        <v>2163</v>
      </c>
      <c r="C623" s="39" t="s">
        <v>5</v>
      </c>
      <c r="D623" s="39" t="s">
        <v>213</v>
      </c>
      <c r="E623" s="39" t="s">
        <v>2089</v>
      </c>
      <c r="F623" s="39" t="s">
        <v>2164</v>
      </c>
      <c r="G623" s="38" t="s">
        <v>442</v>
      </c>
      <c r="H623" s="38" t="s">
        <v>441</v>
      </c>
      <c r="I623" s="38">
        <v>27715179</v>
      </c>
      <c r="J623" s="37">
        <v>39</v>
      </c>
      <c r="K623" s="37">
        <v>13</v>
      </c>
      <c r="L623" s="20" t="s">
        <v>8355</v>
      </c>
      <c r="M623" s="37">
        <v>0</v>
      </c>
      <c r="N623" s="37">
        <v>0</v>
      </c>
      <c r="O623" s="37">
        <v>0</v>
      </c>
    </row>
    <row r="624" spans="1:15" x14ac:dyDescent="0.2">
      <c r="A624" s="37" t="s">
        <v>2165</v>
      </c>
      <c r="B624" s="37" t="s">
        <v>2166</v>
      </c>
      <c r="C624" s="39" t="s">
        <v>5</v>
      </c>
      <c r="D624" s="39" t="s">
        <v>213</v>
      </c>
      <c r="E624" s="39" t="s">
        <v>2089</v>
      </c>
      <c r="F624" s="39" t="s">
        <v>2166</v>
      </c>
      <c r="G624" s="38" t="s">
        <v>442</v>
      </c>
      <c r="H624" s="38" t="s">
        <v>441</v>
      </c>
      <c r="I624" s="38">
        <v>27423136</v>
      </c>
      <c r="J624" s="37">
        <v>16</v>
      </c>
      <c r="K624" s="37">
        <v>9</v>
      </c>
      <c r="L624" s="20" t="s">
        <v>8355</v>
      </c>
      <c r="M624" s="37">
        <v>0</v>
      </c>
      <c r="N624" s="37">
        <v>0</v>
      </c>
      <c r="O624" s="37">
        <v>0</v>
      </c>
    </row>
    <row r="625" spans="1:29" x14ac:dyDescent="0.2">
      <c r="A625" s="37" t="s">
        <v>2167</v>
      </c>
      <c r="B625" s="37" t="s">
        <v>2168</v>
      </c>
      <c r="C625" s="39" t="s">
        <v>5</v>
      </c>
      <c r="D625" s="39" t="s">
        <v>213</v>
      </c>
      <c r="E625" s="39" t="s">
        <v>2089</v>
      </c>
      <c r="F625" s="39" t="s">
        <v>2168</v>
      </c>
      <c r="G625" s="38" t="s">
        <v>442</v>
      </c>
      <c r="H625" s="38" t="s">
        <v>441</v>
      </c>
      <c r="I625" s="38">
        <v>27433193</v>
      </c>
      <c r="J625" s="37">
        <v>29</v>
      </c>
      <c r="K625" s="37">
        <v>10</v>
      </c>
      <c r="L625" s="20" t="s">
        <v>8355</v>
      </c>
      <c r="M625" s="37">
        <v>0</v>
      </c>
      <c r="N625" s="37">
        <v>0</v>
      </c>
      <c r="O625" s="37">
        <v>0</v>
      </c>
    </row>
    <row r="626" spans="1:29" x14ac:dyDescent="0.2">
      <c r="A626" s="37" t="s">
        <v>2169</v>
      </c>
      <c r="B626" s="37" t="s">
        <v>2170</v>
      </c>
      <c r="C626" s="39" t="s">
        <v>5</v>
      </c>
      <c r="D626" s="39" t="s">
        <v>213</v>
      </c>
      <c r="E626" s="39" t="s">
        <v>2113</v>
      </c>
      <c r="F626" s="39" t="s">
        <v>2170</v>
      </c>
      <c r="G626" s="38" t="s">
        <v>442</v>
      </c>
      <c r="H626" s="38" t="s">
        <v>441</v>
      </c>
      <c r="I626" s="38">
        <v>22005495</v>
      </c>
      <c r="J626" s="37">
        <v>31</v>
      </c>
      <c r="K626" s="37">
        <v>9</v>
      </c>
      <c r="L626" s="20" t="s">
        <v>8355</v>
      </c>
      <c r="M626" s="37">
        <v>0</v>
      </c>
      <c r="N626" s="37">
        <v>0</v>
      </c>
      <c r="O626" s="37">
        <v>15</v>
      </c>
    </row>
    <row r="627" spans="1:29" x14ac:dyDescent="0.2">
      <c r="A627" s="37" t="s">
        <v>2171</v>
      </c>
      <c r="B627" s="37" t="s">
        <v>1013</v>
      </c>
      <c r="C627" s="39" t="s">
        <v>5</v>
      </c>
      <c r="D627" s="39" t="s">
        <v>213</v>
      </c>
      <c r="E627" s="39" t="s">
        <v>2113</v>
      </c>
      <c r="F627" s="39" t="s">
        <v>1013</v>
      </c>
      <c r="G627" s="38" t="s">
        <v>442</v>
      </c>
      <c r="H627" s="38" t="s">
        <v>441</v>
      </c>
      <c r="I627" s="38">
        <v>27711965</v>
      </c>
      <c r="J627" s="37">
        <v>83</v>
      </c>
      <c r="K627" s="37">
        <v>31</v>
      </c>
      <c r="L627" s="20" t="s">
        <v>8355</v>
      </c>
      <c r="M627" s="37">
        <v>0</v>
      </c>
      <c r="N627" s="37">
        <v>0</v>
      </c>
      <c r="O627" s="37">
        <v>0</v>
      </c>
    </row>
    <row r="628" spans="1:29" x14ac:dyDescent="0.2">
      <c r="A628" s="37" t="s">
        <v>2172</v>
      </c>
      <c r="B628" s="37" t="s">
        <v>2173</v>
      </c>
      <c r="C628" s="39" t="s">
        <v>5</v>
      </c>
      <c r="D628" s="39" t="s">
        <v>213</v>
      </c>
      <c r="E628" s="39" t="s">
        <v>2089</v>
      </c>
      <c r="F628" s="39" t="s">
        <v>2173</v>
      </c>
      <c r="G628" s="38" t="s">
        <v>442</v>
      </c>
      <c r="H628" s="38" t="s">
        <v>441</v>
      </c>
      <c r="I628" s="38">
        <v>27219960</v>
      </c>
      <c r="J628" s="37">
        <v>16</v>
      </c>
      <c r="K628" s="37">
        <v>11</v>
      </c>
      <c r="L628" s="20" t="s">
        <v>8355</v>
      </c>
      <c r="M628" s="37">
        <v>0</v>
      </c>
      <c r="N628" s="37">
        <v>0</v>
      </c>
      <c r="O628" s="37">
        <v>0</v>
      </c>
    </row>
    <row r="629" spans="1:29" x14ac:dyDescent="0.2">
      <c r="A629" s="37" t="s">
        <v>2174</v>
      </c>
      <c r="B629" s="37" t="s">
        <v>2175</v>
      </c>
      <c r="C629" s="39" t="s">
        <v>5</v>
      </c>
      <c r="D629" s="39" t="s">
        <v>213</v>
      </c>
      <c r="E629" s="39" t="s">
        <v>2113</v>
      </c>
      <c r="F629" s="39" t="s">
        <v>2175</v>
      </c>
      <c r="G629" s="38" t="s">
        <v>442</v>
      </c>
      <c r="H629" s="38" t="s">
        <v>441</v>
      </c>
      <c r="I629" s="38">
        <v>27721643</v>
      </c>
      <c r="J629" s="37">
        <v>89</v>
      </c>
      <c r="K629" s="37">
        <v>36</v>
      </c>
      <c r="L629" s="20" t="s">
        <v>8355</v>
      </c>
      <c r="M629" s="37">
        <v>0</v>
      </c>
      <c r="N629" s="37">
        <v>0</v>
      </c>
      <c r="O629" s="37">
        <v>0</v>
      </c>
    </row>
    <row r="630" spans="1:29" x14ac:dyDescent="0.2">
      <c r="A630" s="37" t="s">
        <v>2176</v>
      </c>
      <c r="B630" s="37" t="s">
        <v>10333</v>
      </c>
      <c r="C630" s="39" t="s">
        <v>5</v>
      </c>
      <c r="D630" s="39" t="s">
        <v>213</v>
      </c>
      <c r="E630" s="39" t="s">
        <v>2089</v>
      </c>
      <c r="F630" s="39" t="s">
        <v>126</v>
      </c>
      <c r="G630" s="38" t="s">
        <v>442</v>
      </c>
      <c r="H630" s="38" t="s">
        <v>441</v>
      </c>
      <c r="I630" s="38">
        <v>27706194</v>
      </c>
      <c r="J630" s="37">
        <v>29</v>
      </c>
      <c r="K630" s="37">
        <v>9</v>
      </c>
      <c r="L630" s="20" t="s">
        <v>8355</v>
      </c>
      <c r="M630" s="37">
        <v>0</v>
      </c>
      <c r="N630" s="37">
        <v>0</v>
      </c>
      <c r="O630" s="37">
        <v>0</v>
      </c>
    </row>
    <row r="631" spans="1:29" x14ac:dyDescent="0.2">
      <c r="A631" s="37" t="s">
        <v>2177</v>
      </c>
      <c r="B631" s="37" t="s">
        <v>2178</v>
      </c>
      <c r="C631" s="39" t="s">
        <v>5</v>
      </c>
      <c r="D631" s="39" t="s">
        <v>213</v>
      </c>
      <c r="E631" s="39" t="s">
        <v>2113</v>
      </c>
      <c r="F631" s="39" t="s">
        <v>2178</v>
      </c>
      <c r="G631" s="38" t="s">
        <v>442</v>
      </c>
      <c r="H631" s="38" t="s">
        <v>441</v>
      </c>
      <c r="I631" s="38">
        <v>27423094</v>
      </c>
      <c r="J631" s="37">
        <v>14</v>
      </c>
      <c r="K631" s="37">
        <v>0</v>
      </c>
      <c r="L631" s="20" t="s">
        <v>8355</v>
      </c>
      <c r="M631" s="37">
        <v>0</v>
      </c>
      <c r="N631" s="37">
        <v>0</v>
      </c>
      <c r="O631" s="37">
        <v>0</v>
      </c>
    </row>
    <row r="633" spans="1:29" ht="13.5" x14ac:dyDescent="0.25">
      <c r="A633" s="97" t="s">
        <v>446</v>
      </c>
      <c r="B633" s="24"/>
      <c r="C633" s="25"/>
      <c r="D633" s="25"/>
      <c r="E633" s="25"/>
      <c r="F633" s="33"/>
      <c r="G633" s="27"/>
      <c r="H633" s="32"/>
      <c r="I633" s="32"/>
      <c r="J633" s="36">
        <f>SUM(J634:J649)</f>
        <v>3123</v>
      </c>
      <c r="K633" s="36">
        <f t="shared" ref="K633:O633" si="40">SUM(K634:K649)</f>
        <v>973</v>
      </c>
      <c r="L633" s="36">
        <f t="shared" si="40"/>
        <v>0</v>
      </c>
      <c r="M633" s="36">
        <f t="shared" si="40"/>
        <v>0</v>
      </c>
      <c r="N633" s="36">
        <f t="shared" si="40"/>
        <v>7</v>
      </c>
      <c r="O633" s="36">
        <f t="shared" si="40"/>
        <v>141</v>
      </c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AA633" s="37"/>
      <c r="AB633" s="37"/>
      <c r="AC633" s="37"/>
    </row>
    <row r="634" spans="1:29" x14ac:dyDescent="0.2">
      <c r="B634" s="37" t="s">
        <v>2179</v>
      </c>
      <c r="C634" s="39" t="s">
        <v>5</v>
      </c>
      <c r="D634" s="39" t="s">
        <v>213</v>
      </c>
      <c r="E634" s="39" t="s">
        <v>530</v>
      </c>
      <c r="F634" s="39" t="s">
        <v>213</v>
      </c>
      <c r="G634" s="38" t="s">
        <v>443</v>
      </c>
      <c r="H634" s="38" t="s">
        <v>440</v>
      </c>
      <c r="I634" s="38">
        <v>22723033</v>
      </c>
      <c r="J634" s="37">
        <v>98</v>
      </c>
      <c r="K634" s="37">
        <v>92</v>
      </c>
      <c r="L634" s="20" t="s">
        <v>8355</v>
      </c>
      <c r="M634" s="37">
        <v>0</v>
      </c>
      <c r="N634" s="37">
        <v>0</v>
      </c>
      <c r="O634" s="37">
        <v>0</v>
      </c>
    </row>
    <row r="635" spans="1:29" x14ac:dyDescent="0.2">
      <c r="A635" s="37" t="s">
        <v>2180</v>
      </c>
      <c r="B635" s="37" t="s">
        <v>2181</v>
      </c>
      <c r="C635" s="39" t="s">
        <v>5</v>
      </c>
      <c r="D635" s="39" t="s">
        <v>213</v>
      </c>
      <c r="E635" s="39" t="s">
        <v>530</v>
      </c>
      <c r="F635" s="39" t="s">
        <v>963</v>
      </c>
      <c r="G635" s="38" t="s">
        <v>442</v>
      </c>
      <c r="H635" s="38" t="s">
        <v>440</v>
      </c>
      <c r="I635" s="38">
        <v>27710454</v>
      </c>
      <c r="J635" s="37">
        <v>150</v>
      </c>
      <c r="K635" s="37">
        <v>43</v>
      </c>
      <c r="L635" s="20" t="s">
        <v>8355</v>
      </c>
      <c r="M635" s="37">
        <v>0</v>
      </c>
      <c r="N635" s="37">
        <v>0</v>
      </c>
      <c r="O635" s="37">
        <v>0</v>
      </c>
    </row>
    <row r="636" spans="1:29" x14ac:dyDescent="0.2">
      <c r="A636" s="37" t="s">
        <v>2182</v>
      </c>
      <c r="B636" s="37" t="s">
        <v>2183</v>
      </c>
      <c r="C636" s="39" t="s">
        <v>5</v>
      </c>
      <c r="D636" s="39" t="s">
        <v>213</v>
      </c>
      <c r="E636" s="39" t="s">
        <v>530</v>
      </c>
      <c r="F636" s="39" t="s">
        <v>2184</v>
      </c>
      <c r="G636" s="38" t="s">
        <v>442</v>
      </c>
      <c r="H636" s="38" t="s">
        <v>440</v>
      </c>
      <c r="I636" s="38">
        <v>27728003</v>
      </c>
      <c r="J636" s="37">
        <v>190</v>
      </c>
      <c r="K636" s="37">
        <v>76</v>
      </c>
      <c r="L636" s="20" t="s">
        <v>8355</v>
      </c>
      <c r="M636" s="37">
        <v>0</v>
      </c>
      <c r="N636" s="37">
        <v>0</v>
      </c>
      <c r="O636" s="37">
        <v>43</v>
      </c>
    </row>
    <row r="637" spans="1:29" x14ac:dyDescent="0.2">
      <c r="A637" s="37" t="s">
        <v>2185</v>
      </c>
      <c r="B637" s="37" t="s">
        <v>103</v>
      </c>
      <c r="C637" s="39" t="s">
        <v>5</v>
      </c>
      <c r="D637" s="39" t="s">
        <v>213</v>
      </c>
      <c r="E637" s="39" t="s">
        <v>530</v>
      </c>
      <c r="F637" s="39" t="s">
        <v>103</v>
      </c>
      <c r="G637" s="38" t="s">
        <v>442</v>
      </c>
      <c r="H637" s="38" t="s">
        <v>440</v>
      </c>
      <c r="I637" s="38">
        <v>27706730</v>
      </c>
      <c r="J637" s="37">
        <v>131</v>
      </c>
      <c r="K637" s="37">
        <v>45</v>
      </c>
      <c r="L637" s="20" t="s">
        <v>8355</v>
      </c>
      <c r="M637" s="37">
        <v>0</v>
      </c>
      <c r="N637" s="37">
        <v>0</v>
      </c>
      <c r="O637" s="37">
        <v>0</v>
      </c>
    </row>
    <row r="638" spans="1:29" x14ac:dyDescent="0.2">
      <c r="A638" s="37" t="s">
        <v>2186</v>
      </c>
      <c r="B638" s="37" t="s">
        <v>1313</v>
      </c>
      <c r="C638" s="39" t="s">
        <v>5</v>
      </c>
      <c r="D638" s="39" t="s">
        <v>213</v>
      </c>
      <c r="E638" s="39" t="s">
        <v>530</v>
      </c>
      <c r="F638" s="39" t="s">
        <v>1313</v>
      </c>
      <c r="G638" s="38" t="s">
        <v>442</v>
      </c>
      <c r="H638" s="38" t="s">
        <v>440</v>
      </c>
      <c r="I638" s="38">
        <v>27715340</v>
      </c>
      <c r="J638" s="37">
        <v>208</v>
      </c>
      <c r="K638" s="37">
        <v>68</v>
      </c>
      <c r="L638" s="20" t="s">
        <v>8355</v>
      </c>
      <c r="M638" s="37">
        <v>0</v>
      </c>
      <c r="N638" s="37">
        <v>0</v>
      </c>
      <c r="O638" s="37">
        <v>0</v>
      </c>
    </row>
    <row r="639" spans="1:29" x14ac:dyDescent="0.2">
      <c r="A639" s="37" t="s">
        <v>2187</v>
      </c>
      <c r="B639" s="37" t="s">
        <v>176</v>
      </c>
      <c r="C639" s="39" t="s">
        <v>5</v>
      </c>
      <c r="D639" s="39" t="s">
        <v>213</v>
      </c>
      <c r="E639" s="39" t="s">
        <v>530</v>
      </c>
      <c r="F639" s="39" t="s">
        <v>2188</v>
      </c>
      <c r="G639" s="38" t="s">
        <v>442</v>
      </c>
      <c r="H639" s="38" t="s">
        <v>440</v>
      </c>
      <c r="I639" s="38">
        <v>27706039</v>
      </c>
      <c r="J639" s="37">
        <v>392</v>
      </c>
      <c r="K639" s="37">
        <v>113</v>
      </c>
      <c r="L639" s="20" t="s">
        <v>8355</v>
      </c>
      <c r="M639" s="37">
        <v>0</v>
      </c>
      <c r="N639" s="37">
        <v>0</v>
      </c>
      <c r="O639" s="37">
        <v>0</v>
      </c>
    </row>
    <row r="640" spans="1:29" x14ac:dyDescent="0.2">
      <c r="A640" s="37" t="s">
        <v>2189</v>
      </c>
      <c r="B640" s="37" t="s">
        <v>2190</v>
      </c>
      <c r="C640" s="39" t="s">
        <v>5</v>
      </c>
      <c r="D640" s="39" t="s">
        <v>213</v>
      </c>
      <c r="E640" s="39" t="s">
        <v>530</v>
      </c>
      <c r="F640" s="39" t="s">
        <v>530</v>
      </c>
      <c r="G640" s="38" t="s">
        <v>442</v>
      </c>
      <c r="H640" s="38" t="s">
        <v>440</v>
      </c>
      <c r="I640" s="38">
        <v>27710912</v>
      </c>
      <c r="J640" s="37">
        <v>144</v>
      </c>
      <c r="K640" s="37">
        <v>37</v>
      </c>
      <c r="L640" s="20" t="s">
        <v>8355</v>
      </c>
      <c r="M640" s="37">
        <v>0</v>
      </c>
      <c r="N640" s="37">
        <v>0</v>
      </c>
      <c r="O640" s="37">
        <v>15</v>
      </c>
    </row>
    <row r="641" spans="1:29" x14ac:dyDescent="0.2">
      <c r="A641" s="37" t="s">
        <v>2191</v>
      </c>
      <c r="B641" s="37" t="s">
        <v>2192</v>
      </c>
      <c r="C641" s="39" t="s">
        <v>5</v>
      </c>
      <c r="D641" s="39" t="s">
        <v>213</v>
      </c>
      <c r="E641" s="39" t="s">
        <v>530</v>
      </c>
      <c r="F641" s="39" t="s">
        <v>2192</v>
      </c>
      <c r="G641" s="38" t="s">
        <v>442</v>
      </c>
      <c r="H641" s="38" t="s">
        <v>440</v>
      </c>
      <c r="I641" s="38">
        <v>27718152</v>
      </c>
      <c r="J641" s="37">
        <v>186</v>
      </c>
      <c r="K641" s="37">
        <v>61</v>
      </c>
      <c r="L641" s="20" t="s">
        <v>8355</v>
      </c>
      <c r="M641" s="37">
        <v>0</v>
      </c>
      <c r="N641" s="37">
        <v>0</v>
      </c>
      <c r="O641" s="37">
        <v>15</v>
      </c>
    </row>
    <row r="642" spans="1:29" x14ac:dyDescent="0.2">
      <c r="A642" s="37" t="s">
        <v>2193</v>
      </c>
      <c r="B642" s="37" t="s">
        <v>2194</v>
      </c>
      <c r="C642" s="39" t="s">
        <v>5</v>
      </c>
      <c r="D642" s="39" t="s">
        <v>213</v>
      </c>
      <c r="E642" s="39" t="s">
        <v>530</v>
      </c>
      <c r="F642" s="39" t="s">
        <v>2195</v>
      </c>
      <c r="G642" s="38" t="s">
        <v>442</v>
      </c>
      <c r="H642" s="38" t="s">
        <v>440</v>
      </c>
      <c r="I642" s="38">
        <v>27704624</v>
      </c>
      <c r="J642" s="37">
        <v>152</v>
      </c>
      <c r="K642" s="37">
        <v>51</v>
      </c>
      <c r="L642" s="20" t="s">
        <v>8355</v>
      </c>
      <c r="M642" s="37">
        <v>0</v>
      </c>
      <c r="N642" s="37">
        <v>0</v>
      </c>
      <c r="O642" s="37">
        <v>22</v>
      </c>
    </row>
    <row r="643" spans="1:29" x14ac:dyDescent="0.2">
      <c r="A643" s="37" t="s">
        <v>2196</v>
      </c>
      <c r="B643" s="37" t="s">
        <v>2197</v>
      </c>
      <c r="C643" s="39" t="s">
        <v>5</v>
      </c>
      <c r="D643" s="39" t="s">
        <v>213</v>
      </c>
      <c r="E643" s="39" t="s">
        <v>530</v>
      </c>
      <c r="F643" s="39" t="s">
        <v>564</v>
      </c>
      <c r="G643" s="38" t="s">
        <v>442</v>
      </c>
      <c r="H643" s="38" t="s">
        <v>440</v>
      </c>
      <c r="I643" s="38">
        <v>27710364</v>
      </c>
      <c r="J643" s="37">
        <v>149</v>
      </c>
      <c r="K643" s="37">
        <v>42</v>
      </c>
      <c r="L643" s="20" t="s">
        <v>8355</v>
      </c>
      <c r="M643" s="37">
        <v>0</v>
      </c>
      <c r="N643" s="37">
        <v>0</v>
      </c>
      <c r="O643" s="37">
        <v>0</v>
      </c>
    </row>
    <row r="644" spans="1:29" x14ac:dyDescent="0.2">
      <c r="A644" s="37" t="s">
        <v>2198</v>
      </c>
      <c r="B644" s="37" t="s">
        <v>2199</v>
      </c>
      <c r="C644" s="39" t="s">
        <v>5</v>
      </c>
      <c r="D644" s="39" t="s">
        <v>213</v>
      </c>
      <c r="E644" s="39" t="s">
        <v>530</v>
      </c>
      <c r="F644" s="39" t="s">
        <v>2199</v>
      </c>
      <c r="G644" s="38" t="s">
        <v>442</v>
      </c>
      <c r="H644" s="38" t="s">
        <v>440</v>
      </c>
      <c r="I644" s="38">
        <v>27709003</v>
      </c>
      <c r="J644" s="37">
        <v>193</v>
      </c>
      <c r="K644" s="37">
        <v>52</v>
      </c>
      <c r="L644" s="20" t="s">
        <v>8355</v>
      </c>
      <c r="M644" s="37">
        <v>0</v>
      </c>
      <c r="N644" s="37">
        <v>0</v>
      </c>
      <c r="O644" s="37">
        <v>0</v>
      </c>
    </row>
    <row r="645" spans="1:29" x14ac:dyDescent="0.2">
      <c r="A645" s="37" t="s">
        <v>2200</v>
      </c>
      <c r="B645" s="37" t="s">
        <v>10114</v>
      </c>
      <c r="C645" s="39" t="s">
        <v>5</v>
      </c>
      <c r="D645" s="39" t="s">
        <v>213</v>
      </c>
      <c r="E645" s="39" t="s">
        <v>530</v>
      </c>
      <c r="F645" s="39" t="s">
        <v>214</v>
      </c>
      <c r="G645" s="38" t="s">
        <v>442</v>
      </c>
      <c r="H645" s="38" t="s">
        <v>440</v>
      </c>
      <c r="I645" s="38">
        <v>27712556</v>
      </c>
      <c r="J645" s="37">
        <v>333</v>
      </c>
      <c r="K645" s="37">
        <v>111</v>
      </c>
      <c r="L645" s="20" t="s">
        <v>8355</v>
      </c>
      <c r="M645" s="37">
        <v>0</v>
      </c>
      <c r="N645" s="37">
        <v>7</v>
      </c>
      <c r="O645" s="37">
        <v>16</v>
      </c>
    </row>
    <row r="646" spans="1:29" x14ac:dyDescent="0.2">
      <c r="A646" s="37" t="s">
        <v>2201</v>
      </c>
      <c r="B646" s="37" t="s">
        <v>852</v>
      </c>
      <c r="C646" s="39" t="s">
        <v>5</v>
      </c>
      <c r="D646" s="39" t="s">
        <v>213</v>
      </c>
      <c r="E646" s="39" t="s">
        <v>530</v>
      </c>
      <c r="F646" s="39" t="s">
        <v>852</v>
      </c>
      <c r="G646" s="38" t="s">
        <v>442</v>
      </c>
      <c r="H646" s="38" t="s">
        <v>440</v>
      </c>
      <c r="I646" s="38">
        <v>27713791</v>
      </c>
      <c r="J646" s="37">
        <v>42</v>
      </c>
      <c r="K646" s="37">
        <v>7</v>
      </c>
      <c r="L646" s="20" t="s">
        <v>8355</v>
      </c>
      <c r="M646" s="37">
        <v>0</v>
      </c>
      <c r="N646" s="37">
        <v>0</v>
      </c>
      <c r="O646" s="37">
        <v>0</v>
      </c>
    </row>
    <row r="647" spans="1:29" x14ac:dyDescent="0.2">
      <c r="A647" s="37" t="s">
        <v>2202</v>
      </c>
      <c r="B647" s="37" t="s">
        <v>963</v>
      </c>
      <c r="C647" s="39" t="s">
        <v>5</v>
      </c>
      <c r="D647" s="39" t="s">
        <v>213</v>
      </c>
      <c r="E647" s="39" t="s">
        <v>530</v>
      </c>
      <c r="F647" s="39" t="s">
        <v>963</v>
      </c>
      <c r="G647" s="38" t="s">
        <v>442</v>
      </c>
      <c r="H647" s="38" t="s">
        <v>440</v>
      </c>
      <c r="I647" s="38">
        <v>27712058</v>
      </c>
      <c r="J647" s="37">
        <v>438</v>
      </c>
      <c r="K647" s="37">
        <v>93</v>
      </c>
      <c r="L647" s="20" t="s">
        <v>8355</v>
      </c>
      <c r="M647" s="37">
        <v>0</v>
      </c>
      <c r="N647" s="37">
        <v>0</v>
      </c>
      <c r="O647" s="37">
        <v>0</v>
      </c>
    </row>
    <row r="648" spans="1:29" x14ac:dyDescent="0.2">
      <c r="A648" s="37" t="s">
        <v>2203</v>
      </c>
      <c r="B648" s="37" t="s">
        <v>678</v>
      </c>
      <c r="C648" s="39" t="s">
        <v>5</v>
      </c>
      <c r="D648" s="39" t="s">
        <v>213</v>
      </c>
      <c r="E648" s="39" t="s">
        <v>530</v>
      </c>
      <c r="F648" s="39" t="s">
        <v>678</v>
      </c>
      <c r="G648" s="38" t="s">
        <v>442</v>
      </c>
      <c r="H648" s="38" t="s">
        <v>440</v>
      </c>
      <c r="I648" s="38">
        <v>27717397</v>
      </c>
      <c r="J648" s="37">
        <v>106</v>
      </c>
      <c r="K648" s="37">
        <v>26</v>
      </c>
      <c r="L648" s="20" t="s">
        <v>8355</v>
      </c>
      <c r="M648" s="37">
        <v>0</v>
      </c>
      <c r="N648" s="37">
        <v>0</v>
      </c>
      <c r="O648" s="37">
        <v>30</v>
      </c>
    </row>
    <row r="649" spans="1:29" x14ac:dyDescent="0.2">
      <c r="A649" s="37" t="s">
        <v>2204</v>
      </c>
      <c r="B649" s="37" t="s">
        <v>2205</v>
      </c>
      <c r="C649" s="39" t="s">
        <v>5</v>
      </c>
      <c r="D649" s="39" t="s">
        <v>213</v>
      </c>
      <c r="E649" s="39" t="s">
        <v>530</v>
      </c>
      <c r="F649" s="39" t="s">
        <v>10325</v>
      </c>
      <c r="G649" s="38" t="s">
        <v>442</v>
      </c>
      <c r="H649" s="38" t="s">
        <v>440</v>
      </c>
      <c r="I649" s="38">
        <v>27722216</v>
      </c>
      <c r="J649" s="37">
        <v>211</v>
      </c>
      <c r="K649" s="37">
        <v>56</v>
      </c>
      <c r="L649" s="20" t="s">
        <v>8355</v>
      </c>
      <c r="M649" s="37">
        <v>0</v>
      </c>
      <c r="N649" s="37">
        <v>0</v>
      </c>
      <c r="O649" s="37">
        <v>0</v>
      </c>
    </row>
    <row r="651" spans="1:29" ht="13.5" x14ac:dyDescent="0.25">
      <c r="A651" s="97" t="s">
        <v>447</v>
      </c>
      <c r="B651" s="24"/>
      <c r="C651" s="25"/>
      <c r="D651" s="25"/>
      <c r="E651" s="25"/>
      <c r="F651" s="33"/>
      <c r="G651" s="27"/>
      <c r="H651" s="32"/>
      <c r="I651" s="32"/>
      <c r="J651" s="36">
        <f>SUM(J652:J682)</f>
        <v>886</v>
      </c>
      <c r="K651" s="36">
        <f t="shared" ref="K651:O651" si="41">SUM(K652:K682)</f>
        <v>234</v>
      </c>
      <c r="L651" s="36">
        <f t="shared" si="41"/>
        <v>0</v>
      </c>
      <c r="M651" s="36">
        <f t="shared" si="41"/>
        <v>0</v>
      </c>
      <c r="N651" s="36">
        <f t="shared" si="41"/>
        <v>0</v>
      </c>
      <c r="O651" s="36">
        <f t="shared" si="41"/>
        <v>171</v>
      </c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AA651" s="37"/>
      <c r="AB651" s="37"/>
      <c r="AC651" s="37"/>
    </row>
    <row r="652" spans="1:29" x14ac:dyDescent="0.2">
      <c r="A652" s="37" t="s">
        <v>2206</v>
      </c>
      <c r="B652" s="37" t="s">
        <v>2207</v>
      </c>
      <c r="C652" s="39" t="s">
        <v>51</v>
      </c>
      <c r="D652" s="39" t="s">
        <v>762</v>
      </c>
      <c r="E652" s="39" t="s">
        <v>2208</v>
      </c>
      <c r="F652" s="39" t="s">
        <v>2207</v>
      </c>
      <c r="G652" s="38" t="s">
        <v>442</v>
      </c>
      <c r="H652" s="38" t="s">
        <v>441</v>
      </c>
      <c r="J652" s="37">
        <v>21</v>
      </c>
      <c r="K652" s="37">
        <v>0</v>
      </c>
      <c r="L652" s="20" t="s">
        <v>8355</v>
      </c>
      <c r="M652" s="37">
        <v>0</v>
      </c>
      <c r="N652" s="37">
        <v>0</v>
      </c>
      <c r="O652" s="37">
        <v>0</v>
      </c>
    </row>
    <row r="653" spans="1:29" x14ac:dyDescent="0.2">
      <c r="A653" s="37" t="s">
        <v>2209</v>
      </c>
      <c r="B653" s="37" t="s">
        <v>2210</v>
      </c>
      <c r="C653" s="39" t="s">
        <v>51</v>
      </c>
      <c r="D653" s="39" t="s">
        <v>762</v>
      </c>
      <c r="E653" s="39" t="s">
        <v>2208</v>
      </c>
      <c r="F653" s="39" t="s">
        <v>2210</v>
      </c>
      <c r="G653" s="38" t="s">
        <v>442</v>
      </c>
      <c r="H653" s="38" t="s">
        <v>441</v>
      </c>
      <c r="J653" s="37">
        <v>3</v>
      </c>
      <c r="K653" s="37">
        <v>0</v>
      </c>
      <c r="L653" s="20" t="s">
        <v>8355</v>
      </c>
      <c r="M653" s="37">
        <v>0</v>
      </c>
      <c r="N653" s="37">
        <v>0</v>
      </c>
      <c r="O653" s="37">
        <v>0</v>
      </c>
    </row>
    <row r="654" spans="1:29" x14ac:dyDescent="0.2">
      <c r="A654" s="37" t="s">
        <v>2211</v>
      </c>
      <c r="B654" s="37" t="s">
        <v>2212</v>
      </c>
      <c r="C654" s="39" t="s">
        <v>5</v>
      </c>
      <c r="D654" s="39" t="s">
        <v>213</v>
      </c>
      <c r="E654" s="39" t="s">
        <v>2117</v>
      </c>
      <c r="F654" s="39" t="s">
        <v>2212</v>
      </c>
      <c r="G654" s="38" t="s">
        <v>442</v>
      </c>
      <c r="H654" s="38" t="s">
        <v>441</v>
      </c>
      <c r="J654" s="37">
        <v>4</v>
      </c>
      <c r="K654" s="37">
        <v>0</v>
      </c>
      <c r="L654" s="20" t="s">
        <v>8355</v>
      </c>
      <c r="M654" s="37">
        <v>0</v>
      </c>
      <c r="N654" s="37">
        <v>0</v>
      </c>
      <c r="O654" s="37">
        <v>0</v>
      </c>
    </row>
    <row r="655" spans="1:29" x14ac:dyDescent="0.2">
      <c r="A655" s="37" t="s">
        <v>2213</v>
      </c>
      <c r="B655" s="37" t="s">
        <v>2214</v>
      </c>
      <c r="C655" s="39" t="s">
        <v>51</v>
      </c>
      <c r="D655" s="39" t="s">
        <v>762</v>
      </c>
      <c r="E655" s="39" t="s">
        <v>2208</v>
      </c>
      <c r="F655" s="39" t="s">
        <v>2214</v>
      </c>
      <c r="G655" s="38" t="s">
        <v>442</v>
      </c>
      <c r="H655" s="38" t="s">
        <v>441</v>
      </c>
      <c r="J655" s="37">
        <v>13</v>
      </c>
      <c r="K655" s="37">
        <v>0</v>
      </c>
      <c r="L655" s="20" t="s">
        <v>8355</v>
      </c>
      <c r="M655" s="37">
        <v>0</v>
      </c>
      <c r="N655" s="37">
        <v>0</v>
      </c>
      <c r="O655" s="37">
        <v>0</v>
      </c>
    </row>
    <row r="656" spans="1:29" x14ac:dyDescent="0.2">
      <c r="A656" s="37" t="s">
        <v>2215</v>
      </c>
      <c r="B656" s="37" t="s">
        <v>2117</v>
      </c>
      <c r="C656" s="39" t="s">
        <v>5</v>
      </c>
      <c r="D656" s="39" t="s">
        <v>213</v>
      </c>
      <c r="E656" s="39" t="s">
        <v>2117</v>
      </c>
      <c r="F656" s="39" t="s">
        <v>2117</v>
      </c>
      <c r="G656" s="38" t="s">
        <v>442</v>
      </c>
      <c r="H656" s="38" t="s">
        <v>441</v>
      </c>
      <c r="I656" s="38">
        <v>27874291</v>
      </c>
      <c r="J656" s="37">
        <v>6</v>
      </c>
      <c r="K656" s="37">
        <v>0</v>
      </c>
      <c r="L656" s="20" t="s">
        <v>8355</v>
      </c>
      <c r="M656" s="37">
        <v>0</v>
      </c>
      <c r="N656" s="37">
        <v>0</v>
      </c>
      <c r="O656" s="37">
        <v>0</v>
      </c>
    </row>
    <row r="657" spans="1:15" x14ac:dyDescent="0.2">
      <c r="A657" s="37" t="s">
        <v>2216</v>
      </c>
      <c r="B657" s="37" t="s">
        <v>2217</v>
      </c>
      <c r="C657" s="39" t="s">
        <v>51</v>
      </c>
      <c r="D657" s="39" t="s">
        <v>762</v>
      </c>
      <c r="E657" s="39" t="s">
        <v>2208</v>
      </c>
      <c r="F657" s="39" t="s">
        <v>2217</v>
      </c>
      <c r="G657" s="38" t="s">
        <v>442</v>
      </c>
      <c r="H657" s="38" t="s">
        <v>441</v>
      </c>
      <c r="I657" s="38">
        <v>27870311</v>
      </c>
      <c r="J657" s="37">
        <v>35</v>
      </c>
      <c r="K657" s="37">
        <v>8</v>
      </c>
      <c r="L657" s="20" t="s">
        <v>8355</v>
      </c>
      <c r="M657" s="37">
        <v>0</v>
      </c>
      <c r="N657" s="37">
        <v>0</v>
      </c>
      <c r="O657" s="37">
        <v>0</v>
      </c>
    </row>
    <row r="658" spans="1:15" x14ac:dyDescent="0.2">
      <c r="A658" s="37" t="s">
        <v>2218</v>
      </c>
      <c r="B658" s="37" t="s">
        <v>150</v>
      </c>
      <c r="C658" s="39" t="s">
        <v>5</v>
      </c>
      <c r="D658" s="39" t="s">
        <v>213</v>
      </c>
      <c r="E658" s="39" t="s">
        <v>190</v>
      </c>
      <c r="F658" s="39" t="s">
        <v>150</v>
      </c>
      <c r="G658" s="38" t="s">
        <v>442</v>
      </c>
      <c r="H658" s="38" t="s">
        <v>440</v>
      </c>
      <c r="I658" s="38">
        <v>27721596</v>
      </c>
      <c r="J658" s="37">
        <v>14</v>
      </c>
      <c r="K658" s="37">
        <v>7</v>
      </c>
      <c r="L658" s="20" t="s">
        <v>8355</v>
      </c>
      <c r="M658" s="37">
        <v>0</v>
      </c>
      <c r="N658" s="37">
        <v>0</v>
      </c>
      <c r="O658" s="37">
        <v>0</v>
      </c>
    </row>
    <row r="659" spans="1:15" x14ac:dyDescent="0.2">
      <c r="A659" s="37" t="s">
        <v>2219</v>
      </c>
      <c r="B659" s="37" t="s">
        <v>2220</v>
      </c>
      <c r="C659" s="39" t="s">
        <v>5</v>
      </c>
      <c r="D659" s="39" t="s">
        <v>213</v>
      </c>
      <c r="E659" s="39" t="s">
        <v>2117</v>
      </c>
      <c r="F659" s="39" t="s">
        <v>2220</v>
      </c>
      <c r="G659" s="38" t="s">
        <v>442</v>
      </c>
      <c r="H659" s="38" t="s">
        <v>441</v>
      </c>
      <c r="I659" s="38">
        <v>27870575</v>
      </c>
      <c r="J659" s="37">
        <v>20</v>
      </c>
      <c r="K659" s="37">
        <v>0</v>
      </c>
      <c r="L659" s="20" t="s">
        <v>8355</v>
      </c>
      <c r="M659" s="37">
        <v>0</v>
      </c>
      <c r="N659" s="37">
        <v>0</v>
      </c>
      <c r="O659" s="37">
        <v>0</v>
      </c>
    </row>
    <row r="660" spans="1:15" x14ac:dyDescent="0.2">
      <c r="A660" s="37" t="s">
        <v>2221</v>
      </c>
      <c r="B660" s="37" t="s">
        <v>67</v>
      </c>
      <c r="C660" s="39" t="s">
        <v>5</v>
      </c>
      <c r="D660" s="39" t="s">
        <v>213</v>
      </c>
      <c r="E660" s="39" t="s">
        <v>2117</v>
      </c>
      <c r="F660" s="39" t="s">
        <v>67</v>
      </c>
      <c r="G660" s="38" t="s">
        <v>442</v>
      </c>
      <c r="H660" s="38" t="s">
        <v>441</v>
      </c>
      <c r="I660" s="38">
        <v>85104532</v>
      </c>
      <c r="J660" s="37">
        <v>9</v>
      </c>
      <c r="K660" s="37">
        <v>0</v>
      </c>
      <c r="L660" s="20" t="s">
        <v>8355</v>
      </c>
      <c r="M660" s="37">
        <v>0</v>
      </c>
      <c r="N660" s="37">
        <v>0</v>
      </c>
      <c r="O660" s="37">
        <v>0</v>
      </c>
    </row>
    <row r="661" spans="1:15" x14ac:dyDescent="0.2">
      <c r="A661" s="37" t="s">
        <v>2222</v>
      </c>
      <c r="B661" s="37" t="s">
        <v>863</v>
      </c>
      <c r="C661" s="39" t="s">
        <v>5</v>
      </c>
      <c r="D661" s="39" t="s">
        <v>213</v>
      </c>
      <c r="E661" s="39" t="s">
        <v>190</v>
      </c>
      <c r="F661" s="39" t="s">
        <v>863</v>
      </c>
      <c r="G661" s="38" t="s">
        <v>442</v>
      </c>
      <c r="H661" s="38" t="s">
        <v>440</v>
      </c>
      <c r="I661" s="38">
        <v>27712638</v>
      </c>
      <c r="J661" s="37">
        <v>6</v>
      </c>
      <c r="K661" s="37">
        <v>0</v>
      </c>
      <c r="L661" s="20" t="s">
        <v>8355</v>
      </c>
      <c r="M661" s="37">
        <v>0</v>
      </c>
      <c r="N661" s="37">
        <v>0</v>
      </c>
      <c r="O661" s="37">
        <v>20</v>
      </c>
    </row>
    <row r="662" spans="1:15" x14ac:dyDescent="0.2">
      <c r="A662" s="37" t="s">
        <v>2223</v>
      </c>
      <c r="B662" s="37" t="s">
        <v>2224</v>
      </c>
      <c r="C662" s="39" t="s">
        <v>5</v>
      </c>
      <c r="D662" s="39" t="s">
        <v>213</v>
      </c>
      <c r="E662" s="39" t="s">
        <v>190</v>
      </c>
      <c r="F662" s="39" t="s">
        <v>711</v>
      </c>
      <c r="G662" s="38" t="s">
        <v>442</v>
      </c>
      <c r="H662" s="38" t="s">
        <v>440</v>
      </c>
      <c r="I662" s="38">
        <v>27716575</v>
      </c>
      <c r="J662" s="37">
        <v>66</v>
      </c>
      <c r="K662" s="37">
        <v>15</v>
      </c>
      <c r="L662" s="20" t="s">
        <v>8355</v>
      </c>
      <c r="M662" s="37">
        <v>0</v>
      </c>
      <c r="N662" s="37">
        <v>0</v>
      </c>
      <c r="O662" s="37">
        <v>15</v>
      </c>
    </row>
    <row r="663" spans="1:15" x14ac:dyDescent="0.2">
      <c r="A663" s="37" t="s">
        <v>2225</v>
      </c>
      <c r="B663" s="37" t="s">
        <v>2226</v>
      </c>
      <c r="C663" s="39" t="s">
        <v>5</v>
      </c>
      <c r="D663" s="39" t="s">
        <v>213</v>
      </c>
      <c r="E663" s="39" t="s">
        <v>2117</v>
      </c>
      <c r="F663" s="39" t="s">
        <v>2226</v>
      </c>
      <c r="G663" s="38" t="s">
        <v>442</v>
      </c>
      <c r="H663" s="38" t="s">
        <v>441</v>
      </c>
      <c r="J663" s="37">
        <v>15</v>
      </c>
      <c r="K663" s="37">
        <v>0</v>
      </c>
      <c r="L663" s="20" t="s">
        <v>8355</v>
      </c>
      <c r="M663" s="37">
        <v>0</v>
      </c>
      <c r="N663" s="37">
        <v>0</v>
      </c>
      <c r="O663" s="37">
        <v>20</v>
      </c>
    </row>
    <row r="664" spans="1:15" x14ac:dyDescent="0.2">
      <c r="A664" s="37" t="s">
        <v>2227</v>
      </c>
      <c r="B664" s="37" t="s">
        <v>2228</v>
      </c>
      <c r="C664" s="39" t="s">
        <v>51</v>
      </c>
      <c r="D664" s="39" t="s">
        <v>762</v>
      </c>
      <c r="E664" s="39" t="s">
        <v>2208</v>
      </c>
      <c r="F664" s="39" t="s">
        <v>2229</v>
      </c>
      <c r="G664" s="38" t="s">
        <v>442</v>
      </c>
      <c r="H664" s="38" t="s">
        <v>441</v>
      </c>
      <c r="I664" s="38">
        <v>27438255</v>
      </c>
      <c r="J664" s="37">
        <v>123</v>
      </c>
      <c r="K664" s="37">
        <v>49</v>
      </c>
      <c r="L664" s="20" t="s">
        <v>8355</v>
      </c>
      <c r="M664" s="37">
        <v>0</v>
      </c>
      <c r="N664" s="37">
        <v>0</v>
      </c>
      <c r="O664" s="37">
        <v>15</v>
      </c>
    </row>
    <row r="665" spans="1:15" x14ac:dyDescent="0.2">
      <c r="A665" s="37" t="s">
        <v>2230</v>
      </c>
      <c r="B665" s="37" t="s">
        <v>2231</v>
      </c>
      <c r="C665" s="39" t="s">
        <v>5</v>
      </c>
      <c r="D665" s="39" t="s">
        <v>213</v>
      </c>
      <c r="E665" s="39" t="s">
        <v>190</v>
      </c>
      <c r="F665" s="39" t="s">
        <v>2231</v>
      </c>
      <c r="G665" s="38" t="s">
        <v>442</v>
      </c>
      <c r="H665" s="38" t="s">
        <v>440</v>
      </c>
      <c r="I665" s="38">
        <v>22009947</v>
      </c>
      <c r="J665" s="37">
        <v>32</v>
      </c>
      <c r="K665" s="37">
        <v>12</v>
      </c>
      <c r="L665" s="20" t="s">
        <v>8355</v>
      </c>
      <c r="M665" s="37">
        <v>0</v>
      </c>
      <c r="N665" s="37">
        <v>0</v>
      </c>
      <c r="O665" s="37">
        <v>16</v>
      </c>
    </row>
    <row r="666" spans="1:15" x14ac:dyDescent="0.2">
      <c r="A666" s="37" t="s">
        <v>2232</v>
      </c>
      <c r="B666" s="37" t="s">
        <v>2233</v>
      </c>
      <c r="C666" s="39" t="s">
        <v>51</v>
      </c>
      <c r="D666" s="39" t="s">
        <v>6672</v>
      </c>
      <c r="E666" s="39" t="s">
        <v>2170</v>
      </c>
      <c r="F666" s="39" t="s">
        <v>2233</v>
      </c>
      <c r="G666" s="38" t="s">
        <v>442</v>
      </c>
      <c r="H666" s="38" t="s">
        <v>441</v>
      </c>
      <c r="J666" s="37">
        <v>13</v>
      </c>
      <c r="K666" s="37">
        <v>0</v>
      </c>
      <c r="L666" s="20" t="s">
        <v>8355</v>
      </c>
      <c r="M666" s="37">
        <v>0</v>
      </c>
      <c r="N666" s="37">
        <v>0</v>
      </c>
      <c r="O666" s="37">
        <v>0</v>
      </c>
    </row>
    <row r="667" spans="1:15" x14ac:dyDescent="0.2">
      <c r="A667" s="37" t="s">
        <v>2234</v>
      </c>
      <c r="B667" s="37" t="s">
        <v>2235</v>
      </c>
      <c r="C667" s="39" t="s">
        <v>5</v>
      </c>
      <c r="D667" s="39" t="s">
        <v>213</v>
      </c>
      <c r="E667" s="39" t="s">
        <v>2117</v>
      </c>
      <c r="F667" s="39" t="s">
        <v>2235</v>
      </c>
      <c r="G667" s="38" t="s">
        <v>442</v>
      </c>
      <c r="H667" s="38" t="s">
        <v>441</v>
      </c>
      <c r="I667" s="38">
        <v>88843784</v>
      </c>
      <c r="J667" s="37">
        <v>5</v>
      </c>
      <c r="K667" s="37">
        <v>0</v>
      </c>
      <c r="L667" s="20" t="s">
        <v>8355</v>
      </c>
      <c r="M667" s="37">
        <v>0</v>
      </c>
      <c r="N667" s="37">
        <v>0</v>
      </c>
      <c r="O667" s="37">
        <v>0</v>
      </c>
    </row>
    <row r="668" spans="1:15" x14ac:dyDescent="0.2">
      <c r="A668" s="37" t="s">
        <v>2236</v>
      </c>
      <c r="B668" s="37" t="s">
        <v>138</v>
      </c>
      <c r="C668" s="39" t="s">
        <v>5</v>
      </c>
      <c r="D668" s="39" t="s">
        <v>213</v>
      </c>
      <c r="E668" s="39" t="s">
        <v>2117</v>
      </c>
      <c r="F668" s="39" t="s">
        <v>138</v>
      </c>
      <c r="G668" s="38" t="s">
        <v>442</v>
      </c>
      <c r="H668" s="38" t="s">
        <v>441</v>
      </c>
      <c r="I668" s="38">
        <v>22005460</v>
      </c>
      <c r="J668" s="37">
        <v>16</v>
      </c>
      <c r="K668" s="37">
        <v>0</v>
      </c>
      <c r="L668" s="20" t="s">
        <v>8355</v>
      </c>
      <c r="M668" s="37">
        <v>0</v>
      </c>
      <c r="N668" s="37">
        <v>0</v>
      </c>
      <c r="O668" s="37">
        <v>0</v>
      </c>
    </row>
    <row r="669" spans="1:15" x14ac:dyDescent="0.2">
      <c r="A669" s="37" t="s">
        <v>2237</v>
      </c>
      <c r="B669" s="37" t="s">
        <v>2238</v>
      </c>
      <c r="C669" s="39" t="s">
        <v>5</v>
      </c>
      <c r="D669" s="39" t="s">
        <v>213</v>
      </c>
      <c r="E669" s="39" t="s">
        <v>190</v>
      </c>
      <c r="F669" s="39" t="s">
        <v>2239</v>
      </c>
      <c r="G669" s="38" t="s">
        <v>442</v>
      </c>
      <c r="H669" s="38" t="s">
        <v>440</v>
      </c>
      <c r="J669" s="37">
        <v>17</v>
      </c>
      <c r="K669" s="37">
        <v>0</v>
      </c>
      <c r="L669" s="20" t="s">
        <v>8355</v>
      </c>
      <c r="M669" s="37">
        <v>0</v>
      </c>
      <c r="N669" s="37">
        <v>0</v>
      </c>
      <c r="O669" s="37">
        <v>0</v>
      </c>
    </row>
    <row r="670" spans="1:15" x14ac:dyDescent="0.2">
      <c r="A670" s="37" t="s">
        <v>2240</v>
      </c>
      <c r="B670" s="37" t="s">
        <v>2241</v>
      </c>
      <c r="C670" s="39" t="s">
        <v>5</v>
      </c>
      <c r="D670" s="39" t="s">
        <v>213</v>
      </c>
      <c r="E670" s="39" t="s">
        <v>2117</v>
      </c>
      <c r="F670" s="39" t="s">
        <v>642</v>
      </c>
      <c r="G670" s="38" t="s">
        <v>442</v>
      </c>
      <c r="H670" s="38" t="s">
        <v>441</v>
      </c>
      <c r="I670" s="38">
        <v>27870430</v>
      </c>
      <c r="J670" s="37">
        <v>78</v>
      </c>
      <c r="K670" s="37">
        <v>27</v>
      </c>
      <c r="L670" s="20" t="s">
        <v>8355</v>
      </c>
      <c r="M670" s="37">
        <v>0</v>
      </c>
      <c r="N670" s="37">
        <v>0</v>
      </c>
      <c r="O670" s="37">
        <v>16</v>
      </c>
    </row>
    <row r="671" spans="1:15" x14ac:dyDescent="0.2">
      <c r="A671" s="37" t="s">
        <v>2242</v>
      </c>
      <c r="B671" s="37" t="s">
        <v>512</v>
      </c>
      <c r="C671" s="39" t="s">
        <v>5</v>
      </c>
      <c r="D671" s="39" t="s">
        <v>213</v>
      </c>
      <c r="E671" s="39" t="s">
        <v>190</v>
      </c>
      <c r="F671" s="39" t="s">
        <v>512</v>
      </c>
      <c r="G671" s="38" t="s">
        <v>442</v>
      </c>
      <c r="H671" s="38" t="s">
        <v>440</v>
      </c>
      <c r="I671" s="38">
        <v>22003454</v>
      </c>
      <c r="J671" s="37">
        <v>11</v>
      </c>
      <c r="K671" s="37">
        <v>0</v>
      </c>
      <c r="L671" s="20" t="s">
        <v>8355</v>
      </c>
      <c r="M671" s="37">
        <v>0</v>
      </c>
      <c r="N671" s="37">
        <v>0</v>
      </c>
      <c r="O671" s="37">
        <v>0</v>
      </c>
    </row>
    <row r="672" spans="1:15" x14ac:dyDescent="0.2">
      <c r="A672" s="37" t="s">
        <v>2243</v>
      </c>
      <c r="B672" s="37" t="s">
        <v>2244</v>
      </c>
      <c r="C672" s="39" t="s">
        <v>5</v>
      </c>
      <c r="D672" s="39" t="s">
        <v>213</v>
      </c>
      <c r="E672" s="39" t="s">
        <v>2117</v>
      </c>
      <c r="F672" s="39" t="s">
        <v>2244</v>
      </c>
      <c r="G672" s="38" t="s">
        <v>442</v>
      </c>
      <c r="H672" s="38" t="s">
        <v>441</v>
      </c>
      <c r="I672" s="38">
        <v>22005448</v>
      </c>
      <c r="J672" s="37">
        <v>37</v>
      </c>
      <c r="K672" s="37">
        <v>13</v>
      </c>
      <c r="L672" s="20" t="s">
        <v>8355</v>
      </c>
      <c r="M672" s="37">
        <v>0</v>
      </c>
      <c r="N672" s="37">
        <v>0</v>
      </c>
      <c r="O672" s="37">
        <v>20</v>
      </c>
    </row>
    <row r="673" spans="1:29" x14ac:dyDescent="0.2">
      <c r="A673" s="37" t="s">
        <v>2245</v>
      </c>
      <c r="B673" s="37" t="s">
        <v>53</v>
      </c>
      <c r="C673" s="39" t="s">
        <v>51</v>
      </c>
      <c r="D673" s="39" t="s">
        <v>762</v>
      </c>
      <c r="E673" s="39" t="s">
        <v>2208</v>
      </c>
      <c r="F673" s="39" t="s">
        <v>53</v>
      </c>
      <c r="G673" s="38" t="s">
        <v>442</v>
      </c>
      <c r="H673" s="38" t="s">
        <v>441</v>
      </c>
      <c r="I673" s="38">
        <v>22065055</v>
      </c>
      <c r="J673" s="37">
        <v>11</v>
      </c>
      <c r="K673" s="37">
        <v>0</v>
      </c>
      <c r="L673" s="20" t="s">
        <v>8355</v>
      </c>
      <c r="M673" s="37">
        <v>0</v>
      </c>
      <c r="N673" s="37">
        <v>0</v>
      </c>
      <c r="O673" s="37">
        <v>0</v>
      </c>
    </row>
    <row r="674" spans="1:29" x14ac:dyDescent="0.2">
      <c r="A674" s="37" t="s">
        <v>2246</v>
      </c>
      <c r="B674" s="37" t="s">
        <v>2247</v>
      </c>
      <c r="C674" s="39" t="s">
        <v>51</v>
      </c>
      <c r="D674" s="39" t="s">
        <v>6672</v>
      </c>
      <c r="E674" s="39" t="s">
        <v>2170</v>
      </c>
      <c r="F674" s="39" t="s">
        <v>2247</v>
      </c>
      <c r="G674" s="38" t="s">
        <v>442</v>
      </c>
      <c r="H674" s="38" t="s">
        <v>441</v>
      </c>
      <c r="I674" s="38">
        <v>22005272</v>
      </c>
      <c r="J674" s="37">
        <v>8</v>
      </c>
      <c r="K674" s="37">
        <v>0</v>
      </c>
      <c r="L674" s="20" t="s">
        <v>8355</v>
      </c>
      <c r="M674" s="37">
        <v>0</v>
      </c>
      <c r="N674" s="37">
        <v>0</v>
      </c>
      <c r="O674" s="37">
        <v>0</v>
      </c>
    </row>
    <row r="675" spans="1:29" x14ac:dyDescent="0.2">
      <c r="A675" s="37" t="s">
        <v>2248</v>
      </c>
      <c r="B675" s="37" t="s">
        <v>2249</v>
      </c>
      <c r="C675" s="39" t="s">
        <v>5</v>
      </c>
      <c r="D675" s="39" t="s">
        <v>213</v>
      </c>
      <c r="E675" s="39" t="s">
        <v>2117</v>
      </c>
      <c r="F675" s="39" t="s">
        <v>2249</v>
      </c>
      <c r="G675" s="38" t="s">
        <v>442</v>
      </c>
      <c r="H675" s="38" t="s">
        <v>441</v>
      </c>
      <c r="J675" s="37">
        <v>10</v>
      </c>
      <c r="K675" s="37">
        <v>0</v>
      </c>
      <c r="L675" s="20" t="s">
        <v>8355</v>
      </c>
      <c r="M675" s="37">
        <v>0</v>
      </c>
      <c r="N675" s="37">
        <v>0</v>
      </c>
      <c r="O675" s="37">
        <v>0</v>
      </c>
    </row>
    <row r="676" spans="1:29" x14ac:dyDescent="0.2">
      <c r="A676" s="37" t="s">
        <v>2250</v>
      </c>
      <c r="B676" s="37" t="s">
        <v>2251</v>
      </c>
      <c r="C676" s="39" t="s">
        <v>51</v>
      </c>
      <c r="D676" s="39" t="s">
        <v>762</v>
      </c>
      <c r="E676" s="39" t="s">
        <v>2208</v>
      </c>
      <c r="F676" s="39" t="s">
        <v>2251</v>
      </c>
      <c r="G676" s="38" t="s">
        <v>442</v>
      </c>
      <c r="H676" s="38" t="s">
        <v>441</v>
      </c>
      <c r="I676" s="38">
        <v>27870355</v>
      </c>
      <c r="J676" s="37">
        <v>77</v>
      </c>
      <c r="K676" s="37">
        <v>26</v>
      </c>
      <c r="L676" s="20" t="s">
        <v>8355</v>
      </c>
      <c r="M676" s="37">
        <v>0</v>
      </c>
      <c r="N676" s="37">
        <v>0</v>
      </c>
      <c r="O676" s="37">
        <v>17</v>
      </c>
    </row>
    <row r="677" spans="1:29" x14ac:dyDescent="0.2">
      <c r="A677" s="37" t="s">
        <v>2252</v>
      </c>
      <c r="B677" s="37" t="s">
        <v>2253</v>
      </c>
      <c r="C677" s="39" t="s">
        <v>5</v>
      </c>
      <c r="D677" s="39" t="s">
        <v>213</v>
      </c>
      <c r="E677" s="39" t="s">
        <v>2117</v>
      </c>
      <c r="F677" s="39" t="s">
        <v>2253</v>
      </c>
      <c r="G677" s="38" t="s">
        <v>442</v>
      </c>
      <c r="H677" s="38" t="s">
        <v>441</v>
      </c>
      <c r="J677" s="37">
        <v>4</v>
      </c>
      <c r="K677" s="37">
        <v>0</v>
      </c>
      <c r="L677" s="20" t="s">
        <v>8355</v>
      </c>
      <c r="M677" s="37">
        <v>0</v>
      </c>
      <c r="N677" s="37">
        <v>0</v>
      </c>
      <c r="O677" s="37">
        <v>0</v>
      </c>
    </row>
    <row r="678" spans="1:29" x14ac:dyDescent="0.2">
      <c r="A678" s="37" t="s">
        <v>2254</v>
      </c>
      <c r="B678" s="37" t="s">
        <v>2255</v>
      </c>
      <c r="C678" s="39" t="s">
        <v>51</v>
      </c>
      <c r="D678" s="39" t="s">
        <v>6672</v>
      </c>
      <c r="E678" s="39" t="s">
        <v>2170</v>
      </c>
      <c r="F678" s="39" t="s">
        <v>2255</v>
      </c>
      <c r="G678" s="38" t="s">
        <v>442</v>
      </c>
      <c r="H678" s="38" t="s">
        <v>441</v>
      </c>
      <c r="I678" s="38">
        <v>72215047</v>
      </c>
      <c r="J678" s="37">
        <v>4</v>
      </c>
      <c r="K678" s="37">
        <v>0</v>
      </c>
      <c r="L678" s="20" t="s">
        <v>8355</v>
      </c>
      <c r="M678" s="37">
        <v>0</v>
      </c>
      <c r="N678" s="37">
        <v>0</v>
      </c>
      <c r="O678" s="37">
        <v>0</v>
      </c>
    </row>
    <row r="679" spans="1:29" x14ac:dyDescent="0.2">
      <c r="A679" s="37" t="s">
        <v>2256</v>
      </c>
      <c r="B679" s="37" t="s">
        <v>2257</v>
      </c>
      <c r="C679" s="39" t="s">
        <v>5</v>
      </c>
      <c r="D679" s="39" t="s">
        <v>213</v>
      </c>
      <c r="E679" s="39" t="s">
        <v>2117</v>
      </c>
      <c r="F679" s="39" t="s">
        <v>2257</v>
      </c>
      <c r="G679" s="38" t="s">
        <v>442</v>
      </c>
      <c r="H679" s="38" t="s">
        <v>441</v>
      </c>
      <c r="I679" s="38">
        <v>27870757</v>
      </c>
      <c r="J679" s="37">
        <v>49</v>
      </c>
      <c r="K679" s="37">
        <v>20</v>
      </c>
      <c r="L679" s="20" t="s">
        <v>8355</v>
      </c>
      <c r="M679" s="37">
        <v>0</v>
      </c>
      <c r="N679" s="37">
        <v>0</v>
      </c>
      <c r="O679" s="37">
        <v>16</v>
      </c>
    </row>
    <row r="680" spans="1:29" x14ac:dyDescent="0.2">
      <c r="A680" s="37" t="s">
        <v>2258</v>
      </c>
      <c r="B680" s="37" t="s">
        <v>2259</v>
      </c>
      <c r="C680" s="39" t="s">
        <v>5</v>
      </c>
      <c r="D680" s="39" t="s">
        <v>213</v>
      </c>
      <c r="E680" s="39" t="s">
        <v>2117</v>
      </c>
      <c r="F680" s="39" t="s">
        <v>2260</v>
      </c>
      <c r="G680" s="38" t="s">
        <v>442</v>
      </c>
      <c r="H680" s="38" t="s">
        <v>441</v>
      </c>
      <c r="J680" s="37">
        <v>4</v>
      </c>
      <c r="K680" s="37">
        <v>0</v>
      </c>
      <c r="L680" s="20" t="s">
        <v>8355</v>
      </c>
      <c r="M680" s="37">
        <v>0</v>
      </c>
      <c r="N680" s="37">
        <v>0</v>
      </c>
      <c r="O680" s="37">
        <v>0</v>
      </c>
    </row>
    <row r="681" spans="1:29" x14ac:dyDescent="0.2">
      <c r="A681" s="37" t="s">
        <v>2261</v>
      </c>
      <c r="B681" s="37" t="s">
        <v>10116</v>
      </c>
      <c r="C681" s="39" t="s">
        <v>51</v>
      </c>
      <c r="D681" s="39" t="s">
        <v>762</v>
      </c>
      <c r="E681" s="39" t="s">
        <v>2208</v>
      </c>
      <c r="F681" s="39" t="s">
        <v>10115</v>
      </c>
      <c r="G681" s="38" t="s">
        <v>442</v>
      </c>
      <c r="H681" s="38" t="s">
        <v>441</v>
      </c>
      <c r="I681" s="38">
        <v>27438454</v>
      </c>
      <c r="J681" s="37">
        <v>169</v>
      </c>
      <c r="K681" s="37">
        <v>57</v>
      </c>
      <c r="L681" s="20" t="s">
        <v>8355</v>
      </c>
      <c r="M681" s="37">
        <v>0</v>
      </c>
      <c r="N681" s="37">
        <v>0</v>
      </c>
      <c r="O681" s="37">
        <v>16</v>
      </c>
    </row>
    <row r="682" spans="1:29" x14ac:dyDescent="0.2">
      <c r="A682" s="37" t="s">
        <v>2262</v>
      </c>
      <c r="B682" s="37" t="s">
        <v>2263</v>
      </c>
      <c r="C682" s="39" t="s">
        <v>51</v>
      </c>
      <c r="D682" s="39" t="s">
        <v>6672</v>
      </c>
      <c r="E682" s="39" t="s">
        <v>2170</v>
      </c>
      <c r="F682" s="39" t="s">
        <v>2040</v>
      </c>
      <c r="G682" s="38" t="s">
        <v>442</v>
      </c>
      <c r="H682" s="38" t="s">
        <v>441</v>
      </c>
      <c r="J682" s="37">
        <v>6</v>
      </c>
      <c r="K682" s="37">
        <v>0</v>
      </c>
      <c r="L682" s="20" t="s">
        <v>8355</v>
      </c>
      <c r="M682" s="37">
        <v>0</v>
      </c>
      <c r="N682" s="37">
        <v>0</v>
      </c>
      <c r="O682" s="37">
        <v>0</v>
      </c>
    </row>
    <row r="684" spans="1:29" ht="13.5" x14ac:dyDescent="0.25">
      <c r="A684" s="97" t="s">
        <v>448</v>
      </c>
      <c r="B684" s="24"/>
      <c r="C684" s="25"/>
      <c r="D684" s="25"/>
      <c r="E684" s="25"/>
      <c r="F684" s="33"/>
      <c r="G684" s="27"/>
      <c r="H684" s="32"/>
      <c r="I684" s="32"/>
      <c r="J684" s="36">
        <f>SUM(J685:J710)</f>
        <v>1233</v>
      </c>
      <c r="K684" s="36">
        <f t="shared" ref="K684:O684" si="42">SUM(K685:K710)</f>
        <v>394</v>
      </c>
      <c r="L684" s="36">
        <f t="shared" si="42"/>
        <v>0</v>
      </c>
      <c r="M684" s="36">
        <f t="shared" si="42"/>
        <v>0</v>
      </c>
      <c r="N684" s="36">
        <f t="shared" si="42"/>
        <v>3</v>
      </c>
      <c r="O684" s="36">
        <f t="shared" si="42"/>
        <v>123</v>
      </c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AA684" s="37"/>
      <c r="AB684" s="37"/>
      <c r="AC684" s="37"/>
    </row>
    <row r="685" spans="1:29" x14ac:dyDescent="0.2">
      <c r="A685" s="37" t="s">
        <v>2264</v>
      </c>
      <c r="B685" s="37" t="s">
        <v>10119</v>
      </c>
      <c r="C685" s="39" t="s">
        <v>5</v>
      </c>
      <c r="D685" s="39" t="s">
        <v>213</v>
      </c>
      <c r="E685" s="39" t="s">
        <v>2266</v>
      </c>
      <c r="F685" s="39" t="s">
        <v>2265</v>
      </c>
      <c r="G685" s="38" t="s">
        <v>442</v>
      </c>
      <c r="H685" s="38" t="s">
        <v>441</v>
      </c>
      <c r="I685" s="38">
        <v>27726084</v>
      </c>
      <c r="J685" s="37">
        <v>17</v>
      </c>
      <c r="K685" s="37">
        <v>0</v>
      </c>
      <c r="L685" s="20" t="s">
        <v>8355</v>
      </c>
      <c r="M685" s="37">
        <v>0</v>
      </c>
      <c r="N685" s="37">
        <v>0</v>
      </c>
      <c r="O685" s="37">
        <v>0</v>
      </c>
    </row>
    <row r="686" spans="1:29" x14ac:dyDescent="0.2">
      <c r="A686" s="37" t="s">
        <v>2267</v>
      </c>
      <c r="B686" s="37" t="s">
        <v>2268</v>
      </c>
      <c r="C686" s="39" t="s">
        <v>5</v>
      </c>
      <c r="D686" s="39" t="s">
        <v>213</v>
      </c>
      <c r="E686" s="39" t="s">
        <v>2266</v>
      </c>
      <c r="F686" s="39" t="s">
        <v>94</v>
      </c>
      <c r="G686" s="38" t="s">
        <v>442</v>
      </c>
      <c r="H686" s="38" t="s">
        <v>441</v>
      </c>
      <c r="I686" s="38">
        <v>27425281</v>
      </c>
      <c r="J686" s="37">
        <v>11</v>
      </c>
      <c r="K686" s="37">
        <v>0</v>
      </c>
      <c r="L686" s="20" t="s">
        <v>8355</v>
      </c>
      <c r="M686" s="37">
        <v>0</v>
      </c>
      <c r="N686" s="37">
        <v>0</v>
      </c>
      <c r="O686" s="37">
        <v>0</v>
      </c>
    </row>
    <row r="687" spans="1:29" x14ac:dyDescent="0.2">
      <c r="A687" s="37" t="s">
        <v>2269</v>
      </c>
      <c r="B687" s="37" t="s">
        <v>2270</v>
      </c>
      <c r="C687" s="39" t="s">
        <v>5</v>
      </c>
      <c r="D687" s="39" t="s">
        <v>213</v>
      </c>
      <c r="E687" s="39" t="s">
        <v>2266</v>
      </c>
      <c r="F687" s="39" t="s">
        <v>2271</v>
      </c>
      <c r="G687" s="38" t="s">
        <v>442</v>
      </c>
      <c r="H687" s="38" t="s">
        <v>441</v>
      </c>
      <c r="I687" s="38">
        <v>72019003</v>
      </c>
      <c r="J687" s="37">
        <v>6</v>
      </c>
      <c r="K687" s="37">
        <v>0</v>
      </c>
      <c r="L687" s="20" t="s">
        <v>8355</v>
      </c>
      <c r="M687" s="37">
        <v>0</v>
      </c>
      <c r="N687" s="37">
        <v>0</v>
      </c>
      <c r="O687" s="37">
        <v>0</v>
      </c>
    </row>
    <row r="688" spans="1:29" x14ac:dyDescent="0.2">
      <c r="A688" s="37" t="s">
        <v>2272</v>
      </c>
      <c r="B688" s="37" t="s">
        <v>960</v>
      </c>
      <c r="C688" s="39" t="s">
        <v>5</v>
      </c>
      <c r="D688" s="39" t="s">
        <v>213</v>
      </c>
      <c r="E688" s="39" t="s">
        <v>2273</v>
      </c>
      <c r="F688" s="39" t="s">
        <v>960</v>
      </c>
      <c r="G688" s="38" t="s">
        <v>442</v>
      </c>
      <c r="H688" s="38" t="s">
        <v>441</v>
      </c>
      <c r="I688" s="38">
        <v>27381246</v>
      </c>
      <c r="J688" s="37">
        <v>23</v>
      </c>
      <c r="K688" s="37">
        <v>7</v>
      </c>
      <c r="L688" s="20" t="s">
        <v>8355</v>
      </c>
      <c r="M688" s="37">
        <v>0</v>
      </c>
      <c r="N688" s="37">
        <v>0</v>
      </c>
      <c r="O688" s="37">
        <v>0</v>
      </c>
    </row>
    <row r="689" spans="1:15" x14ac:dyDescent="0.2">
      <c r="A689" s="37" t="s">
        <v>2274</v>
      </c>
      <c r="B689" s="37" t="s">
        <v>2275</v>
      </c>
      <c r="C689" s="39" t="s">
        <v>5</v>
      </c>
      <c r="D689" s="39" t="s">
        <v>213</v>
      </c>
      <c r="E689" s="39" t="s">
        <v>2266</v>
      </c>
      <c r="F689" s="39" t="s">
        <v>2275</v>
      </c>
      <c r="G689" s="38" t="s">
        <v>442</v>
      </c>
      <c r="H689" s="38" t="s">
        <v>441</v>
      </c>
      <c r="I689" s="38">
        <v>27705678</v>
      </c>
      <c r="J689" s="37">
        <v>40</v>
      </c>
      <c r="K689" s="37">
        <v>12</v>
      </c>
      <c r="L689" s="20" t="s">
        <v>8355</v>
      </c>
      <c r="M689" s="37">
        <v>0</v>
      </c>
      <c r="N689" s="37">
        <v>0</v>
      </c>
      <c r="O689" s="37">
        <v>0</v>
      </c>
    </row>
    <row r="690" spans="1:15" x14ac:dyDescent="0.2">
      <c r="A690" s="37" t="s">
        <v>2276</v>
      </c>
      <c r="B690" s="37" t="s">
        <v>2277</v>
      </c>
      <c r="C690" s="39" t="s">
        <v>5</v>
      </c>
      <c r="D690" s="39" t="s">
        <v>213</v>
      </c>
      <c r="E690" s="39" t="s">
        <v>2266</v>
      </c>
      <c r="F690" s="39" t="s">
        <v>5</v>
      </c>
      <c r="G690" s="38" t="s">
        <v>442</v>
      </c>
      <c r="H690" s="38" t="s">
        <v>441</v>
      </c>
      <c r="I690" s="38">
        <v>27425380</v>
      </c>
      <c r="J690" s="37">
        <v>12</v>
      </c>
      <c r="K690" s="37">
        <v>2</v>
      </c>
      <c r="L690" s="20" t="s">
        <v>8355</v>
      </c>
      <c r="M690" s="37">
        <v>0</v>
      </c>
      <c r="N690" s="37">
        <v>0</v>
      </c>
      <c r="O690" s="37">
        <v>0</v>
      </c>
    </row>
    <row r="691" spans="1:15" x14ac:dyDescent="0.2">
      <c r="A691" s="37" t="s">
        <v>2278</v>
      </c>
      <c r="B691" s="37" t="s">
        <v>2279</v>
      </c>
      <c r="C691" s="39" t="s">
        <v>5</v>
      </c>
      <c r="D691" s="39" t="s">
        <v>213</v>
      </c>
      <c r="E691" s="39" t="s">
        <v>2266</v>
      </c>
      <c r="F691" s="39" t="s">
        <v>2279</v>
      </c>
      <c r="G691" s="38" t="s">
        <v>442</v>
      </c>
      <c r="H691" s="38" t="s">
        <v>441</v>
      </c>
      <c r="I691" s="38">
        <v>27425122</v>
      </c>
      <c r="J691" s="37">
        <v>10</v>
      </c>
      <c r="K691" s="37">
        <v>0</v>
      </c>
      <c r="L691" s="20" t="s">
        <v>8355</v>
      </c>
      <c r="M691" s="37">
        <v>0</v>
      </c>
      <c r="N691" s="37">
        <v>0</v>
      </c>
      <c r="O691" s="37">
        <v>0</v>
      </c>
    </row>
    <row r="692" spans="1:15" x14ac:dyDescent="0.2">
      <c r="A692" s="37" t="s">
        <v>2280</v>
      </c>
      <c r="B692" s="37" t="s">
        <v>2281</v>
      </c>
      <c r="C692" s="39" t="s">
        <v>5</v>
      </c>
      <c r="D692" s="39" t="s">
        <v>213</v>
      </c>
      <c r="E692" s="39" t="s">
        <v>2266</v>
      </c>
      <c r="F692" s="39" t="s">
        <v>2281</v>
      </c>
      <c r="G692" s="38" t="s">
        <v>442</v>
      </c>
      <c r="H692" s="38" t="s">
        <v>441</v>
      </c>
      <c r="I692" s="38">
        <v>27725938</v>
      </c>
      <c r="J692" s="37">
        <v>68</v>
      </c>
      <c r="K692" s="37">
        <v>21</v>
      </c>
      <c r="L692" s="20" t="s">
        <v>8355</v>
      </c>
      <c r="M692" s="37">
        <v>0</v>
      </c>
      <c r="N692" s="37">
        <v>0</v>
      </c>
      <c r="O692" s="37">
        <v>0</v>
      </c>
    </row>
    <row r="693" spans="1:15" x14ac:dyDescent="0.2">
      <c r="A693" s="37" t="s">
        <v>2282</v>
      </c>
      <c r="B693" s="37" t="s">
        <v>2283</v>
      </c>
      <c r="C693" s="39" t="s">
        <v>5</v>
      </c>
      <c r="D693" s="39" t="s">
        <v>213</v>
      </c>
      <c r="E693" s="39" t="s">
        <v>2273</v>
      </c>
      <c r="F693" s="39" t="s">
        <v>2284</v>
      </c>
      <c r="G693" s="38" t="s">
        <v>442</v>
      </c>
      <c r="H693" s="38" t="s">
        <v>441</v>
      </c>
      <c r="I693" s="38">
        <v>27382456</v>
      </c>
      <c r="J693" s="37">
        <v>145</v>
      </c>
      <c r="K693" s="37">
        <v>47</v>
      </c>
      <c r="L693" s="20" t="s">
        <v>8355</v>
      </c>
      <c r="M693" s="37">
        <v>0</v>
      </c>
      <c r="N693" s="37">
        <v>0</v>
      </c>
      <c r="O693" s="37">
        <v>29</v>
      </c>
    </row>
    <row r="694" spans="1:15" x14ac:dyDescent="0.2">
      <c r="A694" s="37" t="s">
        <v>2285</v>
      </c>
      <c r="B694" s="37" t="s">
        <v>2286</v>
      </c>
      <c r="C694" s="39" t="s">
        <v>5</v>
      </c>
      <c r="D694" s="39" t="s">
        <v>213</v>
      </c>
      <c r="E694" s="39" t="s">
        <v>2266</v>
      </c>
      <c r="F694" s="39" t="s">
        <v>2286</v>
      </c>
      <c r="G694" s="38" t="s">
        <v>442</v>
      </c>
      <c r="H694" s="38" t="s">
        <v>441</v>
      </c>
      <c r="I694" s="38">
        <v>27425074</v>
      </c>
      <c r="J694" s="37">
        <v>19</v>
      </c>
      <c r="K694" s="37">
        <v>6</v>
      </c>
      <c r="L694" s="20" t="s">
        <v>8355</v>
      </c>
      <c r="M694" s="37">
        <v>0</v>
      </c>
      <c r="N694" s="37">
        <v>0</v>
      </c>
      <c r="O694" s="37">
        <v>0</v>
      </c>
    </row>
    <row r="695" spans="1:15" x14ac:dyDescent="0.2">
      <c r="A695" s="37" t="s">
        <v>2287</v>
      </c>
      <c r="B695" s="37" t="s">
        <v>2288</v>
      </c>
      <c r="C695" s="39" t="s">
        <v>5</v>
      </c>
      <c r="D695" s="39" t="s">
        <v>213</v>
      </c>
      <c r="E695" s="39" t="s">
        <v>2273</v>
      </c>
      <c r="F695" s="39" t="s">
        <v>2288</v>
      </c>
      <c r="G695" s="38" t="s">
        <v>442</v>
      </c>
      <c r="H695" s="38" t="s">
        <v>441</v>
      </c>
      <c r="I695" s="38">
        <v>27382408</v>
      </c>
      <c r="J695" s="37">
        <v>54</v>
      </c>
      <c r="K695" s="37">
        <v>16</v>
      </c>
      <c r="L695" s="20" t="s">
        <v>8355</v>
      </c>
      <c r="M695" s="37">
        <v>0</v>
      </c>
      <c r="N695" s="37">
        <v>0</v>
      </c>
      <c r="O695" s="37">
        <v>0</v>
      </c>
    </row>
    <row r="696" spans="1:15" x14ac:dyDescent="0.2">
      <c r="A696" s="37" t="s">
        <v>2289</v>
      </c>
      <c r="B696" s="37" t="s">
        <v>2290</v>
      </c>
      <c r="C696" s="39" t="s">
        <v>5</v>
      </c>
      <c r="D696" s="39" t="s">
        <v>213</v>
      </c>
      <c r="E696" s="39" t="s">
        <v>2273</v>
      </c>
      <c r="F696" s="39" t="s">
        <v>2290</v>
      </c>
      <c r="G696" s="38" t="s">
        <v>442</v>
      </c>
      <c r="H696" s="38" t="s">
        <v>441</v>
      </c>
      <c r="I696" s="38">
        <v>27381687</v>
      </c>
      <c r="J696" s="37">
        <v>57</v>
      </c>
      <c r="K696" s="37">
        <v>9</v>
      </c>
      <c r="L696" s="20" t="s">
        <v>8355</v>
      </c>
      <c r="M696" s="37">
        <v>0</v>
      </c>
      <c r="N696" s="37">
        <v>0</v>
      </c>
      <c r="O696" s="37">
        <v>16</v>
      </c>
    </row>
    <row r="697" spans="1:15" x14ac:dyDescent="0.2">
      <c r="A697" s="37" t="s">
        <v>2291</v>
      </c>
      <c r="B697" s="37" t="s">
        <v>2292</v>
      </c>
      <c r="C697" s="39" t="s">
        <v>5</v>
      </c>
      <c r="D697" s="39" t="s">
        <v>213</v>
      </c>
      <c r="E697" s="39" t="s">
        <v>2266</v>
      </c>
      <c r="F697" s="39" t="s">
        <v>2292</v>
      </c>
      <c r="G697" s="38" t="s">
        <v>442</v>
      </c>
      <c r="H697" s="38" t="s">
        <v>441</v>
      </c>
      <c r="I697" s="38">
        <v>27705669</v>
      </c>
      <c r="J697" s="37">
        <v>36</v>
      </c>
      <c r="K697" s="37">
        <v>14</v>
      </c>
      <c r="L697" s="20" t="s">
        <v>8355</v>
      </c>
      <c r="M697" s="37">
        <v>0</v>
      </c>
      <c r="N697" s="37">
        <v>0</v>
      </c>
      <c r="O697" s="37">
        <v>0</v>
      </c>
    </row>
    <row r="698" spans="1:15" x14ac:dyDescent="0.2">
      <c r="A698" s="37" t="s">
        <v>2293</v>
      </c>
      <c r="B698" s="37" t="s">
        <v>2294</v>
      </c>
      <c r="C698" s="39" t="s">
        <v>5</v>
      </c>
      <c r="D698" s="39" t="s">
        <v>213</v>
      </c>
      <c r="E698" s="39" t="s">
        <v>2273</v>
      </c>
      <c r="F698" s="39" t="s">
        <v>2294</v>
      </c>
      <c r="G698" s="38" t="s">
        <v>442</v>
      </c>
      <c r="H698" s="38" t="s">
        <v>441</v>
      </c>
      <c r="I698" s="38">
        <v>27382249</v>
      </c>
      <c r="J698" s="37">
        <v>43</v>
      </c>
      <c r="K698" s="37">
        <v>14</v>
      </c>
      <c r="L698" s="20" t="s">
        <v>8355</v>
      </c>
      <c r="M698" s="37">
        <v>0</v>
      </c>
      <c r="N698" s="37">
        <v>0</v>
      </c>
      <c r="O698" s="37">
        <v>16</v>
      </c>
    </row>
    <row r="699" spans="1:15" x14ac:dyDescent="0.2">
      <c r="A699" s="37" t="s">
        <v>2295</v>
      </c>
      <c r="B699" s="37" t="s">
        <v>2296</v>
      </c>
      <c r="C699" s="39" t="s">
        <v>5</v>
      </c>
      <c r="D699" s="39" t="s">
        <v>213</v>
      </c>
      <c r="E699" s="39" t="s">
        <v>2266</v>
      </c>
      <c r="F699" s="39" t="s">
        <v>2296</v>
      </c>
      <c r="G699" s="38" t="s">
        <v>442</v>
      </c>
      <c r="H699" s="38" t="s">
        <v>441</v>
      </c>
      <c r="I699" s="38">
        <v>27721624</v>
      </c>
      <c r="J699" s="37">
        <v>8</v>
      </c>
      <c r="K699" s="37">
        <v>5</v>
      </c>
      <c r="L699" s="20" t="s">
        <v>8355</v>
      </c>
      <c r="M699" s="37">
        <v>0</v>
      </c>
      <c r="N699" s="37">
        <v>0</v>
      </c>
      <c r="O699" s="37">
        <v>0</v>
      </c>
    </row>
    <row r="700" spans="1:15" x14ac:dyDescent="0.2">
      <c r="A700" s="37" t="s">
        <v>2297</v>
      </c>
      <c r="B700" s="37" t="s">
        <v>10118</v>
      </c>
      <c r="C700" s="39" t="s">
        <v>5</v>
      </c>
      <c r="D700" s="39" t="s">
        <v>213</v>
      </c>
      <c r="E700" s="39" t="s">
        <v>2273</v>
      </c>
      <c r="F700" s="39" t="s">
        <v>2298</v>
      </c>
      <c r="G700" s="38" t="s">
        <v>442</v>
      </c>
      <c r="H700" s="38" t="s">
        <v>441</v>
      </c>
      <c r="I700" s="38">
        <v>27382161</v>
      </c>
      <c r="J700" s="37">
        <v>225</v>
      </c>
      <c r="K700" s="37">
        <v>79</v>
      </c>
      <c r="L700" s="20" t="s">
        <v>8355</v>
      </c>
      <c r="M700" s="37">
        <v>0</v>
      </c>
      <c r="N700" s="37">
        <v>0</v>
      </c>
      <c r="O700" s="37">
        <v>34</v>
      </c>
    </row>
    <row r="701" spans="1:15" x14ac:dyDescent="0.2">
      <c r="A701" s="37" t="s">
        <v>2299</v>
      </c>
      <c r="B701" s="37" t="s">
        <v>2300</v>
      </c>
      <c r="C701" s="39" t="s">
        <v>5</v>
      </c>
      <c r="D701" s="39" t="s">
        <v>213</v>
      </c>
      <c r="E701" s="39" t="s">
        <v>2266</v>
      </c>
      <c r="F701" s="39" t="s">
        <v>10334</v>
      </c>
      <c r="G701" s="38" t="s">
        <v>442</v>
      </c>
      <c r="H701" s="38" t="s">
        <v>441</v>
      </c>
      <c r="I701" s="38">
        <v>83993614</v>
      </c>
      <c r="J701" s="37">
        <v>1</v>
      </c>
      <c r="K701" s="37">
        <v>0</v>
      </c>
      <c r="L701" s="20" t="s">
        <v>8355</v>
      </c>
      <c r="M701" s="37">
        <v>0</v>
      </c>
      <c r="N701" s="37">
        <v>0</v>
      </c>
      <c r="O701" s="37">
        <v>0</v>
      </c>
    </row>
    <row r="702" spans="1:15" x14ac:dyDescent="0.2">
      <c r="A702" s="37" t="s">
        <v>2301</v>
      </c>
      <c r="B702" s="37" t="s">
        <v>10117</v>
      </c>
      <c r="C702" s="39" t="s">
        <v>5</v>
      </c>
      <c r="D702" s="39" t="s">
        <v>213</v>
      </c>
      <c r="E702" s="39" t="s">
        <v>2266</v>
      </c>
      <c r="F702" s="39" t="s">
        <v>1943</v>
      </c>
      <c r="G702" s="38" t="s">
        <v>442</v>
      </c>
      <c r="H702" s="38" t="s">
        <v>441</v>
      </c>
      <c r="I702" s="38">
        <v>27720197</v>
      </c>
      <c r="J702" s="37">
        <v>83</v>
      </c>
      <c r="K702" s="37">
        <v>37</v>
      </c>
      <c r="L702" s="20" t="s">
        <v>8355</v>
      </c>
      <c r="M702" s="37">
        <v>0</v>
      </c>
      <c r="N702" s="37">
        <v>0</v>
      </c>
      <c r="O702" s="37">
        <v>0</v>
      </c>
    </row>
    <row r="703" spans="1:15" x14ac:dyDescent="0.2">
      <c r="A703" s="37" t="s">
        <v>2302</v>
      </c>
      <c r="B703" s="37" t="s">
        <v>2303</v>
      </c>
      <c r="C703" s="39" t="s">
        <v>5</v>
      </c>
      <c r="D703" s="39" t="s">
        <v>213</v>
      </c>
      <c r="E703" s="39" t="s">
        <v>2266</v>
      </c>
      <c r="F703" s="39" t="s">
        <v>2266</v>
      </c>
      <c r="G703" s="38" t="s">
        <v>442</v>
      </c>
      <c r="H703" s="38" t="s">
        <v>441</v>
      </c>
      <c r="I703" s="38">
        <v>27711246</v>
      </c>
      <c r="J703" s="37">
        <v>148</v>
      </c>
      <c r="K703" s="37">
        <v>43</v>
      </c>
      <c r="L703" s="20" t="s">
        <v>8355</v>
      </c>
      <c r="M703" s="37">
        <v>0</v>
      </c>
      <c r="N703" s="37">
        <v>3</v>
      </c>
      <c r="O703" s="37">
        <v>0</v>
      </c>
    </row>
    <row r="704" spans="1:15" x14ac:dyDescent="0.2">
      <c r="A704" s="37" t="s">
        <v>2304</v>
      </c>
      <c r="B704" s="37" t="s">
        <v>1403</v>
      </c>
      <c r="C704" s="39" t="s">
        <v>5</v>
      </c>
      <c r="D704" s="39" t="s">
        <v>213</v>
      </c>
      <c r="E704" s="39" t="s">
        <v>2273</v>
      </c>
      <c r="F704" s="39" t="s">
        <v>1403</v>
      </c>
      <c r="G704" s="38" t="s">
        <v>442</v>
      </c>
      <c r="H704" s="38" t="s">
        <v>441</v>
      </c>
      <c r="I704" s="38">
        <v>27381607</v>
      </c>
      <c r="J704" s="37">
        <v>14</v>
      </c>
      <c r="K704" s="37">
        <v>4</v>
      </c>
      <c r="L704" s="20" t="s">
        <v>8355</v>
      </c>
      <c r="M704" s="37">
        <v>0</v>
      </c>
      <c r="N704" s="37">
        <v>0</v>
      </c>
      <c r="O704" s="37">
        <v>0</v>
      </c>
    </row>
    <row r="705" spans="1:29" x14ac:dyDescent="0.2">
      <c r="A705" s="37" t="s">
        <v>2305</v>
      </c>
      <c r="B705" s="37" t="s">
        <v>2306</v>
      </c>
      <c r="C705" s="39" t="s">
        <v>5</v>
      </c>
      <c r="D705" s="39" t="s">
        <v>213</v>
      </c>
      <c r="E705" s="39" t="s">
        <v>2266</v>
      </c>
      <c r="F705" s="39" t="s">
        <v>2306</v>
      </c>
      <c r="G705" s="38" t="s">
        <v>442</v>
      </c>
      <c r="H705" s="38" t="s">
        <v>441</v>
      </c>
      <c r="I705" s="38">
        <v>27425391</v>
      </c>
      <c r="J705" s="37">
        <v>33</v>
      </c>
      <c r="K705" s="37">
        <v>12</v>
      </c>
      <c r="L705" s="20" t="s">
        <v>8355</v>
      </c>
      <c r="M705" s="37">
        <v>0</v>
      </c>
      <c r="N705" s="37">
        <v>0</v>
      </c>
      <c r="O705" s="37">
        <v>0</v>
      </c>
    </row>
    <row r="706" spans="1:29" x14ac:dyDescent="0.2">
      <c r="A706" s="37" t="s">
        <v>2307</v>
      </c>
      <c r="B706" s="37" t="s">
        <v>637</v>
      </c>
      <c r="C706" s="39" t="s">
        <v>5</v>
      </c>
      <c r="D706" s="39" t="s">
        <v>213</v>
      </c>
      <c r="E706" s="39" t="s">
        <v>2266</v>
      </c>
      <c r="F706" s="39" t="s">
        <v>637</v>
      </c>
      <c r="G706" s="38" t="s">
        <v>442</v>
      </c>
      <c r="H706" s="38" t="s">
        <v>441</v>
      </c>
      <c r="I706" s="38">
        <v>22005407</v>
      </c>
      <c r="J706" s="37">
        <v>15</v>
      </c>
      <c r="K706" s="37">
        <v>5</v>
      </c>
      <c r="L706" s="20" t="s">
        <v>8355</v>
      </c>
      <c r="M706" s="37">
        <v>0</v>
      </c>
      <c r="N706" s="37">
        <v>0</v>
      </c>
      <c r="O706" s="37">
        <v>0</v>
      </c>
    </row>
    <row r="707" spans="1:29" x14ac:dyDescent="0.2">
      <c r="A707" s="37" t="s">
        <v>2308</v>
      </c>
      <c r="B707" s="37" t="s">
        <v>347</v>
      </c>
      <c r="C707" s="39" t="s">
        <v>5</v>
      </c>
      <c r="D707" s="39" t="s">
        <v>213</v>
      </c>
      <c r="E707" s="39" t="s">
        <v>2273</v>
      </c>
      <c r="F707" s="39" t="s">
        <v>347</v>
      </c>
      <c r="G707" s="38" t="s">
        <v>442</v>
      </c>
      <c r="H707" s="38" t="s">
        <v>441</v>
      </c>
      <c r="I707" s="38">
        <v>27382001</v>
      </c>
      <c r="J707" s="37">
        <v>96</v>
      </c>
      <c r="K707" s="37">
        <v>34</v>
      </c>
      <c r="L707" s="20" t="s">
        <v>8355</v>
      </c>
      <c r="M707" s="37">
        <v>0</v>
      </c>
      <c r="N707" s="37">
        <v>0</v>
      </c>
      <c r="O707" s="37">
        <v>0</v>
      </c>
    </row>
    <row r="708" spans="1:29" x14ac:dyDescent="0.2">
      <c r="A708" s="37" t="s">
        <v>2309</v>
      </c>
      <c r="B708" s="37" t="s">
        <v>174</v>
      </c>
      <c r="C708" s="39" t="s">
        <v>5</v>
      </c>
      <c r="D708" s="39" t="s">
        <v>213</v>
      </c>
      <c r="E708" s="39" t="s">
        <v>2266</v>
      </c>
      <c r="F708" s="39" t="s">
        <v>174</v>
      </c>
      <c r="G708" s="38" t="s">
        <v>442</v>
      </c>
      <c r="H708" s="38" t="s">
        <v>441</v>
      </c>
      <c r="I708" s="38">
        <v>27725668</v>
      </c>
      <c r="J708" s="37">
        <v>23</v>
      </c>
      <c r="K708" s="37">
        <v>12</v>
      </c>
      <c r="L708" s="20" t="s">
        <v>8355</v>
      </c>
      <c r="M708" s="37">
        <v>0</v>
      </c>
      <c r="N708" s="37">
        <v>0</v>
      </c>
      <c r="O708" s="37">
        <v>17</v>
      </c>
    </row>
    <row r="709" spans="1:29" x14ac:dyDescent="0.2">
      <c r="A709" s="37" t="s">
        <v>2310</v>
      </c>
      <c r="B709" s="37" t="s">
        <v>162</v>
      </c>
      <c r="C709" s="39" t="s">
        <v>5</v>
      </c>
      <c r="D709" s="39" t="s">
        <v>213</v>
      </c>
      <c r="E709" s="39" t="s">
        <v>2273</v>
      </c>
      <c r="F709" s="39" t="s">
        <v>162</v>
      </c>
      <c r="G709" s="38" t="s">
        <v>442</v>
      </c>
      <c r="H709" s="38" t="s">
        <v>441</v>
      </c>
      <c r="I709" s="38">
        <v>87016662</v>
      </c>
      <c r="J709" s="37">
        <v>9</v>
      </c>
      <c r="K709" s="37">
        <v>0</v>
      </c>
      <c r="L709" s="20" t="s">
        <v>8355</v>
      </c>
      <c r="M709" s="37">
        <v>0</v>
      </c>
      <c r="N709" s="37">
        <v>0</v>
      </c>
      <c r="O709" s="37">
        <v>0</v>
      </c>
    </row>
    <row r="710" spans="1:29" x14ac:dyDescent="0.2">
      <c r="A710" s="37" t="s">
        <v>2311</v>
      </c>
      <c r="B710" s="37" t="s">
        <v>158</v>
      </c>
      <c r="C710" s="39" t="s">
        <v>5</v>
      </c>
      <c r="D710" s="39" t="s">
        <v>213</v>
      </c>
      <c r="E710" s="39" t="s">
        <v>2266</v>
      </c>
      <c r="F710" s="39" t="s">
        <v>158</v>
      </c>
      <c r="G710" s="38" t="s">
        <v>442</v>
      </c>
      <c r="H710" s="38" t="s">
        <v>441</v>
      </c>
      <c r="I710" s="38">
        <v>27726147</v>
      </c>
      <c r="J710" s="37">
        <v>37</v>
      </c>
      <c r="K710" s="37">
        <v>15</v>
      </c>
      <c r="L710" s="20" t="s">
        <v>8355</v>
      </c>
      <c r="M710" s="37">
        <v>0</v>
      </c>
      <c r="N710" s="37">
        <v>0</v>
      </c>
      <c r="O710" s="37">
        <v>11</v>
      </c>
    </row>
    <row r="712" spans="1:29" ht="13.5" x14ac:dyDescent="0.25">
      <c r="A712" s="97" t="s">
        <v>449</v>
      </c>
      <c r="B712" s="24"/>
      <c r="C712" s="25"/>
      <c r="D712" s="25"/>
      <c r="E712" s="25"/>
      <c r="F712" s="33"/>
      <c r="G712" s="27"/>
      <c r="H712" s="32"/>
      <c r="I712" s="32"/>
      <c r="J712" s="36">
        <f>SUM(J713:J733)</f>
        <v>1218</v>
      </c>
      <c r="K712" s="36">
        <f t="shared" ref="K712:O712" si="43">SUM(K713:K733)</f>
        <v>392</v>
      </c>
      <c r="L712" s="36">
        <f t="shared" si="43"/>
        <v>0</v>
      </c>
      <c r="M712" s="36">
        <f t="shared" si="43"/>
        <v>0</v>
      </c>
      <c r="N712" s="36">
        <f t="shared" si="43"/>
        <v>0</v>
      </c>
      <c r="O712" s="36">
        <f t="shared" si="43"/>
        <v>177</v>
      </c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AA712" s="37"/>
      <c r="AB712" s="37"/>
      <c r="AC712" s="37"/>
    </row>
    <row r="713" spans="1:29" x14ac:dyDescent="0.2">
      <c r="A713" s="37" t="s">
        <v>2312</v>
      </c>
      <c r="B713" s="37" t="s">
        <v>2313</v>
      </c>
      <c r="C713" s="39" t="s">
        <v>5</v>
      </c>
      <c r="D713" s="39" t="s">
        <v>213</v>
      </c>
      <c r="E713" s="39" t="s">
        <v>2314</v>
      </c>
      <c r="F713" s="39" t="s">
        <v>1677</v>
      </c>
      <c r="G713" s="38" t="s">
        <v>442</v>
      </c>
      <c r="H713" s="38" t="s">
        <v>441</v>
      </c>
      <c r="I713" s="38">
        <v>27311881</v>
      </c>
      <c r="J713" s="37">
        <v>8</v>
      </c>
      <c r="K713" s="37">
        <v>0</v>
      </c>
      <c r="L713" s="20" t="s">
        <v>8355</v>
      </c>
      <c r="M713" s="37">
        <v>0</v>
      </c>
      <c r="N713" s="37">
        <v>0</v>
      </c>
      <c r="O713" s="37">
        <v>0</v>
      </c>
    </row>
    <row r="714" spans="1:29" x14ac:dyDescent="0.2">
      <c r="A714" s="37" t="s">
        <v>2315</v>
      </c>
      <c r="B714" s="37" t="s">
        <v>1943</v>
      </c>
      <c r="C714" s="39" t="s">
        <v>5</v>
      </c>
      <c r="D714" s="39" t="s">
        <v>213</v>
      </c>
      <c r="E714" s="39" t="s">
        <v>2314</v>
      </c>
      <c r="F714" s="39" t="s">
        <v>1943</v>
      </c>
      <c r="G714" s="38" t="s">
        <v>442</v>
      </c>
      <c r="H714" s="38" t="s">
        <v>441</v>
      </c>
      <c r="I714" s="38">
        <v>22018912</v>
      </c>
      <c r="J714" s="37">
        <v>99</v>
      </c>
      <c r="K714" s="37">
        <v>30</v>
      </c>
      <c r="L714" s="20" t="s">
        <v>8355</v>
      </c>
      <c r="M714" s="37">
        <v>0</v>
      </c>
      <c r="N714" s="37">
        <v>0</v>
      </c>
      <c r="O714" s="37">
        <v>16</v>
      </c>
    </row>
    <row r="715" spans="1:29" x14ac:dyDescent="0.2">
      <c r="A715" s="37" t="s">
        <v>2316</v>
      </c>
      <c r="B715" s="37" t="s">
        <v>10120</v>
      </c>
      <c r="C715" s="39" t="s">
        <v>5</v>
      </c>
      <c r="D715" s="39" t="s">
        <v>213</v>
      </c>
      <c r="E715" s="39" t="s">
        <v>2314</v>
      </c>
      <c r="F715" s="39" t="s">
        <v>2317</v>
      </c>
      <c r="G715" s="38" t="s">
        <v>442</v>
      </c>
      <c r="H715" s="38" t="s">
        <v>441</v>
      </c>
      <c r="I715" s="38">
        <v>27382190</v>
      </c>
      <c r="J715" s="37">
        <v>42</v>
      </c>
      <c r="K715" s="37">
        <v>10</v>
      </c>
      <c r="L715" s="20" t="s">
        <v>8355</v>
      </c>
      <c r="M715" s="37">
        <v>0</v>
      </c>
      <c r="N715" s="37">
        <v>0</v>
      </c>
      <c r="O715" s="37">
        <v>0</v>
      </c>
    </row>
    <row r="716" spans="1:29" x14ac:dyDescent="0.2">
      <c r="A716" s="37" t="s">
        <v>2318</v>
      </c>
      <c r="B716" s="37" t="s">
        <v>2319</v>
      </c>
      <c r="C716" s="39" t="s">
        <v>5</v>
      </c>
      <c r="D716" s="39" t="s">
        <v>213</v>
      </c>
      <c r="E716" s="39" t="s">
        <v>2314</v>
      </c>
      <c r="F716" s="39" t="s">
        <v>2320</v>
      </c>
      <c r="G716" s="38" t="s">
        <v>442</v>
      </c>
      <c r="H716" s="38" t="s">
        <v>441</v>
      </c>
      <c r="I716" s="38">
        <v>71216832</v>
      </c>
      <c r="J716" s="37">
        <v>42</v>
      </c>
      <c r="K716" s="37">
        <v>6</v>
      </c>
      <c r="L716" s="20" t="s">
        <v>8355</v>
      </c>
      <c r="M716" s="37">
        <v>0</v>
      </c>
      <c r="N716" s="37">
        <v>0</v>
      </c>
      <c r="O716" s="37">
        <v>0</v>
      </c>
    </row>
    <row r="717" spans="1:29" x14ac:dyDescent="0.2">
      <c r="A717" s="37" t="s">
        <v>2321</v>
      </c>
      <c r="B717" s="37" t="s">
        <v>152</v>
      </c>
      <c r="C717" s="39" t="s">
        <v>5</v>
      </c>
      <c r="D717" s="39" t="s">
        <v>213</v>
      </c>
      <c r="E717" s="39" t="s">
        <v>2314</v>
      </c>
      <c r="F717" s="39" t="s">
        <v>152</v>
      </c>
      <c r="G717" s="38" t="s">
        <v>442</v>
      </c>
      <c r="H717" s="38" t="s">
        <v>441</v>
      </c>
      <c r="I717" s="38">
        <v>27311412</v>
      </c>
      <c r="J717" s="37">
        <v>124</v>
      </c>
      <c r="K717" s="37">
        <v>56</v>
      </c>
      <c r="L717" s="20" t="s">
        <v>8355</v>
      </c>
      <c r="M717" s="37">
        <v>0</v>
      </c>
      <c r="N717" s="37">
        <v>0</v>
      </c>
      <c r="O717" s="37">
        <v>0</v>
      </c>
    </row>
    <row r="718" spans="1:29" x14ac:dyDescent="0.2">
      <c r="A718" s="37" t="s">
        <v>2322</v>
      </c>
      <c r="B718" s="37" t="s">
        <v>2323</v>
      </c>
      <c r="C718" s="39" t="s">
        <v>5</v>
      </c>
      <c r="D718" s="39" t="s">
        <v>213</v>
      </c>
      <c r="E718" s="39" t="s">
        <v>2314</v>
      </c>
      <c r="F718" s="39" t="s">
        <v>2323</v>
      </c>
      <c r="G718" s="38" t="s">
        <v>442</v>
      </c>
      <c r="H718" s="38" t="s">
        <v>441</v>
      </c>
      <c r="I718" s="38">
        <v>27311911</v>
      </c>
      <c r="J718" s="37">
        <v>120</v>
      </c>
      <c r="K718" s="37">
        <v>41</v>
      </c>
      <c r="L718" s="20" t="s">
        <v>8355</v>
      </c>
      <c r="M718" s="37">
        <v>0</v>
      </c>
      <c r="N718" s="37">
        <v>0</v>
      </c>
      <c r="O718" s="37">
        <v>38</v>
      </c>
    </row>
    <row r="719" spans="1:29" x14ac:dyDescent="0.2">
      <c r="A719" s="37" t="s">
        <v>2324</v>
      </c>
      <c r="B719" s="37" t="s">
        <v>2325</v>
      </c>
      <c r="C719" s="39" t="s">
        <v>5</v>
      </c>
      <c r="D719" s="39" t="s">
        <v>213</v>
      </c>
      <c r="E719" s="39" t="s">
        <v>2314</v>
      </c>
      <c r="F719" s="39" t="s">
        <v>2325</v>
      </c>
      <c r="G719" s="38" t="s">
        <v>442</v>
      </c>
      <c r="H719" s="38" t="s">
        <v>441</v>
      </c>
      <c r="I719" s="38">
        <v>22064588</v>
      </c>
      <c r="J719" s="37">
        <v>26</v>
      </c>
      <c r="K719" s="37">
        <v>8</v>
      </c>
      <c r="L719" s="20" t="s">
        <v>8355</v>
      </c>
      <c r="M719" s="37">
        <v>0</v>
      </c>
      <c r="N719" s="37">
        <v>0</v>
      </c>
      <c r="O719" s="37">
        <v>0</v>
      </c>
    </row>
    <row r="720" spans="1:29" x14ac:dyDescent="0.2">
      <c r="A720" s="37" t="s">
        <v>2326</v>
      </c>
      <c r="B720" s="37" t="s">
        <v>1210</v>
      </c>
      <c r="C720" s="39" t="s">
        <v>5</v>
      </c>
      <c r="D720" s="39" t="s">
        <v>213</v>
      </c>
      <c r="E720" s="39" t="s">
        <v>2314</v>
      </c>
      <c r="F720" s="39" t="s">
        <v>22</v>
      </c>
      <c r="G720" s="38" t="s">
        <v>442</v>
      </c>
      <c r="H720" s="38" t="s">
        <v>441</v>
      </c>
      <c r="I720" s="38">
        <v>27311182</v>
      </c>
      <c r="J720" s="37">
        <v>223</v>
      </c>
      <c r="K720" s="37">
        <v>78</v>
      </c>
      <c r="L720" s="20" t="s">
        <v>8355</v>
      </c>
      <c r="M720" s="37">
        <v>0</v>
      </c>
      <c r="N720" s="37">
        <v>0</v>
      </c>
      <c r="O720" s="37">
        <v>30</v>
      </c>
    </row>
    <row r="721" spans="1:29" x14ac:dyDescent="0.2">
      <c r="A721" s="37" t="s">
        <v>2327</v>
      </c>
      <c r="B721" s="37" t="s">
        <v>1677</v>
      </c>
      <c r="C721" s="39" t="s">
        <v>5</v>
      </c>
      <c r="D721" s="39" t="s">
        <v>213</v>
      </c>
      <c r="E721" s="39" t="s">
        <v>2314</v>
      </c>
      <c r="F721" s="39" t="s">
        <v>1677</v>
      </c>
      <c r="G721" s="38" t="s">
        <v>442</v>
      </c>
      <c r="H721" s="38" t="s">
        <v>441</v>
      </c>
      <c r="I721" s="38">
        <v>85092657</v>
      </c>
      <c r="J721" s="37">
        <v>82</v>
      </c>
      <c r="K721" s="37">
        <v>24</v>
      </c>
      <c r="L721" s="20" t="s">
        <v>8355</v>
      </c>
      <c r="M721" s="37">
        <v>0</v>
      </c>
      <c r="N721" s="37">
        <v>0</v>
      </c>
      <c r="O721" s="37">
        <v>14</v>
      </c>
    </row>
    <row r="722" spans="1:29" x14ac:dyDescent="0.2">
      <c r="A722" s="37" t="s">
        <v>2328</v>
      </c>
      <c r="B722" s="37" t="s">
        <v>2329</v>
      </c>
      <c r="C722" s="39" t="s">
        <v>5</v>
      </c>
      <c r="D722" s="39" t="s">
        <v>213</v>
      </c>
      <c r="E722" s="39" t="s">
        <v>2314</v>
      </c>
      <c r="F722" s="39" t="s">
        <v>2329</v>
      </c>
      <c r="G722" s="38" t="s">
        <v>442</v>
      </c>
      <c r="H722" s="38" t="s">
        <v>441</v>
      </c>
      <c r="I722" s="38">
        <v>27381574</v>
      </c>
      <c r="J722" s="37">
        <v>36</v>
      </c>
      <c r="K722" s="37">
        <v>12</v>
      </c>
      <c r="L722" s="20" t="s">
        <v>8355</v>
      </c>
      <c r="M722" s="37">
        <v>0</v>
      </c>
      <c r="N722" s="37">
        <v>0</v>
      </c>
      <c r="O722" s="37">
        <v>0</v>
      </c>
    </row>
    <row r="723" spans="1:29" x14ac:dyDescent="0.2">
      <c r="A723" s="37" t="s">
        <v>2330</v>
      </c>
      <c r="B723" s="37" t="s">
        <v>46</v>
      </c>
      <c r="C723" s="39" t="s">
        <v>5</v>
      </c>
      <c r="D723" s="39" t="s">
        <v>213</v>
      </c>
      <c r="E723" s="39" t="s">
        <v>2314</v>
      </c>
      <c r="F723" s="39" t="s">
        <v>10325</v>
      </c>
      <c r="G723" s="38" t="s">
        <v>442</v>
      </c>
      <c r="H723" s="38" t="s">
        <v>441</v>
      </c>
      <c r="I723" s="38">
        <v>71219530</v>
      </c>
      <c r="J723" s="37">
        <v>44</v>
      </c>
      <c r="K723" s="37">
        <v>20</v>
      </c>
      <c r="L723" s="20" t="s">
        <v>8355</v>
      </c>
      <c r="M723" s="37">
        <v>0</v>
      </c>
      <c r="N723" s="37">
        <v>0</v>
      </c>
      <c r="O723" s="37">
        <v>14</v>
      </c>
    </row>
    <row r="724" spans="1:29" x14ac:dyDescent="0.2">
      <c r="A724" s="37" t="s">
        <v>2331</v>
      </c>
      <c r="B724" s="37" t="s">
        <v>2332</v>
      </c>
      <c r="C724" s="39" t="s">
        <v>5</v>
      </c>
      <c r="D724" s="39" t="s">
        <v>213</v>
      </c>
      <c r="E724" s="39" t="s">
        <v>2314</v>
      </c>
      <c r="F724" s="39" t="s">
        <v>2332</v>
      </c>
      <c r="G724" s="38" t="s">
        <v>442</v>
      </c>
      <c r="H724" s="38" t="s">
        <v>441</v>
      </c>
      <c r="I724" s="38">
        <v>27311909</v>
      </c>
      <c r="J724" s="37">
        <v>87</v>
      </c>
      <c r="K724" s="37">
        <v>28</v>
      </c>
      <c r="L724" s="20" t="s">
        <v>8355</v>
      </c>
      <c r="M724" s="37">
        <v>0</v>
      </c>
      <c r="N724" s="37">
        <v>0</v>
      </c>
      <c r="O724" s="37">
        <v>22</v>
      </c>
    </row>
    <row r="725" spans="1:29" x14ac:dyDescent="0.2">
      <c r="A725" s="37" t="s">
        <v>2333</v>
      </c>
      <c r="B725" s="37" t="s">
        <v>2334</v>
      </c>
      <c r="C725" s="39" t="s">
        <v>5</v>
      </c>
      <c r="D725" s="39" t="s">
        <v>213</v>
      </c>
      <c r="E725" s="39" t="s">
        <v>2314</v>
      </c>
      <c r="F725" s="39" t="s">
        <v>1550</v>
      </c>
      <c r="G725" s="38" t="s">
        <v>442</v>
      </c>
      <c r="H725" s="38" t="s">
        <v>441</v>
      </c>
      <c r="I725" s="38">
        <v>83159876</v>
      </c>
      <c r="J725" s="37">
        <v>11</v>
      </c>
      <c r="K725" s="37">
        <v>0</v>
      </c>
      <c r="L725" s="20" t="s">
        <v>8355</v>
      </c>
      <c r="M725" s="37">
        <v>0</v>
      </c>
      <c r="N725" s="37">
        <v>0</v>
      </c>
      <c r="O725" s="37">
        <v>9</v>
      </c>
    </row>
    <row r="726" spans="1:29" x14ac:dyDescent="0.2">
      <c r="A726" s="37" t="s">
        <v>2335</v>
      </c>
      <c r="B726" s="37" t="s">
        <v>1550</v>
      </c>
      <c r="C726" s="39" t="s">
        <v>5</v>
      </c>
      <c r="D726" s="39" t="s">
        <v>213</v>
      </c>
      <c r="E726" s="39" t="s">
        <v>2314</v>
      </c>
      <c r="F726" s="39" t="s">
        <v>1550</v>
      </c>
      <c r="G726" s="38" t="s">
        <v>442</v>
      </c>
      <c r="H726" s="38" t="s">
        <v>441</v>
      </c>
      <c r="I726" s="38">
        <v>27704822</v>
      </c>
      <c r="J726" s="37">
        <v>32</v>
      </c>
      <c r="K726" s="37">
        <v>18</v>
      </c>
      <c r="L726" s="20" t="s">
        <v>8355</v>
      </c>
      <c r="M726" s="37">
        <v>0</v>
      </c>
      <c r="N726" s="37">
        <v>0</v>
      </c>
      <c r="O726" s="37">
        <v>0</v>
      </c>
    </row>
    <row r="727" spans="1:29" x14ac:dyDescent="0.2">
      <c r="A727" s="37" t="s">
        <v>2336</v>
      </c>
      <c r="B727" s="37" t="s">
        <v>2337</v>
      </c>
      <c r="C727" s="39" t="s">
        <v>5</v>
      </c>
      <c r="D727" s="39" t="s">
        <v>213</v>
      </c>
      <c r="E727" s="39" t="s">
        <v>2314</v>
      </c>
      <c r="F727" s="39" t="s">
        <v>2337</v>
      </c>
      <c r="G727" s="38" t="s">
        <v>442</v>
      </c>
      <c r="H727" s="38" t="s">
        <v>441</v>
      </c>
      <c r="I727" s="38">
        <v>84088279</v>
      </c>
      <c r="J727" s="37">
        <v>34</v>
      </c>
      <c r="K727" s="37">
        <v>13</v>
      </c>
      <c r="L727" s="20" t="s">
        <v>8355</v>
      </c>
      <c r="M727" s="37">
        <v>0</v>
      </c>
      <c r="N727" s="37">
        <v>0</v>
      </c>
      <c r="O727" s="37">
        <v>0</v>
      </c>
    </row>
    <row r="728" spans="1:29" x14ac:dyDescent="0.2">
      <c r="A728" s="37" t="s">
        <v>2338</v>
      </c>
      <c r="B728" s="37" t="s">
        <v>959</v>
      </c>
      <c r="C728" s="39" t="s">
        <v>5</v>
      </c>
      <c r="D728" s="39" t="s">
        <v>213</v>
      </c>
      <c r="E728" s="39" t="s">
        <v>2314</v>
      </c>
      <c r="F728" s="39" t="s">
        <v>959</v>
      </c>
      <c r="G728" s="38" t="s">
        <v>442</v>
      </c>
      <c r="H728" s="38" t="s">
        <v>441</v>
      </c>
      <c r="I728" s="38">
        <v>71216831</v>
      </c>
      <c r="J728" s="37">
        <v>11</v>
      </c>
      <c r="K728" s="37">
        <v>0</v>
      </c>
      <c r="L728" s="20" t="s">
        <v>8355</v>
      </c>
      <c r="M728" s="37">
        <v>0</v>
      </c>
      <c r="N728" s="37">
        <v>0</v>
      </c>
      <c r="O728" s="37">
        <v>0</v>
      </c>
    </row>
    <row r="729" spans="1:29" x14ac:dyDescent="0.2">
      <c r="A729" s="37" t="s">
        <v>2339</v>
      </c>
      <c r="B729" s="37" t="s">
        <v>1333</v>
      </c>
      <c r="C729" s="39" t="s">
        <v>5</v>
      </c>
      <c r="D729" s="39" t="s">
        <v>213</v>
      </c>
      <c r="E729" s="39" t="s">
        <v>2314</v>
      </c>
      <c r="F729" s="39" t="s">
        <v>1333</v>
      </c>
      <c r="G729" s="38" t="s">
        <v>442</v>
      </c>
      <c r="H729" s="38" t="s">
        <v>441</v>
      </c>
      <c r="I729" s="38">
        <v>71216818</v>
      </c>
      <c r="J729" s="37">
        <v>98</v>
      </c>
      <c r="K729" s="37">
        <v>33</v>
      </c>
      <c r="L729" s="20" t="s">
        <v>8355</v>
      </c>
      <c r="M729" s="37">
        <v>0</v>
      </c>
      <c r="N729" s="37">
        <v>0</v>
      </c>
      <c r="O729" s="37">
        <v>19</v>
      </c>
    </row>
    <row r="730" spans="1:29" x14ac:dyDescent="0.2">
      <c r="A730" s="37" t="s">
        <v>2340</v>
      </c>
      <c r="B730" s="37" t="s">
        <v>2341</v>
      </c>
      <c r="C730" s="39" t="s">
        <v>5</v>
      </c>
      <c r="D730" s="39" t="s">
        <v>213</v>
      </c>
      <c r="E730" s="39" t="s">
        <v>2314</v>
      </c>
      <c r="F730" s="39" t="s">
        <v>2342</v>
      </c>
      <c r="G730" s="38" t="s">
        <v>442</v>
      </c>
      <c r="H730" s="38" t="s">
        <v>441</v>
      </c>
      <c r="I730" s="38">
        <v>44047012</v>
      </c>
      <c r="J730" s="37">
        <v>10</v>
      </c>
      <c r="K730" s="37">
        <v>0</v>
      </c>
      <c r="L730" s="20" t="s">
        <v>8355</v>
      </c>
      <c r="M730" s="37">
        <v>0</v>
      </c>
      <c r="N730" s="37">
        <v>0</v>
      </c>
      <c r="O730" s="37">
        <v>0</v>
      </c>
    </row>
    <row r="731" spans="1:29" x14ac:dyDescent="0.2">
      <c r="A731" s="37" t="s">
        <v>2343</v>
      </c>
      <c r="B731" s="37" t="s">
        <v>2344</v>
      </c>
      <c r="C731" s="39" t="s">
        <v>5</v>
      </c>
      <c r="D731" s="39" t="s">
        <v>213</v>
      </c>
      <c r="E731" s="39" t="s">
        <v>2314</v>
      </c>
      <c r="F731" s="39" t="s">
        <v>2344</v>
      </c>
      <c r="G731" s="38" t="s">
        <v>442</v>
      </c>
      <c r="H731" s="38" t="s">
        <v>441</v>
      </c>
      <c r="I731" s="38">
        <v>71219347</v>
      </c>
      <c r="J731" s="37">
        <v>27</v>
      </c>
      <c r="K731" s="37">
        <v>0</v>
      </c>
      <c r="L731" s="20" t="s">
        <v>8355</v>
      </c>
      <c r="M731" s="37">
        <v>0</v>
      </c>
      <c r="N731" s="37">
        <v>0</v>
      </c>
      <c r="O731" s="37">
        <v>15</v>
      </c>
    </row>
    <row r="732" spans="1:29" x14ac:dyDescent="0.2">
      <c r="A732" s="37" t="s">
        <v>2345</v>
      </c>
      <c r="B732" s="37" t="s">
        <v>823</v>
      </c>
      <c r="C732" s="39" t="s">
        <v>5</v>
      </c>
      <c r="D732" s="39" t="s">
        <v>213</v>
      </c>
      <c r="E732" s="39" t="s">
        <v>2314</v>
      </c>
      <c r="F732" s="39" t="s">
        <v>823</v>
      </c>
      <c r="G732" s="38" t="s">
        <v>442</v>
      </c>
      <c r="H732" s="38" t="s">
        <v>441</v>
      </c>
      <c r="I732" s="38">
        <v>71219490</v>
      </c>
      <c r="J732" s="37">
        <v>21</v>
      </c>
      <c r="K732" s="37">
        <v>4</v>
      </c>
      <c r="L732" s="20" t="s">
        <v>8355</v>
      </c>
      <c r="M732" s="37">
        <v>0</v>
      </c>
      <c r="N732" s="37">
        <v>0</v>
      </c>
      <c r="O732" s="37">
        <v>0</v>
      </c>
    </row>
    <row r="733" spans="1:29" x14ac:dyDescent="0.2">
      <c r="A733" s="37" t="s">
        <v>2346</v>
      </c>
      <c r="B733" s="37" t="s">
        <v>2347</v>
      </c>
      <c r="C733" s="39" t="s">
        <v>5</v>
      </c>
      <c r="D733" s="39" t="s">
        <v>213</v>
      </c>
      <c r="E733" s="39" t="s">
        <v>2314</v>
      </c>
      <c r="F733" s="39" t="s">
        <v>2347</v>
      </c>
      <c r="G733" s="38" t="s">
        <v>442</v>
      </c>
      <c r="H733" s="38" t="s">
        <v>441</v>
      </c>
      <c r="J733" s="37">
        <v>41</v>
      </c>
      <c r="K733" s="37">
        <v>11</v>
      </c>
      <c r="L733" s="20" t="s">
        <v>8355</v>
      </c>
      <c r="M733" s="37">
        <v>0</v>
      </c>
      <c r="N733" s="37">
        <v>0</v>
      </c>
      <c r="O733" s="37">
        <v>0</v>
      </c>
    </row>
    <row r="735" spans="1:29" ht="13.5" x14ac:dyDescent="0.25">
      <c r="A735" s="97" t="s">
        <v>453</v>
      </c>
      <c r="B735" s="24"/>
      <c r="C735" s="25"/>
      <c r="D735" s="25"/>
      <c r="E735" s="25"/>
      <c r="F735" s="33"/>
      <c r="G735" s="27"/>
      <c r="H735" s="32"/>
      <c r="I735" s="32"/>
      <c r="J735" s="36">
        <f>SUM(J736:J759)</f>
        <v>1107</v>
      </c>
      <c r="K735" s="36">
        <f t="shared" ref="K735:O735" si="44">SUM(K736:K759)</f>
        <v>322</v>
      </c>
      <c r="L735" s="36">
        <f t="shared" si="44"/>
        <v>0</v>
      </c>
      <c r="M735" s="36">
        <f t="shared" si="44"/>
        <v>0</v>
      </c>
      <c r="N735" s="36">
        <f t="shared" si="44"/>
        <v>6</v>
      </c>
      <c r="O735" s="36">
        <f t="shared" si="44"/>
        <v>22</v>
      </c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AA735" s="37"/>
      <c r="AB735" s="37"/>
      <c r="AC735" s="37"/>
    </row>
    <row r="736" spans="1:29" x14ac:dyDescent="0.2">
      <c r="A736" s="37" t="s">
        <v>2348</v>
      </c>
      <c r="B736" s="37" t="s">
        <v>2349</v>
      </c>
      <c r="C736" s="39" t="s">
        <v>5</v>
      </c>
      <c r="D736" s="39" t="s">
        <v>213</v>
      </c>
      <c r="E736" s="39" t="s">
        <v>1421</v>
      </c>
      <c r="F736" s="39" t="s">
        <v>2349</v>
      </c>
      <c r="G736" s="38" t="s">
        <v>442</v>
      </c>
      <c r="H736" s="38" t="s">
        <v>441</v>
      </c>
      <c r="I736" s="38">
        <v>84209253</v>
      </c>
      <c r="J736" s="37">
        <v>17</v>
      </c>
      <c r="K736" s="37">
        <v>0</v>
      </c>
      <c r="L736" s="20" t="s">
        <v>8355</v>
      </c>
      <c r="M736" s="37">
        <v>0</v>
      </c>
      <c r="N736" s="37">
        <v>0</v>
      </c>
      <c r="O736" s="37">
        <v>0</v>
      </c>
    </row>
    <row r="737" spans="1:15" x14ac:dyDescent="0.2">
      <c r="A737" s="37" t="s">
        <v>2350</v>
      </c>
      <c r="B737" s="37" t="s">
        <v>176</v>
      </c>
      <c r="C737" s="39" t="s">
        <v>5</v>
      </c>
      <c r="D737" s="39" t="s">
        <v>213</v>
      </c>
      <c r="E737" s="39" t="s">
        <v>1421</v>
      </c>
      <c r="F737" s="39" t="s">
        <v>176</v>
      </c>
      <c r="G737" s="38" t="s">
        <v>442</v>
      </c>
      <c r="H737" s="38" t="s">
        <v>441</v>
      </c>
      <c r="I737" s="38">
        <v>71216841</v>
      </c>
      <c r="J737" s="37">
        <v>11</v>
      </c>
      <c r="K737" s="37">
        <v>0</v>
      </c>
      <c r="L737" s="20" t="s">
        <v>8355</v>
      </c>
      <c r="M737" s="37">
        <v>0</v>
      </c>
      <c r="N737" s="37">
        <v>0</v>
      </c>
      <c r="O737" s="37">
        <v>0</v>
      </c>
    </row>
    <row r="738" spans="1:15" x14ac:dyDescent="0.2">
      <c r="A738" s="37" t="s">
        <v>2351</v>
      </c>
      <c r="B738" s="37" t="s">
        <v>2352</v>
      </c>
      <c r="C738" s="39" t="s">
        <v>5</v>
      </c>
      <c r="D738" s="39" t="s">
        <v>213</v>
      </c>
      <c r="E738" s="39" t="s">
        <v>1251</v>
      </c>
      <c r="F738" s="39" t="s">
        <v>2352</v>
      </c>
      <c r="G738" s="38" t="s">
        <v>442</v>
      </c>
      <c r="H738" s="38" t="s">
        <v>441</v>
      </c>
      <c r="J738" s="37">
        <v>48</v>
      </c>
      <c r="K738" s="37">
        <v>13</v>
      </c>
      <c r="L738" s="20" t="s">
        <v>8355</v>
      </c>
      <c r="M738" s="37">
        <v>0</v>
      </c>
      <c r="N738" s="37">
        <v>0</v>
      </c>
      <c r="O738" s="37">
        <v>0</v>
      </c>
    </row>
    <row r="739" spans="1:15" x14ac:dyDescent="0.2">
      <c r="A739" s="37" t="s">
        <v>2353</v>
      </c>
      <c r="B739" s="37" t="s">
        <v>10335</v>
      </c>
      <c r="C739" s="39" t="s">
        <v>5</v>
      </c>
      <c r="D739" s="39" t="s">
        <v>213</v>
      </c>
      <c r="E739" s="39" t="s">
        <v>1421</v>
      </c>
      <c r="F739" s="39" t="s">
        <v>10336</v>
      </c>
      <c r="G739" s="38" t="s">
        <v>442</v>
      </c>
      <c r="H739" s="38" t="s">
        <v>441</v>
      </c>
      <c r="I739" s="38">
        <v>44047016</v>
      </c>
      <c r="J739" s="37">
        <v>24</v>
      </c>
      <c r="K739" s="37">
        <v>0</v>
      </c>
      <c r="L739" s="20" t="s">
        <v>8355</v>
      </c>
      <c r="M739" s="37">
        <v>0</v>
      </c>
      <c r="N739" s="37">
        <v>0</v>
      </c>
      <c r="O739" s="37">
        <v>0</v>
      </c>
    </row>
    <row r="740" spans="1:15" x14ac:dyDescent="0.2">
      <c r="A740" s="37" t="s">
        <v>2354</v>
      </c>
      <c r="B740" s="37" t="s">
        <v>644</v>
      </c>
      <c r="C740" s="39" t="s">
        <v>5</v>
      </c>
      <c r="D740" s="39" t="s">
        <v>213</v>
      </c>
      <c r="E740" s="39" t="s">
        <v>530</v>
      </c>
      <c r="F740" s="39" t="s">
        <v>644</v>
      </c>
      <c r="G740" s="38" t="s">
        <v>442</v>
      </c>
      <c r="H740" s="38" t="s">
        <v>440</v>
      </c>
      <c r="I740" s="38">
        <v>87271665</v>
      </c>
      <c r="J740" s="37">
        <v>46</v>
      </c>
      <c r="K740" s="37">
        <v>23</v>
      </c>
      <c r="L740" s="20" t="s">
        <v>8355</v>
      </c>
      <c r="M740" s="37">
        <v>0</v>
      </c>
      <c r="N740" s="37">
        <v>0</v>
      </c>
      <c r="O740" s="37">
        <v>0</v>
      </c>
    </row>
    <row r="741" spans="1:15" x14ac:dyDescent="0.2">
      <c r="A741" s="37" t="s">
        <v>2355</v>
      </c>
      <c r="B741" s="37" t="s">
        <v>2558</v>
      </c>
      <c r="C741" s="39" t="s">
        <v>5</v>
      </c>
      <c r="D741" s="39" t="s">
        <v>213</v>
      </c>
      <c r="E741" s="39" t="s">
        <v>1421</v>
      </c>
      <c r="F741" s="39" t="s">
        <v>2356</v>
      </c>
      <c r="G741" s="38" t="s">
        <v>442</v>
      </c>
      <c r="H741" s="38" t="s">
        <v>441</v>
      </c>
      <c r="I741" s="38">
        <v>27360315</v>
      </c>
      <c r="J741" s="37">
        <v>46</v>
      </c>
      <c r="K741" s="37">
        <v>14</v>
      </c>
      <c r="L741" s="20" t="s">
        <v>8355</v>
      </c>
      <c r="M741" s="37">
        <v>0</v>
      </c>
      <c r="N741" s="37">
        <v>0</v>
      </c>
      <c r="O741" s="37">
        <v>0</v>
      </c>
    </row>
    <row r="742" spans="1:15" x14ac:dyDescent="0.2">
      <c r="A742" s="37" t="s">
        <v>2357</v>
      </c>
      <c r="B742" s="37" t="s">
        <v>109</v>
      </c>
      <c r="C742" s="39" t="s">
        <v>5</v>
      </c>
      <c r="D742" s="39" t="s">
        <v>213</v>
      </c>
      <c r="E742" s="39" t="s">
        <v>1421</v>
      </c>
      <c r="F742" s="39" t="s">
        <v>109</v>
      </c>
      <c r="G742" s="38" t="s">
        <v>442</v>
      </c>
      <c r="H742" s="38" t="s">
        <v>441</v>
      </c>
      <c r="I742" s="38">
        <v>27371112</v>
      </c>
      <c r="J742" s="37">
        <v>87</v>
      </c>
      <c r="K742" s="37">
        <v>28</v>
      </c>
      <c r="L742" s="20" t="s">
        <v>8355</v>
      </c>
      <c r="M742" s="37">
        <v>0</v>
      </c>
      <c r="N742" s="37">
        <v>0</v>
      </c>
      <c r="O742" s="37">
        <v>0</v>
      </c>
    </row>
    <row r="743" spans="1:15" x14ac:dyDescent="0.2">
      <c r="A743" s="37" t="s">
        <v>2359</v>
      </c>
      <c r="B743" s="37" t="s">
        <v>1005</v>
      </c>
      <c r="C743" s="39" t="s">
        <v>5</v>
      </c>
      <c r="D743" s="39" t="s">
        <v>213</v>
      </c>
      <c r="E743" s="39" t="s">
        <v>1421</v>
      </c>
      <c r="F743" s="39" t="s">
        <v>1005</v>
      </c>
      <c r="G743" s="38" t="s">
        <v>442</v>
      </c>
      <c r="H743" s="38" t="s">
        <v>441</v>
      </c>
      <c r="I743" s="38">
        <v>27370324</v>
      </c>
      <c r="J743" s="37">
        <v>28</v>
      </c>
      <c r="K743" s="37">
        <v>6</v>
      </c>
      <c r="L743" s="20" t="s">
        <v>8355</v>
      </c>
      <c r="M743" s="37">
        <v>0</v>
      </c>
      <c r="N743" s="37">
        <v>0</v>
      </c>
      <c r="O743" s="37">
        <v>0</v>
      </c>
    </row>
    <row r="744" spans="1:15" x14ac:dyDescent="0.2">
      <c r="A744" s="37" t="s">
        <v>2360</v>
      </c>
      <c r="B744" s="37" t="s">
        <v>2361</v>
      </c>
      <c r="C744" s="39" t="s">
        <v>5</v>
      </c>
      <c r="D744" s="39" t="s">
        <v>213</v>
      </c>
      <c r="E744" s="39" t="s">
        <v>1421</v>
      </c>
      <c r="F744" s="39" t="s">
        <v>2361</v>
      </c>
      <c r="G744" s="38" t="s">
        <v>442</v>
      </c>
      <c r="H744" s="38" t="s">
        <v>441</v>
      </c>
      <c r="I744" s="38">
        <v>27702140</v>
      </c>
      <c r="J744" s="37">
        <v>19</v>
      </c>
      <c r="K744" s="37">
        <v>0</v>
      </c>
      <c r="L744" s="20" t="s">
        <v>8355</v>
      </c>
      <c r="M744" s="37">
        <v>0</v>
      </c>
      <c r="N744" s="37">
        <v>0</v>
      </c>
      <c r="O744" s="37">
        <v>0</v>
      </c>
    </row>
    <row r="745" spans="1:15" x14ac:dyDescent="0.2">
      <c r="A745" s="37" t="s">
        <v>2362</v>
      </c>
      <c r="B745" s="37" t="s">
        <v>2363</v>
      </c>
      <c r="C745" s="39" t="s">
        <v>5</v>
      </c>
      <c r="D745" s="39" t="s">
        <v>213</v>
      </c>
      <c r="E745" s="39" t="s">
        <v>1421</v>
      </c>
      <c r="F745" s="39" t="s">
        <v>2363</v>
      </c>
      <c r="G745" s="38" t="s">
        <v>442</v>
      </c>
      <c r="H745" s="38" t="s">
        <v>441</v>
      </c>
      <c r="I745" s="38">
        <v>27370162</v>
      </c>
      <c r="J745" s="37">
        <v>19</v>
      </c>
      <c r="K745" s="37">
        <v>9</v>
      </c>
      <c r="L745" s="20" t="s">
        <v>8355</v>
      </c>
      <c r="M745" s="37">
        <v>0</v>
      </c>
      <c r="N745" s="37">
        <v>0</v>
      </c>
      <c r="O745" s="37">
        <v>0</v>
      </c>
    </row>
    <row r="746" spans="1:15" x14ac:dyDescent="0.2">
      <c r="A746" s="37" t="s">
        <v>2364</v>
      </c>
      <c r="B746" s="37" t="s">
        <v>754</v>
      </c>
      <c r="C746" s="39" t="s">
        <v>5</v>
      </c>
      <c r="D746" s="39" t="s">
        <v>213</v>
      </c>
      <c r="E746" s="39" t="s">
        <v>530</v>
      </c>
      <c r="F746" s="39" t="s">
        <v>754</v>
      </c>
      <c r="G746" s="38" t="s">
        <v>442</v>
      </c>
      <c r="H746" s="38" t="s">
        <v>440</v>
      </c>
      <c r="I746" s="38">
        <v>27371333</v>
      </c>
      <c r="J746" s="37">
        <v>61</v>
      </c>
      <c r="K746" s="37">
        <v>16</v>
      </c>
      <c r="L746" s="20" t="s">
        <v>8355</v>
      </c>
      <c r="M746" s="37">
        <v>0</v>
      </c>
      <c r="N746" s="37">
        <v>0</v>
      </c>
      <c r="O746" s="37">
        <v>0</v>
      </c>
    </row>
    <row r="747" spans="1:15" x14ac:dyDescent="0.2">
      <c r="A747" s="37" t="s">
        <v>2365</v>
      </c>
      <c r="B747" s="37" t="s">
        <v>2366</v>
      </c>
      <c r="C747" s="39" t="s">
        <v>5</v>
      </c>
      <c r="D747" s="39" t="s">
        <v>213</v>
      </c>
      <c r="E747" s="39" t="s">
        <v>1421</v>
      </c>
      <c r="F747" s="39" t="s">
        <v>2366</v>
      </c>
      <c r="G747" s="38" t="s">
        <v>442</v>
      </c>
      <c r="H747" s="38" t="s">
        <v>441</v>
      </c>
      <c r="I747" s="38">
        <v>27370165</v>
      </c>
      <c r="J747" s="37">
        <v>95</v>
      </c>
      <c r="K747" s="37">
        <v>32</v>
      </c>
      <c r="L747" s="20" t="s">
        <v>8355</v>
      </c>
      <c r="M747" s="37">
        <v>0</v>
      </c>
      <c r="N747" s="37">
        <v>0</v>
      </c>
      <c r="O747" s="37">
        <v>0</v>
      </c>
    </row>
    <row r="748" spans="1:15" x14ac:dyDescent="0.2">
      <c r="A748" s="37" t="s">
        <v>2367</v>
      </c>
      <c r="B748" s="37" t="s">
        <v>243</v>
      </c>
      <c r="C748" s="39" t="s">
        <v>5</v>
      </c>
      <c r="D748" s="39" t="s">
        <v>213</v>
      </c>
      <c r="E748" s="39" t="s">
        <v>1421</v>
      </c>
      <c r="F748" s="39" t="s">
        <v>243</v>
      </c>
      <c r="G748" s="38" t="s">
        <v>442</v>
      </c>
      <c r="H748" s="38" t="s">
        <v>441</v>
      </c>
      <c r="I748" s="38">
        <v>27371086</v>
      </c>
      <c r="J748" s="37">
        <v>49</v>
      </c>
      <c r="K748" s="37">
        <v>15</v>
      </c>
      <c r="L748" s="20" t="s">
        <v>8355</v>
      </c>
      <c r="M748" s="37">
        <v>0</v>
      </c>
      <c r="N748" s="37">
        <v>0</v>
      </c>
      <c r="O748" s="37">
        <v>0</v>
      </c>
    </row>
    <row r="749" spans="1:15" x14ac:dyDescent="0.2">
      <c r="A749" s="37" t="s">
        <v>2368</v>
      </c>
      <c r="B749" s="37" t="s">
        <v>2369</v>
      </c>
      <c r="C749" s="39" t="s">
        <v>5</v>
      </c>
      <c r="D749" s="39" t="s">
        <v>213</v>
      </c>
      <c r="E749" s="39" t="s">
        <v>1421</v>
      </c>
      <c r="F749" s="39" t="s">
        <v>14</v>
      </c>
      <c r="G749" s="38" t="s">
        <v>442</v>
      </c>
      <c r="H749" s="38" t="s">
        <v>441</v>
      </c>
      <c r="I749" s="38">
        <v>27371214</v>
      </c>
      <c r="J749" s="37">
        <v>88</v>
      </c>
      <c r="K749" s="37">
        <v>28</v>
      </c>
      <c r="L749" s="20" t="s">
        <v>8355</v>
      </c>
      <c r="M749" s="37">
        <v>0</v>
      </c>
      <c r="N749" s="37">
        <v>0</v>
      </c>
      <c r="O749" s="37">
        <v>22</v>
      </c>
    </row>
    <row r="750" spans="1:15" x14ac:dyDescent="0.2">
      <c r="A750" s="37" t="s">
        <v>2370</v>
      </c>
      <c r="B750" s="37" t="s">
        <v>2371</v>
      </c>
      <c r="C750" s="39" t="s">
        <v>5</v>
      </c>
      <c r="D750" s="39" t="s">
        <v>213</v>
      </c>
      <c r="E750" s="39" t="s">
        <v>530</v>
      </c>
      <c r="F750" s="39" t="s">
        <v>2371</v>
      </c>
      <c r="G750" s="38" t="s">
        <v>442</v>
      </c>
      <c r="H750" s="38" t="s">
        <v>440</v>
      </c>
      <c r="I750" s="38">
        <v>27371122</v>
      </c>
      <c r="J750" s="37">
        <v>64</v>
      </c>
      <c r="K750" s="37">
        <v>21</v>
      </c>
      <c r="L750" s="20" t="s">
        <v>8355</v>
      </c>
      <c r="M750" s="37">
        <v>0</v>
      </c>
      <c r="N750" s="37">
        <v>0</v>
      </c>
      <c r="O750" s="37">
        <v>0</v>
      </c>
    </row>
    <row r="751" spans="1:15" x14ac:dyDescent="0.2">
      <c r="A751" s="37" t="s">
        <v>2372</v>
      </c>
      <c r="B751" s="37" t="s">
        <v>247</v>
      </c>
      <c r="C751" s="39" t="s">
        <v>5</v>
      </c>
      <c r="D751" s="39" t="s">
        <v>213</v>
      </c>
      <c r="E751" s="39" t="s">
        <v>1251</v>
      </c>
      <c r="F751" s="39" t="s">
        <v>247</v>
      </c>
      <c r="G751" s="38" t="s">
        <v>442</v>
      </c>
      <c r="H751" s="38" t="s">
        <v>441</v>
      </c>
      <c r="I751" s="38">
        <v>27370313</v>
      </c>
      <c r="J751" s="37">
        <v>58</v>
      </c>
      <c r="K751" s="37">
        <v>13</v>
      </c>
      <c r="L751" s="20" t="s">
        <v>8355</v>
      </c>
      <c r="M751" s="37">
        <v>0</v>
      </c>
      <c r="N751" s="37">
        <v>0</v>
      </c>
      <c r="O751" s="37">
        <v>0</v>
      </c>
    </row>
    <row r="752" spans="1:15" x14ac:dyDescent="0.2">
      <c r="A752" s="37" t="s">
        <v>2373</v>
      </c>
      <c r="B752" s="37" t="s">
        <v>2374</v>
      </c>
      <c r="C752" s="39" t="s">
        <v>5</v>
      </c>
      <c r="D752" s="39" t="s">
        <v>213</v>
      </c>
      <c r="E752" s="39" t="s">
        <v>1421</v>
      </c>
      <c r="F752" s="39" t="s">
        <v>2306</v>
      </c>
      <c r="G752" s="38" t="s">
        <v>442</v>
      </c>
      <c r="H752" s="38" t="s">
        <v>441</v>
      </c>
      <c r="I752" s="38">
        <v>44047010</v>
      </c>
      <c r="J752" s="37">
        <v>46</v>
      </c>
      <c r="K752" s="37">
        <v>12</v>
      </c>
      <c r="L752" s="20" t="s">
        <v>8355</v>
      </c>
      <c r="M752" s="37">
        <v>0</v>
      </c>
      <c r="N752" s="37">
        <v>0</v>
      </c>
      <c r="O752" s="37">
        <v>0</v>
      </c>
    </row>
    <row r="753" spans="1:29" x14ac:dyDescent="0.2">
      <c r="A753" s="37" t="s">
        <v>2375</v>
      </c>
      <c r="B753" s="37" t="s">
        <v>2376</v>
      </c>
      <c r="C753" s="39" t="s">
        <v>5</v>
      </c>
      <c r="D753" s="39" t="s">
        <v>213</v>
      </c>
      <c r="E753" s="39" t="s">
        <v>1421</v>
      </c>
      <c r="F753" s="39" t="s">
        <v>2376</v>
      </c>
      <c r="G753" s="38" t="s">
        <v>442</v>
      </c>
      <c r="H753" s="38" t="s">
        <v>441</v>
      </c>
      <c r="I753" s="38">
        <v>27370355</v>
      </c>
      <c r="J753" s="37">
        <v>5</v>
      </c>
      <c r="K753" s="37">
        <v>0</v>
      </c>
      <c r="L753" s="20" t="s">
        <v>8355</v>
      </c>
      <c r="M753" s="37">
        <v>0</v>
      </c>
      <c r="N753" s="37">
        <v>0</v>
      </c>
      <c r="O753" s="37">
        <v>0</v>
      </c>
    </row>
    <row r="754" spans="1:29" x14ac:dyDescent="0.2">
      <c r="A754" s="37" t="s">
        <v>2377</v>
      </c>
      <c r="B754" s="37" t="s">
        <v>249</v>
      </c>
      <c r="C754" s="39" t="s">
        <v>5</v>
      </c>
      <c r="D754" s="39" t="s">
        <v>213</v>
      </c>
      <c r="E754" s="39" t="s">
        <v>1421</v>
      </c>
      <c r="F754" s="39" t="s">
        <v>249</v>
      </c>
      <c r="G754" s="38" t="s">
        <v>442</v>
      </c>
      <c r="H754" s="38" t="s">
        <v>441</v>
      </c>
      <c r="I754" s="38">
        <v>27370104</v>
      </c>
      <c r="J754" s="37">
        <v>116</v>
      </c>
      <c r="K754" s="37">
        <v>42</v>
      </c>
      <c r="L754" s="20" t="s">
        <v>8355</v>
      </c>
      <c r="M754" s="37">
        <v>0</v>
      </c>
      <c r="N754" s="37">
        <v>0</v>
      </c>
      <c r="O754" s="37">
        <v>0</v>
      </c>
    </row>
    <row r="755" spans="1:29" x14ac:dyDescent="0.2">
      <c r="A755" s="37" t="s">
        <v>2378</v>
      </c>
      <c r="B755" s="37" t="s">
        <v>2379</v>
      </c>
      <c r="C755" s="39" t="s">
        <v>5</v>
      </c>
      <c r="D755" s="39" t="s">
        <v>213</v>
      </c>
      <c r="E755" s="39" t="s">
        <v>1421</v>
      </c>
      <c r="F755" s="39" t="s">
        <v>78</v>
      </c>
      <c r="G755" s="38" t="s">
        <v>442</v>
      </c>
      <c r="H755" s="38" t="s">
        <v>441</v>
      </c>
      <c r="I755" s="38">
        <v>27370182</v>
      </c>
      <c r="J755" s="37">
        <v>96</v>
      </c>
      <c r="K755" s="37">
        <v>34</v>
      </c>
      <c r="L755" s="20" t="s">
        <v>8355</v>
      </c>
      <c r="M755" s="37">
        <v>0</v>
      </c>
      <c r="N755" s="37">
        <v>6</v>
      </c>
      <c r="O755" s="37">
        <v>0</v>
      </c>
    </row>
    <row r="756" spans="1:29" x14ac:dyDescent="0.2">
      <c r="A756" s="37" t="s">
        <v>2380</v>
      </c>
      <c r="B756" s="37" t="s">
        <v>2381</v>
      </c>
      <c r="C756" s="39" t="s">
        <v>5</v>
      </c>
      <c r="D756" s="39" t="s">
        <v>213</v>
      </c>
      <c r="E756" s="39" t="s">
        <v>1421</v>
      </c>
      <c r="F756" s="39" t="s">
        <v>2381</v>
      </c>
      <c r="G756" s="38" t="s">
        <v>442</v>
      </c>
      <c r="H756" s="38" t="s">
        <v>441</v>
      </c>
      <c r="I756" s="38">
        <v>44039974</v>
      </c>
      <c r="J756" s="37">
        <v>27</v>
      </c>
      <c r="K756" s="37">
        <v>10</v>
      </c>
      <c r="L756" s="20" t="s">
        <v>8355</v>
      </c>
      <c r="M756" s="37">
        <v>0</v>
      </c>
      <c r="N756" s="37">
        <v>0</v>
      </c>
      <c r="O756" s="37">
        <v>0</v>
      </c>
    </row>
    <row r="757" spans="1:29" x14ac:dyDescent="0.2">
      <c r="A757" s="37" t="s">
        <v>2382</v>
      </c>
      <c r="B757" s="37" t="s">
        <v>1936</v>
      </c>
      <c r="C757" s="39" t="s">
        <v>5</v>
      </c>
      <c r="D757" s="39" t="s">
        <v>213</v>
      </c>
      <c r="E757" s="39" t="s">
        <v>1421</v>
      </c>
      <c r="F757" s="39" t="s">
        <v>1936</v>
      </c>
      <c r="G757" s="38" t="s">
        <v>442</v>
      </c>
      <c r="H757" s="38" t="s">
        <v>441</v>
      </c>
      <c r="I757" s="38">
        <v>44047009</v>
      </c>
      <c r="J757" s="37">
        <v>31</v>
      </c>
      <c r="K757" s="37">
        <v>6</v>
      </c>
      <c r="L757" s="20" t="s">
        <v>8355</v>
      </c>
      <c r="M757" s="37">
        <v>0</v>
      </c>
      <c r="N757" s="37">
        <v>0</v>
      </c>
      <c r="O757" s="37">
        <v>0</v>
      </c>
    </row>
    <row r="758" spans="1:29" x14ac:dyDescent="0.2">
      <c r="A758" s="37" t="s">
        <v>2383</v>
      </c>
      <c r="B758" s="37" t="s">
        <v>771</v>
      </c>
      <c r="C758" s="39" t="s">
        <v>5</v>
      </c>
      <c r="D758" s="39" t="s">
        <v>213</v>
      </c>
      <c r="E758" s="39" t="s">
        <v>1421</v>
      </c>
      <c r="F758" s="39" t="s">
        <v>771</v>
      </c>
      <c r="G758" s="38" t="s">
        <v>442</v>
      </c>
      <c r="H758" s="38" t="s">
        <v>441</v>
      </c>
      <c r="I758" s="38">
        <v>71216855</v>
      </c>
      <c r="J758" s="37">
        <v>7</v>
      </c>
      <c r="K758" s="37">
        <v>0</v>
      </c>
      <c r="L758" s="20" t="s">
        <v>8355</v>
      </c>
      <c r="M758" s="37">
        <v>0</v>
      </c>
      <c r="N758" s="37">
        <v>0</v>
      </c>
      <c r="O758" s="37">
        <v>0</v>
      </c>
    </row>
    <row r="759" spans="1:29" x14ac:dyDescent="0.2">
      <c r="A759" s="37" t="s">
        <v>2384</v>
      </c>
      <c r="B759" s="37" t="s">
        <v>2385</v>
      </c>
      <c r="C759" s="39" t="s">
        <v>5</v>
      </c>
      <c r="D759" s="39" t="s">
        <v>213</v>
      </c>
      <c r="E759" s="39" t="s">
        <v>1251</v>
      </c>
      <c r="F759" s="39" t="s">
        <v>103</v>
      </c>
      <c r="G759" s="38" t="s">
        <v>442</v>
      </c>
      <c r="H759" s="38" t="s">
        <v>441</v>
      </c>
      <c r="J759" s="37">
        <v>19</v>
      </c>
      <c r="K759" s="37">
        <v>0</v>
      </c>
      <c r="L759" s="20" t="s">
        <v>8355</v>
      </c>
      <c r="M759" s="37">
        <v>0</v>
      </c>
      <c r="N759" s="37">
        <v>0</v>
      </c>
      <c r="O759" s="37">
        <v>0</v>
      </c>
    </row>
    <row r="761" spans="1:29" ht="13.5" x14ac:dyDescent="0.25">
      <c r="A761" s="97" t="s">
        <v>463</v>
      </c>
      <c r="B761" s="24"/>
      <c r="C761" s="25"/>
      <c r="D761" s="25"/>
      <c r="E761" s="25"/>
      <c r="F761" s="33"/>
      <c r="G761" s="27"/>
      <c r="H761" s="32"/>
      <c r="I761" s="32"/>
      <c r="J761" s="36">
        <f>SUM(J762:J788)</f>
        <v>851</v>
      </c>
      <c r="K761" s="36">
        <f t="shared" ref="K761:O761" si="45">SUM(K762:K788)</f>
        <v>241</v>
      </c>
      <c r="L761" s="36">
        <f t="shared" si="45"/>
        <v>0</v>
      </c>
      <c r="M761" s="36">
        <f t="shared" si="45"/>
        <v>0</v>
      </c>
      <c r="N761" s="36">
        <f t="shared" si="45"/>
        <v>0</v>
      </c>
      <c r="O761" s="36">
        <f t="shared" si="45"/>
        <v>51</v>
      </c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AA761" s="37"/>
      <c r="AB761" s="37"/>
      <c r="AC761" s="37"/>
    </row>
    <row r="762" spans="1:29" x14ac:dyDescent="0.2">
      <c r="B762" s="37" t="s">
        <v>1321</v>
      </c>
      <c r="C762" s="39" t="s">
        <v>5</v>
      </c>
      <c r="D762" s="39" t="s">
        <v>213</v>
      </c>
      <c r="E762" s="39" t="s">
        <v>1251</v>
      </c>
      <c r="F762" s="39" t="s">
        <v>1321</v>
      </c>
      <c r="G762" s="38" t="s">
        <v>442</v>
      </c>
      <c r="H762" s="38" t="s">
        <v>441</v>
      </c>
      <c r="I762" s="38">
        <v>27371159</v>
      </c>
      <c r="J762" s="37">
        <v>15</v>
      </c>
      <c r="K762" s="37">
        <v>0</v>
      </c>
      <c r="L762" s="20" t="s">
        <v>8355</v>
      </c>
      <c r="M762" s="37">
        <v>0</v>
      </c>
      <c r="N762" s="37">
        <v>0</v>
      </c>
      <c r="O762" s="37">
        <v>0</v>
      </c>
    </row>
    <row r="763" spans="1:29" x14ac:dyDescent="0.2">
      <c r="A763" s="37" t="s">
        <v>2386</v>
      </c>
      <c r="B763" s="37" t="s">
        <v>2387</v>
      </c>
      <c r="C763" s="39" t="s">
        <v>5</v>
      </c>
      <c r="D763" s="39" t="s">
        <v>213</v>
      </c>
      <c r="E763" s="39" t="s">
        <v>535</v>
      </c>
      <c r="F763" s="39" t="s">
        <v>2387</v>
      </c>
      <c r="G763" s="38" t="s">
        <v>442</v>
      </c>
      <c r="H763" s="38" t="s">
        <v>441</v>
      </c>
      <c r="I763" s="38">
        <v>85722176</v>
      </c>
      <c r="J763" s="37">
        <v>17</v>
      </c>
      <c r="K763" s="37">
        <v>0</v>
      </c>
      <c r="L763" s="20" t="s">
        <v>8355</v>
      </c>
      <c r="M763" s="37">
        <v>0</v>
      </c>
      <c r="N763" s="37">
        <v>0</v>
      </c>
      <c r="O763" s="37">
        <v>0</v>
      </c>
    </row>
    <row r="764" spans="1:29" x14ac:dyDescent="0.2">
      <c r="A764" s="37" t="s">
        <v>2388</v>
      </c>
      <c r="B764" s="37" t="s">
        <v>2389</v>
      </c>
      <c r="C764" s="39" t="s">
        <v>5</v>
      </c>
      <c r="D764" s="39" t="s">
        <v>213</v>
      </c>
      <c r="E764" s="39" t="s">
        <v>535</v>
      </c>
      <c r="F764" s="39" t="s">
        <v>2389</v>
      </c>
      <c r="G764" s="38" t="s">
        <v>442</v>
      </c>
      <c r="H764" s="38" t="s">
        <v>441</v>
      </c>
      <c r="I764" s="38">
        <v>27360305</v>
      </c>
      <c r="J764" s="37">
        <v>28</v>
      </c>
      <c r="K764" s="37">
        <v>7</v>
      </c>
      <c r="L764" s="20" t="s">
        <v>8355</v>
      </c>
      <c r="M764" s="37">
        <v>0</v>
      </c>
      <c r="N764" s="37">
        <v>0</v>
      </c>
      <c r="O764" s="37">
        <v>15</v>
      </c>
    </row>
    <row r="765" spans="1:29" x14ac:dyDescent="0.2">
      <c r="A765" s="37" t="s">
        <v>2390</v>
      </c>
      <c r="B765" s="37" t="s">
        <v>1715</v>
      </c>
      <c r="C765" s="39" t="s">
        <v>5</v>
      </c>
      <c r="D765" s="39" t="s">
        <v>213</v>
      </c>
      <c r="E765" s="39" t="s">
        <v>1251</v>
      </c>
      <c r="F765" s="39" t="s">
        <v>1715</v>
      </c>
      <c r="G765" s="38" t="s">
        <v>442</v>
      </c>
      <c r="H765" s="38" t="s">
        <v>441</v>
      </c>
      <c r="J765" s="37">
        <v>55</v>
      </c>
      <c r="K765" s="37">
        <v>26</v>
      </c>
      <c r="L765" s="20" t="s">
        <v>8355</v>
      </c>
      <c r="M765" s="37">
        <v>0</v>
      </c>
      <c r="N765" s="37">
        <v>0</v>
      </c>
      <c r="O765" s="37">
        <v>0</v>
      </c>
    </row>
    <row r="766" spans="1:29" x14ac:dyDescent="0.2">
      <c r="A766" s="37" t="s">
        <v>2391</v>
      </c>
      <c r="B766" s="37" t="s">
        <v>2392</v>
      </c>
      <c r="C766" s="39" t="s">
        <v>5</v>
      </c>
      <c r="D766" s="39" t="s">
        <v>213</v>
      </c>
      <c r="E766" s="39" t="s">
        <v>535</v>
      </c>
      <c r="F766" s="39" t="s">
        <v>2392</v>
      </c>
      <c r="G766" s="38" t="s">
        <v>442</v>
      </c>
      <c r="H766" s="38" t="s">
        <v>441</v>
      </c>
      <c r="I766" s="38">
        <v>44039975</v>
      </c>
      <c r="J766" s="37">
        <v>3</v>
      </c>
      <c r="K766" s="37">
        <v>0</v>
      </c>
      <c r="L766" s="20" t="s">
        <v>8355</v>
      </c>
      <c r="M766" s="37">
        <v>0</v>
      </c>
      <c r="N766" s="37">
        <v>0</v>
      </c>
      <c r="O766" s="37">
        <v>0</v>
      </c>
    </row>
    <row r="767" spans="1:29" x14ac:dyDescent="0.2">
      <c r="A767" s="37" t="s">
        <v>2393</v>
      </c>
      <c r="B767" s="37" t="s">
        <v>4609</v>
      </c>
      <c r="C767" s="39" t="s">
        <v>5</v>
      </c>
      <c r="D767" s="39" t="s">
        <v>213</v>
      </c>
      <c r="E767" s="39" t="s">
        <v>1251</v>
      </c>
      <c r="F767" s="39" t="s">
        <v>2394</v>
      </c>
      <c r="G767" s="38" t="s">
        <v>442</v>
      </c>
      <c r="H767" s="38" t="s">
        <v>441</v>
      </c>
      <c r="I767" s="38">
        <v>87621665</v>
      </c>
      <c r="J767" s="37">
        <v>35</v>
      </c>
      <c r="K767" s="37">
        <v>20</v>
      </c>
      <c r="L767" s="20" t="s">
        <v>8355</v>
      </c>
      <c r="M767" s="37">
        <v>0</v>
      </c>
      <c r="N767" s="37">
        <v>0</v>
      </c>
      <c r="O767" s="37">
        <v>0</v>
      </c>
    </row>
    <row r="768" spans="1:29" x14ac:dyDescent="0.2">
      <c r="A768" s="37" t="s">
        <v>2395</v>
      </c>
      <c r="B768" s="37" t="s">
        <v>10337</v>
      </c>
      <c r="C768" s="39" t="s">
        <v>5</v>
      </c>
      <c r="D768" s="39" t="s">
        <v>213</v>
      </c>
      <c r="E768" s="39" t="s">
        <v>535</v>
      </c>
      <c r="F768" s="39" t="s">
        <v>102</v>
      </c>
      <c r="G768" s="38" t="s">
        <v>442</v>
      </c>
      <c r="H768" s="38" t="s">
        <v>441</v>
      </c>
      <c r="I768" s="38">
        <v>44047004</v>
      </c>
      <c r="J768" s="37">
        <v>11</v>
      </c>
      <c r="K768" s="37">
        <v>0</v>
      </c>
      <c r="L768" s="20" t="s">
        <v>8355</v>
      </c>
      <c r="M768" s="37">
        <v>0</v>
      </c>
      <c r="N768" s="37">
        <v>0</v>
      </c>
      <c r="O768" s="37">
        <v>0</v>
      </c>
    </row>
    <row r="769" spans="1:15" x14ac:dyDescent="0.2">
      <c r="A769" s="37" t="s">
        <v>2396</v>
      </c>
      <c r="B769" s="37" t="s">
        <v>10122</v>
      </c>
      <c r="C769" s="39" t="s">
        <v>5</v>
      </c>
      <c r="D769" s="39" t="s">
        <v>213</v>
      </c>
      <c r="E769" s="39" t="s">
        <v>535</v>
      </c>
      <c r="F769" s="39" t="s">
        <v>10122</v>
      </c>
      <c r="G769" s="38" t="s">
        <v>442</v>
      </c>
      <c r="H769" s="38" t="s">
        <v>441</v>
      </c>
      <c r="I769" s="38">
        <v>27360090</v>
      </c>
      <c r="J769" s="37">
        <v>47</v>
      </c>
      <c r="K769" s="37">
        <v>10</v>
      </c>
      <c r="L769" s="20" t="s">
        <v>8355</v>
      </c>
      <c r="M769" s="37">
        <v>0</v>
      </c>
      <c r="N769" s="37">
        <v>0</v>
      </c>
      <c r="O769" s="37">
        <v>0</v>
      </c>
    </row>
    <row r="770" spans="1:15" x14ac:dyDescent="0.2">
      <c r="A770" s="37" t="s">
        <v>2397</v>
      </c>
      <c r="B770" s="37" t="s">
        <v>174</v>
      </c>
      <c r="C770" s="39" t="s">
        <v>5</v>
      </c>
      <c r="D770" s="39" t="s">
        <v>213</v>
      </c>
      <c r="E770" s="39" t="s">
        <v>535</v>
      </c>
      <c r="F770" s="39" t="s">
        <v>174</v>
      </c>
      <c r="G770" s="38" t="s">
        <v>442</v>
      </c>
      <c r="H770" s="38" t="s">
        <v>441</v>
      </c>
      <c r="I770" s="38">
        <v>71219455</v>
      </c>
      <c r="J770" s="37">
        <v>28</v>
      </c>
      <c r="K770" s="37">
        <v>8</v>
      </c>
      <c r="L770" s="20" t="s">
        <v>8355</v>
      </c>
      <c r="M770" s="37">
        <v>0</v>
      </c>
      <c r="N770" s="37">
        <v>0</v>
      </c>
      <c r="O770" s="37">
        <v>0</v>
      </c>
    </row>
    <row r="771" spans="1:15" x14ac:dyDescent="0.2">
      <c r="A771" s="37" t="s">
        <v>2398</v>
      </c>
      <c r="B771" s="37" t="s">
        <v>1429</v>
      </c>
      <c r="C771" s="39" t="s">
        <v>5</v>
      </c>
      <c r="D771" s="39" t="s">
        <v>213</v>
      </c>
      <c r="E771" s="39" t="s">
        <v>535</v>
      </c>
      <c r="F771" s="39" t="s">
        <v>1429</v>
      </c>
      <c r="G771" s="38" t="s">
        <v>442</v>
      </c>
      <c r="H771" s="38" t="s">
        <v>441</v>
      </c>
      <c r="I771" s="38">
        <v>71219489</v>
      </c>
      <c r="J771" s="37">
        <v>12</v>
      </c>
      <c r="K771" s="37">
        <v>0</v>
      </c>
      <c r="L771" s="20" t="s">
        <v>8355</v>
      </c>
      <c r="M771" s="37">
        <v>0</v>
      </c>
      <c r="N771" s="37">
        <v>0</v>
      </c>
      <c r="O771" s="37">
        <v>0</v>
      </c>
    </row>
    <row r="772" spans="1:15" x14ac:dyDescent="0.2">
      <c r="A772" s="37" t="s">
        <v>2399</v>
      </c>
      <c r="B772" s="37" t="s">
        <v>2400</v>
      </c>
      <c r="C772" s="39" t="s">
        <v>5</v>
      </c>
      <c r="D772" s="39" t="s">
        <v>213</v>
      </c>
      <c r="E772" s="39" t="s">
        <v>535</v>
      </c>
      <c r="F772" s="39" t="s">
        <v>2400</v>
      </c>
      <c r="G772" s="38" t="s">
        <v>442</v>
      </c>
      <c r="H772" s="38" t="s">
        <v>441</v>
      </c>
      <c r="I772" s="38">
        <v>27360126</v>
      </c>
      <c r="J772" s="37">
        <v>95</v>
      </c>
      <c r="K772" s="37">
        <v>30</v>
      </c>
      <c r="L772" s="20" t="s">
        <v>8355</v>
      </c>
      <c r="M772" s="37">
        <v>0</v>
      </c>
      <c r="N772" s="37">
        <v>0</v>
      </c>
      <c r="O772" s="37">
        <v>15</v>
      </c>
    </row>
    <row r="773" spans="1:15" x14ac:dyDescent="0.2">
      <c r="A773" s="37" t="s">
        <v>2401</v>
      </c>
      <c r="B773" s="37" t="s">
        <v>2706</v>
      </c>
      <c r="C773" s="39" t="s">
        <v>5</v>
      </c>
      <c r="D773" s="39" t="s">
        <v>213</v>
      </c>
      <c r="E773" s="39" t="s">
        <v>535</v>
      </c>
      <c r="F773" s="39" t="s">
        <v>379</v>
      </c>
      <c r="G773" s="38" t="s">
        <v>442</v>
      </c>
      <c r="H773" s="38" t="s">
        <v>441</v>
      </c>
      <c r="I773" s="38">
        <v>44047001</v>
      </c>
      <c r="J773" s="37">
        <v>12</v>
      </c>
      <c r="K773" s="37">
        <v>0</v>
      </c>
      <c r="L773" s="20" t="s">
        <v>8355</v>
      </c>
      <c r="M773" s="37">
        <v>0</v>
      </c>
      <c r="N773" s="37">
        <v>0</v>
      </c>
      <c r="O773" s="37">
        <v>0</v>
      </c>
    </row>
    <row r="774" spans="1:15" x14ac:dyDescent="0.2">
      <c r="A774" s="37" t="s">
        <v>2402</v>
      </c>
      <c r="B774" s="37" t="s">
        <v>999</v>
      </c>
      <c r="C774" s="39" t="s">
        <v>5</v>
      </c>
      <c r="D774" s="39" t="s">
        <v>213</v>
      </c>
      <c r="E774" s="39" t="s">
        <v>535</v>
      </c>
      <c r="F774" s="39" t="s">
        <v>999</v>
      </c>
      <c r="G774" s="38" t="s">
        <v>442</v>
      </c>
      <c r="H774" s="38" t="s">
        <v>441</v>
      </c>
      <c r="I774" s="38">
        <v>22005522</v>
      </c>
      <c r="J774" s="37">
        <v>8</v>
      </c>
      <c r="K774" s="37">
        <v>0</v>
      </c>
      <c r="L774" s="20" t="s">
        <v>8355</v>
      </c>
      <c r="M774" s="37">
        <v>0</v>
      </c>
      <c r="N774" s="37">
        <v>0</v>
      </c>
      <c r="O774" s="37">
        <v>0</v>
      </c>
    </row>
    <row r="775" spans="1:15" x14ac:dyDescent="0.2">
      <c r="A775" s="37" t="s">
        <v>2404</v>
      </c>
      <c r="B775" s="37" t="s">
        <v>1860</v>
      </c>
      <c r="C775" s="39" t="s">
        <v>5</v>
      </c>
      <c r="D775" s="39" t="s">
        <v>213</v>
      </c>
      <c r="E775" s="39" t="s">
        <v>1251</v>
      </c>
      <c r="F775" s="39" t="s">
        <v>1860</v>
      </c>
      <c r="G775" s="38" t="s">
        <v>442</v>
      </c>
      <c r="H775" s="38" t="s">
        <v>441</v>
      </c>
      <c r="J775" s="37">
        <v>16</v>
      </c>
      <c r="K775" s="37">
        <v>0</v>
      </c>
      <c r="L775" s="20" t="s">
        <v>8355</v>
      </c>
      <c r="M775" s="37">
        <v>0</v>
      </c>
      <c r="N775" s="37">
        <v>0</v>
      </c>
      <c r="O775" s="37">
        <v>0</v>
      </c>
    </row>
    <row r="776" spans="1:15" x14ac:dyDescent="0.2">
      <c r="A776" s="37" t="s">
        <v>2405</v>
      </c>
      <c r="B776" s="37" t="s">
        <v>2406</v>
      </c>
      <c r="C776" s="39" t="s">
        <v>5</v>
      </c>
      <c r="D776" s="39" t="s">
        <v>213</v>
      </c>
      <c r="E776" s="39" t="s">
        <v>535</v>
      </c>
      <c r="F776" s="39" t="s">
        <v>2407</v>
      </c>
      <c r="G776" s="38" t="s">
        <v>442</v>
      </c>
      <c r="H776" s="38" t="s">
        <v>441</v>
      </c>
      <c r="I776" s="38">
        <v>71219456</v>
      </c>
      <c r="J776" s="37">
        <v>6</v>
      </c>
      <c r="K776" s="37">
        <v>0</v>
      </c>
      <c r="L776" s="20" t="s">
        <v>8355</v>
      </c>
      <c r="M776" s="37">
        <v>0</v>
      </c>
      <c r="N776" s="37">
        <v>0</v>
      </c>
      <c r="O776" s="37">
        <v>0</v>
      </c>
    </row>
    <row r="777" spans="1:15" x14ac:dyDescent="0.2">
      <c r="A777" s="37" t="s">
        <v>2408</v>
      </c>
      <c r="B777" s="37" t="s">
        <v>113</v>
      </c>
      <c r="C777" s="39" t="s">
        <v>5</v>
      </c>
      <c r="D777" s="39" t="s">
        <v>213</v>
      </c>
      <c r="E777" s="39" t="s">
        <v>1251</v>
      </c>
      <c r="F777" s="39" t="s">
        <v>113</v>
      </c>
      <c r="G777" s="38" t="s">
        <v>442</v>
      </c>
      <c r="H777" s="38" t="s">
        <v>441</v>
      </c>
      <c r="I777" s="38">
        <v>27717962</v>
      </c>
      <c r="J777" s="37">
        <v>102</v>
      </c>
      <c r="K777" s="37">
        <v>38</v>
      </c>
      <c r="L777" s="20" t="s">
        <v>8355</v>
      </c>
      <c r="M777" s="37">
        <v>0</v>
      </c>
      <c r="N777" s="37">
        <v>0</v>
      </c>
      <c r="O777" s="37">
        <v>0</v>
      </c>
    </row>
    <row r="778" spans="1:15" x14ac:dyDescent="0.2">
      <c r="A778" s="37" t="s">
        <v>2409</v>
      </c>
      <c r="B778" s="37" t="s">
        <v>92</v>
      </c>
      <c r="C778" s="39" t="s">
        <v>5</v>
      </c>
      <c r="D778" s="39" t="s">
        <v>213</v>
      </c>
      <c r="E778" s="39" t="s">
        <v>1251</v>
      </c>
      <c r="F778" s="39" t="s">
        <v>92</v>
      </c>
      <c r="G778" s="38" t="s">
        <v>442</v>
      </c>
      <c r="H778" s="38" t="s">
        <v>441</v>
      </c>
      <c r="J778" s="37">
        <v>14</v>
      </c>
      <c r="K778" s="37">
        <v>7</v>
      </c>
      <c r="L778" s="20" t="s">
        <v>8355</v>
      </c>
      <c r="M778" s="37">
        <v>0</v>
      </c>
      <c r="N778" s="37">
        <v>0</v>
      </c>
      <c r="O778" s="37">
        <v>0</v>
      </c>
    </row>
    <row r="779" spans="1:15" x14ac:dyDescent="0.2">
      <c r="A779" s="37" t="s">
        <v>2410</v>
      </c>
      <c r="B779" s="37" t="s">
        <v>2118</v>
      </c>
      <c r="C779" s="39" t="s">
        <v>5</v>
      </c>
      <c r="D779" s="39" t="s">
        <v>213</v>
      </c>
      <c r="E779" s="39" t="s">
        <v>535</v>
      </c>
      <c r="F779" s="39" t="s">
        <v>2118</v>
      </c>
      <c r="G779" s="38" t="s">
        <v>442</v>
      </c>
      <c r="H779" s="38" t="s">
        <v>441</v>
      </c>
      <c r="I779" s="38">
        <v>27360095</v>
      </c>
      <c r="J779" s="37">
        <v>45</v>
      </c>
      <c r="K779" s="37">
        <v>14</v>
      </c>
      <c r="L779" s="20" t="s">
        <v>8355</v>
      </c>
      <c r="M779" s="37">
        <v>0</v>
      </c>
      <c r="N779" s="37">
        <v>0</v>
      </c>
      <c r="O779" s="37">
        <v>0</v>
      </c>
    </row>
    <row r="780" spans="1:15" x14ac:dyDescent="0.2">
      <c r="A780" s="37" t="s">
        <v>2411</v>
      </c>
      <c r="B780" s="37" t="s">
        <v>664</v>
      </c>
      <c r="C780" s="39" t="s">
        <v>5</v>
      </c>
      <c r="D780" s="39" t="s">
        <v>213</v>
      </c>
      <c r="E780" s="39" t="s">
        <v>535</v>
      </c>
      <c r="F780" s="39" t="s">
        <v>664</v>
      </c>
      <c r="G780" s="38" t="s">
        <v>442</v>
      </c>
      <c r="H780" s="38" t="s">
        <v>441</v>
      </c>
      <c r="I780" s="38">
        <v>27725140</v>
      </c>
      <c r="J780" s="37">
        <v>33</v>
      </c>
      <c r="K780" s="37">
        <v>8</v>
      </c>
      <c r="L780" s="20" t="s">
        <v>8355</v>
      </c>
      <c r="M780" s="37">
        <v>0</v>
      </c>
      <c r="N780" s="37">
        <v>0</v>
      </c>
      <c r="O780" s="37">
        <v>5</v>
      </c>
    </row>
    <row r="781" spans="1:15" x14ac:dyDescent="0.2">
      <c r="A781" s="37" t="s">
        <v>2413</v>
      </c>
      <c r="B781" s="37" t="s">
        <v>126</v>
      </c>
      <c r="C781" s="39" t="s">
        <v>5</v>
      </c>
      <c r="D781" s="39" t="s">
        <v>213</v>
      </c>
      <c r="E781" s="39" t="s">
        <v>535</v>
      </c>
      <c r="F781" s="39" t="s">
        <v>126</v>
      </c>
      <c r="G781" s="38" t="s">
        <v>442</v>
      </c>
      <c r="H781" s="38" t="s">
        <v>441</v>
      </c>
      <c r="I781" s="38">
        <v>71219395</v>
      </c>
      <c r="J781" s="37">
        <v>35</v>
      </c>
      <c r="K781" s="37">
        <v>7</v>
      </c>
      <c r="L781" s="20" t="s">
        <v>8355</v>
      </c>
      <c r="M781" s="37">
        <v>0</v>
      </c>
      <c r="N781" s="37">
        <v>0</v>
      </c>
      <c r="O781" s="37">
        <v>0</v>
      </c>
    </row>
    <row r="782" spans="1:15" x14ac:dyDescent="0.2">
      <c r="A782" s="37" t="s">
        <v>2414</v>
      </c>
      <c r="B782" s="37" t="s">
        <v>10121</v>
      </c>
      <c r="C782" s="39" t="s">
        <v>5</v>
      </c>
      <c r="D782" s="39" t="s">
        <v>213</v>
      </c>
      <c r="E782" s="39" t="s">
        <v>1251</v>
      </c>
      <c r="F782" s="39" t="s">
        <v>312</v>
      </c>
      <c r="G782" s="38" t="s">
        <v>442</v>
      </c>
      <c r="H782" s="38" t="s">
        <v>441</v>
      </c>
      <c r="J782" s="37">
        <v>36</v>
      </c>
      <c r="K782" s="37">
        <v>6</v>
      </c>
      <c r="L782" s="20" t="s">
        <v>8355</v>
      </c>
      <c r="M782" s="37">
        <v>0</v>
      </c>
      <c r="N782" s="37">
        <v>0</v>
      </c>
      <c r="O782" s="37">
        <v>0</v>
      </c>
    </row>
    <row r="783" spans="1:15" x14ac:dyDescent="0.2">
      <c r="A783" s="37" t="s">
        <v>2415</v>
      </c>
      <c r="B783" s="37" t="s">
        <v>2416</v>
      </c>
      <c r="C783" s="39" t="s">
        <v>5</v>
      </c>
      <c r="D783" s="39" t="s">
        <v>213</v>
      </c>
      <c r="E783" s="39" t="s">
        <v>535</v>
      </c>
      <c r="F783" s="39" t="s">
        <v>2417</v>
      </c>
      <c r="G783" s="38" t="s">
        <v>442</v>
      </c>
      <c r="H783" s="38" t="s">
        <v>441</v>
      </c>
      <c r="I783" s="38">
        <v>27360162</v>
      </c>
      <c r="J783" s="37">
        <v>115</v>
      </c>
      <c r="K783" s="37">
        <v>39</v>
      </c>
      <c r="L783" s="20" t="s">
        <v>8355</v>
      </c>
      <c r="M783" s="37">
        <v>0</v>
      </c>
      <c r="N783" s="37">
        <v>0</v>
      </c>
      <c r="O783" s="37">
        <v>0</v>
      </c>
    </row>
    <row r="784" spans="1:15" x14ac:dyDescent="0.2">
      <c r="A784" s="37" t="s">
        <v>2418</v>
      </c>
      <c r="B784" s="37" t="s">
        <v>2419</v>
      </c>
      <c r="C784" s="39" t="s">
        <v>5</v>
      </c>
      <c r="D784" s="39" t="s">
        <v>213</v>
      </c>
      <c r="E784" s="39" t="s">
        <v>535</v>
      </c>
      <c r="F784" s="39" t="s">
        <v>2419</v>
      </c>
      <c r="G784" s="38" t="s">
        <v>442</v>
      </c>
      <c r="H784" s="38" t="s">
        <v>441</v>
      </c>
      <c r="I784" s="38">
        <v>44047000</v>
      </c>
      <c r="J784" s="37">
        <v>22</v>
      </c>
      <c r="K784" s="37">
        <v>6</v>
      </c>
      <c r="L784" s="20" t="s">
        <v>8355</v>
      </c>
      <c r="M784" s="37">
        <v>0</v>
      </c>
      <c r="N784" s="37">
        <v>0</v>
      </c>
      <c r="O784" s="37">
        <v>0</v>
      </c>
    </row>
    <row r="785" spans="1:29" x14ac:dyDescent="0.2">
      <c r="A785" s="37" t="s">
        <v>2420</v>
      </c>
      <c r="B785" s="37" t="s">
        <v>2421</v>
      </c>
      <c r="C785" s="39" t="s">
        <v>5</v>
      </c>
      <c r="D785" s="39" t="s">
        <v>213</v>
      </c>
      <c r="E785" s="39" t="s">
        <v>535</v>
      </c>
      <c r="F785" s="39" t="s">
        <v>56</v>
      </c>
      <c r="G785" s="38" t="s">
        <v>442</v>
      </c>
      <c r="H785" s="38" t="s">
        <v>441</v>
      </c>
      <c r="I785" s="38">
        <v>27360324</v>
      </c>
      <c r="J785" s="37">
        <v>36</v>
      </c>
      <c r="K785" s="37">
        <v>8</v>
      </c>
      <c r="L785" s="20" t="s">
        <v>8355</v>
      </c>
      <c r="M785" s="37">
        <v>0</v>
      </c>
      <c r="N785" s="37">
        <v>0</v>
      </c>
      <c r="O785" s="37">
        <v>16</v>
      </c>
    </row>
    <row r="786" spans="1:29" x14ac:dyDescent="0.2">
      <c r="A786" s="37" t="s">
        <v>2422</v>
      </c>
      <c r="B786" s="37" t="s">
        <v>2064</v>
      </c>
      <c r="C786" s="39" t="s">
        <v>5</v>
      </c>
      <c r="D786" s="39" t="s">
        <v>213</v>
      </c>
      <c r="E786" s="39" t="s">
        <v>535</v>
      </c>
      <c r="F786" s="39" t="s">
        <v>2065</v>
      </c>
      <c r="G786" s="38" t="s">
        <v>442</v>
      </c>
      <c r="H786" s="38" t="s">
        <v>441</v>
      </c>
      <c r="I786" s="38">
        <v>71219454</v>
      </c>
      <c r="J786" s="37">
        <v>12</v>
      </c>
      <c r="K786" s="37">
        <v>7</v>
      </c>
      <c r="L786" s="20" t="s">
        <v>8355</v>
      </c>
      <c r="M786" s="37">
        <v>0</v>
      </c>
      <c r="N786" s="37">
        <v>0</v>
      </c>
      <c r="O786" s="37">
        <v>0</v>
      </c>
    </row>
    <row r="787" spans="1:29" x14ac:dyDescent="0.2">
      <c r="A787" s="37" t="s">
        <v>2423</v>
      </c>
      <c r="B787" s="37" t="s">
        <v>2424</v>
      </c>
      <c r="C787" s="39" t="s">
        <v>5</v>
      </c>
      <c r="D787" s="39" t="s">
        <v>213</v>
      </c>
      <c r="E787" s="39" t="s">
        <v>1251</v>
      </c>
      <c r="F787" s="39" t="s">
        <v>2424</v>
      </c>
      <c r="G787" s="38" t="s">
        <v>442</v>
      </c>
      <c r="H787" s="38" t="s">
        <v>441</v>
      </c>
      <c r="I787" s="38">
        <v>71212514</v>
      </c>
      <c r="J787" s="37">
        <v>10</v>
      </c>
      <c r="K787" s="37">
        <v>0</v>
      </c>
      <c r="L787" s="20" t="s">
        <v>8355</v>
      </c>
      <c r="M787" s="37">
        <v>0</v>
      </c>
      <c r="N787" s="37">
        <v>0</v>
      </c>
      <c r="O787" s="37">
        <v>0</v>
      </c>
    </row>
    <row r="788" spans="1:29" x14ac:dyDescent="0.2">
      <c r="A788" s="37" t="s">
        <v>2425</v>
      </c>
      <c r="B788" s="37" t="s">
        <v>911</v>
      </c>
      <c r="C788" s="39" t="s">
        <v>5</v>
      </c>
      <c r="D788" s="39" t="s">
        <v>213</v>
      </c>
      <c r="E788" s="39" t="s">
        <v>535</v>
      </c>
      <c r="F788" s="39" t="s">
        <v>911</v>
      </c>
      <c r="G788" s="38" t="s">
        <v>442</v>
      </c>
      <c r="H788" s="38" t="s">
        <v>441</v>
      </c>
      <c r="I788" s="38">
        <v>44047003</v>
      </c>
      <c r="J788" s="37">
        <v>3</v>
      </c>
      <c r="K788" s="37">
        <v>0</v>
      </c>
      <c r="L788" s="20" t="s">
        <v>8355</v>
      </c>
      <c r="M788" s="37">
        <v>0</v>
      </c>
      <c r="N788" s="37">
        <v>0</v>
      </c>
      <c r="O788" s="37">
        <v>0</v>
      </c>
    </row>
    <row r="790" spans="1:29" ht="13.5" x14ac:dyDescent="0.25">
      <c r="A790" s="97" t="s">
        <v>457</v>
      </c>
      <c r="B790" s="24"/>
      <c r="C790" s="25"/>
      <c r="D790" s="25"/>
      <c r="E790" s="25"/>
      <c r="F790" s="33"/>
      <c r="G790" s="27"/>
      <c r="H790" s="32"/>
      <c r="I790" s="32"/>
      <c r="J790" s="36">
        <f>SUM(J791:J810)</f>
        <v>1044</v>
      </c>
      <c r="K790" s="36">
        <f t="shared" ref="K790:O790" si="46">SUM(K791:K810)</f>
        <v>275</v>
      </c>
      <c r="L790" s="36">
        <f t="shared" si="46"/>
        <v>0</v>
      </c>
      <c r="M790" s="36">
        <f t="shared" si="46"/>
        <v>0</v>
      </c>
      <c r="N790" s="36">
        <f t="shared" si="46"/>
        <v>0</v>
      </c>
      <c r="O790" s="36">
        <f t="shared" si="46"/>
        <v>168</v>
      </c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AA790" s="37"/>
      <c r="AB790" s="37"/>
      <c r="AC790" s="37"/>
    </row>
    <row r="791" spans="1:29" x14ac:dyDescent="0.2">
      <c r="A791" s="37" t="s">
        <v>2426</v>
      </c>
      <c r="B791" s="37" t="s">
        <v>2427</v>
      </c>
      <c r="C791" s="39" t="s">
        <v>5</v>
      </c>
      <c r="D791" s="39" t="s">
        <v>213</v>
      </c>
      <c r="E791" s="39" t="s">
        <v>197</v>
      </c>
      <c r="F791" s="39" t="s">
        <v>2427</v>
      </c>
      <c r="G791" s="38" t="s">
        <v>442</v>
      </c>
      <c r="H791" s="38" t="s">
        <v>441</v>
      </c>
      <c r="I791" s="38">
        <v>71219436</v>
      </c>
      <c r="J791" s="37">
        <v>30</v>
      </c>
      <c r="K791" s="37">
        <v>12</v>
      </c>
      <c r="L791" s="20" t="s">
        <v>8355</v>
      </c>
      <c r="M791" s="37">
        <v>0</v>
      </c>
      <c r="N791" s="37">
        <v>0</v>
      </c>
      <c r="O791" s="37">
        <v>0</v>
      </c>
    </row>
    <row r="792" spans="1:29" x14ac:dyDescent="0.2">
      <c r="A792" s="37" t="s">
        <v>2428</v>
      </c>
      <c r="B792" s="37" t="s">
        <v>2429</v>
      </c>
      <c r="C792" s="39" t="s">
        <v>5</v>
      </c>
      <c r="D792" s="39" t="s">
        <v>213</v>
      </c>
      <c r="E792" s="39" t="s">
        <v>197</v>
      </c>
      <c r="F792" s="39" t="s">
        <v>2429</v>
      </c>
      <c r="G792" s="38" t="s">
        <v>442</v>
      </c>
      <c r="H792" s="38" t="s">
        <v>441</v>
      </c>
      <c r="J792" s="37">
        <v>40</v>
      </c>
      <c r="K792" s="37">
        <v>10</v>
      </c>
      <c r="L792" s="20" t="s">
        <v>8355</v>
      </c>
      <c r="M792" s="37">
        <v>0</v>
      </c>
      <c r="N792" s="37">
        <v>0</v>
      </c>
      <c r="O792" s="37">
        <v>17</v>
      </c>
    </row>
    <row r="793" spans="1:29" x14ac:dyDescent="0.2">
      <c r="A793" s="37" t="s">
        <v>2430</v>
      </c>
      <c r="B793" s="37" t="s">
        <v>14</v>
      </c>
      <c r="C793" s="39" t="s">
        <v>5</v>
      </c>
      <c r="D793" s="39" t="s">
        <v>213</v>
      </c>
      <c r="E793" s="39" t="s">
        <v>197</v>
      </c>
      <c r="F793" s="39" t="s">
        <v>14</v>
      </c>
      <c r="G793" s="38" t="s">
        <v>442</v>
      </c>
      <c r="H793" s="38" t="s">
        <v>441</v>
      </c>
      <c r="I793" s="38">
        <v>22005383</v>
      </c>
      <c r="J793" s="37">
        <v>37</v>
      </c>
      <c r="K793" s="37">
        <v>15</v>
      </c>
      <c r="L793" s="20" t="s">
        <v>8355</v>
      </c>
      <c r="M793" s="37">
        <v>0</v>
      </c>
      <c r="N793" s="37">
        <v>0</v>
      </c>
      <c r="O793" s="37">
        <v>0</v>
      </c>
    </row>
    <row r="794" spans="1:29" x14ac:dyDescent="0.2">
      <c r="A794" s="37" t="s">
        <v>2431</v>
      </c>
      <c r="B794" s="37" t="s">
        <v>2432</v>
      </c>
      <c r="C794" s="39" t="s">
        <v>5</v>
      </c>
      <c r="D794" s="39" t="s">
        <v>213</v>
      </c>
      <c r="E794" s="39" t="s">
        <v>197</v>
      </c>
      <c r="F794" s="39" t="s">
        <v>2432</v>
      </c>
      <c r="G794" s="38" t="s">
        <v>442</v>
      </c>
      <c r="H794" s="38" t="s">
        <v>441</v>
      </c>
      <c r="I794" s="38">
        <v>44033237</v>
      </c>
      <c r="J794" s="37">
        <v>27</v>
      </c>
      <c r="K794" s="37">
        <v>11</v>
      </c>
      <c r="L794" s="20" t="s">
        <v>8355</v>
      </c>
      <c r="M794" s="37">
        <v>0</v>
      </c>
      <c r="N794" s="37">
        <v>0</v>
      </c>
      <c r="O794" s="37">
        <v>0</v>
      </c>
    </row>
    <row r="795" spans="1:29" x14ac:dyDescent="0.2">
      <c r="A795" s="37" t="s">
        <v>2433</v>
      </c>
      <c r="B795" s="37" t="s">
        <v>1570</v>
      </c>
      <c r="C795" s="39" t="s">
        <v>5</v>
      </c>
      <c r="D795" s="39" t="s">
        <v>213</v>
      </c>
      <c r="E795" s="39" t="s">
        <v>197</v>
      </c>
      <c r="F795" s="39" t="s">
        <v>1570</v>
      </c>
      <c r="G795" s="38" t="s">
        <v>442</v>
      </c>
      <c r="H795" s="38" t="s">
        <v>441</v>
      </c>
      <c r="I795" s="38">
        <v>71219442</v>
      </c>
      <c r="J795" s="37">
        <v>43</v>
      </c>
      <c r="K795" s="37">
        <v>12</v>
      </c>
      <c r="L795" s="20" t="s">
        <v>8355</v>
      </c>
      <c r="M795" s="37">
        <v>0</v>
      </c>
      <c r="N795" s="37">
        <v>0</v>
      </c>
      <c r="O795" s="37">
        <v>0</v>
      </c>
    </row>
    <row r="796" spans="1:29" x14ac:dyDescent="0.2">
      <c r="A796" s="37" t="s">
        <v>2435</v>
      </c>
      <c r="B796" s="37" t="s">
        <v>1562</v>
      </c>
      <c r="C796" s="39" t="s">
        <v>5</v>
      </c>
      <c r="D796" s="39" t="s">
        <v>213</v>
      </c>
      <c r="E796" s="39" t="s">
        <v>197</v>
      </c>
      <c r="F796" s="39" t="s">
        <v>1562</v>
      </c>
      <c r="G796" s="38" t="s">
        <v>442</v>
      </c>
      <c r="H796" s="38" t="s">
        <v>441</v>
      </c>
      <c r="I796" s="38">
        <v>27311892</v>
      </c>
      <c r="J796" s="37">
        <v>52</v>
      </c>
      <c r="K796" s="37">
        <v>14</v>
      </c>
      <c r="L796" s="20" t="s">
        <v>8355</v>
      </c>
      <c r="M796" s="37">
        <v>0</v>
      </c>
      <c r="N796" s="37">
        <v>0</v>
      </c>
      <c r="O796" s="37">
        <v>15</v>
      </c>
    </row>
    <row r="797" spans="1:29" x14ac:dyDescent="0.2">
      <c r="A797" s="37" t="s">
        <v>2436</v>
      </c>
      <c r="B797" s="37" t="s">
        <v>157</v>
      </c>
      <c r="C797" s="39" t="s">
        <v>5</v>
      </c>
      <c r="D797" s="39" t="s">
        <v>213</v>
      </c>
      <c r="E797" s="39" t="s">
        <v>197</v>
      </c>
      <c r="F797" s="39" t="s">
        <v>6045</v>
      </c>
      <c r="G797" s="38" t="s">
        <v>442</v>
      </c>
      <c r="H797" s="38" t="s">
        <v>441</v>
      </c>
      <c r="I797" s="38">
        <v>27311078</v>
      </c>
      <c r="J797" s="37">
        <v>77</v>
      </c>
      <c r="K797" s="37">
        <v>20</v>
      </c>
      <c r="L797" s="20" t="s">
        <v>8355</v>
      </c>
      <c r="M797" s="37">
        <v>0</v>
      </c>
      <c r="N797" s="37">
        <v>0</v>
      </c>
      <c r="O797" s="37">
        <v>0</v>
      </c>
    </row>
    <row r="798" spans="1:29" x14ac:dyDescent="0.2">
      <c r="A798" s="37" t="s">
        <v>2438</v>
      </c>
      <c r="B798" s="37" t="s">
        <v>550</v>
      </c>
      <c r="C798" s="39" t="s">
        <v>5</v>
      </c>
      <c r="D798" s="39" t="s">
        <v>213</v>
      </c>
      <c r="E798" s="39" t="s">
        <v>197</v>
      </c>
      <c r="F798" s="39" t="s">
        <v>550</v>
      </c>
      <c r="G798" s="38" t="s">
        <v>442</v>
      </c>
      <c r="H798" s="38" t="s">
        <v>441</v>
      </c>
      <c r="I798" s="38">
        <v>44039971</v>
      </c>
      <c r="J798" s="37">
        <v>103</v>
      </c>
      <c r="K798" s="37">
        <v>32</v>
      </c>
      <c r="L798" s="20" t="s">
        <v>8355</v>
      </c>
      <c r="M798" s="37">
        <v>0</v>
      </c>
      <c r="N798" s="37">
        <v>0</v>
      </c>
      <c r="O798" s="37">
        <v>17</v>
      </c>
    </row>
    <row r="799" spans="1:29" x14ac:dyDescent="0.2">
      <c r="A799" s="37" t="s">
        <v>2439</v>
      </c>
      <c r="B799" s="37" t="s">
        <v>2440</v>
      </c>
      <c r="C799" s="39" t="s">
        <v>5</v>
      </c>
      <c r="D799" s="39" t="s">
        <v>213</v>
      </c>
      <c r="E799" s="39" t="s">
        <v>197</v>
      </c>
      <c r="F799" s="39" t="s">
        <v>2441</v>
      </c>
      <c r="G799" s="38" t="s">
        <v>442</v>
      </c>
      <c r="H799" s="38" t="s">
        <v>441</v>
      </c>
      <c r="I799" s="38">
        <v>71219411</v>
      </c>
      <c r="J799" s="37">
        <v>42</v>
      </c>
      <c r="K799" s="37">
        <v>11</v>
      </c>
      <c r="L799" s="20" t="s">
        <v>8355</v>
      </c>
      <c r="M799" s="37">
        <v>0</v>
      </c>
      <c r="N799" s="37">
        <v>0</v>
      </c>
      <c r="O799" s="37">
        <v>0</v>
      </c>
    </row>
    <row r="800" spans="1:29" x14ac:dyDescent="0.2">
      <c r="A800" s="37" t="s">
        <v>2442</v>
      </c>
      <c r="B800" s="37" t="s">
        <v>1321</v>
      </c>
      <c r="C800" s="39" t="s">
        <v>5</v>
      </c>
      <c r="D800" s="39" t="s">
        <v>213</v>
      </c>
      <c r="E800" s="39" t="s">
        <v>197</v>
      </c>
      <c r="F800" s="39" t="s">
        <v>1321</v>
      </c>
      <c r="G800" s="38" t="s">
        <v>442</v>
      </c>
      <c r="H800" s="38" t="s">
        <v>441</v>
      </c>
      <c r="I800" s="38">
        <v>22005089</v>
      </c>
      <c r="J800" s="37">
        <v>39</v>
      </c>
      <c r="K800" s="37">
        <v>10</v>
      </c>
      <c r="L800" s="20" t="s">
        <v>8355</v>
      </c>
      <c r="M800" s="37">
        <v>0</v>
      </c>
      <c r="N800" s="37">
        <v>0</v>
      </c>
      <c r="O800" s="37">
        <v>0</v>
      </c>
    </row>
    <row r="801" spans="1:29" x14ac:dyDescent="0.2">
      <c r="A801" s="37" t="s">
        <v>2443</v>
      </c>
      <c r="B801" s="37" t="s">
        <v>6</v>
      </c>
      <c r="C801" s="39" t="s">
        <v>5</v>
      </c>
      <c r="D801" s="39" t="s">
        <v>213</v>
      </c>
      <c r="E801" s="39" t="s">
        <v>197</v>
      </c>
      <c r="F801" s="39" t="s">
        <v>6</v>
      </c>
      <c r="G801" s="38" t="s">
        <v>442</v>
      </c>
      <c r="H801" s="38" t="s">
        <v>441</v>
      </c>
      <c r="I801" s="38">
        <v>70021111</v>
      </c>
      <c r="J801" s="37">
        <v>35</v>
      </c>
      <c r="K801" s="37">
        <v>7</v>
      </c>
      <c r="L801" s="20" t="s">
        <v>8355</v>
      </c>
      <c r="M801" s="37">
        <v>0</v>
      </c>
      <c r="N801" s="37">
        <v>0</v>
      </c>
      <c r="O801" s="37">
        <v>0</v>
      </c>
    </row>
    <row r="802" spans="1:29" x14ac:dyDescent="0.2">
      <c r="A802" s="37" t="s">
        <v>2444</v>
      </c>
      <c r="B802" s="37" t="s">
        <v>161</v>
      </c>
      <c r="C802" s="39" t="s">
        <v>5</v>
      </c>
      <c r="D802" s="39" t="s">
        <v>213</v>
      </c>
      <c r="E802" s="39" t="s">
        <v>197</v>
      </c>
      <c r="F802" s="39" t="s">
        <v>2445</v>
      </c>
      <c r="G802" s="38" t="s">
        <v>442</v>
      </c>
      <c r="H802" s="38" t="s">
        <v>441</v>
      </c>
      <c r="I802" s="38">
        <v>71219464</v>
      </c>
      <c r="J802" s="37">
        <v>41</v>
      </c>
      <c r="K802" s="37">
        <v>14</v>
      </c>
      <c r="L802" s="20" t="s">
        <v>8355</v>
      </c>
      <c r="M802" s="37">
        <v>0</v>
      </c>
      <c r="N802" s="37">
        <v>0</v>
      </c>
      <c r="O802" s="37">
        <v>30</v>
      </c>
    </row>
    <row r="803" spans="1:29" x14ac:dyDescent="0.2">
      <c r="A803" s="37" t="s">
        <v>2446</v>
      </c>
      <c r="B803" s="37" t="s">
        <v>197</v>
      </c>
      <c r="C803" s="39" t="s">
        <v>5</v>
      </c>
      <c r="D803" s="39" t="s">
        <v>213</v>
      </c>
      <c r="E803" s="39" t="s">
        <v>197</v>
      </c>
      <c r="F803" s="39" t="s">
        <v>197</v>
      </c>
      <c r="G803" s="38" t="s">
        <v>442</v>
      </c>
      <c r="H803" s="38" t="s">
        <v>441</v>
      </c>
      <c r="I803" s="38">
        <v>27311529</v>
      </c>
      <c r="J803" s="37">
        <v>192</v>
      </c>
      <c r="K803" s="37">
        <v>35</v>
      </c>
      <c r="L803" s="20" t="s">
        <v>8355</v>
      </c>
      <c r="M803" s="37">
        <v>0</v>
      </c>
      <c r="N803" s="37">
        <v>0</v>
      </c>
      <c r="O803" s="37">
        <v>35</v>
      </c>
    </row>
    <row r="804" spans="1:29" x14ac:dyDescent="0.2">
      <c r="A804" s="37" t="s">
        <v>2447</v>
      </c>
      <c r="B804" s="37" t="s">
        <v>1071</v>
      </c>
      <c r="C804" s="39" t="s">
        <v>5</v>
      </c>
      <c r="D804" s="39" t="s">
        <v>213</v>
      </c>
      <c r="E804" s="39" t="s">
        <v>197</v>
      </c>
      <c r="F804" s="39" t="s">
        <v>1071</v>
      </c>
      <c r="G804" s="38" t="s">
        <v>442</v>
      </c>
      <c r="H804" s="38" t="s">
        <v>441</v>
      </c>
      <c r="I804" s="38">
        <v>88177037</v>
      </c>
      <c r="J804" s="37">
        <v>56</v>
      </c>
      <c r="K804" s="37">
        <v>13</v>
      </c>
      <c r="L804" s="20" t="s">
        <v>8355</v>
      </c>
      <c r="M804" s="37">
        <v>0</v>
      </c>
      <c r="N804" s="37">
        <v>0</v>
      </c>
      <c r="O804" s="37">
        <v>35</v>
      </c>
    </row>
    <row r="805" spans="1:29" x14ac:dyDescent="0.2">
      <c r="A805" s="37" t="s">
        <v>2448</v>
      </c>
      <c r="B805" s="37" t="s">
        <v>78</v>
      </c>
      <c r="C805" s="39" t="s">
        <v>5</v>
      </c>
      <c r="D805" s="39" t="s">
        <v>213</v>
      </c>
      <c r="E805" s="39" t="s">
        <v>197</v>
      </c>
      <c r="F805" s="39" t="s">
        <v>78</v>
      </c>
      <c r="G805" s="38" t="s">
        <v>442</v>
      </c>
      <c r="H805" s="38" t="s">
        <v>441</v>
      </c>
      <c r="I805" s="38">
        <v>27311994</v>
      </c>
      <c r="J805" s="37">
        <v>45</v>
      </c>
      <c r="K805" s="37">
        <v>11</v>
      </c>
      <c r="L805" s="20" t="s">
        <v>8355</v>
      </c>
      <c r="M805" s="37">
        <v>0</v>
      </c>
      <c r="N805" s="37">
        <v>0</v>
      </c>
      <c r="O805" s="37">
        <v>0</v>
      </c>
    </row>
    <row r="806" spans="1:29" x14ac:dyDescent="0.2">
      <c r="A806" s="37" t="s">
        <v>2449</v>
      </c>
      <c r="B806" s="37" t="s">
        <v>2450</v>
      </c>
      <c r="C806" s="39" t="s">
        <v>5</v>
      </c>
      <c r="D806" s="39" t="s">
        <v>213</v>
      </c>
      <c r="E806" s="39" t="s">
        <v>197</v>
      </c>
      <c r="F806" s="39" t="s">
        <v>2450</v>
      </c>
      <c r="G806" s="38" t="s">
        <v>442</v>
      </c>
      <c r="H806" s="38" t="s">
        <v>441</v>
      </c>
      <c r="I806" s="38">
        <v>27311750</v>
      </c>
      <c r="J806" s="37">
        <v>40</v>
      </c>
      <c r="K806" s="37">
        <v>9</v>
      </c>
      <c r="L806" s="20" t="s">
        <v>8355</v>
      </c>
      <c r="M806" s="37">
        <v>0</v>
      </c>
      <c r="N806" s="37">
        <v>0</v>
      </c>
      <c r="O806" s="37">
        <v>0</v>
      </c>
    </row>
    <row r="807" spans="1:29" x14ac:dyDescent="0.2">
      <c r="A807" s="37" t="s">
        <v>2451</v>
      </c>
      <c r="B807" s="37" t="s">
        <v>2452</v>
      </c>
      <c r="C807" s="39" t="s">
        <v>5</v>
      </c>
      <c r="D807" s="39" t="s">
        <v>213</v>
      </c>
      <c r="E807" s="39" t="s">
        <v>197</v>
      </c>
      <c r="F807" s="39" t="s">
        <v>2452</v>
      </c>
      <c r="G807" s="38" t="s">
        <v>442</v>
      </c>
      <c r="H807" s="38" t="s">
        <v>441</v>
      </c>
      <c r="I807" s="38">
        <v>44047017</v>
      </c>
      <c r="J807" s="37">
        <v>22</v>
      </c>
      <c r="K807" s="37">
        <v>7</v>
      </c>
      <c r="L807" s="20" t="s">
        <v>8355</v>
      </c>
      <c r="M807" s="37">
        <v>0</v>
      </c>
      <c r="N807" s="37">
        <v>0</v>
      </c>
      <c r="O807" s="37">
        <v>0</v>
      </c>
    </row>
    <row r="808" spans="1:29" x14ac:dyDescent="0.2">
      <c r="A808" s="37" t="s">
        <v>2453</v>
      </c>
      <c r="B808" s="37" t="s">
        <v>128</v>
      </c>
      <c r="C808" s="39" t="s">
        <v>5</v>
      </c>
      <c r="D808" s="39" t="s">
        <v>213</v>
      </c>
      <c r="E808" s="39" t="s">
        <v>197</v>
      </c>
      <c r="F808" s="39" t="s">
        <v>2454</v>
      </c>
      <c r="G808" s="38" t="s">
        <v>442</v>
      </c>
      <c r="H808" s="38" t="s">
        <v>441</v>
      </c>
      <c r="I808" s="38">
        <v>71219457</v>
      </c>
      <c r="J808" s="37">
        <v>35</v>
      </c>
      <c r="K808" s="37">
        <v>11</v>
      </c>
      <c r="L808" s="20" t="s">
        <v>8355</v>
      </c>
      <c r="M808" s="37">
        <v>0</v>
      </c>
      <c r="N808" s="37">
        <v>0</v>
      </c>
      <c r="O808" s="37">
        <v>19</v>
      </c>
    </row>
    <row r="809" spans="1:29" x14ac:dyDescent="0.2">
      <c r="A809" s="37" t="s">
        <v>2455</v>
      </c>
      <c r="B809" s="37" t="s">
        <v>863</v>
      </c>
      <c r="C809" s="39" t="s">
        <v>5</v>
      </c>
      <c r="D809" s="39" t="s">
        <v>213</v>
      </c>
      <c r="E809" s="39" t="s">
        <v>197</v>
      </c>
      <c r="F809" s="39" t="s">
        <v>863</v>
      </c>
      <c r="G809" s="38" t="s">
        <v>442</v>
      </c>
      <c r="H809" s="38" t="s">
        <v>441</v>
      </c>
      <c r="I809" s="38">
        <v>88772275</v>
      </c>
      <c r="J809" s="37">
        <v>72</v>
      </c>
      <c r="K809" s="37">
        <v>18</v>
      </c>
      <c r="L809" s="20" t="s">
        <v>8355</v>
      </c>
      <c r="M809" s="37">
        <v>0</v>
      </c>
      <c r="N809" s="37">
        <v>0</v>
      </c>
      <c r="O809" s="37">
        <v>0</v>
      </c>
    </row>
    <row r="810" spans="1:29" x14ac:dyDescent="0.2">
      <c r="A810" s="37" t="s">
        <v>2456</v>
      </c>
      <c r="B810" s="37" t="s">
        <v>186</v>
      </c>
      <c r="C810" s="39" t="s">
        <v>5</v>
      </c>
      <c r="D810" s="39" t="s">
        <v>213</v>
      </c>
      <c r="E810" s="39" t="s">
        <v>197</v>
      </c>
      <c r="F810" s="39" t="s">
        <v>186</v>
      </c>
      <c r="G810" s="38" t="s">
        <v>442</v>
      </c>
      <c r="H810" s="38" t="s">
        <v>441</v>
      </c>
      <c r="I810" s="38">
        <v>71219434</v>
      </c>
      <c r="J810" s="37">
        <v>16</v>
      </c>
      <c r="K810" s="37">
        <v>3</v>
      </c>
      <c r="L810" s="20" t="s">
        <v>8355</v>
      </c>
      <c r="M810" s="37">
        <v>0</v>
      </c>
      <c r="N810" s="37">
        <v>0</v>
      </c>
      <c r="O810" s="37">
        <v>0</v>
      </c>
    </row>
    <row r="812" spans="1:29" ht="13.5" x14ac:dyDescent="0.25">
      <c r="A812" s="97" t="s">
        <v>458</v>
      </c>
      <c r="B812" s="24"/>
      <c r="C812" s="25"/>
      <c r="D812" s="25"/>
      <c r="E812" s="25"/>
      <c r="F812" s="33"/>
      <c r="G812" s="27"/>
      <c r="H812" s="32"/>
      <c r="I812" s="32"/>
      <c r="J812" s="36">
        <f>SUM(J813:J827)</f>
        <v>951</v>
      </c>
      <c r="K812" s="36">
        <f t="shared" ref="K812:O812" si="47">SUM(K813:K827)</f>
        <v>235</v>
      </c>
      <c r="L812" s="36">
        <f t="shared" si="47"/>
        <v>0</v>
      </c>
      <c r="M812" s="36">
        <f t="shared" si="47"/>
        <v>0</v>
      </c>
      <c r="N812" s="36">
        <f t="shared" si="47"/>
        <v>5</v>
      </c>
      <c r="O812" s="36">
        <f t="shared" si="47"/>
        <v>106</v>
      </c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AA812" s="37"/>
      <c r="AB812" s="37"/>
      <c r="AC812" s="37"/>
    </row>
    <row r="813" spans="1:29" x14ac:dyDescent="0.2">
      <c r="A813" s="37" t="s">
        <v>2457</v>
      </c>
      <c r="B813" s="37" t="s">
        <v>10124</v>
      </c>
      <c r="C813" s="39" t="s">
        <v>5</v>
      </c>
      <c r="D813" s="39" t="s">
        <v>213</v>
      </c>
      <c r="E813" s="39" t="s">
        <v>190</v>
      </c>
      <c r="F813" s="39" t="s">
        <v>2458</v>
      </c>
      <c r="G813" s="38" t="s">
        <v>442</v>
      </c>
      <c r="H813" s="38" t="s">
        <v>440</v>
      </c>
      <c r="I813" s="38">
        <v>27719844</v>
      </c>
      <c r="J813" s="37">
        <v>62</v>
      </c>
      <c r="K813" s="37">
        <v>17</v>
      </c>
      <c r="L813" s="20" t="s">
        <v>8355</v>
      </c>
      <c r="M813" s="37">
        <v>0</v>
      </c>
      <c r="N813" s="37">
        <v>0</v>
      </c>
      <c r="O813" s="37">
        <v>0</v>
      </c>
    </row>
    <row r="814" spans="1:29" x14ac:dyDescent="0.2">
      <c r="A814" s="37" t="s">
        <v>2459</v>
      </c>
      <c r="B814" s="37" t="s">
        <v>1766</v>
      </c>
      <c r="C814" s="39" t="s">
        <v>5</v>
      </c>
      <c r="D814" s="39" t="s">
        <v>213</v>
      </c>
      <c r="E814" s="39" t="s">
        <v>190</v>
      </c>
      <c r="F814" s="39" t="s">
        <v>1766</v>
      </c>
      <c r="G814" s="38" t="s">
        <v>442</v>
      </c>
      <c r="H814" s="38" t="s">
        <v>440</v>
      </c>
      <c r="I814" s="38">
        <v>22009881</v>
      </c>
      <c r="J814" s="37">
        <v>10</v>
      </c>
      <c r="K814" s="37">
        <v>0</v>
      </c>
      <c r="L814" s="20" t="s">
        <v>8355</v>
      </c>
      <c r="M814" s="37">
        <v>0</v>
      </c>
      <c r="N814" s="37">
        <v>0</v>
      </c>
      <c r="O814" s="37">
        <v>0</v>
      </c>
    </row>
    <row r="815" spans="1:29" x14ac:dyDescent="0.2">
      <c r="A815" s="37" t="s">
        <v>2460</v>
      </c>
      <c r="B815" s="37" t="s">
        <v>2461</v>
      </c>
      <c r="C815" s="39" t="s">
        <v>5</v>
      </c>
      <c r="D815" s="39" t="s">
        <v>213</v>
      </c>
      <c r="E815" s="39" t="s">
        <v>190</v>
      </c>
      <c r="F815" s="39" t="s">
        <v>2461</v>
      </c>
      <c r="G815" s="38" t="s">
        <v>442</v>
      </c>
      <c r="H815" s="38" t="s">
        <v>440</v>
      </c>
      <c r="J815" s="37">
        <v>32</v>
      </c>
      <c r="K815" s="37">
        <v>8</v>
      </c>
      <c r="L815" s="20" t="s">
        <v>8355</v>
      </c>
      <c r="M815" s="37">
        <v>0</v>
      </c>
      <c r="N815" s="37">
        <v>0</v>
      </c>
      <c r="O815" s="37">
        <v>0</v>
      </c>
    </row>
    <row r="816" spans="1:29" x14ac:dyDescent="0.2">
      <c r="A816" s="37" t="s">
        <v>2462</v>
      </c>
      <c r="B816" s="37" t="s">
        <v>2463</v>
      </c>
      <c r="C816" s="39" t="s">
        <v>5</v>
      </c>
      <c r="D816" s="39" t="s">
        <v>213</v>
      </c>
      <c r="E816" s="39" t="s">
        <v>190</v>
      </c>
      <c r="F816" s="39" t="s">
        <v>2463</v>
      </c>
      <c r="G816" s="38" t="s">
        <v>442</v>
      </c>
      <c r="H816" s="38" t="s">
        <v>440</v>
      </c>
      <c r="J816" s="37">
        <v>11</v>
      </c>
      <c r="K816" s="37">
        <v>0</v>
      </c>
      <c r="L816" s="20" t="s">
        <v>8355</v>
      </c>
      <c r="M816" s="37">
        <v>0</v>
      </c>
      <c r="N816" s="37">
        <v>0</v>
      </c>
      <c r="O816" s="37">
        <v>0</v>
      </c>
    </row>
    <row r="817" spans="1:29" x14ac:dyDescent="0.2">
      <c r="A817" s="37" t="s">
        <v>2464</v>
      </c>
      <c r="B817" s="37" t="s">
        <v>2047</v>
      </c>
      <c r="C817" s="39" t="s">
        <v>5</v>
      </c>
      <c r="D817" s="39" t="s">
        <v>213</v>
      </c>
      <c r="E817" s="39" t="s">
        <v>190</v>
      </c>
      <c r="F817" s="39" t="s">
        <v>2047</v>
      </c>
      <c r="G817" s="38" t="s">
        <v>442</v>
      </c>
      <c r="H817" s="38" t="s">
        <v>440</v>
      </c>
      <c r="I817" s="38">
        <v>27719922</v>
      </c>
      <c r="J817" s="37">
        <v>82</v>
      </c>
      <c r="K817" s="37">
        <v>26</v>
      </c>
      <c r="L817" s="20" t="s">
        <v>8355</v>
      </c>
      <c r="M817" s="37">
        <v>0</v>
      </c>
      <c r="N817" s="37">
        <v>0</v>
      </c>
      <c r="O817" s="37">
        <v>16</v>
      </c>
    </row>
    <row r="818" spans="1:29" x14ac:dyDescent="0.2">
      <c r="A818" s="37" t="s">
        <v>2465</v>
      </c>
      <c r="B818" s="37" t="s">
        <v>2466</v>
      </c>
      <c r="C818" s="39" t="s">
        <v>5</v>
      </c>
      <c r="D818" s="39" t="s">
        <v>213</v>
      </c>
      <c r="E818" s="39" t="s">
        <v>190</v>
      </c>
      <c r="F818" s="39" t="s">
        <v>2466</v>
      </c>
      <c r="G818" s="38" t="s">
        <v>442</v>
      </c>
      <c r="H818" s="38" t="s">
        <v>440</v>
      </c>
      <c r="I818" s="38">
        <v>27722252</v>
      </c>
      <c r="J818" s="37">
        <v>93</v>
      </c>
      <c r="K818" s="37">
        <v>33</v>
      </c>
      <c r="L818" s="20" t="s">
        <v>8355</v>
      </c>
      <c r="M818" s="37">
        <v>0</v>
      </c>
      <c r="N818" s="37">
        <v>0</v>
      </c>
      <c r="O818" s="37">
        <v>16</v>
      </c>
    </row>
    <row r="819" spans="1:29" x14ac:dyDescent="0.2">
      <c r="A819" s="37" t="s">
        <v>2467</v>
      </c>
      <c r="B819" s="37" t="s">
        <v>2468</v>
      </c>
      <c r="C819" s="39" t="s">
        <v>5</v>
      </c>
      <c r="D819" s="39" t="s">
        <v>213</v>
      </c>
      <c r="E819" s="39" t="s">
        <v>190</v>
      </c>
      <c r="F819" s="39" t="s">
        <v>2468</v>
      </c>
      <c r="G819" s="38" t="s">
        <v>442</v>
      </c>
      <c r="H819" s="38" t="s">
        <v>440</v>
      </c>
      <c r="I819" s="38">
        <v>22005348</v>
      </c>
      <c r="J819" s="37">
        <v>22</v>
      </c>
      <c r="K819" s="37">
        <v>0</v>
      </c>
      <c r="L819" s="20" t="s">
        <v>8355</v>
      </c>
      <c r="M819" s="37">
        <v>0</v>
      </c>
      <c r="N819" s="37">
        <v>0</v>
      </c>
      <c r="O819" s="37">
        <v>0</v>
      </c>
    </row>
    <row r="820" spans="1:29" x14ac:dyDescent="0.2">
      <c r="A820" s="37" t="s">
        <v>2469</v>
      </c>
      <c r="B820" s="37" t="s">
        <v>2470</v>
      </c>
      <c r="C820" s="39" t="s">
        <v>5</v>
      </c>
      <c r="D820" s="39" t="s">
        <v>213</v>
      </c>
      <c r="E820" s="39" t="s">
        <v>190</v>
      </c>
      <c r="F820" s="39" t="s">
        <v>528</v>
      </c>
      <c r="G820" s="38" t="s">
        <v>442</v>
      </c>
      <c r="H820" s="38" t="s">
        <v>440</v>
      </c>
      <c r="I820" s="38">
        <v>27701655</v>
      </c>
      <c r="J820" s="37">
        <v>255</v>
      </c>
      <c r="K820" s="37">
        <v>93</v>
      </c>
      <c r="L820" s="20" t="s">
        <v>8355</v>
      </c>
      <c r="M820" s="37">
        <v>0</v>
      </c>
      <c r="N820" s="37">
        <v>5</v>
      </c>
      <c r="O820" s="37">
        <v>30</v>
      </c>
    </row>
    <row r="821" spans="1:29" x14ac:dyDescent="0.2">
      <c r="A821" s="37" t="s">
        <v>2471</v>
      </c>
      <c r="B821" s="37" t="s">
        <v>2472</v>
      </c>
      <c r="C821" s="39" t="s">
        <v>5</v>
      </c>
      <c r="D821" s="39" t="s">
        <v>213</v>
      </c>
      <c r="E821" s="39" t="s">
        <v>190</v>
      </c>
      <c r="F821" s="39" t="s">
        <v>960</v>
      </c>
      <c r="G821" s="38" t="s">
        <v>442</v>
      </c>
      <c r="H821" s="38" t="s">
        <v>440</v>
      </c>
      <c r="I821" s="38">
        <v>22005641</v>
      </c>
      <c r="J821" s="37">
        <v>7</v>
      </c>
      <c r="K821" s="37">
        <v>0</v>
      </c>
      <c r="L821" s="20" t="s">
        <v>8355</v>
      </c>
      <c r="M821" s="37">
        <v>0</v>
      </c>
      <c r="N821" s="37">
        <v>0</v>
      </c>
      <c r="O821" s="37">
        <v>0</v>
      </c>
    </row>
    <row r="822" spans="1:29" x14ac:dyDescent="0.2">
      <c r="A822" s="37" t="s">
        <v>2473</v>
      </c>
      <c r="B822" s="37" t="s">
        <v>764</v>
      </c>
      <c r="C822" s="39" t="s">
        <v>5</v>
      </c>
      <c r="D822" s="39" t="s">
        <v>213</v>
      </c>
      <c r="E822" s="39" t="s">
        <v>190</v>
      </c>
      <c r="F822" s="39" t="s">
        <v>764</v>
      </c>
      <c r="G822" s="38" t="s">
        <v>442</v>
      </c>
      <c r="H822" s="38" t="s">
        <v>440</v>
      </c>
      <c r="J822" s="37">
        <v>15</v>
      </c>
      <c r="K822" s="37">
        <v>4</v>
      </c>
      <c r="L822" s="20" t="s">
        <v>8355</v>
      </c>
      <c r="M822" s="37">
        <v>0</v>
      </c>
      <c r="N822" s="37">
        <v>0</v>
      </c>
      <c r="O822" s="37">
        <v>0</v>
      </c>
    </row>
    <row r="823" spans="1:29" x14ac:dyDescent="0.2">
      <c r="A823" s="37" t="s">
        <v>2474</v>
      </c>
      <c r="B823" s="37" t="s">
        <v>10123</v>
      </c>
      <c r="C823" s="39" t="s">
        <v>5</v>
      </c>
      <c r="D823" s="39" t="s">
        <v>213</v>
      </c>
      <c r="E823" s="39" t="s">
        <v>190</v>
      </c>
      <c r="F823" s="39" t="s">
        <v>2475</v>
      </c>
      <c r="G823" s="38" t="s">
        <v>442</v>
      </c>
      <c r="H823" s="38" t="s">
        <v>440</v>
      </c>
      <c r="I823" s="38">
        <v>27710917</v>
      </c>
      <c r="J823" s="37">
        <v>52</v>
      </c>
      <c r="K823" s="37">
        <v>14</v>
      </c>
      <c r="L823" s="20" t="s">
        <v>8355</v>
      </c>
      <c r="M823" s="37">
        <v>0</v>
      </c>
      <c r="N823" s="37">
        <v>0</v>
      </c>
      <c r="O823" s="37">
        <v>0</v>
      </c>
    </row>
    <row r="824" spans="1:29" x14ac:dyDescent="0.2">
      <c r="A824" s="37" t="s">
        <v>2476</v>
      </c>
      <c r="B824" s="37" t="s">
        <v>2477</v>
      </c>
      <c r="C824" s="39" t="s">
        <v>5</v>
      </c>
      <c r="D824" s="39" t="s">
        <v>213</v>
      </c>
      <c r="E824" s="39" t="s">
        <v>190</v>
      </c>
      <c r="F824" s="39" t="s">
        <v>2477</v>
      </c>
      <c r="G824" s="38" t="s">
        <v>442</v>
      </c>
      <c r="H824" s="38" t="s">
        <v>440</v>
      </c>
      <c r="I824" s="38">
        <v>27702183</v>
      </c>
      <c r="J824" s="37">
        <v>242</v>
      </c>
      <c r="K824" s="37">
        <v>30</v>
      </c>
      <c r="L824" s="20" t="s">
        <v>8355</v>
      </c>
      <c r="M824" s="37">
        <v>0</v>
      </c>
      <c r="N824" s="37">
        <v>0</v>
      </c>
      <c r="O824" s="37">
        <v>44</v>
      </c>
    </row>
    <row r="825" spans="1:29" x14ac:dyDescent="0.2">
      <c r="A825" s="37" t="s">
        <v>2478</v>
      </c>
      <c r="B825" s="37" t="s">
        <v>2730</v>
      </c>
      <c r="C825" s="39" t="s">
        <v>5</v>
      </c>
      <c r="D825" s="39" t="s">
        <v>213</v>
      </c>
      <c r="E825" s="39" t="s">
        <v>190</v>
      </c>
      <c r="F825" s="39" t="s">
        <v>1495</v>
      </c>
      <c r="G825" s="38" t="s">
        <v>442</v>
      </c>
      <c r="H825" s="38" t="s">
        <v>440</v>
      </c>
      <c r="I825" s="38">
        <v>22009359</v>
      </c>
      <c r="J825" s="37">
        <v>20</v>
      </c>
      <c r="K825" s="37">
        <v>0</v>
      </c>
      <c r="L825" s="20" t="s">
        <v>8355</v>
      </c>
      <c r="M825" s="37">
        <v>0</v>
      </c>
      <c r="N825" s="37">
        <v>0</v>
      </c>
      <c r="O825" s="37">
        <v>0</v>
      </c>
    </row>
    <row r="826" spans="1:29" x14ac:dyDescent="0.2">
      <c r="A826" s="37" t="s">
        <v>2479</v>
      </c>
      <c r="B826" s="37" t="s">
        <v>1114</v>
      </c>
      <c r="C826" s="39" t="s">
        <v>5</v>
      </c>
      <c r="D826" s="39" t="s">
        <v>213</v>
      </c>
      <c r="E826" s="39" t="s">
        <v>190</v>
      </c>
      <c r="F826" s="39" t="s">
        <v>1114</v>
      </c>
      <c r="G826" s="38" t="s">
        <v>442</v>
      </c>
      <c r="H826" s="38" t="s">
        <v>440</v>
      </c>
      <c r="J826" s="37">
        <v>11</v>
      </c>
      <c r="K826" s="37">
        <v>0</v>
      </c>
      <c r="L826" s="20" t="s">
        <v>8355</v>
      </c>
      <c r="M826" s="37">
        <v>0</v>
      </c>
      <c r="N826" s="37">
        <v>0</v>
      </c>
      <c r="O826" s="37">
        <v>0</v>
      </c>
    </row>
    <row r="827" spans="1:29" x14ac:dyDescent="0.2">
      <c r="A827" s="37" t="s">
        <v>2480</v>
      </c>
      <c r="B827" s="37" t="s">
        <v>14</v>
      </c>
      <c r="C827" s="39" t="s">
        <v>5</v>
      </c>
      <c r="D827" s="39" t="s">
        <v>213</v>
      </c>
      <c r="E827" s="39" t="s">
        <v>190</v>
      </c>
      <c r="F827" s="39" t="s">
        <v>14</v>
      </c>
      <c r="G827" s="38" t="s">
        <v>442</v>
      </c>
      <c r="H827" s="38" t="s">
        <v>440</v>
      </c>
      <c r="I827" s="38">
        <v>22009881</v>
      </c>
      <c r="J827" s="37">
        <v>37</v>
      </c>
      <c r="K827" s="37">
        <v>10</v>
      </c>
      <c r="L827" s="20" t="s">
        <v>8355</v>
      </c>
      <c r="M827" s="37">
        <v>0</v>
      </c>
      <c r="N827" s="37">
        <v>0</v>
      </c>
      <c r="O827" s="37">
        <v>0</v>
      </c>
    </row>
    <row r="829" spans="1:29" ht="13.5" x14ac:dyDescent="0.25">
      <c r="A829" s="97" t="s">
        <v>2481</v>
      </c>
      <c r="B829" s="24"/>
      <c r="C829" s="25"/>
      <c r="D829" s="25"/>
      <c r="E829" s="25"/>
      <c r="F829" s="33"/>
      <c r="G829" s="27"/>
      <c r="H829" s="32"/>
      <c r="I829" s="32"/>
      <c r="J829" s="36">
        <f>J830+J861+J881</f>
        <v>3546</v>
      </c>
      <c r="K829" s="36">
        <f t="shared" ref="K829:O829" si="48">K830+K861+K881</f>
        <v>1155</v>
      </c>
      <c r="L829" s="36">
        <f t="shared" si="48"/>
        <v>0</v>
      </c>
      <c r="M829" s="36">
        <f t="shared" si="48"/>
        <v>0</v>
      </c>
      <c r="N829" s="36">
        <f t="shared" si="48"/>
        <v>40</v>
      </c>
      <c r="O829" s="36">
        <f t="shared" si="48"/>
        <v>548</v>
      </c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AA829" s="37"/>
      <c r="AB829" s="37"/>
      <c r="AC829" s="37"/>
    </row>
    <row r="830" spans="1:29" ht="13.5" x14ac:dyDescent="0.25">
      <c r="A830" s="97" t="s">
        <v>439</v>
      </c>
      <c r="B830" s="24"/>
      <c r="C830" s="25"/>
      <c r="D830" s="25"/>
      <c r="E830" s="25"/>
      <c r="F830" s="33"/>
      <c r="G830" s="27"/>
      <c r="H830" s="32"/>
      <c r="I830" s="32"/>
      <c r="J830" s="36">
        <f>SUM(J831:J859)</f>
        <v>1596</v>
      </c>
      <c r="K830" s="36">
        <f t="shared" ref="K830:O830" si="49">SUM(K831:K859)</f>
        <v>477</v>
      </c>
      <c r="L830" s="36">
        <f t="shared" si="49"/>
        <v>0</v>
      </c>
      <c r="M830" s="36">
        <f t="shared" si="49"/>
        <v>0</v>
      </c>
      <c r="N830" s="36">
        <f t="shared" si="49"/>
        <v>25</v>
      </c>
      <c r="O830" s="36">
        <f t="shared" si="49"/>
        <v>141</v>
      </c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AA830" s="37"/>
      <c r="AB830" s="37"/>
      <c r="AC830" s="37"/>
    </row>
    <row r="831" spans="1:29" x14ac:dyDescent="0.2">
      <c r="A831" s="37" t="s">
        <v>2482</v>
      </c>
      <c r="B831" s="37" t="s">
        <v>237</v>
      </c>
      <c r="C831" s="39" t="s">
        <v>5</v>
      </c>
      <c r="D831" s="39" t="s">
        <v>2483</v>
      </c>
      <c r="E831" s="39" t="s">
        <v>2118</v>
      </c>
      <c r="F831" s="39" t="s">
        <v>237</v>
      </c>
      <c r="G831" s="38" t="s">
        <v>442</v>
      </c>
      <c r="H831" s="38" t="s">
        <v>440</v>
      </c>
      <c r="I831" s="38">
        <v>25466041</v>
      </c>
      <c r="J831" s="37">
        <v>182</v>
      </c>
      <c r="K831" s="37">
        <v>59</v>
      </c>
      <c r="L831" s="20" t="s">
        <v>8355</v>
      </c>
      <c r="M831" s="37">
        <v>0</v>
      </c>
      <c r="N831" s="37">
        <v>0</v>
      </c>
      <c r="O831" s="37">
        <v>0</v>
      </c>
    </row>
    <row r="832" spans="1:29" x14ac:dyDescent="0.2">
      <c r="A832" s="37" t="s">
        <v>2484</v>
      </c>
      <c r="B832" s="37" t="s">
        <v>176</v>
      </c>
      <c r="C832" s="39" t="s">
        <v>5</v>
      </c>
      <c r="D832" s="39" t="s">
        <v>2483</v>
      </c>
      <c r="E832" s="39" t="s">
        <v>512</v>
      </c>
      <c r="F832" s="39" t="s">
        <v>176</v>
      </c>
      <c r="G832" s="38" t="s">
        <v>442</v>
      </c>
      <c r="H832" s="38" t="s">
        <v>441</v>
      </c>
      <c r="J832" s="37">
        <v>14</v>
      </c>
      <c r="K832" s="37">
        <v>6</v>
      </c>
      <c r="L832" s="20" t="s">
        <v>8355</v>
      </c>
      <c r="M832" s="37">
        <v>0</v>
      </c>
      <c r="N832" s="37">
        <v>0</v>
      </c>
      <c r="O832" s="37">
        <v>0</v>
      </c>
    </row>
    <row r="833" spans="1:15" x14ac:dyDescent="0.2">
      <c r="A833" s="37" t="s">
        <v>2485</v>
      </c>
      <c r="B833" s="37" t="s">
        <v>2486</v>
      </c>
      <c r="C833" s="39" t="s">
        <v>5</v>
      </c>
      <c r="D833" s="39" t="s">
        <v>2483</v>
      </c>
      <c r="E833" s="39" t="s">
        <v>512</v>
      </c>
      <c r="F833" s="39" t="s">
        <v>2486</v>
      </c>
      <c r="G833" s="38" t="s">
        <v>442</v>
      </c>
      <c r="H833" s="38" t="s">
        <v>441</v>
      </c>
      <c r="I833" s="38">
        <v>25463769</v>
      </c>
      <c r="J833" s="37">
        <v>5</v>
      </c>
      <c r="K833" s="37">
        <v>0</v>
      </c>
      <c r="L833" s="20" t="s">
        <v>8355</v>
      </c>
      <c r="M833" s="37">
        <v>0</v>
      </c>
      <c r="N833" s="37">
        <v>0</v>
      </c>
      <c r="O833" s="37">
        <v>0</v>
      </c>
    </row>
    <row r="834" spans="1:15" x14ac:dyDescent="0.2">
      <c r="A834" s="37" t="s">
        <v>2487</v>
      </c>
      <c r="B834" s="37" t="s">
        <v>2488</v>
      </c>
      <c r="C834" s="39" t="s">
        <v>5</v>
      </c>
      <c r="D834" s="39" t="s">
        <v>2483</v>
      </c>
      <c r="E834" s="39" t="s">
        <v>247</v>
      </c>
      <c r="F834" s="39" t="s">
        <v>64</v>
      </c>
      <c r="G834" s="38" t="s">
        <v>442</v>
      </c>
      <c r="H834" s="38" t="s">
        <v>441</v>
      </c>
      <c r="I834" s="38">
        <v>25463718</v>
      </c>
      <c r="J834" s="37">
        <v>15</v>
      </c>
      <c r="K834" s="37">
        <v>4</v>
      </c>
      <c r="L834" s="20" t="s">
        <v>8355</v>
      </c>
      <c r="M834" s="37">
        <v>0</v>
      </c>
      <c r="N834" s="37">
        <v>0</v>
      </c>
      <c r="O834" s="37">
        <v>0</v>
      </c>
    </row>
    <row r="835" spans="1:15" x14ac:dyDescent="0.2">
      <c r="A835" s="37" t="s">
        <v>2489</v>
      </c>
      <c r="B835" s="37" t="s">
        <v>2490</v>
      </c>
      <c r="C835" s="39" t="s">
        <v>5</v>
      </c>
      <c r="D835" s="39" t="s">
        <v>2483</v>
      </c>
      <c r="E835" s="39" t="s">
        <v>247</v>
      </c>
      <c r="F835" s="39" t="s">
        <v>10325</v>
      </c>
      <c r="G835" s="38" t="s">
        <v>442</v>
      </c>
      <c r="H835" s="38" t="s">
        <v>441</v>
      </c>
      <c r="I835" s="38">
        <v>25461730</v>
      </c>
      <c r="J835" s="37">
        <v>16</v>
      </c>
      <c r="K835" s="37">
        <v>5</v>
      </c>
      <c r="L835" s="20" t="s">
        <v>8355</v>
      </c>
      <c r="M835" s="37">
        <v>0</v>
      </c>
      <c r="N835" s="37">
        <v>0</v>
      </c>
      <c r="O835" s="37">
        <v>0</v>
      </c>
    </row>
    <row r="836" spans="1:15" x14ac:dyDescent="0.2">
      <c r="A836" s="37" t="s">
        <v>2491</v>
      </c>
      <c r="B836" s="37" t="s">
        <v>92</v>
      </c>
      <c r="C836" s="39" t="s">
        <v>5</v>
      </c>
      <c r="D836" s="39" t="s">
        <v>2483</v>
      </c>
      <c r="E836" s="39" t="s">
        <v>512</v>
      </c>
      <c r="F836" s="39" t="s">
        <v>92</v>
      </c>
      <c r="G836" s="38" t="s">
        <v>442</v>
      </c>
      <c r="H836" s="38" t="s">
        <v>441</v>
      </c>
      <c r="I836" s="38">
        <v>25463876</v>
      </c>
      <c r="J836" s="37">
        <v>16</v>
      </c>
      <c r="K836" s="37">
        <v>0</v>
      </c>
      <c r="L836" s="20" t="s">
        <v>8355</v>
      </c>
      <c r="M836" s="37">
        <v>0</v>
      </c>
      <c r="N836" s="37">
        <v>0</v>
      </c>
      <c r="O836" s="37">
        <v>0</v>
      </c>
    </row>
    <row r="837" spans="1:15" x14ac:dyDescent="0.2">
      <c r="A837" s="37" t="s">
        <v>2492</v>
      </c>
      <c r="B837" s="37" t="s">
        <v>2493</v>
      </c>
      <c r="C837" s="39" t="s">
        <v>5</v>
      </c>
      <c r="D837" s="39" t="s">
        <v>2483</v>
      </c>
      <c r="E837" s="39" t="s">
        <v>247</v>
      </c>
      <c r="F837" s="39" t="s">
        <v>2493</v>
      </c>
      <c r="G837" s="38" t="s">
        <v>442</v>
      </c>
      <c r="H837" s="38" t="s">
        <v>441</v>
      </c>
      <c r="I837" s="38">
        <v>25461843</v>
      </c>
      <c r="J837" s="37">
        <v>37</v>
      </c>
      <c r="K837" s="37">
        <v>7</v>
      </c>
      <c r="L837" s="20" t="s">
        <v>8355</v>
      </c>
      <c r="M837" s="37">
        <v>0</v>
      </c>
      <c r="N837" s="37">
        <v>0</v>
      </c>
      <c r="O837" s="37">
        <v>0</v>
      </c>
    </row>
    <row r="838" spans="1:15" x14ac:dyDescent="0.2">
      <c r="A838" s="37" t="s">
        <v>2494</v>
      </c>
      <c r="B838" s="37" t="s">
        <v>2495</v>
      </c>
      <c r="C838" s="39" t="s">
        <v>5</v>
      </c>
      <c r="D838" s="39" t="s">
        <v>2483</v>
      </c>
      <c r="E838" s="39" t="s">
        <v>2118</v>
      </c>
      <c r="F838" s="39" t="s">
        <v>2495</v>
      </c>
      <c r="G838" s="38" t="s">
        <v>442</v>
      </c>
      <c r="H838" s="38" t="s">
        <v>440</v>
      </c>
      <c r="I838" s="38">
        <v>25464300</v>
      </c>
      <c r="J838" s="37">
        <v>17</v>
      </c>
      <c r="K838" s="37">
        <v>0</v>
      </c>
      <c r="L838" s="20" t="s">
        <v>8355</v>
      </c>
      <c r="M838" s="37">
        <v>0</v>
      </c>
      <c r="N838" s="37">
        <v>0</v>
      </c>
      <c r="O838" s="37">
        <v>0</v>
      </c>
    </row>
    <row r="839" spans="1:15" x14ac:dyDescent="0.2">
      <c r="A839" s="37" t="s">
        <v>2496</v>
      </c>
      <c r="B839" s="37" t="s">
        <v>2497</v>
      </c>
      <c r="C839" s="39" t="s">
        <v>51</v>
      </c>
      <c r="D839" s="39" t="s">
        <v>6672</v>
      </c>
      <c r="E839" s="39" t="s">
        <v>2498</v>
      </c>
      <c r="F839" s="39" t="s">
        <v>2499</v>
      </c>
      <c r="G839" s="38" t="s">
        <v>442</v>
      </c>
      <c r="H839" s="38" t="s">
        <v>441</v>
      </c>
      <c r="I839" s="38">
        <v>22005066</v>
      </c>
      <c r="J839" s="37">
        <v>5</v>
      </c>
      <c r="K839" s="37">
        <v>1</v>
      </c>
      <c r="L839" s="20" t="s">
        <v>8355</v>
      </c>
      <c r="M839" s="37">
        <v>0</v>
      </c>
      <c r="N839" s="37">
        <v>0</v>
      </c>
      <c r="O839" s="37">
        <v>0</v>
      </c>
    </row>
    <row r="840" spans="1:15" x14ac:dyDescent="0.2">
      <c r="A840" s="37" t="s">
        <v>2500</v>
      </c>
      <c r="B840" s="37" t="s">
        <v>2010</v>
      </c>
      <c r="C840" s="39" t="s">
        <v>5</v>
      </c>
      <c r="D840" s="39" t="s">
        <v>2483</v>
      </c>
      <c r="E840" s="39" t="s">
        <v>2118</v>
      </c>
      <c r="F840" s="39" t="s">
        <v>2010</v>
      </c>
      <c r="G840" s="38" t="s">
        <v>442</v>
      </c>
      <c r="H840" s="38" t="s">
        <v>440</v>
      </c>
      <c r="I840" s="38">
        <v>25467707</v>
      </c>
      <c r="J840" s="37">
        <v>105</v>
      </c>
      <c r="K840" s="37">
        <v>34</v>
      </c>
      <c r="L840" s="20" t="s">
        <v>8355</v>
      </c>
      <c r="M840" s="37">
        <v>0</v>
      </c>
      <c r="N840" s="37">
        <v>0</v>
      </c>
      <c r="O840" s="37">
        <v>0</v>
      </c>
    </row>
    <row r="841" spans="1:15" x14ac:dyDescent="0.2">
      <c r="A841" s="37" t="s">
        <v>2501</v>
      </c>
      <c r="B841" s="37" t="s">
        <v>2502</v>
      </c>
      <c r="C841" s="39" t="s">
        <v>5</v>
      </c>
      <c r="D841" s="39" t="s">
        <v>2483</v>
      </c>
      <c r="E841" s="39" t="s">
        <v>512</v>
      </c>
      <c r="F841" s="39" t="s">
        <v>126</v>
      </c>
      <c r="G841" s="38" t="s">
        <v>442</v>
      </c>
      <c r="H841" s="38" t="s">
        <v>441</v>
      </c>
      <c r="I841" s="38">
        <v>25463887</v>
      </c>
      <c r="J841" s="37">
        <v>15</v>
      </c>
      <c r="K841" s="37">
        <v>5</v>
      </c>
      <c r="L841" s="20" t="s">
        <v>8355</v>
      </c>
      <c r="M841" s="37">
        <v>0</v>
      </c>
      <c r="N841" s="37">
        <v>0</v>
      </c>
      <c r="O841" s="37">
        <v>0</v>
      </c>
    </row>
    <row r="842" spans="1:15" x14ac:dyDescent="0.2">
      <c r="A842" s="37" t="s">
        <v>2503</v>
      </c>
      <c r="B842" s="37" t="s">
        <v>174</v>
      </c>
      <c r="C842" s="39" t="s">
        <v>5</v>
      </c>
      <c r="D842" s="39" t="s">
        <v>2483</v>
      </c>
      <c r="E842" s="39" t="s">
        <v>2118</v>
      </c>
      <c r="F842" s="39" t="s">
        <v>174</v>
      </c>
      <c r="G842" s="38" t="s">
        <v>442</v>
      </c>
      <c r="H842" s="38" t="s">
        <v>440</v>
      </c>
      <c r="I842" s="38">
        <v>25466008</v>
      </c>
      <c r="J842" s="37">
        <v>132</v>
      </c>
      <c r="K842" s="37">
        <v>50</v>
      </c>
      <c r="L842" s="20" t="s">
        <v>8355</v>
      </c>
      <c r="M842" s="37">
        <v>0</v>
      </c>
      <c r="N842" s="37">
        <v>0</v>
      </c>
      <c r="O842" s="37">
        <v>0</v>
      </c>
    </row>
    <row r="843" spans="1:15" x14ac:dyDescent="0.2">
      <c r="A843" s="37" t="s">
        <v>2504</v>
      </c>
      <c r="B843" s="37" t="s">
        <v>2505</v>
      </c>
      <c r="C843" s="39" t="s">
        <v>5</v>
      </c>
      <c r="D843" s="39" t="s">
        <v>2483</v>
      </c>
      <c r="E843" s="39" t="s">
        <v>247</v>
      </c>
      <c r="F843" s="39" t="s">
        <v>2506</v>
      </c>
      <c r="G843" s="38" t="s">
        <v>442</v>
      </c>
      <c r="H843" s="38" t="s">
        <v>441</v>
      </c>
      <c r="I843" s="38">
        <v>25465671</v>
      </c>
      <c r="J843" s="37">
        <v>17</v>
      </c>
      <c r="K843" s="37">
        <v>6</v>
      </c>
      <c r="L843" s="20" t="s">
        <v>8355</v>
      </c>
      <c r="M843" s="37">
        <v>0</v>
      </c>
      <c r="N843" s="37">
        <v>0</v>
      </c>
      <c r="O843" s="37">
        <v>0</v>
      </c>
    </row>
    <row r="844" spans="1:15" x14ac:dyDescent="0.2">
      <c r="A844" s="37" t="s">
        <v>2507</v>
      </c>
      <c r="B844" s="37" t="s">
        <v>550</v>
      </c>
      <c r="C844" s="39" t="s">
        <v>5</v>
      </c>
      <c r="D844" s="39" t="s">
        <v>2483</v>
      </c>
      <c r="E844" s="39" t="s">
        <v>512</v>
      </c>
      <c r="F844" s="39" t="s">
        <v>550</v>
      </c>
      <c r="G844" s="38" t="s">
        <v>442</v>
      </c>
      <c r="H844" s="38" t="s">
        <v>441</v>
      </c>
      <c r="I844" s="38">
        <v>25462555</v>
      </c>
      <c r="J844" s="37">
        <v>12</v>
      </c>
      <c r="K844" s="37">
        <v>9</v>
      </c>
      <c r="L844" s="20" t="s">
        <v>8355</v>
      </c>
      <c r="M844" s="37">
        <v>0</v>
      </c>
      <c r="N844" s="37">
        <v>0</v>
      </c>
      <c r="O844" s="37">
        <v>0</v>
      </c>
    </row>
    <row r="845" spans="1:15" x14ac:dyDescent="0.2">
      <c r="A845" s="37" t="s">
        <v>2508</v>
      </c>
      <c r="B845" s="37" t="s">
        <v>2509</v>
      </c>
      <c r="C845" s="39" t="s">
        <v>5</v>
      </c>
      <c r="D845" s="39" t="s">
        <v>2483</v>
      </c>
      <c r="E845" s="39" t="s">
        <v>512</v>
      </c>
      <c r="F845" s="39" t="s">
        <v>2509</v>
      </c>
      <c r="G845" s="38" t="s">
        <v>442</v>
      </c>
      <c r="H845" s="38" t="s">
        <v>441</v>
      </c>
      <c r="I845" s="38">
        <v>25462950</v>
      </c>
      <c r="J845" s="37">
        <v>15</v>
      </c>
      <c r="K845" s="37">
        <v>7</v>
      </c>
      <c r="L845" s="20" t="s">
        <v>8355</v>
      </c>
      <c r="M845" s="37">
        <v>0</v>
      </c>
      <c r="N845" s="37">
        <v>0</v>
      </c>
      <c r="O845" s="37">
        <v>0</v>
      </c>
    </row>
    <row r="846" spans="1:15" x14ac:dyDescent="0.2">
      <c r="A846" s="37" t="s">
        <v>2510</v>
      </c>
      <c r="B846" s="37" t="s">
        <v>2511</v>
      </c>
      <c r="C846" s="39" t="s">
        <v>5</v>
      </c>
      <c r="D846" s="39" t="s">
        <v>2483</v>
      </c>
      <c r="E846" s="39" t="s">
        <v>2118</v>
      </c>
      <c r="F846" s="39" t="s">
        <v>2511</v>
      </c>
      <c r="G846" s="38" t="s">
        <v>442</v>
      </c>
      <c r="H846" s="38" t="s">
        <v>440</v>
      </c>
      <c r="I846" s="38">
        <v>25463638</v>
      </c>
      <c r="J846" s="37">
        <v>33</v>
      </c>
      <c r="K846" s="37">
        <v>15</v>
      </c>
      <c r="L846" s="20" t="s">
        <v>8355</v>
      </c>
      <c r="M846" s="37">
        <v>0</v>
      </c>
      <c r="N846" s="37">
        <v>0</v>
      </c>
      <c r="O846" s="37">
        <v>0</v>
      </c>
    </row>
    <row r="847" spans="1:15" x14ac:dyDescent="0.2">
      <c r="A847" s="37" t="s">
        <v>2512</v>
      </c>
      <c r="B847" s="37" t="s">
        <v>247</v>
      </c>
      <c r="C847" s="39" t="s">
        <v>5</v>
      </c>
      <c r="D847" s="39" t="s">
        <v>2483</v>
      </c>
      <c r="E847" s="39" t="s">
        <v>247</v>
      </c>
      <c r="F847" s="39" t="s">
        <v>247</v>
      </c>
      <c r="G847" s="38" t="s">
        <v>442</v>
      </c>
      <c r="H847" s="38" t="s">
        <v>441</v>
      </c>
      <c r="I847" s="38">
        <v>25463203</v>
      </c>
      <c r="J847" s="37">
        <v>91</v>
      </c>
      <c r="K847" s="37">
        <v>20</v>
      </c>
      <c r="L847" s="20" t="s">
        <v>8355</v>
      </c>
      <c r="M847" s="37">
        <v>0</v>
      </c>
      <c r="N847" s="37">
        <v>0</v>
      </c>
      <c r="O847" s="37">
        <v>0</v>
      </c>
    </row>
    <row r="848" spans="1:15" x14ac:dyDescent="0.2">
      <c r="A848" s="37" t="s">
        <v>2513</v>
      </c>
      <c r="B848" s="37" t="s">
        <v>2514</v>
      </c>
      <c r="C848" s="39" t="s">
        <v>5</v>
      </c>
      <c r="D848" s="39" t="s">
        <v>2483</v>
      </c>
      <c r="E848" s="39" t="s">
        <v>2118</v>
      </c>
      <c r="F848" s="39" t="s">
        <v>2514</v>
      </c>
      <c r="G848" s="38" t="s">
        <v>442</v>
      </c>
      <c r="H848" s="38" t="s">
        <v>440</v>
      </c>
      <c r="J848" s="37">
        <v>11</v>
      </c>
      <c r="K848" s="37">
        <v>0</v>
      </c>
      <c r="L848" s="20" t="s">
        <v>8355</v>
      </c>
      <c r="M848" s="37">
        <v>0</v>
      </c>
      <c r="N848" s="37">
        <v>0</v>
      </c>
      <c r="O848" s="37">
        <v>0</v>
      </c>
    </row>
    <row r="849" spans="1:29" x14ac:dyDescent="0.2">
      <c r="A849" s="37" t="s">
        <v>2515</v>
      </c>
      <c r="B849" s="37" t="s">
        <v>161</v>
      </c>
      <c r="C849" s="39" t="s">
        <v>5</v>
      </c>
      <c r="D849" s="39" t="s">
        <v>2483</v>
      </c>
      <c r="E849" s="39" t="s">
        <v>247</v>
      </c>
      <c r="F849" s="39" t="s">
        <v>247</v>
      </c>
      <c r="G849" s="38" t="s">
        <v>442</v>
      </c>
      <c r="H849" s="38" t="s">
        <v>441</v>
      </c>
      <c r="I849" s="38">
        <v>25461741</v>
      </c>
      <c r="J849" s="37">
        <v>77</v>
      </c>
      <c r="K849" s="37">
        <v>26</v>
      </c>
      <c r="L849" s="20" t="s">
        <v>8355</v>
      </c>
      <c r="M849" s="37">
        <v>0</v>
      </c>
      <c r="N849" s="37">
        <v>0</v>
      </c>
      <c r="O849" s="37">
        <v>0</v>
      </c>
    </row>
    <row r="850" spans="1:29" x14ac:dyDescent="0.2">
      <c r="A850" s="37" t="s">
        <v>2516</v>
      </c>
      <c r="B850" s="37" t="s">
        <v>512</v>
      </c>
      <c r="C850" s="39" t="s">
        <v>5</v>
      </c>
      <c r="D850" s="39" t="s">
        <v>2483</v>
      </c>
      <c r="E850" s="39" t="s">
        <v>512</v>
      </c>
      <c r="F850" s="39" t="s">
        <v>512</v>
      </c>
      <c r="G850" s="38" t="s">
        <v>442</v>
      </c>
      <c r="H850" s="38" t="s">
        <v>441</v>
      </c>
      <c r="I850" s="38">
        <v>25467970</v>
      </c>
      <c r="J850" s="37">
        <v>180</v>
      </c>
      <c r="K850" s="37">
        <v>52</v>
      </c>
      <c r="L850" s="20" t="s">
        <v>8355</v>
      </c>
      <c r="M850" s="37">
        <v>0</v>
      </c>
      <c r="N850" s="37">
        <v>0</v>
      </c>
      <c r="O850" s="37">
        <v>141</v>
      </c>
    </row>
    <row r="851" spans="1:29" x14ac:dyDescent="0.2">
      <c r="A851" s="37" t="s">
        <v>2517</v>
      </c>
      <c r="B851" s="37" t="s">
        <v>2518</v>
      </c>
      <c r="C851" s="39" t="s">
        <v>5</v>
      </c>
      <c r="D851" s="39" t="s">
        <v>2483</v>
      </c>
      <c r="E851" s="39" t="s">
        <v>2118</v>
      </c>
      <c r="F851" s="39" t="s">
        <v>2118</v>
      </c>
      <c r="G851" s="38" t="s">
        <v>442</v>
      </c>
      <c r="H851" s="38" t="s">
        <v>440</v>
      </c>
      <c r="I851" s="38">
        <v>25466184</v>
      </c>
      <c r="J851" s="37">
        <v>325</v>
      </c>
      <c r="K851" s="37">
        <v>89</v>
      </c>
      <c r="L851" s="20" t="s">
        <v>8355</v>
      </c>
      <c r="M851" s="37">
        <v>0</v>
      </c>
      <c r="N851" s="37">
        <v>25</v>
      </c>
      <c r="O851" s="37">
        <v>0</v>
      </c>
    </row>
    <row r="852" spans="1:29" x14ac:dyDescent="0.2">
      <c r="A852" s="37" t="s">
        <v>2519</v>
      </c>
      <c r="B852" s="37" t="s">
        <v>197</v>
      </c>
      <c r="C852" s="39" t="s">
        <v>5</v>
      </c>
      <c r="D852" s="39" t="s">
        <v>2483</v>
      </c>
      <c r="E852" s="39" t="s">
        <v>2118</v>
      </c>
      <c r="F852" s="39" t="s">
        <v>197</v>
      </c>
      <c r="G852" s="38" t="s">
        <v>442</v>
      </c>
      <c r="H852" s="38" t="s">
        <v>440</v>
      </c>
      <c r="I852" s="38">
        <v>25463132</v>
      </c>
      <c r="J852" s="37">
        <v>48</v>
      </c>
      <c r="K852" s="37">
        <v>18</v>
      </c>
      <c r="L852" s="20" t="s">
        <v>8355</v>
      </c>
      <c r="M852" s="37">
        <v>0</v>
      </c>
      <c r="N852" s="37">
        <v>0</v>
      </c>
      <c r="O852" s="37">
        <v>0</v>
      </c>
    </row>
    <row r="853" spans="1:29" x14ac:dyDescent="0.2">
      <c r="A853" s="37" t="s">
        <v>2520</v>
      </c>
      <c r="B853" s="37" t="s">
        <v>233</v>
      </c>
      <c r="C853" s="39" t="s">
        <v>5</v>
      </c>
      <c r="D853" s="39" t="s">
        <v>2483</v>
      </c>
      <c r="E853" s="39" t="s">
        <v>512</v>
      </c>
      <c r="F853" s="39" t="s">
        <v>233</v>
      </c>
      <c r="G853" s="38" t="s">
        <v>442</v>
      </c>
      <c r="H853" s="38" t="s">
        <v>441</v>
      </c>
      <c r="I853" s="38">
        <v>22064201</v>
      </c>
      <c r="J853" s="37">
        <v>5</v>
      </c>
      <c r="K853" s="37">
        <v>0</v>
      </c>
      <c r="L853" s="20" t="s">
        <v>8355</v>
      </c>
      <c r="M853" s="37">
        <v>0</v>
      </c>
      <c r="N853" s="37">
        <v>0</v>
      </c>
      <c r="O853" s="37">
        <v>0</v>
      </c>
    </row>
    <row r="854" spans="1:29" x14ac:dyDescent="0.2">
      <c r="A854" s="37" t="s">
        <v>2521</v>
      </c>
      <c r="B854" s="37" t="s">
        <v>2522</v>
      </c>
      <c r="C854" s="39" t="s">
        <v>5</v>
      </c>
      <c r="D854" s="39" t="s">
        <v>2483</v>
      </c>
      <c r="E854" s="39" t="s">
        <v>512</v>
      </c>
      <c r="F854" s="39" t="s">
        <v>664</v>
      </c>
      <c r="G854" s="38" t="s">
        <v>442</v>
      </c>
      <c r="H854" s="38" t="s">
        <v>441</v>
      </c>
      <c r="I854" s="38">
        <v>25462032</v>
      </c>
      <c r="J854" s="37">
        <v>26</v>
      </c>
      <c r="K854" s="37">
        <v>9</v>
      </c>
      <c r="L854" s="20" t="s">
        <v>8355</v>
      </c>
      <c r="M854" s="37">
        <v>0</v>
      </c>
      <c r="N854" s="37">
        <v>0</v>
      </c>
      <c r="O854" s="37">
        <v>0</v>
      </c>
    </row>
    <row r="855" spans="1:29" x14ac:dyDescent="0.2">
      <c r="A855" s="37" t="s">
        <v>2523</v>
      </c>
      <c r="B855" s="37" t="s">
        <v>2524</v>
      </c>
      <c r="C855" s="39" t="s">
        <v>5</v>
      </c>
      <c r="D855" s="39" t="s">
        <v>2483</v>
      </c>
      <c r="E855" s="39" t="s">
        <v>512</v>
      </c>
      <c r="F855" s="39" t="s">
        <v>2524</v>
      </c>
      <c r="G855" s="38" t="s">
        <v>442</v>
      </c>
      <c r="H855" s="38" t="s">
        <v>441</v>
      </c>
      <c r="I855" s="38">
        <v>25461555</v>
      </c>
      <c r="J855" s="37">
        <v>14</v>
      </c>
      <c r="K855" s="37">
        <v>8</v>
      </c>
      <c r="L855" s="20" t="s">
        <v>8355</v>
      </c>
      <c r="M855" s="37">
        <v>0</v>
      </c>
      <c r="N855" s="37">
        <v>0</v>
      </c>
      <c r="O855" s="37">
        <v>0</v>
      </c>
    </row>
    <row r="856" spans="1:29" x14ac:dyDescent="0.2">
      <c r="A856" s="37" t="s">
        <v>2525</v>
      </c>
      <c r="B856" s="37" t="s">
        <v>2452</v>
      </c>
      <c r="C856" s="39" t="s">
        <v>5</v>
      </c>
      <c r="D856" s="39" t="s">
        <v>2483</v>
      </c>
      <c r="E856" s="39" t="s">
        <v>512</v>
      </c>
      <c r="F856" s="39" t="s">
        <v>2452</v>
      </c>
      <c r="G856" s="38" t="s">
        <v>442</v>
      </c>
      <c r="H856" s="38" t="s">
        <v>441</v>
      </c>
      <c r="J856" s="37">
        <v>8</v>
      </c>
      <c r="K856" s="37">
        <v>0</v>
      </c>
      <c r="L856" s="20" t="s">
        <v>8355</v>
      </c>
      <c r="M856" s="37">
        <v>0</v>
      </c>
      <c r="N856" s="37">
        <v>0</v>
      </c>
      <c r="O856" s="37">
        <v>0</v>
      </c>
    </row>
    <row r="857" spans="1:29" x14ac:dyDescent="0.2">
      <c r="A857" s="37" t="s">
        <v>2526</v>
      </c>
      <c r="B857" s="37" t="s">
        <v>190</v>
      </c>
      <c r="C857" s="39" t="s">
        <v>5</v>
      </c>
      <c r="D857" s="39" t="s">
        <v>2483</v>
      </c>
      <c r="E857" s="39" t="s">
        <v>512</v>
      </c>
      <c r="F857" s="39" t="s">
        <v>190</v>
      </c>
      <c r="G857" s="38" t="s">
        <v>442</v>
      </c>
      <c r="H857" s="38" t="s">
        <v>441</v>
      </c>
      <c r="I857" s="38">
        <v>86121034</v>
      </c>
      <c r="J857" s="37">
        <v>1</v>
      </c>
      <c r="K857" s="37">
        <v>0</v>
      </c>
      <c r="L857" s="20" t="s">
        <v>8355</v>
      </c>
      <c r="M857" s="37">
        <v>0</v>
      </c>
      <c r="N857" s="37">
        <v>0</v>
      </c>
      <c r="O857" s="37">
        <v>0</v>
      </c>
    </row>
    <row r="858" spans="1:29" x14ac:dyDescent="0.2">
      <c r="A858" s="37" t="s">
        <v>2527</v>
      </c>
      <c r="B858" s="37" t="s">
        <v>823</v>
      </c>
      <c r="C858" s="39" t="s">
        <v>5</v>
      </c>
      <c r="D858" s="39" t="s">
        <v>2483</v>
      </c>
      <c r="E858" s="39" t="s">
        <v>512</v>
      </c>
      <c r="F858" s="39" t="s">
        <v>823</v>
      </c>
      <c r="G858" s="38" t="s">
        <v>442</v>
      </c>
      <c r="H858" s="38" t="s">
        <v>441</v>
      </c>
      <c r="I858" s="38">
        <v>25461300</v>
      </c>
      <c r="J858" s="37">
        <v>64</v>
      </c>
      <c r="K858" s="37">
        <v>16</v>
      </c>
      <c r="L858" s="20" t="s">
        <v>8355</v>
      </c>
      <c r="M858" s="37">
        <v>0</v>
      </c>
      <c r="N858" s="37">
        <v>0</v>
      </c>
      <c r="O858" s="37">
        <v>0</v>
      </c>
    </row>
    <row r="859" spans="1:29" x14ac:dyDescent="0.2">
      <c r="A859" s="37" t="s">
        <v>2528</v>
      </c>
      <c r="B859" s="37" t="s">
        <v>2529</v>
      </c>
      <c r="C859" s="39" t="s">
        <v>5</v>
      </c>
      <c r="D859" s="39" t="s">
        <v>2483</v>
      </c>
      <c r="E859" s="39" t="s">
        <v>2118</v>
      </c>
      <c r="F859" s="39" t="s">
        <v>1321</v>
      </c>
      <c r="G859" s="38" t="s">
        <v>442</v>
      </c>
      <c r="H859" s="38" t="s">
        <v>440</v>
      </c>
      <c r="I859" s="38">
        <v>87253430</v>
      </c>
      <c r="J859" s="37">
        <v>110</v>
      </c>
      <c r="K859" s="37">
        <v>31</v>
      </c>
      <c r="L859" s="20" t="s">
        <v>8355</v>
      </c>
      <c r="M859" s="37">
        <v>0</v>
      </c>
      <c r="N859" s="37">
        <v>0</v>
      </c>
      <c r="O859" s="37">
        <v>0</v>
      </c>
    </row>
    <row r="861" spans="1:29" ht="13.5" x14ac:dyDescent="0.25">
      <c r="A861" s="97" t="s">
        <v>445</v>
      </c>
      <c r="B861" s="24"/>
      <c r="C861" s="25"/>
      <c r="D861" s="25"/>
      <c r="E861" s="25"/>
      <c r="F861" s="33"/>
      <c r="G861" s="27"/>
      <c r="H861" s="32"/>
      <c r="I861" s="32"/>
      <c r="J861" s="36">
        <f>SUM(J862:J879)</f>
        <v>892</v>
      </c>
      <c r="K861" s="36">
        <f t="shared" ref="K861:O861" si="50">SUM(K862:K879)</f>
        <v>324</v>
      </c>
      <c r="L861" s="36">
        <f t="shared" si="50"/>
        <v>0</v>
      </c>
      <c r="M861" s="36">
        <f t="shared" si="50"/>
        <v>0</v>
      </c>
      <c r="N861" s="36">
        <f t="shared" si="50"/>
        <v>7</v>
      </c>
      <c r="O861" s="36">
        <f t="shared" si="50"/>
        <v>105</v>
      </c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AA861" s="37"/>
      <c r="AB861" s="37"/>
      <c r="AC861" s="37"/>
    </row>
    <row r="862" spans="1:29" x14ac:dyDescent="0.2">
      <c r="A862" s="37" t="s">
        <v>2530</v>
      </c>
      <c r="B862" s="37" t="s">
        <v>2531</v>
      </c>
      <c r="C862" s="39" t="s">
        <v>5</v>
      </c>
      <c r="D862" s="39" t="s">
        <v>2532</v>
      </c>
      <c r="E862" s="39" t="s">
        <v>2533</v>
      </c>
      <c r="F862" s="39" t="s">
        <v>2531</v>
      </c>
      <c r="G862" s="38" t="s">
        <v>442</v>
      </c>
      <c r="H862" s="38" t="s">
        <v>441</v>
      </c>
      <c r="J862" s="37">
        <v>2</v>
      </c>
      <c r="K862" s="37">
        <v>2</v>
      </c>
      <c r="L862" s="20" t="s">
        <v>8355</v>
      </c>
      <c r="M862" s="37">
        <v>0</v>
      </c>
      <c r="N862" s="37">
        <v>0</v>
      </c>
      <c r="O862" s="37">
        <v>0</v>
      </c>
    </row>
    <row r="863" spans="1:29" x14ac:dyDescent="0.2">
      <c r="A863" s="37" t="s">
        <v>2534</v>
      </c>
      <c r="B863" s="37" t="s">
        <v>863</v>
      </c>
      <c r="C863" s="39" t="s">
        <v>5</v>
      </c>
      <c r="D863" s="39" t="s">
        <v>102</v>
      </c>
      <c r="E863" s="39" t="s">
        <v>1697</v>
      </c>
      <c r="F863" s="39" t="s">
        <v>863</v>
      </c>
      <c r="G863" s="38" t="s">
        <v>442</v>
      </c>
      <c r="H863" s="38" t="s">
        <v>441</v>
      </c>
      <c r="I863" s="38">
        <v>25711022</v>
      </c>
      <c r="J863" s="37">
        <v>52</v>
      </c>
      <c r="K863" s="37">
        <v>18</v>
      </c>
      <c r="L863" s="20" t="s">
        <v>8355</v>
      </c>
      <c r="M863" s="37">
        <v>0</v>
      </c>
      <c r="N863" s="37">
        <v>0</v>
      </c>
      <c r="O863" s="37">
        <v>0</v>
      </c>
    </row>
    <row r="864" spans="1:29" x14ac:dyDescent="0.2">
      <c r="A864" s="37" t="s">
        <v>2535</v>
      </c>
      <c r="B864" s="37" t="s">
        <v>1614</v>
      </c>
      <c r="C864" s="39" t="s">
        <v>156</v>
      </c>
      <c r="D864" s="39" t="s">
        <v>267</v>
      </c>
      <c r="E864" s="39" t="s">
        <v>190</v>
      </c>
      <c r="F864" s="39" t="s">
        <v>2536</v>
      </c>
      <c r="G864" s="38" t="s">
        <v>442</v>
      </c>
      <c r="H864" s="38" t="s">
        <v>440</v>
      </c>
      <c r="I864" s="38">
        <v>25712011</v>
      </c>
      <c r="J864" s="37">
        <v>39</v>
      </c>
      <c r="K864" s="37">
        <v>11</v>
      </c>
      <c r="L864" s="20" t="s">
        <v>8355</v>
      </c>
      <c r="M864" s="37">
        <v>0</v>
      </c>
      <c r="N864" s="37">
        <v>0</v>
      </c>
      <c r="O864" s="37">
        <v>0</v>
      </c>
    </row>
    <row r="865" spans="1:15" x14ac:dyDescent="0.2">
      <c r="A865" s="37" t="s">
        <v>2537</v>
      </c>
      <c r="B865" s="37" t="s">
        <v>2325</v>
      </c>
      <c r="C865" s="39" t="s">
        <v>5</v>
      </c>
      <c r="D865" s="39" t="s">
        <v>1710</v>
      </c>
      <c r="E865" s="39" t="s">
        <v>162</v>
      </c>
      <c r="F865" s="39" t="s">
        <v>2325</v>
      </c>
      <c r="G865" s="38" t="s">
        <v>442</v>
      </c>
      <c r="H865" s="38" t="s">
        <v>441</v>
      </c>
      <c r="I865" s="38">
        <v>25712344</v>
      </c>
      <c r="J865" s="37">
        <v>40</v>
      </c>
      <c r="K865" s="37">
        <v>22</v>
      </c>
      <c r="L865" s="20" t="s">
        <v>8355</v>
      </c>
      <c r="M865" s="37">
        <v>0</v>
      </c>
      <c r="N865" s="37">
        <v>0</v>
      </c>
      <c r="O865" s="37">
        <v>0</v>
      </c>
    </row>
    <row r="866" spans="1:15" x14ac:dyDescent="0.2">
      <c r="A866" s="37" t="s">
        <v>2538</v>
      </c>
      <c r="B866" s="37" t="s">
        <v>2539</v>
      </c>
      <c r="C866" s="39" t="s">
        <v>5</v>
      </c>
      <c r="D866" s="39" t="s">
        <v>2532</v>
      </c>
      <c r="E866" s="39" t="s">
        <v>2533</v>
      </c>
      <c r="F866" s="39" t="s">
        <v>2533</v>
      </c>
      <c r="G866" s="38" t="s">
        <v>442</v>
      </c>
      <c r="H866" s="38" t="s">
        <v>441</v>
      </c>
      <c r="I866" s="38">
        <v>25413000</v>
      </c>
      <c r="J866" s="37">
        <v>82</v>
      </c>
      <c r="K866" s="37">
        <v>27</v>
      </c>
      <c r="L866" s="20" t="s">
        <v>8355</v>
      </c>
      <c r="M866" s="37">
        <v>0</v>
      </c>
      <c r="N866" s="37">
        <v>0</v>
      </c>
      <c r="O866" s="37">
        <v>0</v>
      </c>
    </row>
    <row r="867" spans="1:15" x14ac:dyDescent="0.2">
      <c r="A867" s="37" t="s">
        <v>2540</v>
      </c>
      <c r="B867" s="37" t="s">
        <v>2541</v>
      </c>
      <c r="C867" s="39" t="s">
        <v>5</v>
      </c>
      <c r="D867" s="39" t="s">
        <v>2532</v>
      </c>
      <c r="E867" s="39" t="s">
        <v>2542</v>
      </c>
      <c r="F867" s="39" t="s">
        <v>2541</v>
      </c>
      <c r="G867" s="38" t="s">
        <v>442</v>
      </c>
      <c r="H867" s="38" t="s">
        <v>441</v>
      </c>
      <c r="I867" s="38">
        <v>25712349</v>
      </c>
      <c r="J867" s="37">
        <v>23</v>
      </c>
      <c r="K867" s="37">
        <v>8</v>
      </c>
      <c r="L867" s="20" t="s">
        <v>8355</v>
      </c>
      <c r="M867" s="37">
        <v>0</v>
      </c>
      <c r="N867" s="37">
        <v>0</v>
      </c>
      <c r="O867" s="37">
        <v>0</v>
      </c>
    </row>
    <row r="868" spans="1:15" x14ac:dyDescent="0.2">
      <c r="A868" s="37" t="s">
        <v>2543</v>
      </c>
      <c r="B868" s="37" t="s">
        <v>2544</v>
      </c>
      <c r="C868" s="39" t="s">
        <v>5</v>
      </c>
      <c r="D868" s="39" t="s">
        <v>2532</v>
      </c>
      <c r="E868" s="39" t="s">
        <v>2533</v>
      </c>
      <c r="F868" s="39" t="s">
        <v>2545</v>
      </c>
      <c r="G868" s="38" t="s">
        <v>442</v>
      </c>
      <c r="H868" s="38" t="s">
        <v>441</v>
      </c>
      <c r="I868" s="38">
        <v>25411800</v>
      </c>
      <c r="J868" s="37">
        <v>38</v>
      </c>
      <c r="K868" s="37">
        <v>15</v>
      </c>
      <c r="L868" s="20" t="s">
        <v>8355</v>
      </c>
      <c r="M868" s="37">
        <v>0</v>
      </c>
      <c r="N868" s="37">
        <v>0</v>
      </c>
      <c r="O868" s="37">
        <v>0</v>
      </c>
    </row>
    <row r="869" spans="1:15" x14ac:dyDescent="0.2">
      <c r="A869" s="37" t="s">
        <v>2546</v>
      </c>
      <c r="B869" s="37" t="s">
        <v>2120</v>
      </c>
      <c r="C869" s="39" t="s">
        <v>5</v>
      </c>
      <c r="D869" s="39" t="s">
        <v>2532</v>
      </c>
      <c r="E869" s="39" t="s">
        <v>2533</v>
      </c>
      <c r="F869" s="39" t="s">
        <v>2120</v>
      </c>
      <c r="G869" s="38" t="s">
        <v>442</v>
      </c>
      <c r="H869" s="38" t="s">
        <v>441</v>
      </c>
      <c r="I869" s="38">
        <v>22064107</v>
      </c>
      <c r="J869" s="37">
        <v>21</v>
      </c>
      <c r="K869" s="37">
        <v>7</v>
      </c>
      <c r="L869" s="20" t="s">
        <v>8355</v>
      </c>
      <c r="M869" s="37">
        <v>0</v>
      </c>
      <c r="N869" s="37">
        <v>0</v>
      </c>
      <c r="O869" s="37">
        <v>0</v>
      </c>
    </row>
    <row r="870" spans="1:15" x14ac:dyDescent="0.2">
      <c r="A870" s="37" t="s">
        <v>2547</v>
      </c>
      <c r="B870" s="37" t="s">
        <v>1429</v>
      </c>
      <c r="C870" s="39" t="s">
        <v>5</v>
      </c>
      <c r="D870" s="39" t="s">
        <v>2532</v>
      </c>
      <c r="E870" s="39" t="s">
        <v>2533</v>
      </c>
      <c r="F870" s="39" t="s">
        <v>1429</v>
      </c>
      <c r="G870" s="38" t="s">
        <v>442</v>
      </c>
      <c r="H870" s="38" t="s">
        <v>441</v>
      </c>
      <c r="I870" s="38">
        <v>25712008</v>
      </c>
      <c r="J870" s="37">
        <v>32</v>
      </c>
      <c r="K870" s="37">
        <v>8</v>
      </c>
      <c r="L870" s="20" t="s">
        <v>8355</v>
      </c>
      <c r="M870" s="37">
        <v>0</v>
      </c>
      <c r="N870" s="37">
        <v>0</v>
      </c>
      <c r="O870" s="37">
        <v>0</v>
      </c>
    </row>
    <row r="871" spans="1:15" x14ac:dyDescent="0.2">
      <c r="A871" s="37" t="s">
        <v>2548</v>
      </c>
      <c r="B871" s="37" t="s">
        <v>2549</v>
      </c>
      <c r="C871" s="39" t="s">
        <v>156</v>
      </c>
      <c r="D871" s="39" t="s">
        <v>267</v>
      </c>
      <c r="E871" s="39" t="s">
        <v>190</v>
      </c>
      <c r="F871" s="39" t="s">
        <v>2550</v>
      </c>
      <c r="G871" s="38" t="s">
        <v>442</v>
      </c>
      <c r="H871" s="38" t="s">
        <v>440</v>
      </c>
      <c r="I871" s="38">
        <v>25712102</v>
      </c>
      <c r="J871" s="37">
        <v>41</v>
      </c>
      <c r="K871" s="37">
        <v>16</v>
      </c>
      <c r="L871" s="20" t="s">
        <v>8355</v>
      </c>
      <c r="M871" s="37">
        <v>0</v>
      </c>
      <c r="N871" s="37">
        <v>0</v>
      </c>
      <c r="O871" s="37">
        <v>0</v>
      </c>
    </row>
    <row r="872" spans="1:15" x14ac:dyDescent="0.2">
      <c r="A872" s="37" t="s">
        <v>2551</v>
      </c>
      <c r="B872" s="37" t="s">
        <v>550</v>
      </c>
      <c r="C872" s="39" t="s">
        <v>156</v>
      </c>
      <c r="D872" s="39" t="s">
        <v>267</v>
      </c>
      <c r="E872" s="39" t="s">
        <v>190</v>
      </c>
      <c r="F872" s="39" t="s">
        <v>550</v>
      </c>
      <c r="G872" s="38" t="s">
        <v>442</v>
      </c>
      <c r="H872" s="38" t="s">
        <v>440</v>
      </c>
      <c r="I872" s="38">
        <v>25711503</v>
      </c>
      <c r="J872" s="37">
        <v>16</v>
      </c>
      <c r="K872" s="37">
        <v>6</v>
      </c>
      <c r="L872" s="20" t="s">
        <v>8355</v>
      </c>
      <c r="M872" s="37">
        <v>0</v>
      </c>
      <c r="N872" s="37">
        <v>0</v>
      </c>
      <c r="O872" s="37">
        <v>0</v>
      </c>
    </row>
    <row r="873" spans="1:15" x14ac:dyDescent="0.2">
      <c r="A873" s="37" t="s">
        <v>2552</v>
      </c>
      <c r="B873" s="37" t="s">
        <v>2553</v>
      </c>
      <c r="C873" s="39" t="s">
        <v>156</v>
      </c>
      <c r="D873" s="39" t="s">
        <v>267</v>
      </c>
      <c r="E873" s="39" t="s">
        <v>190</v>
      </c>
      <c r="F873" s="39" t="s">
        <v>2553</v>
      </c>
      <c r="G873" s="38" t="s">
        <v>442</v>
      </c>
      <c r="H873" s="38" t="s">
        <v>440</v>
      </c>
      <c r="I873" s="38">
        <v>25712289</v>
      </c>
      <c r="J873" s="37">
        <v>37</v>
      </c>
      <c r="K873" s="37">
        <v>6</v>
      </c>
      <c r="L873" s="20" t="s">
        <v>8355</v>
      </c>
      <c r="M873" s="37">
        <v>0</v>
      </c>
      <c r="N873" s="37">
        <v>0</v>
      </c>
      <c r="O873" s="37">
        <v>0</v>
      </c>
    </row>
    <row r="874" spans="1:15" x14ac:dyDescent="0.2">
      <c r="A874" s="37" t="s">
        <v>2554</v>
      </c>
      <c r="B874" s="37" t="s">
        <v>830</v>
      </c>
      <c r="C874" s="39" t="s">
        <v>5</v>
      </c>
      <c r="D874" s="39" t="s">
        <v>2532</v>
      </c>
      <c r="E874" s="39" t="s">
        <v>2533</v>
      </c>
      <c r="F874" s="39" t="s">
        <v>830</v>
      </c>
      <c r="G874" s="38" t="s">
        <v>442</v>
      </c>
      <c r="H874" s="38" t="s">
        <v>441</v>
      </c>
      <c r="I874" s="38">
        <v>25411215</v>
      </c>
      <c r="J874" s="37">
        <v>4</v>
      </c>
      <c r="K874" s="37">
        <v>0</v>
      </c>
      <c r="L874" s="20" t="s">
        <v>8355</v>
      </c>
      <c r="M874" s="37">
        <v>0</v>
      </c>
      <c r="N874" s="37">
        <v>0</v>
      </c>
      <c r="O874" s="37">
        <v>0</v>
      </c>
    </row>
    <row r="875" spans="1:15" x14ac:dyDescent="0.2">
      <c r="A875" s="37" t="s">
        <v>2555</v>
      </c>
      <c r="B875" s="37" t="s">
        <v>301</v>
      </c>
      <c r="C875" s="39" t="s">
        <v>5</v>
      </c>
      <c r="D875" s="39" t="s">
        <v>2532</v>
      </c>
      <c r="E875" s="39" t="s">
        <v>889</v>
      </c>
      <c r="F875" s="39" t="s">
        <v>301</v>
      </c>
      <c r="G875" s="38" t="s">
        <v>442</v>
      </c>
      <c r="H875" s="38" t="s">
        <v>441</v>
      </c>
      <c r="I875" s="38">
        <v>86639802</v>
      </c>
      <c r="J875" s="37">
        <v>6</v>
      </c>
      <c r="K875" s="37">
        <v>2</v>
      </c>
      <c r="L875" s="20" t="s">
        <v>8355</v>
      </c>
      <c r="M875" s="37">
        <v>0</v>
      </c>
      <c r="N875" s="37">
        <v>0</v>
      </c>
      <c r="O875" s="37">
        <v>0</v>
      </c>
    </row>
    <row r="876" spans="1:15" x14ac:dyDescent="0.2">
      <c r="A876" s="37" t="s">
        <v>2556</v>
      </c>
      <c r="B876" s="37" t="s">
        <v>664</v>
      </c>
      <c r="C876" s="39" t="s">
        <v>5</v>
      </c>
      <c r="D876" s="39" t="s">
        <v>1710</v>
      </c>
      <c r="E876" s="39" t="s">
        <v>162</v>
      </c>
      <c r="F876" s="39" t="s">
        <v>664</v>
      </c>
      <c r="G876" s="38" t="s">
        <v>442</v>
      </c>
      <c r="H876" s="38" t="s">
        <v>441</v>
      </c>
      <c r="I876" s="38">
        <v>25711307</v>
      </c>
      <c r="J876" s="37">
        <v>10</v>
      </c>
      <c r="K876" s="37">
        <v>7</v>
      </c>
      <c r="L876" s="20" t="s">
        <v>8355</v>
      </c>
      <c r="M876" s="37">
        <v>0</v>
      </c>
      <c r="N876" s="37">
        <v>0</v>
      </c>
      <c r="O876" s="37">
        <v>0</v>
      </c>
    </row>
    <row r="877" spans="1:15" x14ac:dyDescent="0.2">
      <c r="A877" s="37" t="s">
        <v>2557</v>
      </c>
      <c r="B877" s="37" t="s">
        <v>2558</v>
      </c>
      <c r="C877" s="39" t="s">
        <v>5</v>
      </c>
      <c r="D877" s="39" t="s">
        <v>2532</v>
      </c>
      <c r="E877" s="39" t="s">
        <v>889</v>
      </c>
      <c r="F877" s="39" t="s">
        <v>889</v>
      </c>
      <c r="G877" s="38" t="s">
        <v>442</v>
      </c>
      <c r="H877" s="38" t="s">
        <v>441</v>
      </c>
      <c r="I877" s="38">
        <v>25411101</v>
      </c>
      <c r="J877" s="37">
        <v>385</v>
      </c>
      <c r="K877" s="37">
        <v>133</v>
      </c>
      <c r="L877" s="20" t="s">
        <v>8355</v>
      </c>
      <c r="M877" s="37">
        <v>0</v>
      </c>
      <c r="N877" s="37">
        <v>7</v>
      </c>
      <c r="O877" s="37">
        <v>105</v>
      </c>
    </row>
    <row r="878" spans="1:15" x14ac:dyDescent="0.2">
      <c r="A878" s="37" t="s">
        <v>2559</v>
      </c>
      <c r="B878" s="37" t="s">
        <v>2560</v>
      </c>
      <c r="C878" s="39" t="s">
        <v>5</v>
      </c>
      <c r="D878" s="39" t="s">
        <v>2532</v>
      </c>
      <c r="E878" s="39" t="s">
        <v>2533</v>
      </c>
      <c r="F878" s="39" t="s">
        <v>2306</v>
      </c>
      <c r="G878" s="38" t="s">
        <v>442</v>
      </c>
      <c r="H878" s="38" t="s">
        <v>441</v>
      </c>
      <c r="I878" s="38">
        <v>27401056</v>
      </c>
      <c r="J878" s="37">
        <v>14</v>
      </c>
      <c r="K878" s="37">
        <v>8</v>
      </c>
      <c r="L878" s="20" t="s">
        <v>8355</v>
      </c>
      <c r="M878" s="37">
        <v>0</v>
      </c>
      <c r="N878" s="37">
        <v>0</v>
      </c>
      <c r="O878" s="37">
        <v>0</v>
      </c>
    </row>
    <row r="879" spans="1:15" x14ac:dyDescent="0.2">
      <c r="A879" s="37" t="s">
        <v>2561</v>
      </c>
      <c r="B879" s="37" t="s">
        <v>78</v>
      </c>
      <c r="C879" s="39" t="s">
        <v>5</v>
      </c>
      <c r="D879" s="39" t="s">
        <v>2532</v>
      </c>
      <c r="E879" s="39" t="s">
        <v>889</v>
      </c>
      <c r="F879" s="39" t="s">
        <v>78</v>
      </c>
      <c r="G879" s="38" t="s">
        <v>442</v>
      </c>
      <c r="H879" s="38" t="s">
        <v>441</v>
      </c>
      <c r="I879" s="38">
        <v>25411836</v>
      </c>
      <c r="J879" s="37">
        <v>50</v>
      </c>
      <c r="K879" s="37">
        <v>28</v>
      </c>
      <c r="L879" s="20" t="s">
        <v>8355</v>
      </c>
      <c r="M879" s="37">
        <v>0</v>
      </c>
      <c r="N879" s="37">
        <v>0</v>
      </c>
      <c r="O879" s="37">
        <v>0</v>
      </c>
    </row>
    <row r="881" spans="1:29" ht="13.5" x14ac:dyDescent="0.25">
      <c r="A881" s="97" t="s">
        <v>446</v>
      </c>
      <c r="B881" s="24"/>
      <c r="C881" s="25"/>
      <c r="D881" s="25"/>
      <c r="E881" s="25"/>
      <c r="F881" s="33"/>
      <c r="G881" s="27"/>
      <c r="H881" s="32"/>
      <c r="I881" s="32"/>
      <c r="J881" s="36">
        <f>SUM(J882:J904)</f>
        <v>1058</v>
      </c>
      <c r="K881" s="36">
        <f t="shared" ref="K881:O881" si="51">SUM(K882:K904)</f>
        <v>354</v>
      </c>
      <c r="L881" s="36">
        <f t="shared" si="51"/>
        <v>0</v>
      </c>
      <c r="M881" s="36">
        <f t="shared" si="51"/>
        <v>0</v>
      </c>
      <c r="N881" s="36">
        <f t="shared" si="51"/>
        <v>8</v>
      </c>
      <c r="O881" s="36">
        <f t="shared" si="51"/>
        <v>302</v>
      </c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AA881" s="37"/>
      <c r="AB881" s="37"/>
      <c r="AC881" s="37"/>
    </row>
    <row r="882" spans="1:29" x14ac:dyDescent="0.2">
      <c r="A882" s="37" t="s">
        <v>2562</v>
      </c>
      <c r="B882" s="37" t="s">
        <v>2563</v>
      </c>
      <c r="C882" s="39" t="s">
        <v>5</v>
      </c>
      <c r="D882" s="39" t="s">
        <v>1604</v>
      </c>
      <c r="E882" s="39" t="s">
        <v>1640</v>
      </c>
      <c r="F882" s="39" t="s">
        <v>2563</v>
      </c>
      <c r="G882" s="38" t="s">
        <v>442</v>
      </c>
      <c r="H882" s="38" t="s">
        <v>441</v>
      </c>
      <c r="I882" s="38">
        <v>22064111</v>
      </c>
      <c r="J882" s="37">
        <v>18</v>
      </c>
      <c r="K882" s="37">
        <v>0</v>
      </c>
      <c r="L882" s="20" t="s">
        <v>8355</v>
      </c>
      <c r="M882" s="37">
        <v>0</v>
      </c>
      <c r="N882" s="37">
        <v>0</v>
      </c>
      <c r="O882" s="37">
        <v>0</v>
      </c>
    </row>
    <row r="883" spans="1:29" x14ac:dyDescent="0.2">
      <c r="A883" s="37" t="s">
        <v>2564</v>
      </c>
      <c r="B883" s="37" t="s">
        <v>2565</v>
      </c>
      <c r="C883" s="39" t="s">
        <v>5</v>
      </c>
      <c r="D883" s="39" t="s">
        <v>1604</v>
      </c>
      <c r="E883" s="39" t="s">
        <v>1640</v>
      </c>
      <c r="F883" s="39" t="s">
        <v>2565</v>
      </c>
      <c r="G883" s="38" t="s">
        <v>442</v>
      </c>
      <c r="H883" s="38" t="s">
        <v>441</v>
      </c>
      <c r="I883" s="38">
        <v>22064311</v>
      </c>
      <c r="J883" s="37">
        <v>34</v>
      </c>
      <c r="K883" s="37">
        <v>12</v>
      </c>
      <c r="L883" s="20" t="s">
        <v>8355</v>
      </c>
      <c r="M883" s="37">
        <v>0</v>
      </c>
      <c r="N883" s="37">
        <v>0</v>
      </c>
      <c r="O883" s="37">
        <v>0</v>
      </c>
    </row>
    <row r="884" spans="1:29" x14ac:dyDescent="0.2">
      <c r="A884" s="37" t="s">
        <v>2566</v>
      </c>
      <c r="B884" s="37" t="s">
        <v>2567</v>
      </c>
      <c r="C884" s="39" t="s">
        <v>5</v>
      </c>
      <c r="D884" s="39" t="s">
        <v>1604</v>
      </c>
      <c r="E884" s="39" t="s">
        <v>1640</v>
      </c>
      <c r="F884" s="39" t="s">
        <v>2567</v>
      </c>
      <c r="G884" s="38" t="s">
        <v>442</v>
      </c>
      <c r="H884" s="38" t="s">
        <v>441</v>
      </c>
      <c r="I884" s="38">
        <v>25140418</v>
      </c>
      <c r="J884" s="37">
        <v>26</v>
      </c>
      <c r="K884" s="37">
        <v>9</v>
      </c>
      <c r="L884" s="20" t="s">
        <v>8355</v>
      </c>
      <c r="M884" s="37">
        <v>0</v>
      </c>
      <c r="N884" s="37">
        <v>0</v>
      </c>
      <c r="O884" s="37">
        <v>0</v>
      </c>
    </row>
    <row r="885" spans="1:29" x14ac:dyDescent="0.2">
      <c r="A885" s="37" t="s">
        <v>2568</v>
      </c>
      <c r="B885" s="37" t="s">
        <v>2569</v>
      </c>
      <c r="C885" s="39" t="s">
        <v>5</v>
      </c>
      <c r="D885" s="39" t="s">
        <v>1710</v>
      </c>
      <c r="E885" s="39" t="s">
        <v>190</v>
      </c>
      <c r="F885" s="39" t="s">
        <v>1013</v>
      </c>
      <c r="G885" s="38" t="s">
        <v>442</v>
      </c>
      <c r="H885" s="38" t="s">
        <v>441</v>
      </c>
      <c r="I885" s="38">
        <v>86519948</v>
      </c>
      <c r="J885" s="37">
        <v>7</v>
      </c>
      <c r="K885" s="37">
        <v>2</v>
      </c>
      <c r="L885" s="20" t="s">
        <v>8355</v>
      </c>
      <c r="M885" s="37">
        <v>0</v>
      </c>
      <c r="N885" s="37">
        <v>0</v>
      </c>
      <c r="O885" s="37">
        <v>0</v>
      </c>
    </row>
    <row r="886" spans="1:29" x14ac:dyDescent="0.2">
      <c r="A886" s="37" t="s">
        <v>2570</v>
      </c>
      <c r="B886" s="37" t="s">
        <v>2571</v>
      </c>
      <c r="C886" s="39" t="s">
        <v>5</v>
      </c>
      <c r="D886" s="39" t="s">
        <v>1710</v>
      </c>
      <c r="E886" s="39" t="s">
        <v>2077</v>
      </c>
      <c r="F886" s="39" t="s">
        <v>2571</v>
      </c>
      <c r="G886" s="38" t="s">
        <v>442</v>
      </c>
      <c r="H886" s="38" t="s">
        <v>441</v>
      </c>
      <c r="J886" s="37">
        <v>7</v>
      </c>
      <c r="K886" s="37">
        <v>5</v>
      </c>
      <c r="L886" s="20" t="s">
        <v>8355</v>
      </c>
      <c r="M886" s="37">
        <v>0</v>
      </c>
      <c r="N886" s="37">
        <v>0</v>
      </c>
      <c r="O886" s="37">
        <v>0</v>
      </c>
    </row>
    <row r="887" spans="1:29" x14ac:dyDescent="0.2">
      <c r="A887" s="37" t="s">
        <v>2572</v>
      </c>
      <c r="B887" s="37" t="s">
        <v>2573</v>
      </c>
      <c r="C887" s="39" t="s">
        <v>5</v>
      </c>
      <c r="D887" s="39" t="s">
        <v>1710</v>
      </c>
      <c r="E887" s="39" t="s">
        <v>190</v>
      </c>
      <c r="F887" s="39" t="s">
        <v>1429</v>
      </c>
      <c r="G887" s="38" t="s">
        <v>442</v>
      </c>
      <c r="H887" s="38" t="s">
        <v>441</v>
      </c>
      <c r="I887" s="38">
        <v>25464532</v>
      </c>
      <c r="J887" s="37">
        <v>15</v>
      </c>
      <c r="K887" s="37">
        <v>4</v>
      </c>
      <c r="L887" s="20" t="s">
        <v>8355</v>
      </c>
      <c r="M887" s="37">
        <v>0</v>
      </c>
      <c r="N887" s="37">
        <v>0</v>
      </c>
      <c r="O887" s="37">
        <v>0</v>
      </c>
    </row>
    <row r="888" spans="1:29" x14ac:dyDescent="0.2">
      <c r="A888" s="37" t="s">
        <v>2574</v>
      </c>
      <c r="B888" s="37" t="s">
        <v>2575</v>
      </c>
      <c r="C888" s="39" t="s">
        <v>5</v>
      </c>
      <c r="D888" s="39" t="s">
        <v>1710</v>
      </c>
      <c r="E888" s="39" t="s">
        <v>249</v>
      </c>
      <c r="F888" s="39" t="s">
        <v>2575</v>
      </c>
      <c r="G888" s="38" t="s">
        <v>442</v>
      </c>
      <c r="H888" s="38" t="s">
        <v>440</v>
      </c>
      <c r="I888" s="38">
        <v>25466152</v>
      </c>
      <c r="J888" s="37">
        <v>66</v>
      </c>
      <c r="K888" s="37">
        <v>22</v>
      </c>
      <c r="L888" s="20" t="s">
        <v>8355</v>
      </c>
      <c r="M888" s="37">
        <v>0</v>
      </c>
      <c r="N888" s="37">
        <v>0</v>
      </c>
      <c r="O888" s="37">
        <v>0</v>
      </c>
    </row>
    <row r="889" spans="1:29" x14ac:dyDescent="0.2">
      <c r="A889" s="37" t="s">
        <v>2576</v>
      </c>
      <c r="B889" s="37" t="s">
        <v>2499</v>
      </c>
      <c r="C889" s="39" t="s">
        <v>5</v>
      </c>
      <c r="D889" s="39" t="s">
        <v>1710</v>
      </c>
      <c r="E889" s="39" t="s">
        <v>631</v>
      </c>
      <c r="F889" s="39" t="s">
        <v>2499</v>
      </c>
      <c r="G889" s="38" t="s">
        <v>442</v>
      </c>
      <c r="H889" s="38" t="s">
        <v>441</v>
      </c>
      <c r="I889" s="38">
        <v>85697905</v>
      </c>
      <c r="J889" s="37">
        <v>14</v>
      </c>
      <c r="K889" s="37">
        <v>0</v>
      </c>
      <c r="L889" s="20" t="s">
        <v>8355</v>
      </c>
      <c r="M889" s="37">
        <v>0</v>
      </c>
      <c r="N889" s="37">
        <v>0</v>
      </c>
      <c r="O889" s="37">
        <v>0</v>
      </c>
    </row>
    <row r="890" spans="1:29" x14ac:dyDescent="0.2">
      <c r="A890" s="37" t="s">
        <v>2577</v>
      </c>
      <c r="B890" s="37" t="s">
        <v>764</v>
      </c>
      <c r="C890" s="39" t="s">
        <v>5</v>
      </c>
      <c r="D890" s="39" t="s">
        <v>1710</v>
      </c>
      <c r="E890" s="39" t="s">
        <v>2077</v>
      </c>
      <c r="F890" s="39" t="s">
        <v>764</v>
      </c>
      <c r="G890" s="38" t="s">
        <v>442</v>
      </c>
      <c r="H890" s="38" t="s">
        <v>441</v>
      </c>
      <c r="I890" s="38">
        <v>25442520</v>
      </c>
      <c r="J890" s="37">
        <v>31</v>
      </c>
      <c r="K890" s="37">
        <v>7</v>
      </c>
      <c r="L890" s="20" t="s">
        <v>8355</v>
      </c>
      <c r="M890" s="37">
        <v>0</v>
      </c>
      <c r="N890" s="37">
        <v>0</v>
      </c>
      <c r="O890" s="37">
        <v>0</v>
      </c>
    </row>
    <row r="891" spans="1:29" x14ac:dyDescent="0.2">
      <c r="A891" s="37" t="s">
        <v>2578</v>
      </c>
      <c r="B891" s="37" t="s">
        <v>960</v>
      </c>
      <c r="C891" s="39" t="s">
        <v>5</v>
      </c>
      <c r="D891" s="39" t="s">
        <v>1710</v>
      </c>
      <c r="E891" s="39" t="s">
        <v>631</v>
      </c>
      <c r="F891" s="39" t="s">
        <v>960</v>
      </c>
      <c r="G891" s="38" t="s">
        <v>442</v>
      </c>
      <c r="H891" s="38" t="s">
        <v>441</v>
      </c>
      <c r="J891" s="37">
        <v>7</v>
      </c>
      <c r="K891" s="37">
        <v>4</v>
      </c>
      <c r="L891" s="20" t="s">
        <v>8355</v>
      </c>
      <c r="M891" s="37">
        <v>0</v>
      </c>
      <c r="N891" s="37">
        <v>0</v>
      </c>
      <c r="O891" s="37">
        <v>0</v>
      </c>
    </row>
    <row r="892" spans="1:29" x14ac:dyDescent="0.2">
      <c r="A892" s="37" t="s">
        <v>2579</v>
      </c>
      <c r="B892" s="37" t="s">
        <v>2047</v>
      </c>
      <c r="C892" s="39" t="s">
        <v>5</v>
      </c>
      <c r="D892" s="39" t="s">
        <v>1710</v>
      </c>
      <c r="E892" s="39" t="s">
        <v>2077</v>
      </c>
      <c r="F892" s="39" t="s">
        <v>2047</v>
      </c>
      <c r="G892" s="38" t="s">
        <v>442</v>
      </c>
      <c r="H892" s="38" t="s">
        <v>441</v>
      </c>
      <c r="I892" s="38">
        <v>25440733</v>
      </c>
      <c r="J892" s="37">
        <v>24</v>
      </c>
      <c r="K892" s="37">
        <v>13</v>
      </c>
      <c r="L892" s="20" t="s">
        <v>8355</v>
      </c>
      <c r="M892" s="37">
        <v>0</v>
      </c>
      <c r="N892" s="37">
        <v>0</v>
      </c>
      <c r="O892" s="37">
        <v>0</v>
      </c>
    </row>
    <row r="893" spans="1:29" x14ac:dyDescent="0.2">
      <c r="A893" s="37" t="s">
        <v>2580</v>
      </c>
      <c r="B893" s="37" t="s">
        <v>2581</v>
      </c>
      <c r="C893" s="39" t="s">
        <v>5</v>
      </c>
      <c r="D893" s="39" t="s">
        <v>1710</v>
      </c>
      <c r="E893" s="39" t="s">
        <v>113</v>
      </c>
      <c r="F893" s="39" t="s">
        <v>2581</v>
      </c>
      <c r="G893" s="38" t="s">
        <v>442</v>
      </c>
      <c r="H893" s="38" t="s">
        <v>440</v>
      </c>
      <c r="I893" s="38">
        <v>25463501</v>
      </c>
      <c r="J893" s="37">
        <v>37</v>
      </c>
      <c r="K893" s="37">
        <v>13</v>
      </c>
      <c r="L893" s="20" t="s">
        <v>8355</v>
      </c>
      <c r="M893" s="37">
        <v>0</v>
      </c>
      <c r="N893" s="37">
        <v>0</v>
      </c>
      <c r="O893" s="37">
        <v>0</v>
      </c>
    </row>
    <row r="894" spans="1:29" x14ac:dyDescent="0.2">
      <c r="A894" s="37" t="s">
        <v>2582</v>
      </c>
      <c r="B894" s="37" t="s">
        <v>631</v>
      </c>
      <c r="C894" s="39" t="s">
        <v>5</v>
      </c>
      <c r="D894" s="39" t="s">
        <v>1710</v>
      </c>
      <c r="E894" s="39" t="s">
        <v>631</v>
      </c>
      <c r="F894" s="39" t="s">
        <v>631</v>
      </c>
      <c r="G894" s="38" t="s">
        <v>442</v>
      </c>
      <c r="H894" s="38" t="s">
        <v>441</v>
      </c>
      <c r="I894" s="38">
        <v>25467671</v>
      </c>
      <c r="J894" s="37">
        <v>69</v>
      </c>
      <c r="K894" s="37">
        <v>28</v>
      </c>
      <c r="L894" s="20" t="s">
        <v>8355</v>
      </c>
      <c r="M894" s="37">
        <v>0</v>
      </c>
      <c r="N894" s="37">
        <v>0</v>
      </c>
      <c r="O894" s="37">
        <v>0</v>
      </c>
    </row>
    <row r="895" spans="1:29" x14ac:dyDescent="0.2">
      <c r="A895" s="37" t="s">
        <v>2583</v>
      </c>
      <c r="B895" s="37" t="s">
        <v>2077</v>
      </c>
      <c r="C895" s="39" t="s">
        <v>5</v>
      </c>
      <c r="D895" s="39" t="s">
        <v>1710</v>
      </c>
      <c r="E895" s="39" t="s">
        <v>2077</v>
      </c>
      <c r="F895" s="39" t="s">
        <v>2077</v>
      </c>
      <c r="G895" s="38" t="s">
        <v>442</v>
      </c>
      <c r="H895" s="38" t="s">
        <v>441</v>
      </c>
      <c r="I895" s="38">
        <v>25440535</v>
      </c>
      <c r="J895" s="37">
        <v>50</v>
      </c>
      <c r="K895" s="37">
        <v>12</v>
      </c>
      <c r="L895" s="20" t="s">
        <v>8355</v>
      </c>
      <c r="M895" s="37">
        <v>0</v>
      </c>
      <c r="N895" s="37">
        <v>0</v>
      </c>
      <c r="O895" s="37">
        <v>0</v>
      </c>
    </row>
    <row r="896" spans="1:29" x14ac:dyDescent="0.2">
      <c r="A896" s="37" t="s">
        <v>2584</v>
      </c>
      <c r="B896" s="37" t="s">
        <v>190</v>
      </c>
      <c r="C896" s="39" t="s">
        <v>5</v>
      </c>
      <c r="D896" s="39" t="s">
        <v>1710</v>
      </c>
      <c r="E896" s="39" t="s">
        <v>190</v>
      </c>
      <c r="F896" s="39" t="s">
        <v>190</v>
      </c>
      <c r="G896" s="38" t="s">
        <v>442</v>
      </c>
      <c r="H896" s="38" t="s">
        <v>441</v>
      </c>
      <c r="I896" s="38">
        <v>25466129</v>
      </c>
      <c r="J896" s="37">
        <v>110</v>
      </c>
      <c r="K896" s="37">
        <v>35</v>
      </c>
      <c r="L896" s="20" t="s">
        <v>8355</v>
      </c>
      <c r="M896" s="37">
        <v>0</v>
      </c>
      <c r="N896" s="37">
        <v>0</v>
      </c>
      <c r="O896" s="37">
        <v>0</v>
      </c>
    </row>
    <row r="897" spans="1:29" x14ac:dyDescent="0.2">
      <c r="A897" s="37" t="s">
        <v>2585</v>
      </c>
      <c r="B897" s="37" t="s">
        <v>2586</v>
      </c>
      <c r="C897" s="39" t="s">
        <v>5</v>
      </c>
      <c r="D897" s="39" t="s">
        <v>1710</v>
      </c>
      <c r="E897" s="39" t="s">
        <v>249</v>
      </c>
      <c r="F897" s="39" t="s">
        <v>249</v>
      </c>
      <c r="G897" s="38" t="s">
        <v>442</v>
      </c>
      <c r="H897" s="38" t="s">
        <v>440</v>
      </c>
      <c r="I897" s="38">
        <v>89398954</v>
      </c>
      <c r="J897" s="37">
        <v>294</v>
      </c>
      <c r="K897" s="37">
        <v>101</v>
      </c>
      <c r="L897" s="20" t="s">
        <v>8355</v>
      </c>
      <c r="M897" s="37">
        <v>0</v>
      </c>
      <c r="N897" s="37">
        <v>8</v>
      </c>
      <c r="O897" s="37">
        <v>302</v>
      </c>
    </row>
    <row r="898" spans="1:29" x14ac:dyDescent="0.2">
      <c r="A898" s="37" t="s">
        <v>2587</v>
      </c>
      <c r="B898" s="37" t="s">
        <v>141</v>
      </c>
      <c r="C898" s="39" t="s">
        <v>5</v>
      </c>
      <c r="D898" s="39" t="s">
        <v>1710</v>
      </c>
      <c r="E898" s="39" t="s">
        <v>631</v>
      </c>
      <c r="F898" s="39" t="s">
        <v>141</v>
      </c>
      <c r="G898" s="38" t="s">
        <v>442</v>
      </c>
      <c r="H898" s="38" t="s">
        <v>441</v>
      </c>
      <c r="I898" s="38">
        <v>25467911</v>
      </c>
      <c r="J898" s="37">
        <v>54</v>
      </c>
      <c r="K898" s="37">
        <v>19</v>
      </c>
      <c r="L898" s="20" t="s">
        <v>8355</v>
      </c>
      <c r="M898" s="37">
        <v>0</v>
      </c>
      <c r="N898" s="37">
        <v>0</v>
      </c>
      <c r="O898" s="37">
        <v>0</v>
      </c>
    </row>
    <row r="899" spans="1:29" x14ac:dyDescent="0.2">
      <c r="A899" s="37" t="s">
        <v>2588</v>
      </c>
      <c r="B899" s="37" t="s">
        <v>2589</v>
      </c>
      <c r="C899" s="39" t="s">
        <v>5</v>
      </c>
      <c r="D899" s="39" t="s">
        <v>1710</v>
      </c>
      <c r="E899" s="39" t="s">
        <v>162</v>
      </c>
      <c r="F899" s="39" t="s">
        <v>162</v>
      </c>
      <c r="G899" s="38" t="s">
        <v>442</v>
      </c>
      <c r="H899" s="38" t="s">
        <v>441</v>
      </c>
      <c r="I899" s="38">
        <v>25441671</v>
      </c>
      <c r="J899" s="37">
        <v>87</v>
      </c>
      <c r="K899" s="37">
        <v>42</v>
      </c>
      <c r="L899" s="20" t="s">
        <v>8355</v>
      </c>
      <c r="M899" s="37">
        <v>0</v>
      </c>
      <c r="N899" s="37">
        <v>0</v>
      </c>
      <c r="O899" s="37">
        <v>0</v>
      </c>
    </row>
    <row r="900" spans="1:29" x14ac:dyDescent="0.2">
      <c r="A900" s="37" t="s">
        <v>2590</v>
      </c>
      <c r="B900" s="37" t="s">
        <v>2591</v>
      </c>
      <c r="C900" s="39" t="s">
        <v>5</v>
      </c>
      <c r="D900" s="39" t="s">
        <v>1710</v>
      </c>
      <c r="E900" s="39" t="s">
        <v>631</v>
      </c>
      <c r="F900" s="39" t="s">
        <v>2591</v>
      </c>
      <c r="G900" s="38" t="s">
        <v>442</v>
      </c>
      <c r="H900" s="38" t="s">
        <v>441</v>
      </c>
      <c r="I900" s="38">
        <v>87026547</v>
      </c>
      <c r="J900" s="37">
        <v>26</v>
      </c>
      <c r="K900" s="37">
        <v>8</v>
      </c>
      <c r="L900" s="20" t="s">
        <v>8355</v>
      </c>
      <c r="M900" s="37">
        <v>0</v>
      </c>
      <c r="N900" s="37">
        <v>0</v>
      </c>
      <c r="O900" s="37">
        <v>0</v>
      </c>
    </row>
    <row r="901" spans="1:29" x14ac:dyDescent="0.2">
      <c r="A901" s="37" t="s">
        <v>2592</v>
      </c>
      <c r="B901" s="37" t="s">
        <v>46</v>
      </c>
      <c r="C901" s="39" t="s">
        <v>5</v>
      </c>
      <c r="D901" s="39" t="s">
        <v>1710</v>
      </c>
      <c r="E901" s="39" t="s">
        <v>631</v>
      </c>
      <c r="F901" s="39" t="s">
        <v>10325</v>
      </c>
      <c r="G901" s="38" t="s">
        <v>442</v>
      </c>
      <c r="H901" s="38" t="s">
        <v>441</v>
      </c>
      <c r="I901" s="38">
        <v>25461483</v>
      </c>
      <c r="J901" s="37">
        <v>4</v>
      </c>
      <c r="K901" s="37">
        <v>3</v>
      </c>
      <c r="L901" s="20" t="s">
        <v>8355</v>
      </c>
      <c r="M901" s="37">
        <v>0</v>
      </c>
      <c r="N901" s="37">
        <v>0</v>
      </c>
      <c r="O901" s="37">
        <v>0</v>
      </c>
    </row>
    <row r="902" spans="1:29" x14ac:dyDescent="0.2">
      <c r="A902" s="37" t="s">
        <v>2593</v>
      </c>
      <c r="B902" s="37" t="s">
        <v>2594</v>
      </c>
      <c r="C902" s="39" t="s">
        <v>5</v>
      </c>
      <c r="D902" s="39" t="s">
        <v>1710</v>
      </c>
      <c r="E902" s="39" t="s">
        <v>631</v>
      </c>
      <c r="F902" s="39" t="s">
        <v>2594</v>
      </c>
      <c r="G902" s="38" t="s">
        <v>442</v>
      </c>
      <c r="H902" s="38" t="s">
        <v>441</v>
      </c>
      <c r="I902" s="38">
        <v>25461470</v>
      </c>
      <c r="J902" s="37">
        <v>11</v>
      </c>
      <c r="K902" s="37">
        <v>4</v>
      </c>
      <c r="L902" s="20" t="s">
        <v>8355</v>
      </c>
      <c r="M902" s="37">
        <v>0</v>
      </c>
      <c r="N902" s="37">
        <v>0</v>
      </c>
      <c r="O902" s="37">
        <v>0</v>
      </c>
    </row>
    <row r="903" spans="1:29" x14ac:dyDescent="0.2">
      <c r="A903" s="37" t="s">
        <v>2595</v>
      </c>
      <c r="B903" s="37" t="s">
        <v>113</v>
      </c>
      <c r="C903" s="39" t="s">
        <v>5</v>
      </c>
      <c r="D903" s="39" t="s">
        <v>1710</v>
      </c>
      <c r="E903" s="39" t="s">
        <v>113</v>
      </c>
      <c r="F903" s="39" t="s">
        <v>113</v>
      </c>
      <c r="G903" s="38" t="s">
        <v>442</v>
      </c>
      <c r="H903" s="38" t="s">
        <v>440</v>
      </c>
      <c r="I903" s="38">
        <v>25463570</v>
      </c>
      <c r="J903" s="37">
        <v>54</v>
      </c>
      <c r="K903" s="37">
        <v>11</v>
      </c>
      <c r="L903" s="20" t="s">
        <v>8355</v>
      </c>
      <c r="M903" s="37">
        <v>0</v>
      </c>
      <c r="N903" s="37">
        <v>0</v>
      </c>
      <c r="O903" s="37">
        <v>0</v>
      </c>
    </row>
    <row r="904" spans="1:29" x14ac:dyDescent="0.2">
      <c r="A904" s="37" t="s">
        <v>2596</v>
      </c>
      <c r="B904" s="37" t="s">
        <v>2597</v>
      </c>
      <c r="C904" s="39" t="s">
        <v>5</v>
      </c>
      <c r="D904" s="39" t="s">
        <v>1710</v>
      </c>
      <c r="E904" s="39" t="s">
        <v>2077</v>
      </c>
      <c r="F904" s="39" t="s">
        <v>2597</v>
      </c>
      <c r="G904" s="38" t="s">
        <v>442</v>
      </c>
      <c r="H904" s="38" t="s">
        <v>441</v>
      </c>
      <c r="I904" s="38">
        <v>85181292</v>
      </c>
      <c r="J904" s="37">
        <v>13</v>
      </c>
      <c r="K904" s="37">
        <v>0</v>
      </c>
      <c r="L904" s="20" t="s">
        <v>8355</v>
      </c>
      <c r="M904" s="37">
        <v>0</v>
      </c>
      <c r="N904" s="37">
        <v>0</v>
      </c>
      <c r="O904" s="37">
        <v>0</v>
      </c>
    </row>
    <row r="906" spans="1:29" ht="13.5" x14ac:dyDescent="0.25">
      <c r="A906" s="97" t="s">
        <v>455</v>
      </c>
      <c r="B906" s="24"/>
      <c r="C906" s="25"/>
      <c r="D906" s="25"/>
      <c r="E906" s="25"/>
      <c r="F906" s="33"/>
      <c r="G906" s="27"/>
      <c r="H906" s="32"/>
      <c r="I906" s="32"/>
      <c r="J906" s="36">
        <f>J907+J920+J941+J963+J985+J1005+J1026+J1045+J1072+J1101</f>
        <v>40712</v>
      </c>
      <c r="K906" s="36">
        <f t="shared" ref="K906:O906" si="52">K907+K920+K941+K963+K985+K1005+K1026+K1045+K1072+K1101</f>
        <v>11647</v>
      </c>
      <c r="L906" s="36">
        <f t="shared" si="52"/>
        <v>33</v>
      </c>
      <c r="M906" s="36">
        <f t="shared" si="52"/>
        <v>229</v>
      </c>
      <c r="N906" s="36">
        <f t="shared" si="52"/>
        <v>358</v>
      </c>
      <c r="O906" s="36">
        <f t="shared" si="52"/>
        <v>5461</v>
      </c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AA906" s="37"/>
      <c r="AB906" s="37"/>
      <c r="AC906" s="37"/>
    </row>
    <row r="907" spans="1:29" ht="13.5" x14ac:dyDescent="0.25">
      <c r="A907" s="97" t="s">
        <v>439</v>
      </c>
      <c r="B907" s="24"/>
      <c r="C907" s="25"/>
      <c r="D907" s="25"/>
      <c r="E907" s="25"/>
      <c r="F907" s="33"/>
      <c r="G907" s="27"/>
      <c r="H907" s="32"/>
      <c r="I907" s="32"/>
      <c r="J907" s="36">
        <f>SUM(J908:J918)</f>
        <v>4017</v>
      </c>
      <c r="K907" s="36">
        <f t="shared" ref="K907:O907" si="53">SUM(K908:K918)</f>
        <v>774</v>
      </c>
      <c r="L907" s="36">
        <f t="shared" si="53"/>
        <v>0</v>
      </c>
      <c r="M907" s="36">
        <f t="shared" si="53"/>
        <v>53</v>
      </c>
      <c r="N907" s="36">
        <f t="shared" si="53"/>
        <v>66</v>
      </c>
      <c r="O907" s="36">
        <f t="shared" si="53"/>
        <v>370</v>
      </c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AA907" s="37"/>
      <c r="AB907" s="37"/>
      <c r="AC907" s="37"/>
    </row>
    <row r="908" spans="1:29" x14ac:dyDescent="0.2">
      <c r="B908" s="37" t="s">
        <v>2599</v>
      </c>
      <c r="C908" s="39" t="s">
        <v>47</v>
      </c>
      <c r="D908" s="39" t="s">
        <v>47</v>
      </c>
      <c r="E908" s="39" t="s">
        <v>47</v>
      </c>
      <c r="F908" s="39" t="s">
        <v>354</v>
      </c>
      <c r="G908" s="38" t="s">
        <v>443</v>
      </c>
      <c r="H908" s="38" t="s">
        <v>440</v>
      </c>
      <c r="I908" s="38">
        <v>24417541</v>
      </c>
      <c r="J908" s="37">
        <v>91</v>
      </c>
      <c r="K908" s="37">
        <v>32</v>
      </c>
      <c r="L908" s="20" t="s">
        <v>8355</v>
      </c>
      <c r="M908" s="37">
        <v>0</v>
      </c>
      <c r="N908" s="37">
        <v>0</v>
      </c>
      <c r="O908" s="37">
        <v>0</v>
      </c>
    </row>
    <row r="909" spans="1:29" x14ac:dyDescent="0.2">
      <c r="B909" s="37" t="s">
        <v>2600</v>
      </c>
      <c r="C909" s="39" t="s">
        <v>47</v>
      </c>
      <c r="D909" s="39" t="s">
        <v>47</v>
      </c>
      <c r="E909" s="39" t="s">
        <v>47</v>
      </c>
      <c r="F909" s="39" t="s">
        <v>2601</v>
      </c>
      <c r="G909" s="38" t="s">
        <v>443</v>
      </c>
      <c r="H909" s="38" t="s">
        <v>440</v>
      </c>
      <c r="I909" s="38">
        <v>24307705</v>
      </c>
      <c r="J909" s="37">
        <v>11</v>
      </c>
      <c r="K909" s="37">
        <v>4</v>
      </c>
      <c r="L909" s="20" t="s">
        <v>8355</v>
      </c>
      <c r="M909" s="37">
        <v>0</v>
      </c>
      <c r="N909" s="37">
        <v>0</v>
      </c>
      <c r="O909" s="37">
        <v>0</v>
      </c>
    </row>
    <row r="910" spans="1:29" x14ac:dyDescent="0.2">
      <c r="A910" s="37" t="s">
        <v>2602</v>
      </c>
      <c r="B910" s="37" t="s">
        <v>2603</v>
      </c>
      <c r="C910" s="39" t="s">
        <v>47</v>
      </c>
      <c r="D910" s="39" t="s">
        <v>47</v>
      </c>
      <c r="E910" s="39" t="s">
        <v>47</v>
      </c>
      <c r="F910" s="39" t="s">
        <v>47</v>
      </c>
      <c r="G910" s="38" t="s">
        <v>442</v>
      </c>
      <c r="H910" s="38" t="s">
        <v>440</v>
      </c>
      <c r="I910" s="38">
        <v>24410891</v>
      </c>
      <c r="J910" s="37">
        <v>295</v>
      </c>
      <c r="K910" s="37">
        <v>111</v>
      </c>
      <c r="L910" s="20" t="s">
        <v>8355</v>
      </c>
      <c r="M910" s="37">
        <v>0</v>
      </c>
      <c r="N910" s="37">
        <v>5</v>
      </c>
      <c r="O910" s="37">
        <v>0</v>
      </c>
    </row>
    <row r="911" spans="1:29" x14ac:dyDescent="0.2">
      <c r="A911" s="37" t="s">
        <v>2604</v>
      </c>
      <c r="B911" s="37" t="s">
        <v>174</v>
      </c>
      <c r="C911" s="39" t="s">
        <v>47</v>
      </c>
      <c r="D911" s="39" t="s">
        <v>47</v>
      </c>
      <c r="E911" s="39" t="s">
        <v>47</v>
      </c>
      <c r="F911" s="39" t="s">
        <v>174</v>
      </c>
      <c r="G911" s="38" t="s">
        <v>442</v>
      </c>
      <c r="H911" s="38" t="s">
        <v>440</v>
      </c>
      <c r="I911" s="38">
        <v>24403395</v>
      </c>
      <c r="J911" s="37">
        <v>128</v>
      </c>
      <c r="K911" s="37">
        <v>39</v>
      </c>
      <c r="L911" s="20" t="s">
        <v>8355</v>
      </c>
      <c r="M911" s="37">
        <v>0</v>
      </c>
      <c r="N911" s="37">
        <v>0</v>
      </c>
      <c r="O911" s="37">
        <v>0</v>
      </c>
    </row>
    <row r="912" spans="1:29" x14ac:dyDescent="0.2">
      <c r="A912" s="37" t="s">
        <v>2605</v>
      </c>
      <c r="B912" s="37" t="s">
        <v>2606</v>
      </c>
      <c r="C912" s="39" t="s">
        <v>47</v>
      </c>
      <c r="D912" s="39" t="s">
        <v>47</v>
      </c>
      <c r="E912" s="39" t="s">
        <v>47</v>
      </c>
      <c r="F912" s="39" t="s">
        <v>2607</v>
      </c>
      <c r="G912" s="38" t="s">
        <v>442</v>
      </c>
      <c r="H912" s="38" t="s">
        <v>440</v>
      </c>
      <c r="I912" s="38">
        <v>24419889</v>
      </c>
      <c r="J912" s="37">
        <v>531</v>
      </c>
      <c r="K912" s="37">
        <v>152</v>
      </c>
      <c r="L912" s="20" t="s">
        <v>8355</v>
      </c>
      <c r="M912" s="37">
        <v>0</v>
      </c>
      <c r="N912" s="37">
        <v>15</v>
      </c>
      <c r="O912" s="37">
        <v>0</v>
      </c>
    </row>
    <row r="913" spans="1:29" x14ac:dyDescent="0.2">
      <c r="A913" s="37" t="s">
        <v>2608</v>
      </c>
      <c r="B913" s="37" t="s">
        <v>2609</v>
      </c>
      <c r="C913" s="39" t="s">
        <v>47</v>
      </c>
      <c r="D913" s="39" t="s">
        <v>47</v>
      </c>
      <c r="E913" s="39" t="s">
        <v>47</v>
      </c>
      <c r="F913" s="39" t="s">
        <v>2610</v>
      </c>
      <c r="G913" s="38" t="s">
        <v>442</v>
      </c>
      <c r="H913" s="38" t="s">
        <v>440</v>
      </c>
      <c r="I913" s="38">
        <v>24403946</v>
      </c>
      <c r="J913" s="37">
        <v>693</v>
      </c>
      <c r="K913" s="37">
        <v>196</v>
      </c>
      <c r="L913" s="20" t="s">
        <v>8355</v>
      </c>
      <c r="M913" s="37">
        <v>17</v>
      </c>
      <c r="N913" s="37">
        <v>7</v>
      </c>
      <c r="O913" s="37">
        <v>0</v>
      </c>
    </row>
    <row r="914" spans="1:29" x14ac:dyDescent="0.2">
      <c r="A914" s="37" t="s">
        <v>2611</v>
      </c>
      <c r="B914" s="37" t="s">
        <v>2518</v>
      </c>
      <c r="C914" s="39" t="s">
        <v>47</v>
      </c>
      <c r="D914" s="39" t="s">
        <v>47</v>
      </c>
      <c r="E914" s="39" t="s">
        <v>2575</v>
      </c>
      <c r="F914" s="39" t="s">
        <v>2575</v>
      </c>
      <c r="G914" s="38" t="s">
        <v>442</v>
      </c>
      <c r="H914" s="38" t="s">
        <v>440</v>
      </c>
      <c r="I914" s="38">
        <v>24830333</v>
      </c>
      <c r="J914" s="37">
        <v>473</v>
      </c>
      <c r="K914" s="37">
        <v>129</v>
      </c>
      <c r="L914" s="20" t="s">
        <v>8355</v>
      </c>
      <c r="M914" s="37">
        <v>0</v>
      </c>
      <c r="N914" s="37">
        <v>6</v>
      </c>
      <c r="O914" s="37">
        <v>0</v>
      </c>
    </row>
    <row r="915" spans="1:29" x14ac:dyDescent="0.2">
      <c r="A915" s="37" t="s">
        <v>2612</v>
      </c>
      <c r="B915" s="37" t="s">
        <v>2613</v>
      </c>
      <c r="C915" s="39" t="s">
        <v>47</v>
      </c>
      <c r="D915" s="39" t="s">
        <v>47</v>
      </c>
      <c r="E915" s="39" t="s">
        <v>2575</v>
      </c>
      <c r="F915" s="39" t="s">
        <v>90</v>
      </c>
      <c r="G915" s="38" t="s">
        <v>442</v>
      </c>
      <c r="H915" s="38" t="s">
        <v>440</v>
      </c>
      <c r="I915" s="38">
        <v>24830607</v>
      </c>
      <c r="J915" s="37">
        <v>199</v>
      </c>
      <c r="K915" s="37">
        <v>77</v>
      </c>
      <c r="L915" s="20" t="s">
        <v>8355</v>
      </c>
      <c r="M915" s="37">
        <v>17</v>
      </c>
      <c r="N915" s="37">
        <v>0</v>
      </c>
      <c r="O915" s="37">
        <v>0</v>
      </c>
    </row>
    <row r="916" spans="1:29" x14ac:dyDescent="0.2">
      <c r="A916" s="37" t="s">
        <v>2614</v>
      </c>
      <c r="B916" s="37" t="s">
        <v>2615</v>
      </c>
      <c r="C916" s="39" t="s">
        <v>47</v>
      </c>
      <c r="D916" s="39" t="s">
        <v>47</v>
      </c>
      <c r="E916" s="39" t="s">
        <v>47</v>
      </c>
      <c r="F916" s="39" t="s">
        <v>109</v>
      </c>
      <c r="G916" s="38" t="s">
        <v>442</v>
      </c>
      <c r="H916" s="38" t="s">
        <v>440</v>
      </c>
      <c r="I916" s="38">
        <v>24410126</v>
      </c>
      <c r="J916" s="37">
        <v>559</v>
      </c>
      <c r="K916" s="37">
        <v>0</v>
      </c>
      <c r="L916" s="20" t="s">
        <v>8355</v>
      </c>
      <c r="M916" s="37">
        <v>19</v>
      </c>
      <c r="N916" s="37">
        <v>33</v>
      </c>
      <c r="O916" s="37">
        <v>0</v>
      </c>
    </row>
    <row r="917" spans="1:29" x14ac:dyDescent="0.2">
      <c r="A917" s="37" t="s">
        <v>2616</v>
      </c>
      <c r="B917" s="37" t="s">
        <v>2617</v>
      </c>
      <c r="C917" s="39" t="s">
        <v>47</v>
      </c>
      <c r="D917" s="39" t="s">
        <v>47</v>
      </c>
      <c r="E917" s="39" t="s">
        <v>47</v>
      </c>
      <c r="F917" s="39" t="s">
        <v>1411</v>
      </c>
      <c r="G917" s="38" t="s">
        <v>442</v>
      </c>
      <c r="H917" s="38" t="s">
        <v>440</v>
      </c>
      <c r="I917" s="38">
        <v>24402005</v>
      </c>
      <c r="J917" s="37">
        <v>905</v>
      </c>
      <c r="K917" s="37">
        <v>0</v>
      </c>
      <c r="L917" s="20" t="s">
        <v>8355</v>
      </c>
      <c r="M917" s="37">
        <v>0</v>
      </c>
      <c r="N917" s="37">
        <v>0</v>
      </c>
      <c r="O917" s="37">
        <v>370</v>
      </c>
    </row>
    <row r="918" spans="1:29" x14ac:dyDescent="0.2">
      <c r="A918" s="37" t="s">
        <v>2618</v>
      </c>
      <c r="B918" s="37" t="s">
        <v>79</v>
      </c>
      <c r="C918" s="39" t="s">
        <v>47</v>
      </c>
      <c r="D918" s="39" t="s">
        <v>47</v>
      </c>
      <c r="E918" s="39" t="s">
        <v>2575</v>
      </c>
      <c r="F918" s="39" t="s">
        <v>79</v>
      </c>
      <c r="G918" s="38" t="s">
        <v>442</v>
      </c>
      <c r="H918" s="38" t="s">
        <v>440</v>
      </c>
      <c r="I918" s="38">
        <v>24830403</v>
      </c>
      <c r="J918" s="37">
        <v>132</v>
      </c>
      <c r="K918" s="37">
        <v>34</v>
      </c>
      <c r="L918" s="20" t="s">
        <v>8355</v>
      </c>
      <c r="M918" s="37">
        <v>0</v>
      </c>
      <c r="N918" s="37">
        <v>0</v>
      </c>
      <c r="O918" s="37">
        <v>0</v>
      </c>
    </row>
    <row r="920" spans="1:29" ht="13.5" x14ac:dyDescent="0.25">
      <c r="A920" s="97" t="s">
        <v>445</v>
      </c>
      <c r="B920" s="24"/>
      <c r="C920" s="25"/>
      <c r="D920" s="25"/>
      <c r="E920" s="25"/>
      <c r="F920" s="33"/>
      <c r="G920" s="27"/>
      <c r="H920" s="32"/>
      <c r="I920" s="32"/>
      <c r="J920" s="36">
        <f>SUM(J921:J939)</f>
        <v>5504</v>
      </c>
      <c r="K920" s="36">
        <f t="shared" ref="K920:O920" si="54">SUM(K921:K939)</f>
        <v>1534</v>
      </c>
      <c r="L920" s="36">
        <f t="shared" si="54"/>
        <v>0</v>
      </c>
      <c r="M920" s="36">
        <f t="shared" si="54"/>
        <v>17</v>
      </c>
      <c r="N920" s="36">
        <f t="shared" si="54"/>
        <v>42</v>
      </c>
      <c r="O920" s="36">
        <f t="shared" si="54"/>
        <v>922</v>
      </c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AA920" s="37"/>
      <c r="AB920" s="37"/>
      <c r="AC920" s="37"/>
    </row>
    <row r="921" spans="1:29" x14ac:dyDescent="0.2">
      <c r="B921" s="37" t="s">
        <v>2619</v>
      </c>
      <c r="C921" s="39" t="s">
        <v>47</v>
      </c>
      <c r="D921" s="39" t="s">
        <v>47</v>
      </c>
      <c r="E921" s="39" t="s">
        <v>47</v>
      </c>
      <c r="F921" s="39" t="s">
        <v>2620</v>
      </c>
      <c r="G921" s="38" t="s">
        <v>443</v>
      </c>
      <c r="H921" s="38" t="s">
        <v>440</v>
      </c>
      <c r="I921" s="38">
        <v>24402424</v>
      </c>
      <c r="J921" s="37">
        <v>470</v>
      </c>
      <c r="K921" s="37">
        <v>154</v>
      </c>
      <c r="L921" s="20" t="s">
        <v>8355</v>
      </c>
      <c r="M921" s="37">
        <v>0</v>
      </c>
      <c r="N921" s="37">
        <v>0</v>
      </c>
      <c r="O921" s="37">
        <v>0</v>
      </c>
    </row>
    <row r="922" spans="1:29" x14ac:dyDescent="0.2">
      <c r="B922" s="37" t="s">
        <v>2621</v>
      </c>
      <c r="C922" s="39" t="s">
        <v>47</v>
      </c>
      <c r="D922" s="39" t="s">
        <v>47</v>
      </c>
      <c r="E922" s="39" t="s">
        <v>102</v>
      </c>
      <c r="F922" s="39" t="s">
        <v>102</v>
      </c>
      <c r="G922" s="38" t="s">
        <v>443</v>
      </c>
      <c r="H922" s="38" t="s">
        <v>440</v>
      </c>
      <c r="I922" s="38">
        <v>24408200</v>
      </c>
      <c r="J922" s="37">
        <v>343</v>
      </c>
      <c r="K922" s="37">
        <v>153</v>
      </c>
      <c r="L922" s="20" t="s">
        <v>8355</v>
      </c>
      <c r="M922" s="37">
        <v>0</v>
      </c>
      <c r="N922" s="37">
        <v>0</v>
      </c>
      <c r="O922" s="37">
        <v>0</v>
      </c>
    </row>
    <row r="923" spans="1:29" x14ac:dyDescent="0.2">
      <c r="B923" s="37" t="s">
        <v>1429</v>
      </c>
      <c r="C923" s="39" t="s">
        <v>47</v>
      </c>
      <c r="D923" s="39" t="s">
        <v>47</v>
      </c>
      <c r="E923" s="39" t="s">
        <v>5</v>
      </c>
      <c r="F923" s="39" t="s">
        <v>1429</v>
      </c>
      <c r="G923" s="38" t="s">
        <v>443</v>
      </c>
      <c r="H923" s="38" t="s">
        <v>440</v>
      </c>
      <c r="I923" s="38">
        <v>24419977</v>
      </c>
      <c r="J923" s="37">
        <v>95</v>
      </c>
      <c r="K923" s="37">
        <v>57</v>
      </c>
      <c r="L923" s="20" t="s">
        <v>8355</v>
      </c>
      <c r="M923" s="37">
        <v>0</v>
      </c>
      <c r="N923" s="37">
        <v>0</v>
      </c>
      <c r="O923" s="37">
        <v>0</v>
      </c>
    </row>
    <row r="924" spans="1:29" x14ac:dyDescent="0.2">
      <c r="B924" s="37" t="s">
        <v>2622</v>
      </c>
      <c r="C924" s="39" t="s">
        <v>47</v>
      </c>
      <c r="D924" s="39" t="s">
        <v>47</v>
      </c>
      <c r="E924" s="39" t="s">
        <v>102</v>
      </c>
      <c r="F924" s="39" t="s">
        <v>2623</v>
      </c>
      <c r="G924" s="38" t="s">
        <v>443</v>
      </c>
      <c r="H924" s="38" t="s">
        <v>440</v>
      </c>
      <c r="I924" s="38">
        <v>24435050</v>
      </c>
      <c r="J924" s="37">
        <v>125</v>
      </c>
      <c r="K924" s="37">
        <v>65</v>
      </c>
      <c r="L924" s="20" t="s">
        <v>8355</v>
      </c>
      <c r="M924" s="37">
        <v>0</v>
      </c>
      <c r="N924" s="37">
        <v>0</v>
      </c>
      <c r="O924" s="37">
        <v>0</v>
      </c>
    </row>
    <row r="925" spans="1:29" x14ac:dyDescent="0.2">
      <c r="B925" s="37" t="s">
        <v>2624</v>
      </c>
      <c r="C925" s="39" t="s">
        <v>47</v>
      </c>
      <c r="D925" s="39" t="s">
        <v>47</v>
      </c>
      <c r="E925" s="39" t="s">
        <v>102</v>
      </c>
      <c r="F925" s="39" t="s">
        <v>2623</v>
      </c>
      <c r="G925" s="38" t="s">
        <v>443</v>
      </c>
      <c r="H925" s="38" t="s">
        <v>440</v>
      </c>
      <c r="I925" s="38">
        <v>24314887</v>
      </c>
      <c r="J925" s="37">
        <v>64</v>
      </c>
      <c r="K925" s="37">
        <v>17</v>
      </c>
      <c r="L925" s="20" t="s">
        <v>8355</v>
      </c>
      <c r="M925" s="37">
        <v>0</v>
      </c>
      <c r="N925" s="37">
        <v>0</v>
      </c>
      <c r="O925" s="37">
        <v>0</v>
      </c>
    </row>
    <row r="926" spans="1:29" x14ac:dyDescent="0.2">
      <c r="B926" s="37" t="s">
        <v>2625</v>
      </c>
      <c r="C926" s="39" t="s">
        <v>47</v>
      </c>
      <c r="D926" s="39" t="s">
        <v>47</v>
      </c>
      <c r="E926" s="39" t="s">
        <v>102</v>
      </c>
      <c r="F926" s="39" t="s">
        <v>2626</v>
      </c>
      <c r="G926" s="38" t="s">
        <v>443</v>
      </c>
      <c r="H926" s="38" t="s">
        <v>440</v>
      </c>
      <c r="I926" s="38">
        <v>24400185</v>
      </c>
      <c r="J926" s="37">
        <v>8</v>
      </c>
      <c r="K926" s="37">
        <v>0</v>
      </c>
      <c r="L926" s="20" t="s">
        <v>8355</v>
      </c>
      <c r="M926" s="37">
        <v>0</v>
      </c>
      <c r="N926" s="37">
        <v>0</v>
      </c>
      <c r="O926" s="37">
        <v>0</v>
      </c>
    </row>
    <row r="927" spans="1:29" x14ac:dyDescent="0.2">
      <c r="B927" s="37" t="s">
        <v>1180</v>
      </c>
      <c r="C927" s="39" t="s">
        <v>47</v>
      </c>
      <c r="D927" s="39" t="s">
        <v>47</v>
      </c>
      <c r="E927" s="39" t="s">
        <v>47</v>
      </c>
      <c r="F927" s="39" t="s">
        <v>2601</v>
      </c>
      <c r="G927" s="38" t="s">
        <v>443</v>
      </c>
      <c r="H927" s="38" t="s">
        <v>440</v>
      </c>
      <c r="I927" s="38">
        <v>24427723</v>
      </c>
      <c r="J927" s="37">
        <v>43</v>
      </c>
      <c r="K927" s="37">
        <v>16</v>
      </c>
      <c r="L927" s="20" t="s">
        <v>8355</v>
      </c>
      <c r="M927" s="37">
        <v>0</v>
      </c>
      <c r="N927" s="37">
        <v>0</v>
      </c>
      <c r="O927" s="37">
        <v>0</v>
      </c>
    </row>
    <row r="928" spans="1:29" x14ac:dyDescent="0.2">
      <c r="B928" s="37" t="s">
        <v>2627</v>
      </c>
      <c r="C928" s="39" t="s">
        <v>47</v>
      </c>
      <c r="D928" s="39" t="s">
        <v>47</v>
      </c>
      <c r="E928" s="39" t="s">
        <v>102</v>
      </c>
      <c r="F928" s="39" t="s">
        <v>102</v>
      </c>
      <c r="G928" s="38" t="s">
        <v>443</v>
      </c>
      <c r="H928" s="38" t="s">
        <v>440</v>
      </c>
      <c r="I928" s="38">
        <v>24429270</v>
      </c>
      <c r="J928" s="37">
        <v>11</v>
      </c>
      <c r="K928" s="37">
        <v>36</v>
      </c>
      <c r="L928" s="20" t="s">
        <v>8355</v>
      </c>
      <c r="M928" s="37">
        <v>0</v>
      </c>
      <c r="N928" s="37">
        <v>0</v>
      </c>
      <c r="O928" s="37">
        <v>0</v>
      </c>
    </row>
    <row r="929" spans="1:29" x14ac:dyDescent="0.2">
      <c r="A929" s="37" t="s">
        <v>2629</v>
      </c>
      <c r="B929" s="37" t="s">
        <v>2630</v>
      </c>
      <c r="C929" s="39" t="s">
        <v>47</v>
      </c>
      <c r="D929" s="39" t="s">
        <v>47</v>
      </c>
      <c r="E929" s="39" t="s">
        <v>2631</v>
      </c>
      <c r="F929" s="39" t="s">
        <v>2632</v>
      </c>
      <c r="G929" s="38" t="s">
        <v>442</v>
      </c>
      <c r="H929" s="38" t="s">
        <v>440</v>
      </c>
      <c r="I929" s="38">
        <v>24430419</v>
      </c>
      <c r="J929" s="37">
        <v>195</v>
      </c>
      <c r="K929" s="37">
        <v>50</v>
      </c>
      <c r="L929" s="20" t="s">
        <v>8355</v>
      </c>
      <c r="M929" s="37">
        <v>0</v>
      </c>
      <c r="N929" s="37">
        <v>0</v>
      </c>
      <c r="O929" s="37">
        <v>0</v>
      </c>
    </row>
    <row r="930" spans="1:29" x14ac:dyDescent="0.2">
      <c r="A930" s="37" t="s">
        <v>2633</v>
      </c>
      <c r="B930" s="37" t="s">
        <v>2634</v>
      </c>
      <c r="C930" s="39" t="s">
        <v>47</v>
      </c>
      <c r="D930" s="39" t="s">
        <v>47</v>
      </c>
      <c r="E930" s="39" t="s">
        <v>2631</v>
      </c>
      <c r="F930" s="39" t="s">
        <v>2635</v>
      </c>
      <c r="G930" s="38" t="s">
        <v>442</v>
      </c>
      <c r="H930" s="38" t="s">
        <v>440</v>
      </c>
      <c r="I930" s="38">
        <v>24427091</v>
      </c>
      <c r="J930" s="37">
        <v>100</v>
      </c>
      <c r="K930" s="37">
        <v>36</v>
      </c>
      <c r="L930" s="20" t="s">
        <v>8355</v>
      </c>
      <c r="M930" s="37">
        <v>0</v>
      </c>
      <c r="N930" s="37">
        <v>0</v>
      </c>
      <c r="O930" s="37">
        <v>0</v>
      </c>
    </row>
    <row r="931" spans="1:29" x14ac:dyDescent="0.2">
      <c r="A931" s="37" t="s">
        <v>2636</v>
      </c>
      <c r="B931" s="37" t="s">
        <v>2178</v>
      </c>
      <c r="C931" s="39" t="s">
        <v>47</v>
      </c>
      <c r="D931" s="39" t="s">
        <v>47</v>
      </c>
      <c r="E931" s="39" t="s">
        <v>2631</v>
      </c>
      <c r="F931" s="39" t="s">
        <v>2637</v>
      </c>
      <c r="G931" s="38" t="s">
        <v>442</v>
      </c>
      <c r="H931" s="38" t="s">
        <v>440</v>
      </c>
      <c r="I931" s="38">
        <v>24303674</v>
      </c>
      <c r="J931" s="37">
        <v>291</v>
      </c>
      <c r="K931" s="37">
        <v>94</v>
      </c>
      <c r="L931" s="20" t="s">
        <v>8355</v>
      </c>
      <c r="M931" s="37">
        <v>0</v>
      </c>
      <c r="N931" s="37">
        <v>0</v>
      </c>
      <c r="O931" s="37">
        <v>181</v>
      </c>
    </row>
    <row r="932" spans="1:29" x14ac:dyDescent="0.2">
      <c r="A932" s="37" t="s">
        <v>2638</v>
      </c>
      <c r="B932" s="37" t="s">
        <v>2639</v>
      </c>
      <c r="C932" s="39" t="s">
        <v>47</v>
      </c>
      <c r="D932" s="39" t="s">
        <v>47</v>
      </c>
      <c r="E932" s="39" t="s">
        <v>102</v>
      </c>
      <c r="F932" s="39" t="s">
        <v>102</v>
      </c>
      <c r="G932" s="38" t="s">
        <v>442</v>
      </c>
      <c r="H932" s="38" t="s">
        <v>440</v>
      </c>
      <c r="I932" s="38">
        <v>24301392</v>
      </c>
      <c r="J932" s="37">
        <v>663</v>
      </c>
      <c r="K932" s="37">
        <v>0</v>
      </c>
      <c r="L932" s="20" t="s">
        <v>8355</v>
      </c>
      <c r="M932" s="37">
        <v>0</v>
      </c>
      <c r="N932" s="37">
        <v>0</v>
      </c>
      <c r="O932" s="37">
        <v>0</v>
      </c>
    </row>
    <row r="933" spans="1:29" x14ac:dyDescent="0.2">
      <c r="A933" s="37" t="s">
        <v>2640</v>
      </c>
      <c r="B933" s="37" t="s">
        <v>1460</v>
      </c>
      <c r="C933" s="39" t="s">
        <v>47</v>
      </c>
      <c r="D933" s="39" t="s">
        <v>47</v>
      </c>
      <c r="E933" s="39" t="s">
        <v>47</v>
      </c>
      <c r="F933" s="39" t="s">
        <v>152</v>
      </c>
      <c r="G933" s="38" t="s">
        <v>442</v>
      </c>
      <c r="H933" s="38" t="s">
        <v>440</v>
      </c>
      <c r="I933" s="38">
        <v>24411371</v>
      </c>
      <c r="J933" s="37">
        <v>493</v>
      </c>
      <c r="K933" s="37">
        <v>130</v>
      </c>
      <c r="L933" s="20" t="s">
        <v>8355</v>
      </c>
      <c r="M933" s="37">
        <v>17</v>
      </c>
      <c r="N933" s="37">
        <v>6</v>
      </c>
      <c r="O933" s="37">
        <v>0</v>
      </c>
    </row>
    <row r="934" spans="1:29" x14ac:dyDescent="0.2">
      <c r="A934" s="37" t="s">
        <v>2641</v>
      </c>
      <c r="B934" s="37" t="s">
        <v>1402</v>
      </c>
      <c r="C934" s="39" t="s">
        <v>47</v>
      </c>
      <c r="D934" s="39" t="s">
        <v>47</v>
      </c>
      <c r="E934" s="39" t="s">
        <v>47</v>
      </c>
      <c r="F934" s="39" t="s">
        <v>47</v>
      </c>
      <c r="G934" s="38" t="s">
        <v>442</v>
      </c>
      <c r="H934" s="38" t="s">
        <v>440</v>
      </c>
      <c r="I934" s="38">
        <v>24410791</v>
      </c>
      <c r="J934" s="37">
        <v>199</v>
      </c>
      <c r="K934" s="37">
        <v>61</v>
      </c>
      <c r="L934" s="20" t="s">
        <v>8355</v>
      </c>
      <c r="M934" s="37">
        <v>0</v>
      </c>
      <c r="N934" s="37">
        <v>14</v>
      </c>
      <c r="O934" s="37">
        <v>408</v>
      </c>
    </row>
    <row r="935" spans="1:29" x14ac:dyDescent="0.2">
      <c r="A935" s="37" t="s">
        <v>2642</v>
      </c>
      <c r="B935" s="37" t="s">
        <v>2643</v>
      </c>
      <c r="C935" s="39" t="s">
        <v>47</v>
      </c>
      <c r="D935" s="39" t="s">
        <v>47</v>
      </c>
      <c r="E935" s="39" t="s">
        <v>113</v>
      </c>
      <c r="F935" s="39" t="s">
        <v>2644</v>
      </c>
      <c r="G935" s="38" t="s">
        <v>442</v>
      </c>
      <c r="H935" s="38" t="s">
        <v>440</v>
      </c>
      <c r="I935" s="38">
        <v>24306151</v>
      </c>
      <c r="J935" s="37">
        <v>480</v>
      </c>
      <c r="K935" s="37">
        <v>163</v>
      </c>
      <c r="L935" s="20" t="s">
        <v>8355</v>
      </c>
      <c r="M935" s="37">
        <v>0</v>
      </c>
      <c r="N935" s="37">
        <v>0</v>
      </c>
      <c r="O935" s="37">
        <v>0</v>
      </c>
    </row>
    <row r="936" spans="1:29" x14ac:dyDescent="0.2">
      <c r="A936" s="37" t="s">
        <v>2645</v>
      </c>
      <c r="B936" s="37" t="s">
        <v>2646</v>
      </c>
      <c r="C936" s="39" t="s">
        <v>47</v>
      </c>
      <c r="D936" s="39" t="s">
        <v>47</v>
      </c>
      <c r="E936" s="39" t="s">
        <v>2631</v>
      </c>
      <c r="F936" s="39" t="s">
        <v>2631</v>
      </c>
      <c r="G936" s="38" t="s">
        <v>442</v>
      </c>
      <c r="H936" s="38" t="s">
        <v>440</v>
      </c>
      <c r="I936" s="38">
        <v>24414692</v>
      </c>
      <c r="J936" s="37">
        <v>483</v>
      </c>
      <c r="K936" s="37">
        <v>125</v>
      </c>
      <c r="L936" s="20" t="s">
        <v>8355</v>
      </c>
      <c r="M936" s="37">
        <v>0</v>
      </c>
      <c r="N936" s="37">
        <v>7</v>
      </c>
      <c r="O936" s="37">
        <v>201</v>
      </c>
    </row>
    <row r="937" spans="1:29" x14ac:dyDescent="0.2">
      <c r="A937" s="37" t="s">
        <v>2647</v>
      </c>
      <c r="B937" s="37" t="s">
        <v>2648</v>
      </c>
      <c r="C937" s="39" t="s">
        <v>47</v>
      </c>
      <c r="D937" s="39" t="s">
        <v>47</v>
      </c>
      <c r="E937" s="39" t="s">
        <v>102</v>
      </c>
      <c r="F937" s="39" t="s">
        <v>2649</v>
      </c>
      <c r="G937" s="38" t="s">
        <v>442</v>
      </c>
      <c r="H937" s="38" t="s">
        <v>440</v>
      </c>
      <c r="I937" s="38">
        <v>24424300</v>
      </c>
      <c r="J937" s="37">
        <v>642</v>
      </c>
      <c r="K937" s="37">
        <v>153</v>
      </c>
      <c r="L937" s="20" t="s">
        <v>8355</v>
      </c>
      <c r="M937" s="37">
        <v>0</v>
      </c>
      <c r="N937" s="37">
        <v>0</v>
      </c>
      <c r="O937" s="37">
        <v>132</v>
      </c>
    </row>
    <row r="938" spans="1:29" x14ac:dyDescent="0.2">
      <c r="A938" s="37" t="s">
        <v>2650</v>
      </c>
      <c r="B938" s="37" t="s">
        <v>2249</v>
      </c>
      <c r="C938" s="39" t="s">
        <v>47</v>
      </c>
      <c r="D938" s="39" t="s">
        <v>47</v>
      </c>
      <c r="E938" s="39" t="s">
        <v>113</v>
      </c>
      <c r="F938" s="39" t="s">
        <v>2249</v>
      </c>
      <c r="G938" s="38" t="s">
        <v>442</v>
      </c>
      <c r="H938" s="38" t="s">
        <v>440</v>
      </c>
      <c r="I938" s="38">
        <v>24414544</v>
      </c>
      <c r="J938" s="37">
        <v>647</v>
      </c>
      <c r="K938" s="37">
        <v>190</v>
      </c>
      <c r="L938" s="20" t="s">
        <v>8355</v>
      </c>
      <c r="M938" s="37">
        <v>0</v>
      </c>
      <c r="N938" s="37">
        <v>13</v>
      </c>
      <c r="O938" s="37">
        <v>0</v>
      </c>
    </row>
    <row r="939" spans="1:29" x14ac:dyDescent="0.2">
      <c r="A939" s="37" t="s">
        <v>2651</v>
      </c>
      <c r="B939" s="37" t="s">
        <v>2652</v>
      </c>
      <c r="C939" s="39" t="s">
        <v>47</v>
      </c>
      <c r="D939" s="39" t="s">
        <v>47</v>
      </c>
      <c r="E939" s="39" t="s">
        <v>102</v>
      </c>
      <c r="F939" s="39" t="s">
        <v>2653</v>
      </c>
      <c r="G939" s="38" t="s">
        <v>442</v>
      </c>
      <c r="H939" s="38" t="s">
        <v>440</v>
      </c>
      <c r="I939" s="38">
        <v>22696150</v>
      </c>
      <c r="J939" s="37">
        <v>152</v>
      </c>
      <c r="K939" s="37">
        <v>34</v>
      </c>
      <c r="L939" s="20" t="s">
        <v>8355</v>
      </c>
      <c r="M939" s="37">
        <v>0</v>
      </c>
      <c r="N939" s="37">
        <v>2</v>
      </c>
      <c r="O939" s="37">
        <v>0</v>
      </c>
    </row>
    <row r="941" spans="1:29" ht="13.5" x14ac:dyDescent="0.25">
      <c r="A941" s="97" t="s">
        <v>446</v>
      </c>
      <c r="B941" s="24"/>
      <c r="C941" s="25"/>
      <c r="D941" s="25"/>
      <c r="E941" s="25"/>
      <c r="F941" s="33"/>
      <c r="G941" s="27"/>
      <c r="H941" s="32"/>
      <c r="I941" s="32"/>
      <c r="J941" s="36">
        <f>SUM(J942:J961)</f>
        <v>3778</v>
      </c>
      <c r="K941" s="36">
        <f t="shared" ref="K941:O941" si="55">SUM(K942:K961)</f>
        <v>1125</v>
      </c>
      <c r="L941" s="36">
        <f t="shared" si="55"/>
        <v>0</v>
      </c>
      <c r="M941" s="36">
        <f t="shared" si="55"/>
        <v>20</v>
      </c>
      <c r="N941" s="36">
        <f t="shared" si="55"/>
        <v>24</v>
      </c>
      <c r="O941" s="36">
        <f t="shared" si="55"/>
        <v>202</v>
      </c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AA941" s="37"/>
      <c r="AB941" s="37"/>
      <c r="AC941" s="37"/>
    </row>
    <row r="942" spans="1:29" x14ac:dyDescent="0.2">
      <c r="B942" s="37" t="s">
        <v>2654</v>
      </c>
      <c r="C942" s="39" t="s">
        <v>47</v>
      </c>
      <c r="D942" s="39" t="s">
        <v>47</v>
      </c>
      <c r="E942" s="39" t="s">
        <v>190</v>
      </c>
      <c r="F942" s="39" t="s">
        <v>2655</v>
      </c>
      <c r="G942" s="38" t="s">
        <v>443</v>
      </c>
      <c r="H942" s="38" t="s">
        <v>440</v>
      </c>
      <c r="I942" s="38">
        <v>24413820</v>
      </c>
      <c r="J942" s="37">
        <v>330</v>
      </c>
      <c r="K942" s="37">
        <v>87</v>
      </c>
      <c r="L942" s="20" t="s">
        <v>8355</v>
      </c>
      <c r="M942" s="37">
        <v>0</v>
      </c>
      <c r="N942" s="37">
        <v>0</v>
      </c>
      <c r="O942" s="37">
        <v>0</v>
      </c>
    </row>
    <row r="943" spans="1:29" x14ac:dyDescent="0.2">
      <c r="A943" s="37" t="s">
        <v>2656</v>
      </c>
      <c r="B943" s="37" t="s">
        <v>2657</v>
      </c>
      <c r="C943" s="39" t="s">
        <v>47</v>
      </c>
      <c r="D943" s="39" t="s">
        <v>47</v>
      </c>
      <c r="E943" s="39" t="s">
        <v>5</v>
      </c>
      <c r="F943" s="39" t="s">
        <v>1943</v>
      </c>
      <c r="G943" s="38" t="s">
        <v>442</v>
      </c>
      <c r="H943" s="38" t="s">
        <v>440</v>
      </c>
      <c r="I943" s="38">
        <v>24303389</v>
      </c>
      <c r="J943" s="37">
        <v>154</v>
      </c>
      <c r="K943" s="37">
        <v>48</v>
      </c>
      <c r="L943" s="20" t="s">
        <v>8355</v>
      </c>
      <c r="M943" s="37">
        <v>0</v>
      </c>
      <c r="N943" s="37">
        <v>0</v>
      </c>
      <c r="O943" s="37">
        <v>0</v>
      </c>
    </row>
    <row r="944" spans="1:29" x14ac:dyDescent="0.2">
      <c r="A944" s="37" t="s">
        <v>2658</v>
      </c>
      <c r="B944" s="37" t="s">
        <v>2659</v>
      </c>
      <c r="C944" s="39" t="s">
        <v>47</v>
      </c>
      <c r="D944" s="39" t="s">
        <v>47</v>
      </c>
      <c r="E944" s="39" t="s">
        <v>1360</v>
      </c>
      <c r="F944" s="39" t="s">
        <v>176</v>
      </c>
      <c r="G944" s="38" t="s">
        <v>442</v>
      </c>
      <c r="H944" s="38" t="s">
        <v>441</v>
      </c>
      <c r="I944" s="38">
        <v>24496069</v>
      </c>
      <c r="J944" s="37">
        <v>193</v>
      </c>
      <c r="K944" s="37">
        <v>60</v>
      </c>
      <c r="L944" s="20" t="s">
        <v>8355</v>
      </c>
      <c r="M944" s="37">
        <v>0</v>
      </c>
      <c r="N944" s="37">
        <v>0</v>
      </c>
      <c r="O944" s="37">
        <v>0</v>
      </c>
    </row>
    <row r="945" spans="1:15" x14ac:dyDescent="0.2">
      <c r="A945" s="37" t="s">
        <v>2660</v>
      </c>
      <c r="B945" s="37" t="s">
        <v>2565</v>
      </c>
      <c r="C945" s="39" t="s">
        <v>47</v>
      </c>
      <c r="D945" s="39" t="s">
        <v>47</v>
      </c>
      <c r="E945" s="39" t="s">
        <v>190</v>
      </c>
      <c r="F945" s="39" t="s">
        <v>2440</v>
      </c>
      <c r="G945" s="38" t="s">
        <v>442</v>
      </c>
      <c r="H945" s="38" t="s">
        <v>440</v>
      </c>
      <c r="I945" s="38">
        <v>24822215</v>
      </c>
      <c r="J945" s="37">
        <v>110</v>
      </c>
      <c r="K945" s="37">
        <v>42</v>
      </c>
      <c r="L945" s="20" t="s">
        <v>8355</v>
      </c>
      <c r="M945" s="37">
        <v>0</v>
      </c>
      <c r="N945" s="37">
        <v>0</v>
      </c>
      <c r="O945" s="37">
        <v>0</v>
      </c>
    </row>
    <row r="946" spans="1:15" x14ac:dyDescent="0.2">
      <c r="A946" s="37" t="s">
        <v>2661</v>
      </c>
      <c r="B946" s="37" t="s">
        <v>2662</v>
      </c>
      <c r="C946" s="39" t="s">
        <v>47</v>
      </c>
      <c r="D946" s="39" t="s">
        <v>47</v>
      </c>
      <c r="E946" s="39" t="s">
        <v>190</v>
      </c>
      <c r="F946" s="39" t="s">
        <v>2663</v>
      </c>
      <c r="G946" s="38" t="s">
        <v>442</v>
      </c>
      <c r="H946" s="38" t="s">
        <v>440</v>
      </c>
      <c r="I946" s="38">
        <v>24496153</v>
      </c>
      <c r="J946" s="37">
        <v>71</v>
      </c>
      <c r="K946" s="37">
        <v>28</v>
      </c>
      <c r="L946" s="20" t="s">
        <v>8355</v>
      </c>
      <c r="M946" s="37">
        <v>0</v>
      </c>
      <c r="N946" s="37">
        <v>0</v>
      </c>
      <c r="O946" s="37">
        <v>0</v>
      </c>
    </row>
    <row r="947" spans="1:15" x14ac:dyDescent="0.2">
      <c r="A947" s="37" t="s">
        <v>2664</v>
      </c>
      <c r="B947" s="37" t="s">
        <v>2665</v>
      </c>
      <c r="C947" s="39" t="s">
        <v>47</v>
      </c>
      <c r="D947" s="39" t="s">
        <v>47</v>
      </c>
      <c r="E947" s="39" t="s">
        <v>1360</v>
      </c>
      <c r="F947" s="39" t="s">
        <v>2666</v>
      </c>
      <c r="G947" s="38" t="s">
        <v>442</v>
      </c>
      <c r="H947" s="38" t="s">
        <v>441</v>
      </c>
      <c r="I947" s="38">
        <v>24495668</v>
      </c>
      <c r="J947" s="37">
        <v>107</v>
      </c>
      <c r="K947" s="37">
        <v>30</v>
      </c>
      <c r="L947" s="20" t="s">
        <v>8355</v>
      </c>
      <c r="M947" s="37">
        <v>0</v>
      </c>
      <c r="N947" s="37">
        <v>0</v>
      </c>
      <c r="O947" s="37">
        <v>118</v>
      </c>
    </row>
    <row r="948" spans="1:15" x14ac:dyDescent="0.2">
      <c r="A948" s="37" t="s">
        <v>2667</v>
      </c>
      <c r="B948" s="37" t="s">
        <v>2668</v>
      </c>
      <c r="C948" s="39" t="s">
        <v>47</v>
      </c>
      <c r="D948" s="39" t="s">
        <v>47</v>
      </c>
      <c r="E948" s="39" t="s">
        <v>1360</v>
      </c>
      <c r="F948" s="39" t="s">
        <v>2668</v>
      </c>
      <c r="G948" s="38" t="s">
        <v>442</v>
      </c>
      <c r="H948" s="38" t="s">
        <v>441</v>
      </c>
      <c r="I948" s="38">
        <v>24821813</v>
      </c>
      <c r="J948" s="37">
        <v>75</v>
      </c>
      <c r="K948" s="37">
        <v>21</v>
      </c>
      <c r="L948" s="20" t="s">
        <v>8355</v>
      </c>
      <c r="M948" s="37">
        <v>0</v>
      </c>
      <c r="N948" s="37">
        <v>0</v>
      </c>
      <c r="O948" s="37">
        <v>0</v>
      </c>
    </row>
    <row r="949" spans="1:15" x14ac:dyDescent="0.2">
      <c r="A949" s="37" t="s">
        <v>2669</v>
      </c>
      <c r="B949" s="37" t="s">
        <v>2670</v>
      </c>
      <c r="C949" s="39" t="s">
        <v>47</v>
      </c>
      <c r="D949" s="39" t="s">
        <v>47</v>
      </c>
      <c r="E949" s="39" t="s">
        <v>190</v>
      </c>
      <c r="F949" s="39" t="s">
        <v>2670</v>
      </c>
      <c r="G949" s="38" t="s">
        <v>442</v>
      </c>
      <c r="H949" s="38" t="s">
        <v>440</v>
      </c>
      <c r="I949" s="38">
        <v>24304325</v>
      </c>
      <c r="J949" s="37">
        <v>72</v>
      </c>
      <c r="K949" s="37">
        <v>18</v>
      </c>
      <c r="L949" s="20" t="s">
        <v>8355</v>
      </c>
      <c r="M949" s="37">
        <v>0</v>
      </c>
      <c r="N949" s="37">
        <v>0</v>
      </c>
      <c r="O949" s="37">
        <v>0</v>
      </c>
    </row>
    <row r="950" spans="1:15" x14ac:dyDescent="0.2">
      <c r="A950" s="37" t="s">
        <v>2671</v>
      </c>
      <c r="B950" s="37" t="s">
        <v>2672</v>
      </c>
      <c r="C950" s="39" t="s">
        <v>47</v>
      </c>
      <c r="D950" s="39" t="s">
        <v>47</v>
      </c>
      <c r="E950" s="39" t="s">
        <v>1360</v>
      </c>
      <c r="F950" s="39" t="s">
        <v>2672</v>
      </c>
      <c r="G950" s="38" t="s">
        <v>442</v>
      </c>
      <c r="H950" s="38" t="s">
        <v>441</v>
      </c>
      <c r="I950" s="38">
        <v>24822274</v>
      </c>
      <c r="J950" s="37">
        <v>211</v>
      </c>
      <c r="K950" s="37">
        <v>68</v>
      </c>
      <c r="L950" s="20" t="s">
        <v>8355</v>
      </c>
      <c r="M950" s="37">
        <v>0</v>
      </c>
      <c r="N950" s="37">
        <v>0</v>
      </c>
      <c r="O950" s="37">
        <v>0</v>
      </c>
    </row>
    <row r="951" spans="1:15" x14ac:dyDescent="0.2">
      <c r="A951" s="37" t="s">
        <v>2673</v>
      </c>
      <c r="B951" s="37" t="s">
        <v>2674</v>
      </c>
      <c r="C951" s="39" t="s">
        <v>47</v>
      </c>
      <c r="D951" s="39" t="s">
        <v>47</v>
      </c>
      <c r="E951" s="39" t="s">
        <v>190</v>
      </c>
      <c r="F951" s="39" t="s">
        <v>194</v>
      </c>
      <c r="G951" s="38" t="s">
        <v>442</v>
      </c>
      <c r="H951" s="38" t="s">
        <v>440</v>
      </c>
      <c r="I951" s="38">
        <v>24822394</v>
      </c>
      <c r="J951" s="37">
        <v>161</v>
      </c>
      <c r="K951" s="37">
        <v>56</v>
      </c>
      <c r="L951" s="20" t="s">
        <v>8355</v>
      </c>
      <c r="M951" s="37">
        <v>0</v>
      </c>
      <c r="N951" s="37">
        <v>0</v>
      </c>
      <c r="O951" s="37">
        <v>0</v>
      </c>
    </row>
    <row r="952" spans="1:15" x14ac:dyDescent="0.2">
      <c r="A952" s="37" t="s">
        <v>2675</v>
      </c>
      <c r="B952" s="37" t="s">
        <v>2306</v>
      </c>
      <c r="C952" s="39" t="s">
        <v>47</v>
      </c>
      <c r="D952" s="39" t="s">
        <v>47</v>
      </c>
      <c r="E952" s="39" t="s">
        <v>5</v>
      </c>
      <c r="F952" s="39" t="s">
        <v>1943</v>
      </c>
      <c r="G952" s="38" t="s">
        <v>444</v>
      </c>
      <c r="H952" s="38" t="s">
        <v>440</v>
      </c>
      <c r="I952" s="38">
        <v>24416880</v>
      </c>
      <c r="J952" s="37">
        <v>268</v>
      </c>
      <c r="K952" s="37">
        <v>82</v>
      </c>
      <c r="L952" s="20" t="s">
        <v>8355</v>
      </c>
      <c r="M952" s="37">
        <v>0</v>
      </c>
      <c r="N952" s="37">
        <v>0</v>
      </c>
      <c r="O952" s="37">
        <v>0</v>
      </c>
    </row>
    <row r="953" spans="1:15" x14ac:dyDescent="0.2">
      <c r="A953" s="37" t="s">
        <v>2676</v>
      </c>
      <c r="B953" s="37" t="s">
        <v>2677</v>
      </c>
      <c r="C953" s="39" t="s">
        <v>47</v>
      </c>
      <c r="D953" s="39" t="s">
        <v>47</v>
      </c>
      <c r="E953" s="39" t="s">
        <v>190</v>
      </c>
      <c r="F953" s="39" t="s">
        <v>2677</v>
      </c>
      <c r="G953" s="38" t="s">
        <v>442</v>
      </c>
      <c r="H953" s="38" t="s">
        <v>440</v>
      </c>
      <c r="I953" s="38">
        <v>24427055</v>
      </c>
      <c r="J953" s="37">
        <v>154</v>
      </c>
      <c r="K953" s="37">
        <v>39</v>
      </c>
      <c r="L953" s="20" t="s">
        <v>8355</v>
      </c>
      <c r="M953" s="37">
        <v>0</v>
      </c>
      <c r="N953" s="37">
        <v>0</v>
      </c>
      <c r="O953" s="37">
        <v>0</v>
      </c>
    </row>
    <row r="954" spans="1:15" x14ac:dyDescent="0.2">
      <c r="A954" s="37" t="s">
        <v>2678</v>
      </c>
      <c r="B954" s="37" t="s">
        <v>2679</v>
      </c>
      <c r="C954" s="39" t="s">
        <v>47</v>
      </c>
      <c r="D954" s="39" t="s">
        <v>47</v>
      </c>
      <c r="E954" s="39" t="s">
        <v>190</v>
      </c>
      <c r="F954" s="39" t="s">
        <v>775</v>
      </c>
      <c r="G954" s="38" t="s">
        <v>442</v>
      </c>
      <c r="H954" s="38" t="s">
        <v>440</v>
      </c>
      <c r="I954" s="38">
        <v>24439244</v>
      </c>
      <c r="J954" s="37">
        <v>124</v>
      </c>
      <c r="K954" s="37">
        <v>44</v>
      </c>
      <c r="L954" s="20" t="s">
        <v>8355</v>
      </c>
      <c r="M954" s="37">
        <v>0</v>
      </c>
      <c r="N954" s="37">
        <v>0</v>
      </c>
      <c r="O954" s="37">
        <v>0</v>
      </c>
    </row>
    <row r="955" spans="1:15" x14ac:dyDescent="0.2">
      <c r="A955" s="37" t="s">
        <v>2680</v>
      </c>
      <c r="B955" s="37" t="s">
        <v>2095</v>
      </c>
      <c r="C955" s="39" t="s">
        <v>47</v>
      </c>
      <c r="D955" s="39" t="s">
        <v>47</v>
      </c>
      <c r="E955" s="39" t="s">
        <v>2441</v>
      </c>
      <c r="F955" s="39" t="s">
        <v>2095</v>
      </c>
      <c r="G955" s="38" t="s">
        <v>442</v>
      </c>
      <c r="H955" s="38" t="s">
        <v>440</v>
      </c>
      <c r="I955" s="38">
        <v>24331252</v>
      </c>
      <c r="J955" s="37">
        <v>204</v>
      </c>
      <c r="K955" s="37">
        <v>57</v>
      </c>
      <c r="L955" s="20" t="s">
        <v>8355</v>
      </c>
      <c r="M955" s="37">
        <v>0</v>
      </c>
      <c r="N955" s="37">
        <v>0</v>
      </c>
      <c r="O955" s="37">
        <v>0</v>
      </c>
    </row>
    <row r="956" spans="1:15" x14ac:dyDescent="0.2">
      <c r="A956" s="37" t="s">
        <v>2681</v>
      </c>
      <c r="B956" s="37" t="s">
        <v>2682</v>
      </c>
      <c r="C956" s="39" t="s">
        <v>47</v>
      </c>
      <c r="D956" s="39" t="s">
        <v>47</v>
      </c>
      <c r="E956" s="39" t="s">
        <v>1360</v>
      </c>
      <c r="F956" s="39" t="s">
        <v>960</v>
      </c>
      <c r="G956" s="38" t="s">
        <v>442</v>
      </c>
      <c r="H956" s="38" t="s">
        <v>441</v>
      </c>
      <c r="I956" s="38">
        <v>24496162</v>
      </c>
      <c r="J956" s="37">
        <v>138</v>
      </c>
      <c r="K956" s="37">
        <v>40</v>
      </c>
      <c r="L956" s="20" t="s">
        <v>8355</v>
      </c>
      <c r="M956" s="37">
        <v>20</v>
      </c>
      <c r="N956" s="37">
        <v>0</v>
      </c>
      <c r="O956" s="37">
        <v>0</v>
      </c>
    </row>
    <row r="957" spans="1:15" x14ac:dyDescent="0.2">
      <c r="A957" s="37" t="s">
        <v>2683</v>
      </c>
      <c r="B957" s="37" t="s">
        <v>2684</v>
      </c>
      <c r="C957" s="39" t="s">
        <v>47</v>
      </c>
      <c r="D957" s="39" t="s">
        <v>47</v>
      </c>
      <c r="E957" s="39" t="s">
        <v>190</v>
      </c>
      <c r="F957" s="39" t="s">
        <v>664</v>
      </c>
      <c r="G957" s="38" t="s">
        <v>442</v>
      </c>
      <c r="H957" s="38" t="s">
        <v>440</v>
      </c>
      <c r="I957" s="38">
        <v>24436595</v>
      </c>
      <c r="J957" s="37">
        <v>276</v>
      </c>
      <c r="K957" s="37">
        <v>61</v>
      </c>
      <c r="L957" s="20" t="s">
        <v>8355</v>
      </c>
      <c r="M957" s="37">
        <v>0</v>
      </c>
      <c r="N957" s="37">
        <v>0</v>
      </c>
      <c r="O957" s="37">
        <v>0</v>
      </c>
    </row>
    <row r="958" spans="1:15" x14ac:dyDescent="0.2">
      <c r="A958" s="37" t="s">
        <v>2685</v>
      </c>
      <c r="B958" s="37" t="s">
        <v>2686</v>
      </c>
      <c r="C958" s="39" t="s">
        <v>47</v>
      </c>
      <c r="D958" s="39" t="s">
        <v>47</v>
      </c>
      <c r="E958" s="39" t="s">
        <v>1360</v>
      </c>
      <c r="F958" s="39" t="s">
        <v>1360</v>
      </c>
      <c r="G958" s="38" t="s">
        <v>442</v>
      </c>
      <c r="H958" s="38" t="s">
        <v>441</v>
      </c>
      <c r="I958" s="38">
        <v>24496555</v>
      </c>
      <c r="J958" s="37">
        <v>308</v>
      </c>
      <c r="K958" s="37">
        <v>91</v>
      </c>
      <c r="L958" s="20" t="s">
        <v>8355</v>
      </c>
      <c r="M958" s="37">
        <v>0</v>
      </c>
      <c r="N958" s="37">
        <v>11</v>
      </c>
      <c r="O958" s="37">
        <v>0</v>
      </c>
    </row>
    <row r="959" spans="1:15" x14ac:dyDescent="0.2">
      <c r="A959" s="37" t="s">
        <v>2687</v>
      </c>
      <c r="B959" s="37" t="s">
        <v>2688</v>
      </c>
      <c r="C959" s="39" t="s">
        <v>47</v>
      </c>
      <c r="D959" s="39" t="s">
        <v>47</v>
      </c>
      <c r="E959" s="39" t="s">
        <v>190</v>
      </c>
      <c r="F959" s="39" t="s">
        <v>190</v>
      </c>
      <c r="G959" s="38" t="s">
        <v>442</v>
      </c>
      <c r="H959" s="38" t="s">
        <v>440</v>
      </c>
      <c r="I959" s="38">
        <v>24495118</v>
      </c>
      <c r="J959" s="37">
        <v>282</v>
      </c>
      <c r="K959" s="37">
        <v>87</v>
      </c>
      <c r="L959" s="20" t="s">
        <v>8355</v>
      </c>
      <c r="M959" s="37">
        <v>0</v>
      </c>
      <c r="N959" s="37">
        <v>5</v>
      </c>
      <c r="O959" s="37">
        <v>0</v>
      </c>
    </row>
    <row r="960" spans="1:15" x14ac:dyDescent="0.2">
      <c r="A960" s="37" t="s">
        <v>2689</v>
      </c>
      <c r="B960" s="37" t="s">
        <v>2690</v>
      </c>
      <c r="C960" s="39" t="s">
        <v>47</v>
      </c>
      <c r="D960" s="39" t="s">
        <v>47</v>
      </c>
      <c r="E960" s="39" t="s">
        <v>190</v>
      </c>
      <c r="F960" s="39" t="s">
        <v>2691</v>
      </c>
      <c r="G960" s="38" t="s">
        <v>442</v>
      </c>
      <c r="H960" s="38" t="s">
        <v>440</v>
      </c>
      <c r="I960" s="38">
        <v>24431722</v>
      </c>
      <c r="J960" s="37">
        <v>187</v>
      </c>
      <c r="K960" s="37">
        <v>57</v>
      </c>
      <c r="L960" s="20" t="s">
        <v>8355</v>
      </c>
      <c r="M960" s="37">
        <v>0</v>
      </c>
      <c r="N960" s="37">
        <v>0</v>
      </c>
      <c r="O960" s="37">
        <v>0</v>
      </c>
    </row>
    <row r="961" spans="1:29" x14ac:dyDescent="0.2">
      <c r="A961" s="37" t="s">
        <v>2692</v>
      </c>
      <c r="B961" s="37" t="s">
        <v>2693</v>
      </c>
      <c r="C961" s="39" t="s">
        <v>47</v>
      </c>
      <c r="D961" s="39" t="s">
        <v>47</v>
      </c>
      <c r="E961" s="39" t="s">
        <v>2441</v>
      </c>
      <c r="F961" s="39" t="s">
        <v>2441</v>
      </c>
      <c r="G961" s="38" t="s">
        <v>442</v>
      </c>
      <c r="H961" s="38" t="s">
        <v>440</v>
      </c>
      <c r="I961" s="38">
        <v>24332701</v>
      </c>
      <c r="J961" s="37">
        <v>353</v>
      </c>
      <c r="K961" s="37">
        <v>109</v>
      </c>
      <c r="L961" s="20" t="s">
        <v>8355</v>
      </c>
      <c r="M961" s="37">
        <v>0</v>
      </c>
      <c r="N961" s="37">
        <v>8</v>
      </c>
      <c r="O961" s="37">
        <v>84</v>
      </c>
    </row>
    <row r="963" spans="1:29" ht="13.5" x14ac:dyDescent="0.25">
      <c r="A963" s="97" t="s">
        <v>447</v>
      </c>
      <c r="B963" s="24"/>
      <c r="C963" s="25"/>
      <c r="D963" s="25"/>
      <c r="E963" s="25"/>
      <c r="F963" s="33"/>
      <c r="G963" s="27"/>
      <c r="H963" s="32"/>
      <c r="I963" s="32"/>
      <c r="J963" s="36">
        <f>SUM(J964:J983)</f>
        <v>7421</v>
      </c>
      <c r="K963" s="36">
        <f t="shared" ref="K963:O963" si="56">SUM(K964:K983)</f>
        <v>2638</v>
      </c>
      <c r="L963" s="36">
        <f t="shared" si="56"/>
        <v>0</v>
      </c>
      <c r="M963" s="36">
        <f t="shared" si="56"/>
        <v>34</v>
      </c>
      <c r="N963" s="36">
        <f t="shared" si="56"/>
        <v>56</v>
      </c>
      <c r="O963" s="36">
        <f t="shared" si="56"/>
        <v>799</v>
      </c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AA963" s="37"/>
      <c r="AB963" s="37"/>
      <c r="AC963" s="37"/>
    </row>
    <row r="964" spans="1:29" x14ac:dyDescent="0.2">
      <c r="B964" s="37" t="s">
        <v>10253</v>
      </c>
      <c r="C964" s="39" t="s">
        <v>47</v>
      </c>
      <c r="D964" s="39" t="s">
        <v>47</v>
      </c>
      <c r="E964" s="39" t="s">
        <v>78</v>
      </c>
      <c r="F964" s="39" t="s">
        <v>2694</v>
      </c>
      <c r="G964" s="38" t="s">
        <v>443</v>
      </c>
      <c r="H964" s="38" t="s">
        <v>440</v>
      </c>
      <c r="I964" s="38">
        <v>24380824</v>
      </c>
      <c r="J964" s="37">
        <v>384</v>
      </c>
      <c r="K964" s="37">
        <v>179</v>
      </c>
      <c r="L964" s="20" t="s">
        <v>8355</v>
      </c>
      <c r="M964" s="37">
        <v>0</v>
      </c>
      <c r="N964" s="37">
        <v>0</v>
      </c>
      <c r="O964" s="37">
        <v>0</v>
      </c>
    </row>
    <row r="965" spans="1:29" x14ac:dyDescent="0.2">
      <c r="B965" s="37" t="s">
        <v>9977</v>
      </c>
      <c r="C965" s="39" t="s">
        <v>47</v>
      </c>
      <c r="D965" s="39" t="s">
        <v>47</v>
      </c>
      <c r="E965" s="39" t="s">
        <v>78</v>
      </c>
      <c r="F965" s="39" t="s">
        <v>9976</v>
      </c>
      <c r="G965" s="38" t="s">
        <v>443</v>
      </c>
      <c r="H965" s="38" t="s">
        <v>440</v>
      </c>
      <c r="I965" s="38">
        <v>22890919</v>
      </c>
      <c r="J965" s="37">
        <v>309</v>
      </c>
      <c r="K965" s="37">
        <v>151</v>
      </c>
      <c r="L965" s="20" t="s">
        <v>8355</v>
      </c>
      <c r="M965" s="37">
        <v>0</v>
      </c>
      <c r="N965" s="37">
        <v>0</v>
      </c>
      <c r="O965" s="37">
        <v>0</v>
      </c>
    </row>
    <row r="966" spans="1:29" x14ac:dyDescent="0.2">
      <c r="B966" s="37" t="s">
        <v>2695</v>
      </c>
      <c r="C966" s="39" t="s">
        <v>47</v>
      </c>
      <c r="D966" s="39" t="s">
        <v>47</v>
      </c>
      <c r="E966" s="39" t="s">
        <v>78</v>
      </c>
      <c r="F966" s="39" t="s">
        <v>113</v>
      </c>
      <c r="G966" s="38" t="s">
        <v>443</v>
      </c>
      <c r="H966" s="38" t="s">
        <v>440</v>
      </c>
      <c r="I966" s="38">
        <v>22939406</v>
      </c>
      <c r="J966" s="37">
        <v>126</v>
      </c>
      <c r="K966" s="37">
        <v>75</v>
      </c>
      <c r="L966" s="20" t="s">
        <v>8355</v>
      </c>
      <c r="M966" s="37">
        <v>0</v>
      </c>
      <c r="N966" s="37">
        <v>0</v>
      </c>
      <c r="O966" s="37">
        <v>0</v>
      </c>
    </row>
    <row r="967" spans="1:29" x14ac:dyDescent="0.2">
      <c r="B967" s="37" t="s">
        <v>2696</v>
      </c>
      <c r="C967" s="39" t="s">
        <v>47</v>
      </c>
      <c r="D967" s="39" t="s">
        <v>47</v>
      </c>
      <c r="E967" s="39" t="s">
        <v>113</v>
      </c>
      <c r="F967" s="39" t="s">
        <v>150</v>
      </c>
      <c r="G967" s="38" t="s">
        <v>443</v>
      </c>
      <c r="H967" s="38" t="s">
        <v>440</v>
      </c>
      <c r="I967" s="38">
        <v>24381611</v>
      </c>
      <c r="J967" s="37">
        <v>161</v>
      </c>
      <c r="K967" s="37">
        <v>56</v>
      </c>
      <c r="L967" s="20" t="s">
        <v>8355</v>
      </c>
      <c r="M967" s="37">
        <v>0</v>
      </c>
      <c r="N967" s="37">
        <v>0</v>
      </c>
      <c r="O967" s="37">
        <v>0</v>
      </c>
    </row>
    <row r="968" spans="1:29" x14ac:dyDescent="0.2">
      <c r="B968" s="37" t="s">
        <v>2697</v>
      </c>
      <c r="C968" s="39" t="s">
        <v>47</v>
      </c>
      <c r="D968" s="39" t="s">
        <v>47</v>
      </c>
      <c r="E968" s="39" t="s">
        <v>113</v>
      </c>
      <c r="F968" s="39" t="s">
        <v>150</v>
      </c>
      <c r="G968" s="38" t="s">
        <v>443</v>
      </c>
      <c r="H968" s="38" t="s">
        <v>440</v>
      </c>
      <c r="I968" s="38">
        <v>24387353</v>
      </c>
      <c r="J968" s="37">
        <v>27</v>
      </c>
      <c r="K968" s="37">
        <v>0</v>
      </c>
      <c r="L968" s="20" t="s">
        <v>8355</v>
      </c>
      <c r="M968" s="37">
        <v>0</v>
      </c>
      <c r="N968" s="37">
        <v>0</v>
      </c>
      <c r="O968" s="37">
        <v>0</v>
      </c>
    </row>
    <row r="969" spans="1:29" x14ac:dyDescent="0.2">
      <c r="B969" s="37" t="s">
        <v>10338</v>
      </c>
      <c r="C969" s="39" t="s">
        <v>47</v>
      </c>
      <c r="D969" s="39" t="s">
        <v>47</v>
      </c>
      <c r="E969" s="39" t="s">
        <v>222</v>
      </c>
      <c r="F969" s="39" t="s">
        <v>10339</v>
      </c>
      <c r="G969" s="38" t="s">
        <v>443</v>
      </c>
      <c r="H969" s="38" t="s">
        <v>440</v>
      </c>
      <c r="I969" s="38">
        <v>22019467</v>
      </c>
      <c r="J969" s="37">
        <v>116</v>
      </c>
      <c r="K969" s="37">
        <v>57</v>
      </c>
      <c r="L969" s="20" t="s">
        <v>8355</v>
      </c>
      <c r="M969" s="37">
        <v>0</v>
      </c>
      <c r="N969" s="37">
        <v>0</v>
      </c>
      <c r="O969" s="37">
        <v>0</v>
      </c>
    </row>
    <row r="970" spans="1:29" x14ac:dyDescent="0.2">
      <c r="A970" s="37" t="s">
        <v>2698</v>
      </c>
      <c r="B970" s="37" t="s">
        <v>2699</v>
      </c>
      <c r="C970" s="39" t="s">
        <v>47</v>
      </c>
      <c r="D970" s="39" t="s">
        <v>47</v>
      </c>
      <c r="E970" s="39" t="s">
        <v>222</v>
      </c>
      <c r="F970" s="39" t="s">
        <v>2699</v>
      </c>
      <c r="G970" s="38" t="s">
        <v>442</v>
      </c>
      <c r="H970" s="38" t="s">
        <v>440</v>
      </c>
      <c r="I970" s="38">
        <v>24390644</v>
      </c>
      <c r="J970" s="37">
        <v>152</v>
      </c>
      <c r="K970" s="37">
        <v>55</v>
      </c>
      <c r="L970" s="20" t="s">
        <v>8355</v>
      </c>
      <c r="M970" s="37">
        <v>0</v>
      </c>
      <c r="N970" s="37">
        <v>0</v>
      </c>
      <c r="O970" s="37">
        <v>0</v>
      </c>
    </row>
    <row r="971" spans="1:29" x14ac:dyDescent="0.2">
      <c r="A971" s="37" t="s">
        <v>2700</v>
      </c>
      <c r="B971" s="37" t="s">
        <v>2701</v>
      </c>
      <c r="C971" s="39" t="s">
        <v>47</v>
      </c>
      <c r="D971" s="39" t="s">
        <v>47</v>
      </c>
      <c r="E971" s="39" t="s">
        <v>222</v>
      </c>
      <c r="F971" s="39" t="s">
        <v>2701</v>
      </c>
      <c r="G971" s="38" t="s">
        <v>442</v>
      </c>
      <c r="H971" s="38" t="s">
        <v>440</v>
      </c>
      <c r="I971" s="38">
        <v>24382167</v>
      </c>
      <c r="J971" s="37">
        <v>496</v>
      </c>
      <c r="K971" s="37">
        <v>182</v>
      </c>
      <c r="L971" s="20" t="s">
        <v>8355</v>
      </c>
      <c r="M971" s="37">
        <v>0</v>
      </c>
      <c r="N971" s="37">
        <v>0</v>
      </c>
      <c r="O971" s="37">
        <v>0</v>
      </c>
    </row>
    <row r="972" spans="1:29" x14ac:dyDescent="0.2">
      <c r="A972" s="37" t="s">
        <v>2702</v>
      </c>
      <c r="B972" s="37" t="s">
        <v>2703</v>
      </c>
      <c r="C972" s="39" t="s">
        <v>47</v>
      </c>
      <c r="D972" s="39" t="s">
        <v>47</v>
      </c>
      <c r="E972" s="39" t="s">
        <v>113</v>
      </c>
      <c r="F972" s="39" t="s">
        <v>2704</v>
      </c>
      <c r="G972" s="38" t="s">
        <v>442</v>
      </c>
      <c r="H972" s="38" t="s">
        <v>440</v>
      </c>
      <c r="I972" s="38">
        <v>22444734</v>
      </c>
      <c r="J972" s="37">
        <v>477</v>
      </c>
      <c r="K972" s="37">
        <v>167</v>
      </c>
      <c r="L972" s="20" t="s">
        <v>8355</v>
      </c>
      <c r="M972" s="37">
        <v>0</v>
      </c>
      <c r="N972" s="37">
        <v>0</v>
      </c>
      <c r="O972" s="37">
        <v>0</v>
      </c>
    </row>
    <row r="973" spans="1:29" x14ac:dyDescent="0.2">
      <c r="A973" s="37" t="s">
        <v>2705</v>
      </c>
      <c r="B973" s="37" t="s">
        <v>2706</v>
      </c>
      <c r="C973" s="39" t="s">
        <v>47</v>
      </c>
      <c r="D973" s="39" t="s">
        <v>47</v>
      </c>
      <c r="E973" s="39" t="s">
        <v>113</v>
      </c>
      <c r="F973" s="39" t="s">
        <v>2704</v>
      </c>
      <c r="G973" s="38" t="s">
        <v>442</v>
      </c>
      <c r="H973" s="38" t="s">
        <v>440</v>
      </c>
      <c r="I973" s="38">
        <v>24386842</v>
      </c>
      <c r="J973" s="37">
        <v>218</v>
      </c>
      <c r="K973" s="37">
        <v>78</v>
      </c>
      <c r="L973" s="20" t="s">
        <v>8355</v>
      </c>
      <c r="M973" s="37">
        <v>0</v>
      </c>
      <c r="N973" s="37">
        <v>0</v>
      </c>
      <c r="O973" s="37">
        <v>0</v>
      </c>
    </row>
    <row r="974" spans="1:29" x14ac:dyDescent="0.2">
      <c r="A974" s="37" t="s">
        <v>2707</v>
      </c>
      <c r="B974" s="37" t="s">
        <v>2518</v>
      </c>
      <c r="C974" s="39" t="s">
        <v>47</v>
      </c>
      <c r="D974" s="39" t="s">
        <v>47</v>
      </c>
      <c r="E974" s="39" t="s">
        <v>222</v>
      </c>
      <c r="F974" s="39" t="s">
        <v>2708</v>
      </c>
      <c r="G974" s="38" t="s">
        <v>442</v>
      </c>
      <c r="H974" s="38" t="s">
        <v>440</v>
      </c>
      <c r="I974" s="38">
        <v>24427436</v>
      </c>
      <c r="J974" s="37">
        <v>279</v>
      </c>
      <c r="K974" s="37">
        <v>104</v>
      </c>
      <c r="L974" s="20" t="s">
        <v>8355</v>
      </c>
      <c r="M974" s="37">
        <v>0</v>
      </c>
      <c r="N974" s="37">
        <v>0</v>
      </c>
      <c r="O974" s="37">
        <v>0</v>
      </c>
    </row>
    <row r="975" spans="1:29" x14ac:dyDescent="0.2">
      <c r="A975" s="37" t="s">
        <v>2709</v>
      </c>
      <c r="B975" s="37" t="s">
        <v>150</v>
      </c>
      <c r="C975" s="39" t="s">
        <v>47</v>
      </c>
      <c r="D975" s="39" t="s">
        <v>47</v>
      </c>
      <c r="E975" s="39" t="s">
        <v>113</v>
      </c>
      <c r="F975" s="39" t="s">
        <v>150</v>
      </c>
      <c r="G975" s="38" t="s">
        <v>442</v>
      </c>
      <c r="H975" s="38" t="s">
        <v>440</v>
      </c>
      <c r="I975" s="38">
        <v>24380695</v>
      </c>
      <c r="J975" s="37">
        <v>872</v>
      </c>
      <c r="K975" s="37">
        <v>317</v>
      </c>
      <c r="L975" s="20" t="s">
        <v>8355</v>
      </c>
      <c r="M975" s="37">
        <v>0</v>
      </c>
      <c r="N975" s="37">
        <v>12</v>
      </c>
      <c r="O975" s="37">
        <v>383</v>
      </c>
    </row>
    <row r="976" spans="1:29" x14ac:dyDescent="0.2">
      <c r="A976" s="37" t="s">
        <v>2710</v>
      </c>
      <c r="B976" s="37" t="s">
        <v>1250</v>
      </c>
      <c r="C976" s="39" t="s">
        <v>47</v>
      </c>
      <c r="D976" s="39" t="s">
        <v>47</v>
      </c>
      <c r="E976" s="39" t="s">
        <v>222</v>
      </c>
      <c r="F976" s="39" t="s">
        <v>2711</v>
      </c>
      <c r="G976" s="38" t="s">
        <v>442</v>
      </c>
      <c r="H976" s="38" t="s">
        <v>440</v>
      </c>
      <c r="I976" s="38">
        <v>24391044</v>
      </c>
      <c r="J976" s="37">
        <v>170</v>
      </c>
      <c r="K976" s="37">
        <v>56</v>
      </c>
      <c r="L976" s="20" t="s">
        <v>8355</v>
      </c>
      <c r="M976" s="37">
        <v>0</v>
      </c>
      <c r="N976" s="37">
        <v>0</v>
      </c>
      <c r="O976" s="37">
        <v>0</v>
      </c>
    </row>
    <row r="977" spans="1:29" x14ac:dyDescent="0.2">
      <c r="A977" s="37" t="s">
        <v>2712</v>
      </c>
      <c r="B977" s="37" t="s">
        <v>2713</v>
      </c>
      <c r="C977" s="39" t="s">
        <v>47</v>
      </c>
      <c r="D977" s="39" t="s">
        <v>47</v>
      </c>
      <c r="E977" s="39" t="s">
        <v>222</v>
      </c>
      <c r="F977" s="39" t="s">
        <v>2714</v>
      </c>
      <c r="G977" s="38" t="s">
        <v>442</v>
      </c>
      <c r="H977" s="38" t="s">
        <v>440</v>
      </c>
      <c r="I977" s="38">
        <v>24384141</v>
      </c>
      <c r="J977" s="37">
        <v>812</v>
      </c>
      <c r="K977" s="37">
        <v>229</v>
      </c>
      <c r="L977" s="20" t="s">
        <v>8355</v>
      </c>
      <c r="M977" s="37">
        <v>0</v>
      </c>
      <c r="N977" s="37">
        <v>18</v>
      </c>
      <c r="O977" s="37">
        <v>201</v>
      </c>
    </row>
    <row r="978" spans="1:29" x14ac:dyDescent="0.2">
      <c r="A978" s="37" t="s">
        <v>2715</v>
      </c>
      <c r="B978" s="37" t="s">
        <v>2716</v>
      </c>
      <c r="C978" s="39" t="s">
        <v>47</v>
      </c>
      <c r="D978" s="39" t="s">
        <v>47</v>
      </c>
      <c r="E978" s="39" t="s">
        <v>222</v>
      </c>
      <c r="F978" s="39" t="s">
        <v>2717</v>
      </c>
      <c r="G978" s="38" t="s">
        <v>442</v>
      </c>
      <c r="H978" s="38" t="s">
        <v>440</v>
      </c>
      <c r="I978" s="38">
        <v>24381153</v>
      </c>
      <c r="J978" s="37">
        <v>249</v>
      </c>
      <c r="K978" s="37">
        <v>80</v>
      </c>
      <c r="L978" s="20" t="s">
        <v>8355</v>
      </c>
      <c r="M978" s="37">
        <v>0</v>
      </c>
      <c r="N978" s="37">
        <v>0</v>
      </c>
      <c r="O978" s="37">
        <v>0</v>
      </c>
    </row>
    <row r="979" spans="1:29" x14ac:dyDescent="0.2">
      <c r="A979" s="37" t="s">
        <v>2718</v>
      </c>
      <c r="B979" s="37" t="s">
        <v>113</v>
      </c>
      <c r="C979" s="39" t="s">
        <v>47</v>
      </c>
      <c r="D979" s="39" t="s">
        <v>47</v>
      </c>
      <c r="E979" s="39" t="s">
        <v>113</v>
      </c>
      <c r="F979" s="39" t="s">
        <v>113</v>
      </c>
      <c r="G979" s="38" t="s">
        <v>442</v>
      </c>
      <c r="H979" s="38" t="s">
        <v>440</v>
      </c>
      <c r="I979" s="38">
        <v>24432423</v>
      </c>
      <c r="J979" s="37">
        <v>304</v>
      </c>
      <c r="K979" s="37">
        <v>118</v>
      </c>
      <c r="L979" s="20" t="s">
        <v>8355</v>
      </c>
      <c r="M979" s="37">
        <v>0</v>
      </c>
      <c r="N979" s="37">
        <v>0</v>
      </c>
      <c r="O979" s="37">
        <v>0</v>
      </c>
    </row>
    <row r="980" spans="1:29" x14ac:dyDescent="0.2">
      <c r="A980" s="37" t="s">
        <v>2719</v>
      </c>
      <c r="B980" s="37" t="s">
        <v>2720</v>
      </c>
      <c r="C980" s="39" t="s">
        <v>47</v>
      </c>
      <c r="D980" s="39" t="s">
        <v>47</v>
      </c>
      <c r="E980" s="39" t="s">
        <v>78</v>
      </c>
      <c r="F980" s="39" t="s">
        <v>78</v>
      </c>
      <c r="G980" s="38" t="s">
        <v>442</v>
      </c>
      <c r="H980" s="38" t="s">
        <v>440</v>
      </c>
      <c r="I980" s="38">
        <v>24380448</v>
      </c>
      <c r="J980" s="37">
        <v>1252</v>
      </c>
      <c r="K980" s="37">
        <v>395</v>
      </c>
      <c r="L980" s="20" t="s">
        <v>8355</v>
      </c>
      <c r="M980" s="37">
        <v>34</v>
      </c>
      <c r="N980" s="37">
        <v>16</v>
      </c>
      <c r="O980" s="37">
        <v>0</v>
      </c>
    </row>
    <row r="981" spans="1:29" x14ac:dyDescent="0.2">
      <c r="A981" s="37" t="s">
        <v>2721</v>
      </c>
      <c r="B981" s="37" t="s">
        <v>2722</v>
      </c>
      <c r="C981" s="39" t="s">
        <v>47</v>
      </c>
      <c r="D981" s="39" t="s">
        <v>47</v>
      </c>
      <c r="E981" s="39" t="s">
        <v>78</v>
      </c>
      <c r="F981" s="39" t="s">
        <v>78</v>
      </c>
      <c r="G981" s="38" t="s">
        <v>442</v>
      </c>
      <c r="H981" s="38" t="s">
        <v>440</v>
      </c>
      <c r="I981" s="38">
        <v>24396473</v>
      </c>
      <c r="J981" s="37">
        <v>761</v>
      </c>
      <c r="K981" s="37">
        <v>266</v>
      </c>
      <c r="L981" s="20" t="s">
        <v>8355</v>
      </c>
      <c r="M981" s="37">
        <v>0</v>
      </c>
      <c r="N981" s="37">
        <v>10</v>
      </c>
      <c r="O981" s="37">
        <v>215</v>
      </c>
    </row>
    <row r="982" spans="1:29" x14ac:dyDescent="0.2">
      <c r="A982" s="37" t="s">
        <v>2723</v>
      </c>
      <c r="B982" s="37" t="s">
        <v>2724</v>
      </c>
      <c r="C982" s="39" t="s">
        <v>47</v>
      </c>
      <c r="D982" s="39" t="s">
        <v>47</v>
      </c>
      <c r="E982" s="39" t="s">
        <v>222</v>
      </c>
      <c r="F982" s="39" t="s">
        <v>2724</v>
      </c>
      <c r="G982" s="38" t="s">
        <v>442</v>
      </c>
      <c r="H982" s="38" t="s">
        <v>440</v>
      </c>
      <c r="I982" s="38">
        <v>24383204</v>
      </c>
      <c r="J982" s="37">
        <v>241</v>
      </c>
      <c r="K982" s="37">
        <v>73</v>
      </c>
      <c r="L982" s="20" t="s">
        <v>8355</v>
      </c>
      <c r="M982" s="37">
        <v>0</v>
      </c>
      <c r="N982" s="37">
        <v>0</v>
      </c>
      <c r="O982" s="37">
        <v>0</v>
      </c>
    </row>
    <row r="983" spans="1:29" x14ac:dyDescent="0.2">
      <c r="A983" s="37" t="s">
        <v>2725</v>
      </c>
      <c r="B983" s="37" t="s">
        <v>2726</v>
      </c>
      <c r="C983" s="39" t="s">
        <v>47</v>
      </c>
      <c r="D983" s="39" t="s">
        <v>47</v>
      </c>
      <c r="E983" s="39" t="s">
        <v>5</v>
      </c>
      <c r="F983" s="39" t="s">
        <v>2727</v>
      </c>
      <c r="G983" s="38" t="s">
        <v>444</v>
      </c>
      <c r="H983" s="38" t="s">
        <v>440</v>
      </c>
      <c r="I983" s="38">
        <v>24334736</v>
      </c>
      <c r="J983" s="37">
        <v>15</v>
      </c>
      <c r="K983" s="37">
        <v>0</v>
      </c>
      <c r="L983" s="20" t="s">
        <v>8355</v>
      </c>
      <c r="M983" s="37">
        <v>0</v>
      </c>
      <c r="N983" s="37">
        <v>0</v>
      </c>
      <c r="O983" s="37">
        <v>0</v>
      </c>
    </row>
    <row r="985" spans="1:29" ht="13.5" x14ac:dyDescent="0.25">
      <c r="A985" s="97" t="s">
        <v>448</v>
      </c>
      <c r="B985" s="24"/>
      <c r="C985" s="25"/>
      <c r="D985" s="25"/>
      <c r="E985" s="25"/>
      <c r="F985" s="33"/>
      <c r="G985" s="27"/>
      <c r="H985" s="32"/>
      <c r="I985" s="32"/>
      <c r="J985" s="36">
        <f>SUM(J986:J1003)</f>
        <v>5483</v>
      </c>
      <c r="K985" s="36">
        <f t="shared" ref="K985:O985" si="57">SUM(K986:K1003)</f>
        <v>1766</v>
      </c>
      <c r="L985" s="36">
        <f t="shared" si="57"/>
        <v>0</v>
      </c>
      <c r="M985" s="36">
        <f t="shared" si="57"/>
        <v>62</v>
      </c>
      <c r="N985" s="36">
        <f t="shared" si="57"/>
        <v>62</v>
      </c>
      <c r="O985" s="36">
        <f t="shared" si="57"/>
        <v>504</v>
      </c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AA985" s="37"/>
      <c r="AB985" s="37"/>
      <c r="AC985" s="37"/>
    </row>
    <row r="986" spans="1:29" x14ac:dyDescent="0.2">
      <c r="B986" s="37" t="s">
        <v>2730</v>
      </c>
      <c r="C986" s="39" t="s">
        <v>47</v>
      </c>
      <c r="D986" s="39" t="s">
        <v>47</v>
      </c>
      <c r="E986" s="39" t="s">
        <v>5</v>
      </c>
      <c r="F986" s="39" t="s">
        <v>2727</v>
      </c>
      <c r="G986" s="38" t="s">
        <v>443</v>
      </c>
      <c r="H986" s="38" t="s">
        <v>440</v>
      </c>
      <c r="I986" s="38">
        <v>24335449</v>
      </c>
      <c r="J986" s="37">
        <v>68</v>
      </c>
      <c r="K986" s="37">
        <v>35</v>
      </c>
      <c r="L986" s="20" t="s">
        <v>8355</v>
      </c>
      <c r="M986" s="37">
        <v>0</v>
      </c>
      <c r="N986" s="37">
        <v>0</v>
      </c>
      <c r="O986" s="37">
        <v>0</v>
      </c>
    </row>
    <row r="987" spans="1:29" x14ac:dyDescent="0.2">
      <c r="B987" s="37" t="s">
        <v>2731</v>
      </c>
      <c r="C987" s="39" t="s">
        <v>47</v>
      </c>
      <c r="D987" s="39" t="s">
        <v>47</v>
      </c>
      <c r="E987" s="39" t="s">
        <v>5</v>
      </c>
      <c r="F987" s="39" t="s">
        <v>5</v>
      </c>
      <c r="G987" s="38" t="s">
        <v>443</v>
      </c>
      <c r="H987" s="38" t="s">
        <v>440</v>
      </c>
      <c r="I987" s="38">
        <v>24333210</v>
      </c>
      <c r="J987" s="37">
        <v>11</v>
      </c>
      <c r="K987" s="37">
        <v>2</v>
      </c>
      <c r="L987" s="20" t="s">
        <v>8355</v>
      </c>
      <c r="M987" s="37">
        <v>0</v>
      </c>
      <c r="N987" s="37">
        <v>0</v>
      </c>
      <c r="O987" s="37">
        <v>0</v>
      </c>
    </row>
    <row r="988" spans="1:29" x14ac:dyDescent="0.2">
      <c r="B988" s="37" t="s">
        <v>2320</v>
      </c>
      <c r="C988" s="39" t="s">
        <v>47</v>
      </c>
      <c r="D988" s="39" t="s">
        <v>47</v>
      </c>
      <c r="E988" s="39" t="s">
        <v>113</v>
      </c>
      <c r="F988" s="39" t="s">
        <v>2628</v>
      </c>
      <c r="G988" s="38" t="s">
        <v>443</v>
      </c>
      <c r="H988" s="38" t="s">
        <v>440</v>
      </c>
      <c r="I988" s="38">
        <v>24428703</v>
      </c>
      <c r="J988" s="37">
        <v>247</v>
      </c>
      <c r="K988" s="37">
        <v>104</v>
      </c>
      <c r="L988" s="20" t="s">
        <v>8355</v>
      </c>
      <c r="M988" s="37">
        <v>0</v>
      </c>
      <c r="N988" s="37">
        <v>0</v>
      </c>
      <c r="O988" s="37">
        <v>0</v>
      </c>
    </row>
    <row r="989" spans="1:29" x14ac:dyDescent="0.2">
      <c r="A989" s="37" t="s">
        <v>2732</v>
      </c>
      <c r="B989" s="37" t="s">
        <v>2733</v>
      </c>
      <c r="C989" s="39" t="s">
        <v>47</v>
      </c>
      <c r="D989" s="39" t="s">
        <v>47</v>
      </c>
      <c r="E989" s="39" t="s">
        <v>2728</v>
      </c>
      <c r="F989" s="39" t="s">
        <v>2733</v>
      </c>
      <c r="G989" s="38" t="s">
        <v>442</v>
      </c>
      <c r="H989" s="38" t="s">
        <v>440</v>
      </c>
      <c r="I989" s="38">
        <v>24878093</v>
      </c>
      <c r="J989" s="37">
        <v>80</v>
      </c>
      <c r="K989" s="37">
        <v>31</v>
      </c>
      <c r="L989" s="20" t="s">
        <v>8355</v>
      </c>
      <c r="M989" s="37">
        <v>0</v>
      </c>
      <c r="N989" s="37">
        <v>0</v>
      </c>
      <c r="O989" s="37">
        <v>0</v>
      </c>
    </row>
    <row r="990" spans="1:29" x14ac:dyDescent="0.2">
      <c r="A990" s="37" t="s">
        <v>2734</v>
      </c>
      <c r="B990" s="37" t="s">
        <v>2628</v>
      </c>
      <c r="C990" s="39" t="s">
        <v>47</v>
      </c>
      <c r="D990" s="39" t="s">
        <v>47</v>
      </c>
      <c r="E990" s="39" t="s">
        <v>5</v>
      </c>
      <c r="F990" s="39" t="s">
        <v>2628</v>
      </c>
      <c r="G990" s="38" t="s">
        <v>442</v>
      </c>
      <c r="H990" s="38" t="s">
        <v>440</v>
      </c>
      <c r="I990" s="38">
        <v>24411547</v>
      </c>
      <c r="J990" s="37">
        <v>824</v>
      </c>
      <c r="K990" s="37">
        <v>183</v>
      </c>
      <c r="L990" s="20" t="s">
        <v>8355</v>
      </c>
      <c r="M990" s="37">
        <v>18</v>
      </c>
      <c r="N990" s="37">
        <v>16</v>
      </c>
      <c r="O990" s="37">
        <v>254</v>
      </c>
    </row>
    <row r="991" spans="1:29" x14ac:dyDescent="0.2">
      <c r="A991" s="37" t="s">
        <v>2735</v>
      </c>
      <c r="B991" s="37" t="s">
        <v>2736</v>
      </c>
      <c r="C991" s="39" t="s">
        <v>47</v>
      </c>
      <c r="D991" s="39" t="s">
        <v>47</v>
      </c>
      <c r="E991" s="39" t="s">
        <v>2441</v>
      </c>
      <c r="F991" s="39" t="s">
        <v>2736</v>
      </c>
      <c r="G991" s="38" t="s">
        <v>442</v>
      </c>
      <c r="H991" s="38" t="s">
        <v>440</v>
      </c>
      <c r="I991" s="38">
        <v>24342174</v>
      </c>
      <c r="J991" s="37">
        <v>342</v>
      </c>
      <c r="K991" s="37">
        <v>134</v>
      </c>
      <c r="L991" s="20" t="s">
        <v>8355</v>
      </c>
      <c r="M991" s="37">
        <v>0</v>
      </c>
      <c r="N991" s="37">
        <v>0</v>
      </c>
      <c r="O991" s="37">
        <v>149</v>
      </c>
    </row>
    <row r="992" spans="1:29" x14ac:dyDescent="0.2">
      <c r="A992" s="37" t="s">
        <v>2737</v>
      </c>
      <c r="B992" s="37" t="s">
        <v>10125</v>
      </c>
      <c r="C992" s="39" t="s">
        <v>47</v>
      </c>
      <c r="D992" s="39" t="s">
        <v>47</v>
      </c>
      <c r="E992" s="39" t="s">
        <v>2738</v>
      </c>
      <c r="F992" s="39" t="s">
        <v>2739</v>
      </c>
      <c r="G992" s="38" t="s">
        <v>442</v>
      </c>
      <c r="H992" s="38" t="s">
        <v>440</v>
      </c>
      <c r="I992" s="38">
        <v>24875575</v>
      </c>
      <c r="J992" s="37">
        <v>208</v>
      </c>
      <c r="K992" s="37">
        <v>54</v>
      </c>
      <c r="L992" s="20" t="s">
        <v>8355</v>
      </c>
      <c r="M992" s="37">
        <v>0</v>
      </c>
      <c r="N992" s="37">
        <v>0</v>
      </c>
      <c r="O992" s="37">
        <v>0</v>
      </c>
    </row>
    <row r="993" spans="1:29" x14ac:dyDescent="0.2">
      <c r="A993" s="37" t="s">
        <v>2740</v>
      </c>
      <c r="B993" s="37" t="s">
        <v>126</v>
      </c>
      <c r="C993" s="39" t="s">
        <v>47</v>
      </c>
      <c r="D993" s="39" t="s">
        <v>47</v>
      </c>
      <c r="E993" s="39" t="s">
        <v>2738</v>
      </c>
      <c r="F993" s="39" t="s">
        <v>126</v>
      </c>
      <c r="G993" s="38" t="s">
        <v>442</v>
      </c>
      <c r="H993" s="38" t="s">
        <v>440</v>
      </c>
      <c r="I993" s="38">
        <v>24878646</v>
      </c>
      <c r="J993" s="37">
        <v>106</v>
      </c>
      <c r="K993" s="37">
        <v>38</v>
      </c>
      <c r="L993" s="20" t="s">
        <v>8355</v>
      </c>
      <c r="M993" s="37">
        <v>0</v>
      </c>
      <c r="N993" s="37">
        <v>0</v>
      </c>
      <c r="O993" s="37">
        <v>0</v>
      </c>
    </row>
    <row r="994" spans="1:29" x14ac:dyDescent="0.2">
      <c r="A994" s="37" t="s">
        <v>2741</v>
      </c>
      <c r="B994" s="37" t="s">
        <v>561</v>
      </c>
      <c r="C994" s="39" t="s">
        <v>47</v>
      </c>
      <c r="D994" s="39" t="s">
        <v>47</v>
      </c>
      <c r="E994" s="39" t="s">
        <v>5</v>
      </c>
      <c r="F994" s="39" t="s">
        <v>561</v>
      </c>
      <c r="G994" s="38" t="s">
        <v>442</v>
      </c>
      <c r="H994" s="38" t="s">
        <v>440</v>
      </c>
      <c r="I994" s="38">
        <v>24330027</v>
      </c>
      <c r="J994" s="37">
        <v>325</v>
      </c>
      <c r="K994" s="37">
        <v>108</v>
      </c>
      <c r="L994" s="20" t="s">
        <v>8355</v>
      </c>
      <c r="M994" s="37">
        <v>0</v>
      </c>
      <c r="N994" s="37">
        <v>10</v>
      </c>
      <c r="O994" s="37">
        <v>0</v>
      </c>
    </row>
    <row r="995" spans="1:29" x14ac:dyDescent="0.2">
      <c r="A995" s="37" t="s">
        <v>2742</v>
      </c>
      <c r="B995" s="37" t="s">
        <v>2743</v>
      </c>
      <c r="C995" s="39" t="s">
        <v>47</v>
      </c>
      <c r="D995" s="39" t="s">
        <v>47</v>
      </c>
      <c r="E995" s="39" t="s">
        <v>2441</v>
      </c>
      <c r="F995" s="39" t="s">
        <v>2744</v>
      </c>
      <c r="G995" s="38" t="s">
        <v>442</v>
      </c>
      <c r="H995" s="38" t="s">
        <v>440</v>
      </c>
      <c r="I995" s="38">
        <v>24333390</v>
      </c>
      <c r="J995" s="37">
        <v>292</v>
      </c>
      <c r="K995" s="37">
        <v>81</v>
      </c>
      <c r="L995" s="20" t="s">
        <v>8355</v>
      </c>
      <c r="M995" s="37">
        <v>0</v>
      </c>
      <c r="N995" s="37">
        <v>0</v>
      </c>
      <c r="O995" s="37">
        <v>0</v>
      </c>
    </row>
    <row r="996" spans="1:29" x14ac:dyDescent="0.2">
      <c r="A996" s="37" t="s">
        <v>2745</v>
      </c>
      <c r="B996" s="37" t="s">
        <v>2746</v>
      </c>
      <c r="C996" s="39" t="s">
        <v>47</v>
      </c>
      <c r="D996" s="39" t="s">
        <v>47</v>
      </c>
      <c r="E996" s="39" t="s">
        <v>5</v>
      </c>
      <c r="F996" s="39" t="s">
        <v>2727</v>
      </c>
      <c r="G996" s="38" t="s">
        <v>442</v>
      </c>
      <c r="H996" s="38" t="s">
        <v>440</v>
      </c>
      <c r="I996" s="38">
        <v>24338847</v>
      </c>
      <c r="J996" s="37">
        <v>534</v>
      </c>
      <c r="K996" s="37">
        <v>186</v>
      </c>
      <c r="L996" s="20" t="s">
        <v>8355</v>
      </c>
      <c r="M996" s="37">
        <v>0</v>
      </c>
      <c r="N996" s="37">
        <v>5</v>
      </c>
      <c r="O996" s="37">
        <v>0</v>
      </c>
    </row>
    <row r="997" spans="1:29" x14ac:dyDescent="0.2">
      <c r="A997" s="37" t="s">
        <v>2747</v>
      </c>
      <c r="B997" s="37" t="s">
        <v>2748</v>
      </c>
      <c r="C997" s="39" t="s">
        <v>47</v>
      </c>
      <c r="D997" s="39" t="s">
        <v>47</v>
      </c>
      <c r="E997" s="39" t="s">
        <v>5</v>
      </c>
      <c r="F997" s="39" t="s">
        <v>5</v>
      </c>
      <c r="G997" s="38" t="s">
        <v>442</v>
      </c>
      <c r="H997" s="38" t="s">
        <v>440</v>
      </c>
      <c r="I997" s="38">
        <v>24332852</v>
      </c>
      <c r="J997" s="37">
        <v>860</v>
      </c>
      <c r="K997" s="37">
        <v>308</v>
      </c>
      <c r="L997" s="20" t="s">
        <v>8355</v>
      </c>
      <c r="M997" s="37">
        <v>26</v>
      </c>
      <c r="N997" s="37">
        <v>20</v>
      </c>
      <c r="O997" s="37">
        <v>0</v>
      </c>
    </row>
    <row r="998" spans="1:29" x14ac:dyDescent="0.2">
      <c r="A998" s="37" t="s">
        <v>2749</v>
      </c>
      <c r="B998" s="37" t="s">
        <v>2750</v>
      </c>
      <c r="C998" s="39" t="s">
        <v>47</v>
      </c>
      <c r="D998" s="39" t="s">
        <v>47</v>
      </c>
      <c r="E998" s="39" t="s">
        <v>2728</v>
      </c>
      <c r="F998" s="39" t="s">
        <v>194</v>
      </c>
      <c r="G998" s="38" t="s">
        <v>442</v>
      </c>
      <c r="H998" s="38" t="s">
        <v>440</v>
      </c>
      <c r="I998" s="38">
        <v>24341636</v>
      </c>
      <c r="J998" s="37">
        <v>102</v>
      </c>
      <c r="K998" s="37">
        <v>28</v>
      </c>
      <c r="L998" s="20" t="s">
        <v>8355</v>
      </c>
      <c r="M998" s="37">
        <v>0</v>
      </c>
      <c r="N998" s="37">
        <v>0</v>
      </c>
      <c r="O998" s="37">
        <v>0</v>
      </c>
    </row>
    <row r="999" spans="1:29" x14ac:dyDescent="0.2">
      <c r="A999" s="37" t="s">
        <v>2751</v>
      </c>
      <c r="B999" s="37" t="s">
        <v>2752</v>
      </c>
      <c r="C999" s="39" t="s">
        <v>47</v>
      </c>
      <c r="D999" s="39" t="s">
        <v>47</v>
      </c>
      <c r="E999" s="39" t="s">
        <v>2728</v>
      </c>
      <c r="F999" s="39" t="s">
        <v>2729</v>
      </c>
      <c r="G999" s="38" t="s">
        <v>442</v>
      </c>
      <c r="H999" s="38" t="s">
        <v>440</v>
      </c>
      <c r="I999" s="38">
        <v>24876104</v>
      </c>
      <c r="J999" s="37">
        <v>314</v>
      </c>
      <c r="K999" s="37">
        <v>109</v>
      </c>
      <c r="L999" s="20" t="s">
        <v>8355</v>
      </c>
      <c r="M999" s="37">
        <v>0</v>
      </c>
      <c r="N999" s="37">
        <v>8</v>
      </c>
      <c r="O999" s="37">
        <v>0</v>
      </c>
    </row>
    <row r="1000" spans="1:29" x14ac:dyDescent="0.2">
      <c r="A1000" s="37" t="s">
        <v>2753</v>
      </c>
      <c r="B1000" s="37" t="s">
        <v>2754</v>
      </c>
      <c r="C1000" s="39" t="s">
        <v>47</v>
      </c>
      <c r="D1000" s="39" t="s">
        <v>47</v>
      </c>
      <c r="E1000" s="39" t="s">
        <v>2738</v>
      </c>
      <c r="F1000" s="39" t="s">
        <v>2755</v>
      </c>
      <c r="G1000" s="38" t="s">
        <v>442</v>
      </c>
      <c r="H1000" s="38" t="s">
        <v>440</v>
      </c>
      <c r="I1000" s="38">
        <v>24875522</v>
      </c>
      <c r="J1000" s="37">
        <v>44</v>
      </c>
      <c r="K1000" s="37">
        <v>21</v>
      </c>
      <c r="L1000" s="20" t="s">
        <v>8355</v>
      </c>
      <c r="M1000" s="37">
        <v>0</v>
      </c>
      <c r="N1000" s="37">
        <v>0</v>
      </c>
      <c r="O1000" s="37">
        <v>0</v>
      </c>
    </row>
    <row r="1001" spans="1:29" x14ac:dyDescent="0.2">
      <c r="A1001" s="37" t="s">
        <v>2756</v>
      </c>
      <c r="B1001" s="37" t="s">
        <v>2757</v>
      </c>
      <c r="C1001" s="39" t="s">
        <v>47</v>
      </c>
      <c r="D1001" s="39" t="s">
        <v>47</v>
      </c>
      <c r="E1001" s="39" t="s">
        <v>2441</v>
      </c>
      <c r="F1001" s="39" t="s">
        <v>2758</v>
      </c>
      <c r="G1001" s="38" t="s">
        <v>442</v>
      </c>
      <c r="H1001" s="38" t="s">
        <v>440</v>
      </c>
      <c r="I1001" s="38">
        <v>24401598</v>
      </c>
      <c r="J1001" s="37">
        <v>276</v>
      </c>
      <c r="K1001" s="37">
        <v>93</v>
      </c>
      <c r="L1001" s="20" t="s">
        <v>8355</v>
      </c>
      <c r="M1001" s="37">
        <v>18</v>
      </c>
      <c r="N1001" s="37">
        <v>3</v>
      </c>
      <c r="O1001" s="37">
        <v>101</v>
      </c>
    </row>
    <row r="1002" spans="1:29" x14ac:dyDescent="0.2">
      <c r="A1002" s="37" t="s">
        <v>2759</v>
      </c>
      <c r="B1002" s="37" t="s">
        <v>2738</v>
      </c>
      <c r="C1002" s="39" t="s">
        <v>47</v>
      </c>
      <c r="D1002" s="39" t="s">
        <v>47</v>
      </c>
      <c r="E1002" s="39" t="s">
        <v>2738</v>
      </c>
      <c r="F1002" s="39" t="s">
        <v>2738</v>
      </c>
      <c r="G1002" s="38" t="s">
        <v>442</v>
      </c>
      <c r="H1002" s="38" t="s">
        <v>440</v>
      </c>
      <c r="I1002" s="38">
        <v>24877160</v>
      </c>
      <c r="J1002" s="37">
        <v>533</v>
      </c>
      <c r="K1002" s="37">
        <v>153</v>
      </c>
      <c r="L1002" s="20" t="s">
        <v>8355</v>
      </c>
      <c r="M1002" s="37">
        <v>0</v>
      </c>
      <c r="N1002" s="37">
        <v>0</v>
      </c>
      <c r="O1002" s="37">
        <v>0</v>
      </c>
    </row>
    <row r="1003" spans="1:29" x14ac:dyDescent="0.2">
      <c r="A1003" s="37" t="s">
        <v>2760</v>
      </c>
      <c r="B1003" s="37" t="s">
        <v>2761</v>
      </c>
      <c r="C1003" s="39" t="s">
        <v>47</v>
      </c>
      <c r="D1003" s="39" t="s">
        <v>47</v>
      </c>
      <c r="E1003" s="39" t="s">
        <v>5</v>
      </c>
      <c r="F1003" s="39" t="s">
        <v>2761</v>
      </c>
      <c r="G1003" s="38" t="s">
        <v>442</v>
      </c>
      <c r="H1003" s="38" t="s">
        <v>440</v>
      </c>
      <c r="I1003" s="38">
        <v>24302440</v>
      </c>
      <c r="J1003" s="37">
        <v>317</v>
      </c>
      <c r="K1003" s="37">
        <v>98</v>
      </c>
      <c r="L1003" s="20" t="s">
        <v>8355</v>
      </c>
      <c r="M1003" s="37">
        <v>0</v>
      </c>
      <c r="N1003" s="37">
        <v>0</v>
      </c>
      <c r="O1003" s="37">
        <v>0</v>
      </c>
    </row>
    <row r="1005" spans="1:29" ht="13.5" x14ac:dyDescent="0.25">
      <c r="A1005" s="97" t="s">
        <v>449</v>
      </c>
      <c r="B1005" s="24"/>
      <c r="C1005" s="25"/>
      <c r="D1005" s="25"/>
      <c r="E1005" s="25"/>
      <c r="F1005" s="33"/>
      <c r="G1005" s="27"/>
      <c r="H1005" s="32"/>
      <c r="I1005" s="32"/>
      <c r="J1005" s="36">
        <f>SUM(J1006:J1024)</f>
        <v>2839</v>
      </c>
      <c r="K1005" s="36">
        <f t="shared" ref="K1005:O1005" si="58">SUM(K1006:K1024)</f>
        <v>790</v>
      </c>
      <c r="L1005" s="36">
        <f t="shared" si="58"/>
        <v>0</v>
      </c>
      <c r="M1005" s="36">
        <f t="shared" si="58"/>
        <v>19</v>
      </c>
      <c r="N1005" s="36">
        <f t="shared" si="58"/>
        <v>15</v>
      </c>
      <c r="O1005" s="36">
        <f t="shared" si="58"/>
        <v>426</v>
      </c>
      <c r="P1005" s="37"/>
      <c r="Q1005" s="37"/>
      <c r="R1005" s="37"/>
      <c r="S1005" s="37"/>
      <c r="T1005" s="37"/>
      <c r="U1005" s="37"/>
      <c r="V1005" s="37"/>
      <c r="W1005" s="37"/>
      <c r="X1005" s="37"/>
      <c r="Y1005" s="37"/>
      <c r="AA1005" s="37"/>
      <c r="AB1005" s="37"/>
      <c r="AC1005" s="37"/>
    </row>
    <row r="1006" spans="1:29" x14ac:dyDescent="0.2">
      <c r="B1006" s="37" t="s">
        <v>2762</v>
      </c>
      <c r="C1006" s="39" t="s">
        <v>47</v>
      </c>
      <c r="D1006" s="39" t="s">
        <v>163</v>
      </c>
      <c r="E1006" s="39" t="s">
        <v>163</v>
      </c>
      <c r="F1006" s="39" t="s">
        <v>2763</v>
      </c>
      <c r="G1006" s="38" t="s">
        <v>443</v>
      </c>
      <c r="H1006" s="38" t="s">
        <v>440</v>
      </c>
      <c r="I1006" s="38">
        <v>24945665</v>
      </c>
      <c r="J1006" s="37">
        <v>32</v>
      </c>
      <c r="K1006" s="37">
        <v>8</v>
      </c>
      <c r="L1006" s="20" t="s">
        <v>8355</v>
      </c>
      <c r="M1006" s="37">
        <v>0</v>
      </c>
      <c r="N1006" s="37">
        <v>0</v>
      </c>
      <c r="O1006" s="37">
        <v>0</v>
      </c>
    </row>
    <row r="1007" spans="1:29" x14ac:dyDescent="0.2">
      <c r="B1007" s="37" t="s">
        <v>2764</v>
      </c>
      <c r="C1007" s="39" t="s">
        <v>47</v>
      </c>
      <c r="D1007" s="39" t="s">
        <v>163</v>
      </c>
      <c r="E1007" s="39" t="s">
        <v>163</v>
      </c>
      <c r="F1007" s="39" t="s">
        <v>911</v>
      </c>
      <c r="G1007" s="38" t="s">
        <v>443</v>
      </c>
      <c r="H1007" s="38" t="s">
        <v>440</v>
      </c>
      <c r="I1007" s="38">
        <v>24941533</v>
      </c>
      <c r="J1007" s="37">
        <v>298</v>
      </c>
      <c r="K1007" s="37">
        <v>0</v>
      </c>
      <c r="L1007" s="20" t="s">
        <v>8355</v>
      </c>
      <c r="M1007" s="37">
        <v>0</v>
      </c>
      <c r="N1007" s="37">
        <v>0</v>
      </c>
      <c r="O1007" s="37">
        <v>0</v>
      </c>
    </row>
    <row r="1008" spans="1:29" x14ac:dyDescent="0.2">
      <c r="B1008" s="37" t="s">
        <v>377</v>
      </c>
      <c r="C1008" s="39" t="s">
        <v>47</v>
      </c>
      <c r="D1008" s="39" t="s">
        <v>163</v>
      </c>
      <c r="E1008" s="39" t="s">
        <v>190</v>
      </c>
      <c r="F1008" s="39" t="s">
        <v>2765</v>
      </c>
      <c r="G1008" s="38" t="s">
        <v>443</v>
      </c>
      <c r="H1008" s="38" t="s">
        <v>440</v>
      </c>
      <c r="I1008" s="38">
        <v>24948382</v>
      </c>
      <c r="J1008" s="37">
        <v>59</v>
      </c>
      <c r="K1008" s="37">
        <v>15</v>
      </c>
      <c r="L1008" s="20" t="s">
        <v>8355</v>
      </c>
      <c r="M1008" s="37">
        <v>0</v>
      </c>
      <c r="N1008" s="37">
        <v>0</v>
      </c>
      <c r="O1008" s="37">
        <v>0</v>
      </c>
    </row>
    <row r="1009" spans="1:15" x14ac:dyDescent="0.2">
      <c r="A1009" s="37" t="s">
        <v>2766</v>
      </c>
      <c r="B1009" s="37" t="s">
        <v>2767</v>
      </c>
      <c r="C1009" s="39" t="s">
        <v>47</v>
      </c>
      <c r="D1009" s="39" t="s">
        <v>163</v>
      </c>
      <c r="E1009" s="39" t="s">
        <v>224</v>
      </c>
      <c r="F1009" s="39" t="s">
        <v>2768</v>
      </c>
      <c r="G1009" s="38" t="s">
        <v>442</v>
      </c>
      <c r="H1009" s="38" t="s">
        <v>440</v>
      </c>
      <c r="I1009" s="38">
        <v>24441104</v>
      </c>
      <c r="J1009" s="37">
        <v>325</v>
      </c>
      <c r="K1009" s="37">
        <v>109</v>
      </c>
      <c r="L1009" s="20" t="s">
        <v>8355</v>
      </c>
      <c r="M1009" s="37">
        <v>0</v>
      </c>
      <c r="N1009" s="37">
        <v>0</v>
      </c>
      <c r="O1009" s="37">
        <v>15</v>
      </c>
    </row>
    <row r="1010" spans="1:15" x14ac:dyDescent="0.2">
      <c r="A1010" s="37" t="s">
        <v>2769</v>
      </c>
      <c r="B1010" s="37" t="s">
        <v>2770</v>
      </c>
      <c r="C1010" s="39" t="s">
        <v>47</v>
      </c>
      <c r="D1010" s="39" t="s">
        <v>163</v>
      </c>
      <c r="E1010" s="39" t="s">
        <v>190</v>
      </c>
      <c r="F1010" s="39" t="s">
        <v>2771</v>
      </c>
      <c r="G1010" s="38" t="s">
        <v>442</v>
      </c>
      <c r="H1010" s="38" t="s">
        <v>440</v>
      </c>
      <c r="I1010" s="38">
        <v>24940999</v>
      </c>
      <c r="J1010" s="37">
        <v>59</v>
      </c>
      <c r="K1010" s="37">
        <v>27</v>
      </c>
      <c r="L1010" s="20" t="s">
        <v>8355</v>
      </c>
      <c r="M1010" s="37">
        <v>0</v>
      </c>
      <c r="N1010" s="37">
        <v>0</v>
      </c>
      <c r="O1010" s="37">
        <v>0</v>
      </c>
    </row>
    <row r="1011" spans="1:15" x14ac:dyDescent="0.2">
      <c r="A1011" s="37" t="s">
        <v>2772</v>
      </c>
      <c r="B1011" s="37" t="s">
        <v>2773</v>
      </c>
      <c r="C1011" s="39" t="s">
        <v>47</v>
      </c>
      <c r="D1011" s="39" t="s">
        <v>163</v>
      </c>
      <c r="E1011" s="39" t="s">
        <v>224</v>
      </c>
      <c r="F1011" s="39" t="s">
        <v>2670</v>
      </c>
      <c r="G1011" s="38" t="s">
        <v>442</v>
      </c>
      <c r="H1011" s="38" t="s">
        <v>440</v>
      </c>
      <c r="I1011" s="38">
        <v>24955191</v>
      </c>
      <c r="J1011" s="37">
        <v>88</v>
      </c>
      <c r="K1011" s="37">
        <v>25</v>
      </c>
      <c r="L1011" s="20" t="s">
        <v>8355</v>
      </c>
      <c r="M1011" s="37">
        <v>0</v>
      </c>
      <c r="N1011" s="37">
        <v>0</v>
      </c>
      <c r="O1011" s="37">
        <v>0</v>
      </c>
    </row>
    <row r="1012" spans="1:15" x14ac:dyDescent="0.2">
      <c r="A1012" s="37" t="s">
        <v>2774</v>
      </c>
      <c r="B1012" s="37" t="s">
        <v>2775</v>
      </c>
      <c r="C1012" s="39" t="s">
        <v>47</v>
      </c>
      <c r="D1012" s="39" t="s">
        <v>163</v>
      </c>
      <c r="E1012" s="39" t="s">
        <v>190</v>
      </c>
      <c r="F1012" s="39" t="s">
        <v>2765</v>
      </c>
      <c r="G1012" s="38" t="s">
        <v>442</v>
      </c>
      <c r="H1012" s="38" t="s">
        <v>440</v>
      </c>
      <c r="I1012" s="38">
        <v>24941614</v>
      </c>
      <c r="J1012" s="37">
        <v>150</v>
      </c>
      <c r="K1012" s="37">
        <v>47</v>
      </c>
      <c r="L1012" s="20" t="s">
        <v>8355</v>
      </c>
      <c r="M1012" s="37">
        <v>0</v>
      </c>
      <c r="N1012" s="37">
        <v>0</v>
      </c>
      <c r="O1012" s="37">
        <v>0</v>
      </c>
    </row>
    <row r="1013" spans="1:15" x14ac:dyDescent="0.2">
      <c r="A1013" s="37" t="s">
        <v>2776</v>
      </c>
      <c r="B1013" s="37" t="s">
        <v>2777</v>
      </c>
      <c r="C1013" s="39" t="s">
        <v>47</v>
      </c>
      <c r="D1013" s="39" t="s">
        <v>163</v>
      </c>
      <c r="E1013" s="39" t="s">
        <v>2778</v>
      </c>
      <c r="F1013" s="39" t="s">
        <v>2779</v>
      </c>
      <c r="G1013" s="38" t="s">
        <v>442</v>
      </c>
      <c r="H1013" s="38" t="s">
        <v>441</v>
      </c>
      <c r="I1013" s="38">
        <v>24441723</v>
      </c>
      <c r="J1013" s="37">
        <v>46</v>
      </c>
      <c r="K1013" s="37">
        <v>15</v>
      </c>
      <c r="L1013" s="20" t="s">
        <v>8355</v>
      </c>
      <c r="M1013" s="37">
        <v>0</v>
      </c>
      <c r="N1013" s="37">
        <v>0</v>
      </c>
      <c r="O1013" s="37">
        <v>0</v>
      </c>
    </row>
    <row r="1014" spans="1:15" x14ac:dyDescent="0.2">
      <c r="A1014" s="37" t="s">
        <v>2780</v>
      </c>
      <c r="B1014" s="37" t="s">
        <v>2781</v>
      </c>
      <c r="C1014" s="39" t="s">
        <v>47</v>
      </c>
      <c r="D1014" s="39" t="s">
        <v>163</v>
      </c>
      <c r="E1014" s="39" t="s">
        <v>163</v>
      </c>
      <c r="F1014" s="39" t="s">
        <v>1056</v>
      </c>
      <c r="G1014" s="38" t="s">
        <v>442</v>
      </c>
      <c r="H1014" s="38" t="s">
        <v>440</v>
      </c>
      <c r="I1014" s="38">
        <v>24445247</v>
      </c>
      <c r="J1014" s="37">
        <v>463</v>
      </c>
      <c r="K1014" s="37">
        <v>118</v>
      </c>
      <c r="L1014" s="20" t="s">
        <v>8355</v>
      </c>
      <c r="M1014" s="37">
        <v>19</v>
      </c>
      <c r="N1014" s="37">
        <v>6</v>
      </c>
      <c r="O1014" s="37">
        <v>266</v>
      </c>
    </row>
    <row r="1015" spans="1:15" x14ac:dyDescent="0.2">
      <c r="A1015" s="37" t="s">
        <v>2782</v>
      </c>
      <c r="B1015" s="37" t="s">
        <v>176</v>
      </c>
      <c r="C1015" s="39" t="s">
        <v>47</v>
      </c>
      <c r="D1015" s="39" t="s">
        <v>163</v>
      </c>
      <c r="E1015" s="39" t="s">
        <v>2778</v>
      </c>
      <c r="F1015" s="39" t="s">
        <v>176</v>
      </c>
      <c r="G1015" s="38" t="s">
        <v>442</v>
      </c>
      <c r="H1015" s="38" t="s">
        <v>441</v>
      </c>
      <c r="I1015" s="38">
        <v>24941852</v>
      </c>
      <c r="J1015" s="37">
        <v>179</v>
      </c>
      <c r="K1015" s="37">
        <v>55</v>
      </c>
      <c r="L1015" s="20" t="s">
        <v>8355</v>
      </c>
      <c r="M1015" s="37">
        <v>0</v>
      </c>
      <c r="N1015" s="37">
        <v>0</v>
      </c>
      <c r="O1015" s="37">
        <v>0</v>
      </c>
    </row>
    <row r="1016" spans="1:15" x14ac:dyDescent="0.2">
      <c r="A1016" s="37" t="s">
        <v>2783</v>
      </c>
      <c r="B1016" s="37" t="s">
        <v>64</v>
      </c>
      <c r="C1016" s="39" t="s">
        <v>47</v>
      </c>
      <c r="D1016" s="39" t="s">
        <v>163</v>
      </c>
      <c r="E1016" s="39" t="s">
        <v>2778</v>
      </c>
      <c r="F1016" s="39" t="s">
        <v>2784</v>
      </c>
      <c r="G1016" s="38" t="s">
        <v>442</v>
      </c>
      <c r="H1016" s="38" t="s">
        <v>441</v>
      </c>
      <c r="I1016" s="38">
        <v>24446050</v>
      </c>
      <c r="J1016" s="37">
        <v>202</v>
      </c>
      <c r="K1016" s="37">
        <v>66</v>
      </c>
      <c r="L1016" s="20" t="s">
        <v>8355</v>
      </c>
      <c r="M1016" s="37">
        <v>0</v>
      </c>
      <c r="N1016" s="37">
        <v>0</v>
      </c>
      <c r="O1016" s="37">
        <v>31</v>
      </c>
    </row>
    <row r="1017" spans="1:15" x14ac:dyDescent="0.2">
      <c r="A1017" s="37" t="s">
        <v>2785</v>
      </c>
      <c r="B1017" s="37" t="s">
        <v>960</v>
      </c>
      <c r="C1017" s="39" t="s">
        <v>47</v>
      </c>
      <c r="D1017" s="39" t="s">
        <v>163</v>
      </c>
      <c r="E1017" s="39" t="s">
        <v>2778</v>
      </c>
      <c r="F1017" s="39" t="s">
        <v>960</v>
      </c>
      <c r="G1017" s="38" t="s">
        <v>442</v>
      </c>
      <c r="H1017" s="38" t="s">
        <v>441</v>
      </c>
      <c r="I1017" s="38">
        <v>24440624</v>
      </c>
      <c r="J1017" s="37">
        <v>90</v>
      </c>
      <c r="K1017" s="37">
        <v>36</v>
      </c>
      <c r="L1017" s="20" t="s">
        <v>8355</v>
      </c>
      <c r="M1017" s="37">
        <v>0</v>
      </c>
      <c r="N1017" s="37">
        <v>0</v>
      </c>
      <c r="O1017" s="37">
        <v>68</v>
      </c>
    </row>
    <row r="1018" spans="1:15" x14ac:dyDescent="0.2">
      <c r="A1018" s="37" t="s">
        <v>2786</v>
      </c>
      <c r="B1018" s="37" t="s">
        <v>10340</v>
      </c>
      <c r="C1018" s="39" t="s">
        <v>47</v>
      </c>
      <c r="D1018" s="39" t="s">
        <v>163</v>
      </c>
      <c r="E1018" s="39" t="s">
        <v>224</v>
      </c>
      <c r="F1018" s="39" t="s">
        <v>2787</v>
      </c>
      <c r="G1018" s="38" t="s">
        <v>442</v>
      </c>
      <c r="H1018" s="38" t="s">
        <v>440</v>
      </c>
      <c r="I1018" s="38">
        <v>24448525</v>
      </c>
      <c r="J1018" s="37">
        <v>28</v>
      </c>
      <c r="K1018" s="37">
        <v>12</v>
      </c>
      <c r="L1018" s="20" t="s">
        <v>8355</v>
      </c>
      <c r="M1018" s="37">
        <v>0</v>
      </c>
      <c r="N1018" s="37">
        <v>0</v>
      </c>
      <c r="O1018" s="37">
        <v>15</v>
      </c>
    </row>
    <row r="1019" spans="1:15" x14ac:dyDescent="0.2">
      <c r="A1019" s="37" t="s">
        <v>2788</v>
      </c>
      <c r="B1019" s="37" t="s">
        <v>2789</v>
      </c>
      <c r="C1019" s="39" t="s">
        <v>47</v>
      </c>
      <c r="D1019" s="39" t="s">
        <v>163</v>
      </c>
      <c r="E1019" s="39" t="s">
        <v>224</v>
      </c>
      <c r="F1019" s="39" t="s">
        <v>126</v>
      </c>
      <c r="G1019" s="38" t="s">
        <v>442</v>
      </c>
      <c r="H1019" s="38" t="s">
        <v>440</v>
      </c>
      <c r="I1019" s="38">
        <v>24448584</v>
      </c>
      <c r="J1019" s="37">
        <v>95</v>
      </c>
      <c r="K1019" s="37">
        <v>37</v>
      </c>
      <c r="L1019" s="20" t="s">
        <v>8355</v>
      </c>
      <c r="M1019" s="37">
        <v>0</v>
      </c>
      <c r="N1019" s="37">
        <v>0</v>
      </c>
      <c r="O1019" s="37">
        <v>0</v>
      </c>
    </row>
    <row r="1020" spans="1:15" x14ac:dyDescent="0.2">
      <c r="A1020" s="37" t="s">
        <v>2790</v>
      </c>
      <c r="B1020" s="37" t="s">
        <v>2791</v>
      </c>
      <c r="C1020" s="39" t="s">
        <v>47</v>
      </c>
      <c r="D1020" s="39" t="s">
        <v>163</v>
      </c>
      <c r="E1020" s="39" t="s">
        <v>224</v>
      </c>
      <c r="F1020" s="39" t="s">
        <v>224</v>
      </c>
      <c r="G1020" s="38" t="s">
        <v>442</v>
      </c>
      <c r="H1020" s="38" t="s">
        <v>440</v>
      </c>
      <c r="I1020" s="38">
        <v>24944425</v>
      </c>
      <c r="J1020" s="37">
        <v>371</v>
      </c>
      <c r="K1020" s="37">
        <v>110</v>
      </c>
      <c r="L1020" s="20" t="s">
        <v>8355</v>
      </c>
      <c r="M1020" s="37">
        <v>0</v>
      </c>
      <c r="N1020" s="37">
        <v>9</v>
      </c>
      <c r="O1020" s="37">
        <v>31</v>
      </c>
    </row>
    <row r="1021" spans="1:15" x14ac:dyDescent="0.2">
      <c r="A1021" s="37" t="s">
        <v>2792</v>
      </c>
      <c r="B1021" s="37" t="s">
        <v>347</v>
      </c>
      <c r="C1021" s="39" t="s">
        <v>47</v>
      </c>
      <c r="D1021" s="39" t="s">
        <v>163</v>
      </c>
      <c r="E1021" s="39" t="s">
        <v>190</v>
      </c>
      <c r="F1021" s="39" t="s">
        <v>2793</v>
      </c>
      <c r="G1021" s="38" t="s">
        <v>442</v>
      </c>
      <c r="H1021" s="38" t="s">
        <v>440</v>
      </c>
      <c r="I1021" s="38">
        <v>24944342</v>
      </c>
      <c r="J1021" s="37">
        <v>100</v>
      </c>
      <c r="K1021" s="37">
        <v>42</v>
      </c>
      <c r="L1021" s="20" t="s">
        <v>8355</v>
      </c>
      <c r="M1021" s="37">
        <v>0</v>
      </c>
      <c r="N1021" s="37">
        <v>0</v>
      </c>
      <c r="O1021" s="37">
        <v>0</v>
      </c>
    </row>
    <row r="1022" spans="1:15" x14ac:dyDescent="0.2">
      <c r="A1022" s="37" t="s">
        <v>2794</v>
      </c>
      <c r="B1022" s="37" t="s">
        <v>2795</v>
      </c>
      <c r="C1022" s="39" t="s">
        <v>47</v>
      </c>
      <c r="D1022" s="39" t="s">
        <v>163</v>
      </c>
      <c r="E1022" s="39" t="s">
        <v>2778</v>
      </c>
      <c r="F1022" s="39" t="s">
        <v>2795</v>
      </c>
      <c r="G1022" s="38" t="s">
        <v>442</v>
      </c>
      <c r="H1022" s="38" t="s">
        <v>441</v>
      </c>
      <c r="I1022" s="38">
        <v>24441594</v>
      </c>
      <c r="J1022" s="37">
        <v>99</v>
      </c>
      <c r="K1022" s="37">
        <v>21</v>
      </c>
      <c r="L1022" s="20" t="s">
        <v>8355</v>
      </c>
      <c r="M1022" s="37">
        <v>0</v>
      </c>
      <c r="N1022" s="37">
        <v>0</v>
      </c>
      <c r="O1022" s="37">
        <v>0</v>
      </c>
    </row>
    <row r="1023" spans="1:15" x14ac:dyDescent="0.2">
      <c r="A1023" s="37" t="s">
        <v>2796</v>
      </c>
      <c r="B1023" s="37" t="s">
        <v>46</v>
      </c>
      <c r="C1023" s="39" t="s">
        <v>47</v>
      </c>
      <c r="D1023" s="39" t="s">
        <v>163</v>
      </c>
      <c r="E1023" s="39" t="s">
        <v>190</v>
      </c>
      <c r="F1023" s="39" t="s">
        <v>10325</v>
      </c>
      <c r="G1023" s="38" t="s">
        <v>442</v>
      </c>
      <c r="H1023" s="38" t="s">
        <v>440</v>
      </c>
      <c r="I1023" s="38">
        <v>24947590</v>
      </c>
      <c r="J1023" s="37">
        <v>82</v>
      </c>
      <c r="K1023" s="37">
        <v>20</v>
      </c>
      <c r="L1023" s="20" t="s">
        <v>8355</v>
      </c>
      <c r="M1023" s="37">
        <v>0</v>
      </c>
      <c r="N1023" s="37">
        <v>0</v>
      </c>
      <c r="O1023" s="37">
        <v>0</v>
      </c>
    </row>
    <row r="1024" spans="1:15" x14ac:dyDescent="0.2">
      <c r="A1024" s="37" t="s">
        <v>2797</v>
      </c>
      <c r="B1024" s="37" t="s">
        <v>2518</v>
      </c>
      <c r="C1024" s="39" t="s">
        <v>47</v>
      </c>
      <c r="D1024" s="39" t="s">
        <v>163</v>
      </c>
      <c r="E1024" s="39" t="s">
        <v>224</v>
      </c>
      <c r="F1024" s="39" t="s">
        <v>1710</v>
      </c>
      <c r="G1024" s="38" t="s">
        <v>442</v>
      </c>
      <c r="H1024" s="38" t="s">
        <v>440</v>
      </c>
      <c r="I1024" s="38">
        <v>24948742</v>
      </c>
      <c r="J1024" s="37">
        <v>73</v>
      </c>
      <c r="K1024" s="37">
        <v>27</v>
      </c>
      <c r="L1024" s="20" t="s">
        <v>8355</v>
      </c>
      <c r="M1024" s="37">
        <v>0</v>
      </c>
      <c r="N1024" s="37">
        <v>0</v>
      </c>
      <c r="O1024" s="37">
        <v>0</v>
      </c>
    </row>
    <row r="1026" spans="1:29" ht="13.5" x14ac:dyDescent="0.25">
      <c r="A1026" s="97" t="s">
        <v>453</v>
      </c>
      <c r="B1026" s="24"/>
      <c r="C1026" s="25"/>
      <c r="D1026" s="25"/>
      <c r="E1026" s="25"/>
      <c r="F1026" s="33"/>
      <c r="G1026" s="27"/>
      <c r="H1026" s="32"/>
      <c r="I1026" s="32"/>
      <c r="J1026" s="36">
        <f>SUM(J1027:J1043)</f>
        <v>3068</v>
      </c>
      <c r="K1026" s="36">
        <f t="shared" ref="K1026:O1026" si="59">SUM(K1027:K1043)</f>
        <v>748</v>
      </c>
      <c r="L1026" s="36">
        <f t="shared" si="59"/>
        <v>0</v>
      </c>
      <c r="M1026" s="36">
        <f t="shared" si="59"/>
        <v>24</v>
      </c>
      <c r="N1026" s="36">
        <f t="shared" si="59"/>
        <v>23</v>
      </c>
      <c r="O1026" s="36">
        <f t="shared" si="59"/>
        <v>691</v>
      </c>
      <c r="P1026" s="37"/>
      <c r="Q1026" s="37"/>
      <c r="R1026" s="37"/>
      <c r="S1026" s="37"/>
      <c r="T1026" s="37"/>
      <c r="U1026" s="37"/>
      <c r="V1026" s="37"/>
      <c r="W1026" s="37"/>
      <c r="X1026" s="37"/>
      <c r="Y1026" s="37"/>
      <c r="AA1026" s="37"/>
      <c r="AB1026" s="37"/>
      <c r="AC1026" s="37"/>
    </row>
    <row r="1027" spans="1:29" x14ac:dyDescent="0.2">
      <c r="B1027" s="37" t="s">
        <v>2798</v>
      </c>
      <c r="C1027" s="39" t="s">
        <v>47</v>
      </c>
      <c r="D1027" s="39" t="s">
        <v>164</v>
      </c>
      <c r="E1027" s="39" t="s">
        <v>2799</v>
      </c>
      <c r="F1027" s="39" t="s">
        <v>2800</v>
      </c>
      <c r="G1027" s="38" t="s">
        <v>443</v>
      </c>
      <c r="H1027" s="38" t="s">
        <v>440</v>
      </c>
      <c r="I1027" s="38">
        <v>24584839</v>
      </c>
      <c r="J1027" s="37">
        <v>52</v>
      </c>
      <c r="K1027" s="37">
        <v>26</v>
      </c>
      <c r="L1027" s="20" t="s">
        <v>8355</v>
      </c>
      <c r="M1027" s="37">
        <v>0</v>
      </c>
      <c r="N1027" s="37">
        <v>0</v>
      </c>
      <c r="O1027" s="37">
        <v>0</v>
      </c>
    </row>
    <row r="1028" spans="1:29" x14ac:dyDescent="0.2">
      <c r="B1028" s="37" t="s">
        <v>10126</v>
      </c>
      <c r="C1028" s="39" t="s">
        <v>47</v>
      </c>
      <c r="D1028" s="39" t="s">
        <v>164</v>
      </c>
      <c r="E1028" s="39" t="s">
        <v>2799</v>
      </c>
      <c r="F1028" s="39" t="s">
        <v>2799</v>
      </c>
      <c r="G1028" s="38" t="s">
        <v>443</v>
      </c>
      <c r="H1028" s="38" t="s">
        <v>440</v>
      </c>
      <c r="I1028" s="38">
        <v>60444193</v>
      </c>
      <c r="J1028" s="37">
        <v>17</v>
      </c>
      <c r="K1028" s="37">
        <v>14</v>
      </c>
      <c r="L1028" s="20" t="s">
        <v>8355</v>
      </c>
      <c r="M1028" s="37">
        <v>0</v>
      </c>
      <c r="N1028" s="37">
        <v>0</v>
      </c>
      <c r="O1028" s="37">
        <v>0</v>
      </c>
    </row>
    <row r="1029" spans="1:29" x14ac:dyDescent="0.2">
      <c r="A1029" s="37" t="s">
        <v>2801</v>
      </c>
      <c r="B1029" s="37" t="s">
        <v>2802</v>
      </c>
      <c r="C1029" s="39" t="s">
        <v>47</v>
      </c>
      <c r="D1029" s="39" t="s">
        <v>164</v>
      </c>
      <c r="E1029" s="39" t="s">
        <v>78</v>
      </c>
      <c r="F1029" s="39" t="s">
        <v>2802</v>
      </c>
      <c r="G1029" s="38" t="s">
        <v>442</v>
      </c>
      <c r="H1029" s="38" t="s">
        <v>441</v>
      </c>
      <c r="I1029" s="38">
        <v>24485727</v>
      </c>
      <c r="J1029" s="37">
        <v>117</v>
      </c>
      <c r="K1029" s="37">
        <v>33</v>
      </c>
      <c r="L1029" s="20" t="s">
        <v>8355</v>
      </c>
      <c r="M1029" s="37">
        <v>0</v>
      </c>
      <c r="N1029" s="37">
        <v>0</v>
      </c>
      <c r="O1029" s="37">
        <v>106</v>
      </c>
    </row>
    <row r="1030" spans="1:29" x14ac:dyDescent="0.2">
      <c r="A1030" s="37" t="s">
        <v>2803</v>
      </c>
      <c r="B1030" s="37" t="s">
        <v>2804</v>
      </c>
      <c r="C1030" s="39" t="s">
        <v>47</v>
      </c>
      <c r="D1030" s="39" t="s">
        <v>164</v>
      </c>
      <c r="E1030" s="39" t="s">
        <v>2799</v>
      </c>
      <c r="F1030" s="39" t="s">
        <v>642</v>
      </c>
      <c r="G1030" s="38" t="s">
        <v>442</v>
      </c>
      <c r="H1030" s="38" t="s">
        <v>440</v>
      </c>
      <c r="I1030" s="38">
        <v>24584733</v>
      </c>
      <c r="J1030" s="37">
        <v>365</v>
      </c>
      <c r="K1030" s="37">
        <v>101</v>
      </c>
      <c r="L1030" s="20" t="s">
        <v>8355</v>
      </c>
      <c r="M1030" s="37">
        <v>0</v>
      </c>
      <c r="N1030" s="37">
        <v>0</v>
      </c>
      <c r="O1030" s="37">
        <v>0</v>
      </c>
    </row>
    <row r="1031" spans="1:29" x14ac:dyDescent="0.2">
      <c r="A1031" s="37" t="s">
        <v>2805</v>
      </c>
      <c r="B1031" s="37" t="s">
        <v>1321</v>
      </c>
      <c r="C1031" s="39" t="s">
        <v>47</v>
      </c>
      <c r="D1031" s="39" t="s">
        <v>164</v>
      </c>
      <c r="E1031" s="39" t="s">
        <v>197</v>
      </c>
      <c r="F1031" s="39" t="s">
        <v>1321</v>
      </c>
      <c r="G1031" s="38" t="s">
        <v>442</v>
      </c>
      <c r="H1031" s="38" t="s">
        <v>440</v>
      </c>
      <c r="I1031" s="38">
        <v>24484689</v>
      </c>
      <c r="J1031" s="37">
        <v>135</v>
      </c>
      <c r="K1031" s="37">
        <v>38</v>
      </c>
      <c r="L1031" s="20" t="s">
        <v>8355</v>
      </c>
      <c r="M1031" s="37">
        <v>0</v>
      </c>
      <c r="N1031" s="37">
        <v>0</v>
      </c>
      <c r="O1031" s="37">
        <v>0</v>
      </c>
    </row>
    <row r="1032" spans="1:29" x14ac:dyDescent="0.2">
      <c r="A1032" s="37" t="s">
        <v>2806</v>
      </c>
      <c r="B1032" s="37" t="s">
        <v>2807</v>
      </c>
      <c r="C1032" s="39" t="s">
        <v>47</v>
      </c>
      <c r="D1032" s="39" t="s">
        <v>164</v>
      </c>
      <c r="E1032" s="39" t="s">
        <v>78</v>
      </c>
      <c r="F1032" s="39" t="s">
        <v>2807</v>
      </c>
      <c r="G1032" s="38" t="s">
        <v>442</v>
      </c>
      <c r="H1032" s="38" t="s">
        <v>441</v>
      </c>
      <c r="I1032" s="38">
        <v>22449825</v>
      </c>
      <c r="J1032" s="37">
        <v>51</v>
      </c>
      <c r="K1032" s="37">
        <v>12</v>
      </c>
      <c r="L1032" s="20" t="s">
        <v>8355</v>
      </c>
      <c r="M1032" s="37">
        <v>0</v>
      </c>
      <c r="N1032" s="37">
        <v>0</v>
      </c>
      <c r="O1032" s="37">
        <v>0</v>
      </c>
    </row>
    <row r="1033" spans="1:29" x14ac:dyDescent="0.2">
      <c r="A1033" s="37" t="s">
        <v>2808</v>
      </c>
      <c r="B1033" s="37" t="s">
        <v>2809</v>
      </c>
      <c r="C1033" s="39" t="s">
        <v>47</v>
      </c>
      <c r="D1033" s="39" t="s">
        <v>164</v>
      </c>
      <c r="E1033" s="39" t="s">
        <v>2799</v>
      </c>
      <c r="F1033" s="39" t="s">
        <v>2810</v>
      </c>
      <c r="G1033" s="38" t="s">
        <v>442</v>
      </c>
      <c r="H1033" s="38" t="s">
        <v>440</v>
      </c>
      <c r="I1033" s="38">
        <v>24583223</v>
      </c>
      <c r="J1033" s="37">
        <v>524</v>
      </c>
      <c r="K1033" s="37">
        <v>162</v>
      </c>
      <c r="L1033" s="20" t="s">
        <v>8355</v>
      </c>
      <c r="M1033" s="37">
        <v>24</v>
      </c>
      <c r="N1033" s="37">
        <v>8</v>
      </c>
      <c r="O1033" s="37">
        <v>0</v>
      </c>
    </row>
    <row r="1034" spans="1:29" x14ac:dyDescent="0.2">
      <c r="A1034" s="37" t="s">
        <v>2811</v>
      </c>
      <c r="B1034" s="37" t="s">
        <v>2812</v>
      </c>
      <c r="C1034" s="39" t="s">
        <v>47</v>
      </c>
      <c r="D1034" s="39" t="s">
        <v>164</v>
      </c>
      <c r="E1034" s="39" t="s">
        <v>197</v>
      </c>
      <c r="F1034" s="39" t="s">
        <v>2813</v>
      </c>
      <c r="G1034" s="38" t="s">
        <v>442</v>
      </c>
      <c r="H1034" s="38" t="s">
        <v>440</v>
      </c>
      <c r="I1034" s="38">
        <v>24486928</v>
      </c>
      <c r="J1034" s="37">
        <v>119</v>
      </c>
      <c r="K1034" s="37">
        <v>38</v>
      </c>
      <c r="L1034" s="20" t="s">
        <v>8355</v>
      </c>
      <c r="M1034" s="37">
        <v>0</v>
      </c>
      <c r="N1034" s="37">
        <v>0</v>
      </c>
      <c r="O1034" s="37">
        <v>0</v>
      </c>
    </row>
    <row r="1035" spans="1:29" x14ac:dyDescent="0.2">
      <c r="A1035" s="37" t="s">
        <v>2814</v>
      </c>
      <c r="B1035" s="37" t="s">
        <v>2815</v>
      </c>
      <c r="C1035" s="39" t="s">
        <v>47</v>
      </c>
      <c r="D1035" s="39" t="s">
        <v>164</v>
      </c>
      <c r="E1035" s="39" t="s">
        <v>197</v>
      </c>
      <c r="F1035" s="39" t="s">
        <v>2816</v>
      </c>
      <c r="G1035" s="38" t="s">
        <v>442</v>
      </c>
      <c r="H1035" s="38" t="s">
        <v>440</v>
      </c>
      <c r="I1035" s="38">
        <v>24480318</v>
      </c>
      <c r="J1035" s="37">
        <v>114</v>
      </c>
      <c r="K1035" s="37">
        <v>30</v>
      </c>
      <c r="L1035" s="20" t="s">
        <v>8355</v>
      </c>
      <c r="M1035" s="37">
        <v>0</v>
      </c>
      <c r="N1035" s="37">
        <v>0</v>
      </c>
      <c r="O1035" s="37">
        <v>0</v>
      </c>
    </row>
    <row r="1036" spans="1:29" x14ac:dyDescent="0.2">
      <c r="A1036" s="37" t="s">
        <v>2817</v>
      </c>
      <c r="B1036" s="37" t="s">
        <v>2818</v>
      </c>
      <c r="C1036" s="39" t="s">
        <v>47</v>
      </c>
      <c r="D1036" s="39" t="s">
        <v>164</v>
      </c>
      <c r="E1036" s="39" t="s">
        <v>2819</v>
      </c>
      <c r="F1036" s="39" t="s">
        <v>2819</v>
      </c>
      <c r="G1036" s="38" t="s">
        <v>442</v>
      </c>
      <c r="H1036" s="38" t="s">
        <v>441</v>
      </c>
      <c r="I1036" s="38">
        <v>24820071</v>
      </c>
      <c r="J1036" s="37">
        <v>266</v>
      </c>
      <c r="K1036" s="37">
        <v>92</v>
      </c>
      <c r="L1036" s="20" t="s">
        <v>8355</v>
      </c>
      <c r="M1036" s="37">
        <v>0</v>
      </c>
      <c r="N1036" s="37">
        <v>4</v>
      </c>
      <c r="O1036" s="37">
        <v>139</v>
      </c>
    </row>
    <row r="1037" spans="1:29" x14ac:dyDescent="0.2">
      <c r="A1037" s="37" t="s">
        <v>2820</v>
      </c>
      <c r="B1037" s="37" t="s">
        <v>1727</v>
      </c>
      <c r="C1037" s="39" t="s">
        <v>47</v>
      </c>
      <c r="D1037" s="39" t="s">
        <v>164</v>
      </c>
      <c r="E1037" s="39" t="s">
        <v>64</v>
      </c>
      <c r="F1037" s="39" t="s">
        <v>1727</v>
      </c>
      <c r="G1037" s="38" t="s">
        <v>442</v>
      </c>
      <c r="H1037" s="38" t="s">
        <v>440</v>
      </c>
      <c r="I1037" s="38">
        <v>24483106</v>
      </c>
      <c r="J1037" s="37">
        <v>125</v>
      </c>
      <c r="K1037" s="37">
        <v>38</v>
      </c>
      <c r="L1037" s="20" t="s">
        <v>8355</v>
      </c>
      <c r="M1037" s="37">
        <v>0</v>
      </c>
      <c r="N1037" s="37">
        <v>0</v>
      </c>
      <c r="O1037" s="37">
        <v>0</v>
      </c>
    </row>
    <row r="1038" spans="1:29" x14ac:dyDescent="0.2">
      <c r="A1038" s="37" t="s">
        <v>2821</v>
      </c>
      <c r="B1038" s="37" t="s">
        <v>637</v>
      </c>
      <c r="C1038" s="39" t="s">
        <v>47</v>
      </c>
      <c r="D1038" s="39" t="s">
        <v>164</v>
      </c>
      <c r="E1038" s="39" t="s">
        <v>64</v>
      </c>
      <c r="F1038" s="39" t="s">
        <v>637</v>
      </c>
      <c r="G1038" s="38" t="s">
        <v>442</v>
      </c>
      <c r="H1038" s="38" t="s">
        <v>440</v>
      </c>
      <c r="I1038" s="38">
        <v>24486970</v>
      </c>
      <c r="J1038" s="37">
        <v>76</v>
      </c>
      <c r="K1038" s="37">
        <v>19</v>
      </c>
      <c r="L1038" s="20" t="s">
        <v>8355</v>
      </c>
      <c r="M1038" s="37">
        <v>0</v>
      </c>
      <c r="N1038" s="37">
        <v>0</v>
      </c>
      <c r="O1038" s="37">
        <v>61</v>
      </c>
    </row>
    <row r="1039" spans="1:29" x14ac:dyDescent="0.2">
      <c r="A1039" s="37" t="s">
        <v>2822</v>
      </c>
      <c r="B1039" s="37" t="s">
        <v>2823</v>
      </c>
      <c r="C1039" s="39" t="s">
        <v>47</v>
      </c>
      <c r="D1039" s="39" t="s">
        <v>164</v>
      </c>
      <c r="E1039" s="39" t="s">
        <v>197</v>
      </c>
      <c r="F1039" s="39" t="s">
        <v>197</v>
      </c>
      <c r="G1039" s="38" t="s">
        <v>442</v>
      </c>
      <c r="H1039" s="38" t="s">
        <v>440</v>
      </c>
      <c r="I1039" s="38">
        <v>24486316</v>
      </c>
      <c r="J1039" s="37">
        <v>631</v>
      </c>
      <c r="K1039" s="37">
        <v>0</v>
      </c>
      <c r="L1039" s="20" t="s">
        <v>8355</v>
      </c>
      <c r="M1039" s="37">
        <v>0</v>
      </c>
      <c r="N1039" s="37">
        <v>11</v>
      </c>
      <c r="O1039" s="37">
        <v>385</v>
      </c>
    </row>
    <row r="1040" spans="1:29" x14ac:dyDescent="0.2">
      <c r="A1040" s="37" t="s">
        <v>2824</v>
      </c>
      <c r="B1040" s="37" t="s">
        <v>2825</v>
      </c>
      <c r="C1040" s="39" t="s">
        <v>47</v>
      </c>
      <c r="D1040" s="39" t="s">
        <v>164</v>
      </c>
      <c r="E1040" s="39" t="s">
        <v>78</v>
      </c>
      <c r="F1040" s="39" t="s">
        <v>78</v>
      </c>
      <c r="G1040" s="38" t="s">
        <v>442</v>
      </c>
      <c r="H1040" s="38" t="s">
        <v>441</v>
      </c>
      <c r="I1040" s="38">
        <v>24485674</v>
      </c>
      <c r="J1040" s="37">
        <v>230</v>
      </c>
      <c r="K1040" s="37">
        <v>78</v>
      </c>
      <c r="L1040" s="20" t="s">
        <v>8355</v>
      </c>
      <c r="M1040" s="37">
        <v>0</v>
      </c>
      <c r="N1040" s="37">
        <v>0</v>
      </c>
      <c r="O1040" s="37">
        <v>0</v>
      </c>
    </row>
    <row r="1041" spans="1:29" x14ac:dyDescent="0.2">
      <c r="A1041" s="37" t="s">
        <v>2826</v>
      </c>
      <c r="B1041" s="37" t="s">
        <v>1013</v>
      </c>
      <c r="C1041" s="39" t="s">
        <v>47</v>
      </c>
      <c r="D1041" s="39" t="s">
        <v>164</v>
      </c>
      <c r="E1041" s="39" t="s">
        <v>78</v>
      </c>
      <c r="F1041" s="39" t="s">
        <v>1013</v>
      </c>
      <c r="G1041" s="38" t="s">
        <v>442</v>
      </c>
      <c r="H1041" s="38" t="s">
        <v>441</v>
      </c>
      <c r="I1041" s="38">
        <v>24485809</v>
      </c>
      <c r="J1041" s="37">
        <v>90</v>
      </c>
      <c r="K1041" s="37">
        <v>24</v>
      </c>
      <c r="L1041" s="20" t="s">
        <v>8355</v>
      </c>
      <c r="M1041" s="37">
        <v>0</v>
      </c>
      <c r="N1041" s="37">
        <v>0</v>
      </c>
      <c r="O1041" s="37">
        <v>0</v>
      </c>
    </row>
    <row r="1042" spans="1:29" x14ac:dyDescent="0.2">
      <c r="A1042" s="37" t="s">
        <v>2827</v>
      </c>
      <c r="B1042" s="37" t="s">
        <v>2828</v>
      </c>
      <c r="C1042" s="39" t="s">
        <v>47</v>
      </c>
      <c r="D1042" s="39" t="s">
        <v>164</v>
      </c>
      <c r="E1042" s="39" t="s">
        <v>78</v>
      </c>
      <c r="F1042" s="39" t="s">
        <v>174</v>
      </c>
      <c r="G1042" s="38" t="s">
        <v>442</v>
      </c>
      <c r="H1042" s="38" t="s">
        <v>441</v>
      </c>
      <c r="I1042" s="38">
        <v>24480375</v>
      </c>
      <c r="J1042" s="37">
        <v>74</v>
      </c>
      <c r="K1042" s="37">
        <v>24</v>
      </c>
      <c r="L1042" s="20" t="s">
        <v>8355</v>
      </c>
      <c r="M1042" s="37">
        <v>0</v>
      </c>
      <c r="N1042" s="37">
        <v>0</v>
      </c>
      <c r="O1042" s="37">
        <v>0</v>
      </c>
    </row>
    <row r="1043" spans="1:29" x14ac:dyDescent="0.2">
      <c r="A1043" s="37" t="s">
        <v>2829</v>
      </c>
      <c r="B1043" s="37" t="s">
        <v>2699</v>
      </c>
      <c r="C1043" s="39" t="s">
        <v>47</v>
      </c>
      <c r="D1043" s="39" t="s">
        <v>164</v>
      </c>
      <c r="E1043" s="39" t="s">
        <v>2819</v>
      </c>
      <c r="F1043" s="39" t="s">
        <v>2830</v>
      </c>
      <c r="G1043" s="38" t="s">
        <v>442</v>
      </c>
      <c r="H1043" s="38" t="s">
        <v>441</v>
      </c>
      <c r="I1043" s="38">
        <v>24821190</v>
      </c>
      <c r="J1043" s="37">
        <v>82</v>
      </c>
      <c r="K1043" s="37">
        <v>19</v>
      </c>
      <c r="L1043" s="20" t="s">
        <v>8355</v>
      </c>
      <c r="M1043" s="37">
        <v>0</v>
      </c>
      <c r="N1043" s="37">
        <v>0</v>
      </c>
      <c r="O1043" s="37">
        <v>0</v>
      </c>
    </row>
    <row r="1045" spans="1:29" ht="13.5" x14ac:dyDescent="0.25">
      <c r="A1045" s="97" t="s">
        <v>463</v>
      </c>
      <c r="B1045" s="24"/>
      <c r="C1045" s="25"/>
      <c r="D1045" s="25"/>
      <c r="E1045" s="25"/>
      <c r="F1045" s="33"/>
      <c r="G1045" s="27"/>
      <c r="H1045" s="32"/>
      <c r="I1045" s="32"/>
      <c r="J1045" s="36">
        <f>SUM(J1046:J1070)</f>
        <v>2413</v>
      </c>
      <c r="K1045" s="36">
        <f t="shared" ref="K1045:O1045" si="60">SUM(K1046:K1070)</f>
        <v>750</v>
      </c>
      <c r="L1045" s="36">
        <f t="shared" si="60"/>
        <v>0</v>
      </c>
      <c r="M1045" s="36">
        <f t="shared" si="60"/>
        <v>0</v>
      </c>
      <c r="N1045" s="36">
        <f t="shared" si="60"/>
        <v>30</v>
      </c>
      <c r="O1045" s="36">
        <f t="shared" si="60"/>
        <v>613</v>
      </c>
      <c r="P1045" s="37"/>
      <c r="Q1045" s="37"/>
      <c r="R1045" s="37"/>
      <c r="S1045" s="37"/>
      <c r="T1045" s="37"/>
      <c r="U1045" s="37"/>
      <c r="V1045" s="37"/>
      <c r="W1045" s="37"/>
      <c r="X1045" s="37"/>
      <c r="Y1045" s="37"/>
      <c r="AA1045" s="37"/>
      <c r="AB1045" s="37"/>
      <c r="AC1045" s="37"/>
    </row>
    <row r="1046" spans="1:29" x14ac:dyDescent="0.2">
      <c r="B1046" s="37" t="s">
        <v>10341</v>
      </c>
      <c r="C1046" s="39" t="s">
        <v>47</v>
      </c>
      <c r="D1046" s="39" t="s">
        <v>966</v>
      </c>
      <c r="E1046" s="39" t="s">
        <v>109</v>
      </c>
      <c r="F1046" s="39" t="s">
        <v>176</v>
      </c>
      <c r="G1046" s="38" t="s">
        <v>443</v>
      </c>
      <c r="H1046" s="38" t="s">
        <v>440</v>
      </c>
      <c r="I1046" s="38">
        <v>24464027</v>
      </c>
      <c r="J1046" s="37">
        <v>86</v>
      </c>
      <c r="K1046" s="37">
        <v>28</v>
      </c>
      <c r="L1046" s="20" t="s">
        <v>8355</v>
      </c>
      <c r="M1046" s="37">
        <v>0</v>
      </c>
      <c r="N1046" s="37">
        <v>0</v>
      </c>
      <c r="O1046" s="37">
        <v>0</v>
      </c>
    </row>
    <row r="1047" spans="1:29" x14ac:dyDescent="0.2">
      <c r="B1047" s="37" t="s">
        <v>2831</v>
      </c>
      <c r="C1047" s="39" t="s">
        <v>47</v>
      </c>
      <c r="D1047" s="39" t="s">
        <v>966</v>
      </c>
      <c r="E1047" s="39" t="s">
        <v>2832</v>
      </c>
      <c r="F1047" s="39" t="s">
        <v>2833</v>
      </c>
      <c r="G1047" s="38" t="s">
        <v>443</v>
      </c>
      <c r="H1047" s="38" t="s">
        <v>441</v>
      </c>
      <c r="I1047" s="38">
        <v>24468281</v>
      </c>
      <c r="J1047" s="37">
        <v>191</v>
      </c>
      <c r="K1047" s="37">
        <v>102</v>
      </c>
      <c r="L1047" s="20" t="s">
        <v>8355</v>
      </c>
      <c r="M1047" s="37">
        <v>0</v>
      </c>
      <c r="N1047" s="37">
        <v>0</v>
      </c>
      <c r="O1047" s="37">
        <v>0</v>
      </c>
    </row>
    <row r="1048" spans="1:29" x14ac:dyDescent="0.2">
      <c r="A1048" s="37" t="s">
        <v>2834</v>
      </c>
      <c r="B1048" s="37" t="s">
        <v>2835</v>
      </c>
      <c r="C1048" s="39" t="s">
        <v>47</v>
      </c>
      <c r="D1048" s="39" t="s">
        <v>966</v>
      </c>
      <c r="E1048" s="39" t="s">
        <v>5</v>
      </c>
      <c r="F1048" s="39" t="s">
        <v>2835</v>
      </c>
      <c r="G1048" s="38" t="s">
        <v>442</v>
      </c>
      <c r="H1048" s="38" t="s">
        <v>440</v>
      </c>
      <c r="I1048" s="38">
        <v>24468032</v>
      </c>
      <c r="J1048" s="37">
        <v>29</v>
      </c>
      <c r="K1048" s="37">
        <v>13</v>
      </c>
      <c r="L1048" s="20" t="s">
        <v>8355</v>
      </c>
      <c r="M1048" s="37">
        <v>0</v>
      </c>
      <c r="N1048" s="37">
        <v>0</v>
      </c>
      <c r="O1048" s="37">
        <v>96</v>
      </c>
    </row>
    <row r="1049" spans="1:29" x14ac:dyDescent="0.2">
      <c r="A1049" s="37" t="s">
        <v>2836</v>
      </c>
      <c r="B1049" s="37" t="s">
        <v>1570</v>
      </c>
      <c r="C1049" s="39" t="s">
        <v>47</v>
      </c>
      <c r="D1049" s="39" t="s">
        <v>966</v>
      </c>
      <c r="E1049" s="39" t="s">
        <v>204</v>
      </c>
      <c r="F1049" s="39" t="s">
        <v>1570</v>
      </c>
      <c r="G1049" s="38" t="s">
        <v>442</v>
      </c>
      <c r="H1049" s="38" t="s">
        <v>441</v>
      </c>
      <c r="I1049" s="38">
        <v>24468406</v>
      </c>
      <c r="J1049" s="37">
        <v>80</v>
      </c>
      <c r="K1049" s="37">
        <v>32</v>
      </c>
      <c r="L1049" s="20" t="s">
        <v>8355</v>
      </c>
      <c r="M1049" s="37">
        <v>0</v>
      </c>
      <c r="N1049" s="37">
        <v>0</v>
      </c>
      <c r="O1049" s="37">
        <v>0</v>
      </c>
    </row>
    <row r="1050" spans="1:29" x14ac:dyDescent="0.2">
      <c r="A1050" s="37" t="s">
        <v>2837</v>
      </c>
      <c r="B1050" s="37" t="s">
        <v>2838</v>
      </c>
      <c r="C1050" s="39" t="s">
        <v>47</v>
      </c>
      <c r="D1050" s="39" t="s">
        <v>966</v>
      </c>
      <c r="E1050" s="39" t="s">
        <v>190</v>
      </c>
      <c r="F1050" s="39" t="s">
        <v>2838</v>
      </c>
      <c r="G1050" s="38" t="s">
        <v>442</v>
      </c>
      <c r="H1050" s="38" t="s">
        <v>441</v>
      </c>
      <c r="I1050" s="38">
        <v>24462230</v>
      </c>
      <c r="J1050" s="37">
        <v>63</v>
      </c>
      <c r="K1050" s="37">
        <v>26</v>
      </c>
      <c r="L1050" s="20" t="s">
        <v>8355</v>
      </c>
      <c r="M1050" s="37">
        <v>0</v>
      </c>
      <c r="N1050" s="37">
        <v>0</v>
      </c>
      <c r="O1050" s="37">
        <v>0</v>
      </c>
    </row>
    <row r="1051" spans="1:29" x14ac:dyDescent="0.2">
      <c r="A1051" s="37" t="s">
        <v>2839</v>
      </c>
      <c r="B1051" s="37" t="s">
        <v>2840</v>
      </c>
      <c r="C1051" s="39" t="s">
        <v>47</v>
      </c>
      <c r="D1051" s="39" t="s">
        <v>966</v>
      </c>
      <c r="E1051" s="39" t="s">
        <v>2832</v>
      </c>
      <c r="F1051" s="39" t="s">
        <v>2840</v>
      </c>
      <c r="G1051" s="38" t="s">
        <v>442</v>
      </c>
      <c r="H1051" s="38" t="s">
        <v>441</v>
      </c>
      <c r="I1051" s="38">
        <v>24464522</v>
      </c>
      <c r="J1051" s="37">
        <v>6</v>
      </c>
      <c r="K1051" s="37">
        <v>0</v>
      </c>
      <c r="L1051" s="20" t="s">
        <v>8355</v>
      </c>
      <c r="M1051" s="37">
        <v>0</v>
      </c>
      <c r="N1051" s="37">
        <v>0</v>
      </c>
      <c r="O1051" s="37">
        <v>0</v>
      </c>
    </row>
    <row r="1052" spans="1:29" x14ac:dyDescent="0.2">
      <c r="A1052" s="37" t="s">
        <v>2841</v>
      </c>
      <c r="B1052" s="37" t="s">
        <v>2842</v>
      </c>
      <c r="C1052" s="39" t="s">
        <v>47</v>
      </c>
      <c r="D1052" s="39" t="s">
        <v>966</v>
      </c>
      <c r="E1052" s="39" t="s">
        <v>966</v>
      </c>
      <c r="F1052" s="39" t="s">
        <v>966</v>
      </c>
      <c r="G1052" s="38" t="s">
        <v>442</v>
      </c>
      <c r="H1052" s="38" t="s">
        <v>440</v>
      </c>
      <c r="I1052" s="38">
        <v>24463640</v>
      </c>
      <c r="J1052" s="37">
        <v>631</v>
      </c>
      <c r="K1052" s="37">
        <v>141</v>
      </c>
      <c r="L1052" s="20" t="s">
        <v>8355</v>
      </c>
      <c r="M1052" s="37">
        <v>0</v>
      </c>
      <c r="N1052" s="37">
        <v>30</v>
      </c>
      <c r="O1052" s="37">
        <v>253</v>
      </c>
    </row>
    <row r="1053" spans="1:29" x14ac:dyDescent="0.2">
      <c r="A1053" s="37" t="s">
        <v>2843</v>
      </c>
      <c r="B1053" s="37" t="s">
        <v>2844</v>
      </c>
      <c r="C1053" s="39" t="s">
        <v>5</v>
      </c>
      <c r="D1053" s="39" t="s">
        <v>1958</v>
      </c>
      <c r="E1053" s="39" t="s">
        <v>1961</v>
      </c>
      <c r="F1053" s="39" t="s">
        <v>190</v>
      </c>
      <c r="G1053" s="38" t="s">
        <v>442</v>
      </c>
      <c r="H1053" s="38" t="s">
        <v>441</v>
      </c>
      <c r="I1053" s="38">
        <v>24464623</v>
      </c>
      <c r="J1053" s="37">
        <v>7</v>
      </c>
      <c r="K1053" s="37">
        <v>0</v>
      </c>
      <c r="L1053" s="20" t="s">
        <v>8355</v>
      </c>
      <c r="M1053" s="37">
        <v>0</v>
      </c>
      <c r="N1053" s="37">
        <v>0</v>
      </c>
      <c r="O1053" s="37">
        <v>0</v>
      </c>
    </row>
    <row r="1054" spans="1:29" x14ac:dyDescent="0.2">
      <c r="A1054" s="37" t="s">
        <v>2845</v>
      </c>
      <c r="B1054" s="37" t="s">
        <v>2846</v>
      </c>
      <c r="C1054" s="39" t="s">
        <v>47</v>
      </c>
      <c r="D1054" s="39" t="s">
        <v>966</v>
      </c>
      <c r="E1054" s="39" t="s">
        <v>109</v>
      </c>
      <c r="F1054" s="39" t="s">
        <v>109</v>
      </c>
      <c r="G1054" s="38" t="s">
        <v>442</v>
      </c>
      <c r="H1054" s="38" t="s">
        <v>440</v>
      </c>
      <c r="I1054" s="38">
        <v>24467874</v>
      </c>
      <c r="J1054" s="37">
        <v>220</v>
      </c>
      <c r="K1054" s="37">
        <v>54</v>
      </c>
      <c r="L1054" s="20" t="s">
        <v>8355</v>
      </c>
      <c r="M1054" s="37">
        <v>0</v>
      </c>
      <c r="N1054" s="37">
        <v>0</v>
      </c>
      <c r="O1054" s="37">
        <v>0</v>
      </c>
    </row>
    <row r="1055" spans="1:29" x14ac:dyDescent="0.2">
      <c r="A1055" s="37" t="s">
        <v>2847</v>
      </c>
      <c r="B1055" s="37" t="s">
        <v>90</v>
      </c>
      <c r="C1055" s="39" t="s">
        <v>47</v>
      </c>
      <c r="D1055" s="39" t="s">
        <v>966</v>
      </c>
      <c r="E1055" s="39" t="s">
        <v>190</v>
      </c>
      <c r="F1055" s="39" t="s">
        <v>90</v>
      </c>
      <c r="G1055" s="38" t="s">
        <v>442</v>
      </c>
      <c r="H1055" s="38" t="s">
        <v>441</v>
      </c>
      <c r="I1055" s="38">
        <v>24460255</v>
      </c>
      <c r="J1055" s="37">
        <v>14</v>
      </c>
      <c r="K1055" s="37">
        <v>8</v>
      </c>
      <c r="L1055" s="20" t="s">
        <v>8355</v>
      </c>
      <c r="M1055" s="37">
        <v>0</v>
      </c>
      <c r="N1055" s="37">
        <v>0</v>
      </c>
      <c r="O1055" s="37">
        <v>0</v>
      </c>
    </row>
    <row r="1056" spans="1:29" x14ac:dyDescent="0.2">
      <c r="A1056" s="37" t="s">
        <v>2848</v>
      </c>
      <c r="B1056" s="37" t="s">
        <v>2849</v>
      </c>
      <c r="C1056" s="39" t="s">
        <v>47</v>
      </c>
      <c r="D1056" s="39" t="s">
        <v>966</v>
      </c>
      <c r="E1056" s="39" t="s">
        <v>2850</v>
      </c>
      <c r="F1056" s="39" t="s">
        <v>2850</v>
      </c>
      <c r="G1056" s="38" t="s">
        <v>442</v>
      </c>
      <c r="H1056" s="38" t="s">
        <v>441</v>
      </c>
      <c r="I1056" s="38">
        <v>24463090</v>
      </c>
      <c r="J1056" s="37">
        <v>70</v>
      </c>
      <c r="K1056" s="37">
        <v>21</v>
      </c>
      <c r="L1056" s="20" t="s">
        <v>8355</v>
      </c>
      <c r="M1056" s="37">
        <v>0</v>
      </c>
      <c r="N1056" s="37">
        <v>0</v>
      </c>
      <c r="O1056" s="37">
        <v>0</v>
      </c>
    </row>
    <row r="1057" spans="1:29" x14ac:dyDescent="0.2">
      <c r="A1057" s="37" t="s">
        <v>2851</v>
      </c>
      <c r="B1057" s="37" t="s">
        <v>2852</v>
      </c>
      <c r="C1057" s="39" t="s">
        <v>47</v>
      </c>
      <c r="D1057" s="39" t="s">
        <v>966</v>
      </c>
      <c r="E1057" s="39" t="s">
        <v>2832</v>
      </c>
      <c r="F1057" s="39" t="s">
        <v>2852</v>
      </c>
      <c r="G1057" s="38" t="s">
        <v>442</v>
      </c>
      <c r="H1057" s="38" t="s">
        <v>441</v>
      </c>
      <c r="I1057" s="38">
        <v>24460486</v>
      </c>
      <c r="J1057" s="37">
        <v>43</v>
      </c>
      <c r="K1057" s="37">
        <v>13</v>
      </c>
      <c r="L1057" s="20" t="s">
        <v>8355</v>
      </c>
      <c r="M1057" s="37">
        <v>0</v>
      </c>
      <c r="N1057" s="37">
        <v>0</v>
      </c>
      <c r="O1057" s="37">
        <v>0</v>
      </c>
    </row>
    <row r="1058" spans="1:29" x14ac:dyDescent="0.2">
      <c r="A1058" s="37" t="s">
        <v>2853</v>
      </c>
      <c r="B1058" s="37" t="s">
        <v>879</v>
      </c>
      <c r="C1058" s="39" t="s">
        <v>47</v>
      </c>
      <c r="D1058" s="39" t="s">
        <v>966</v>
      </c>
      <c r="E1058" s="39" t="s">
        <v>2850</v>
      </c>
      <c r="F1058" s="39" t="s">
        <v>879</v>
      </c>
      <c r="G1058" s="38" t="s">
        <v>442</v>
      </c>
      <c r="H1058" s="38" t="s">
        <v>441</v>
      </c>
      <c r="I1058" s="38">
        <v>24468679</v>
      </c>
      <c r="J1058" s="37">
        <v>8</v>
      </c>
      <c r="K1058" s="37">
        <v>3</v>
      </c>
      <c r="L1058" s="20" t="s">
        <v>8355</v>
      </c>
      <c r="M1058" s="37">
        <v>0</v>
      </c>
      <c r="N1058" s="37">
        <v>0</v>
      </c>
      <c r="O1058" s="37">
        <v>0</v>
      </c>
    </row>
    <row r="1059" spans="1:29" x14ac:dyDescent="0.2">
      <c r="A1059" s="37" t="s">
        <v>2854</v>
      </c>
      <c r="B1059" s="37" t="s">
        <v>2855</v>
      </c>
      <c r="C1059" s="39" t="s">
        <v>47</v>
      </c>
      <c r="D1059" s="39" t="s">
        <v>966</v>
      </c>
      <c r="E1059" s="39" t="s">
        <v>2832</v>
      </c>
      <c r="F1059" s="39" t="s">
        <v>2832</v>
      </c>
      <c r="G1059" s="38" t="s">
        <v>442</v>
      </c>
      <c r="H1059" s="38" t="s">
        <v>441</v>
      </c>
      <c r="I1059" s="38">
        <v>24467442</v>
      </c>
      <c r="J1059" s="37">
        <v>164</v>
      </c>
      <c r="K1059" s="37">
        <v>57</v>
      </c>
      <c r="L1059" s="20" t="s">
        <v>8355</v>
      </c>
      <c r="M1059" s="37">
        <v>0</v>
      </c>
      <c r="N1059" s="37">
        <v>0</v>
      </c>
      <c r="O1059" s="37">
        <v>0</v>
      </c>
    </row>
    <row r="1060" spans="1:29" x14ac:dyDescent="0.2">
      <c r="A1060" s="37" t="s">
        <v>2856</v>
      </c>
      <c r="B1060" s="37" t="s">
        <v>2857</v>
      </c>
      <c r="C1060" s="39" t="s">
        <v>47</v>
      </c>
      <c r="D1060" s="39" t="s">
        <v>966</v>
      </c>
      <c r="E1060" s="39" t="s">
        <v>109</v>
      </c>
      <c r="F1060" s="39" t="s">
        <v>2858</v>
      </c>
      <c r="G1060" s="38" t="s">
        <v>442</v>
      </c>
      <c r="H1060" s="38" t="s">
        <v>440</v>
      </c>
      <c r="I1060" s="38">
        <v>24461233</v>
      </c>
      <c r="J1060" s="37">
        <v>55</v>
      </c>
      <c r="K1060" s="37">
        <v>19</v>
      </c>
      <c r="L1060" s="20" t="s">
        <v>8355</v>
      </c>
      <c r="M1060" s="37">
        <v>0</v>
      </c>
      <c r="N1060" s="37">
        <v>0</v>
      </c>
      <c r="O1060" s="37">
        <v>0</v>
      </c>
    </row>
    <row r="1061" spans="1:29" x14ac:dyDescent="0.2">
      <c r="A1061" s="37" t="s">
        <v>2859</v>
      </c>
      <c r="B1061" s="37" t="s">
        <v>2860</v>
      </c>
      <c r="C1061" s="39" t="s">
        <v>47</v>
      </c>
      <c r="D1061" s="39" t="s">
        <v>966</v>
      </c>
      <c r="E1061" s="39" t="s">
        <v>966</v>
      </c>
      <c r="F1061" s="39" t="s">
        <v>545</v>
      </c>
      <c r="G1061" s="38" t="s">
        <v>442</v>
      </c>
      <c r="H1061" s="38" t="s">
        <v>440</v>
      </c>
      <c r="I1061" s="38">
        <v>24467973</v>
      </c>
      <c r="J1061" s="37">
        <v>130</v>
      </c>
      <c r="K1061" s="37">
        <v>42</v>
      </c>
      <c r="L1061" s="20" t="s">
        <v>8355</v>
      </c>
      <c r="M1061" s="37">
        <v>0</v>
      </c>
      <c r="N1061" s="37">
        <v>0</v>
      </c>
      <c r="O1061" s="37">
        <v>0</v>
      </c>
    </row>
    <row r="1062" spans="1:29" x14ac:dyDescent="0.2">
      <c r="A1062" s="37" t="s">
        <v>2861</v>
      </c>
      <c r="B1062" s="37" t="s">
        <v>2862</v>
      </c>
      <c r="C1062" s="39" t="s">
        <v>47</v>
      </c>
      <c r="D1062" s="39" t="s">
        <v>966</v>
      </c>
      <c r="E1062" s="39" t="s">
        <v>204</v>
      </c>
      <c r="F1062" s="39" t="s">
        <v>204</v>
      </c>
      <c r="G1062" s="38" t="s">
        <v>442</v>
      </c>
      <c r="H1062" s="38" t="s">
        <v>441</v>
      </c>
      <c r="I1062" s="38">
        <v>24467476</v>
      </c>
      <c r="J1062" s="37">
        <v>110</v>
      </c>
      <c r="K1062" s="37">
        <v>42</v>
      </c>
      <c r="L1062" s="20" t="s">
        <v>8355</v>
      </c>
      <c r="M1062" s="37">
        <v>0</v>
      </c>
      <c r="N1062" s="37">
        <v>0</v>
      </c>
      <c r="O1062" s="37">
        <v>57</v>
      </c>
    </row>
    <row r="1063" spans="1:29" x14ac:dyDescent="0.2">
      <c r="A1063" s="37" t="s">
        <v>2863</v>
      </c>
      <c r="B1063" s="37" t="s">
        <v>31</v>
      </c>
      <c r="C1063" s="39" t="s">
        <v>47</v>
      </c>
      <c r="D1063" s="39" t="s">
        <v>966</v>
      </c>
      <c r="E1063" s="39" t="s">
        <v>190</v>
      </c>
      <c r="F1063" s="39" t="s">
        <v>31</v>
      </c>
      <c r="G1063" s="38" t="s">
        <v>442</v>
      </c>
      <c r="H1063" s="38" t="s">
        <v>441</v>
      </c>
      <c r="I1063" s="38">
        <v>24468987</v>
      </c>
      <c r="J1063" s="37">
        <v>82</v>
      </c>
      <c r="K1063" s="37">
        <v>24</v>
      </c>
      <c r="L1063" s="20" t="s">
        <v>8355</v>
      </c>
      <c r="M1063" s="37">
        <v>0</v>
      </c>
      <c r="N1063" s="37">
        <v>0</v>
      </c>
      <c r="O1063" s="37">
        <v>104</v>
      </c>
    </row>
    <row r="1064" spans="1:29" x14ac:dyDescent="0.2">
      <c r="A1064" s="37" t="s">
        <v>2864</v>
      </c>
      <c r="B1064" s="37" t="s">
        <v>2833</v>
      </c>
      <c r="C1064" s="39" t="s">
        <v>47</v>
      </c>
      <c r="D1064" s="39" t="s">
        <v>966</v>
      </c>
      <c r="E1064" s="39" t="s">
        <v>2832</v>
      </c>
      <c r="F1064" s="39" t="s">
        <v>2833</v>
      </c>
      <c r="G1064" s="38" t="s">
        <v>442</v>
      </c>
      <c r="H1064" s="38" t="s">
        <v>441</v>
      </c>
      <c r="I1064" s="38">
        <v>24467486</v>
      </c>
      <c r="J1064" s="37">
        <v>43</v>
      </c>
      <c r="K1064" s="37">
        <v>14</v>
      </c>
      <c r="L1064" s="20" t="s">
        <v>8355</v>
      </c>
      <c r="M1064" s="37">
        <v>0</v>
      </c>
      <c r="N1064" s="37">
        <v>0</v>
      </c>
      <c r="O1064" s="37">
        <v>0</v>
      </c>
    </row>
    <row r="1065" spans="1:29" x14ac:dyDescent="0.2">
      <c r="A1065" s="37" t="s">
        <v>2865</v>
      </c>
      <c r="B1065" s="37" t="s">
        <v>190</v>
      </c>
      <c r="C1065" s="39" t="s">
        <v>47</v>
      </c>
      <c r="D1065" s="39" t="s">
        <v>966</v>
      </c>
      <c r="E1065" s="39" t="s">
        <v>190</v>
      </c>
      <c r="F1065" s="39" t="s">
        <v>190</v>
      </c>
      <c r="G1065" s="38" t="s">
        <v>442</v>
      </c>
      <c r="H1065" s="38" t="s">
        <v>441</v>
      </c>
      <c r="I1065" s="38">
        <v>24462060</v>
      </c>
      <c r="J1065" s="37">
        <v>33</v>
      </c>
      <c r="K1065" s="37">
        <v>11</v>
      </c>
      <c r="L1065" s="20" t="s">
        <v>8355</v>
      </c>
      <c r="M1065" s="37">
        <v>0</v>
      </c>
      <c r="N1065" s="37">
        <v>0</v>
      </c>
      <c r="O1065" s="37">
        <v>0</v>
      </c>
    </row>
    <row r="1066" spans="1:29" x14ac:dyDescent="0.2">
      <c r="A1066" s="37" t="s">
        <v>2866</v>
      </c>
      <c r="B1066" s="37" t="s">
        <v>2867</v>
      </c>
      <c r="C1066" s="39" t="s">
        <v>47</v>
      </c>
      <c r="D1066" s="39" t="s">
        <v>966</v>
      </c>
      <c r="E1066" s="39" t="s">
        <v>5</v>
      </c>
      <c r="F1066" s="39" t="s">
        <v>2867</v>
      </c>
      <c r="G1066" s="38" t="s">
        <v>442</v>
      </c>
      <c r="H1066" s="38" t="s">
        <v>440</v>
      </c>
      <c r="I1066" s="38">
        <v>24468845</v>
      </c>
      <c r="J1066" s="37">
        <v>37</v>
      </c>
      <c r="K1066" s="37">
        <v>15</v>
      </c>
      <c r="L1066" s="20" t="s">
        <v>8355</v>
      </c>
      <c r="M1066" s="37">
        <v>0</v>
      </c>
      <c r="N1066" s="37">
        <v>0</v>
      </c>
      <c r="O1066" s="37">
        <v>0</v>
      </c>
    </row>
    <row r="1067" spans="1:29" x14ac:dyDescent="0.2">
      <c r="A1067" s="37" t="s">
        <v>2868</v>
      </c>
      <c r="B1067" s="37" t="s">
        <v>2869</v>
      </c>
      <c r="C1067" s="39" t="s">
        <v>47</v>
      </c>
      <c r="D1067" s="39" t="s">
        <v>966</v>
      </c>
      <c r="E1067" s="39" t="s">
        <v>5</v>
      </c>
      <c r="F1067" s="39" t="s">
        <v>2869</v>
      </c>
      <c r="G1067" s="38" t="s">
        <v>442</v>
      </c>
      <c r="H1067" s="38" t="s">
        <v>440</v>
      </c>
      <c r="I1067" s="38">
        <v>24460245</v>
      </c>
      <c r="J1067" s="37">
        <v>39</v>
      </c>
      <c r="K1067" s="37">
        <v>14</v>
      </c>
      <c r="L1067" s="20" t="s">
        <v>8355</v>
      </c>
      <c r="M1067" s="37">
        <v>0</v>
      </c>
      <c r="N1067" s="37">
        <v>0</v>
      </c>
      <c r="O1067" s="37">
        <v>0</v>
      </c>
    </row>
    <row r="1068" spans="1:29" x14ac:dyDescent="0.2">
      <c r="A1068" s="37" t="s">
        <v>2870</v>
      </c>
      <c r="B1068" s="37" t="s">
        <v>2871</v>
      </c>
      <c r="C1068" s="39" t="s">
        <v>47</v>
      </c>
      <c r="D1068" s="39" t="s">
        <v>966</v>
      </c>
      <c r="E1068" s="39" t="s">
        <v>2871</v>
      </c>
      <c r="F1068" s="39" t="s">
        <v>2871</v>
      </c>
      <c r="G1068" s="38" t="s">
        <v>442</v>
      </c>
      <c r="H1068" s="38" t="s">
        <v>440</v>
      </c>
      <c r="I1068" s="38">
        <v>24466797</v>
      </c>
      <c r="J1068" s="37">
        <v>210</v>
      </c>
      <c r="K1068" s="37">
        <v>55</v>
      </c>
      <c r="L1068" s="20" t="s">
        <v>8355</v>
      </c>
      <c r="M1068" s="37">
        <v>0</v>
      </c>
      <c r="N1068" s="37">
        <v>0</v>
      </c>
      <c r="O1068" s="37">
        <v>10</v>
      </c>
    </row>
    <row r="1069" spans="1:29" x14ac:dyDescent="0.2">
      <c r="A1069" s="37" t="s">
        <v>2872</v>
      </c>
      <c r="B1069" s="37" t="s">
        <v>2873</v>
      </c>
      <c r="C1069" s="39" t="s">
        <v>47</v>
      </c>
      <c r="D1069" s="39" t="s">
        <v>966</v>
      </c>
      <c r="E1069" s="39" t="s">
        <v>190</v>
      </c>
      <c r="F1069" s="39" t="s">
        <v>2838</v>
      </c>
      <c r="G1069" s="38" t="s">
        <v>442</v>
      </c>
      <c r="H1069" s="38" t="s">
        <v>441</v>
      </c>
      <c r="I1069" s="38">
        <v>24461296</v>
      </c>
      <c r="J1069" s="37">
        <v>54</v>
      </c>
      <c r="K1069" s="37">
        <v>16</v>
      </c>
      <c r="L1069" s="20" t="s">
        <v>8355</v>
      </c>
      <c r="M1069" s="37">
        <v>0</v>
      </c>
      <c r="N1069" s="37">
        <v>0</v>
      </c>
      <c r="O1069" s="37">
        <v>93</v>
      </c>
    </row>
    <row r="1070" spans="1:29" x14ac:dyDescent="0.2">
      <c r="A1070" s="37" t="s">
        <v>2874</v>
      </c>
      <c r="B1070" s="37" t="s">
        <v>2875</v>
      </c>
      <c r="C1070" s="39" t="s">
        <v>47</v>
      </c>
      <c r="D1070" s="39" t="s">
        <v>966</v>
      </c>
      <c r="E1070" s="39" t="s">
        <v>2832</v>
      </c>
      <c r="F1070" s="39" t="s">
        <v>2875</v>
      </c>
      <c r="G1070" s="38" t="s">
        <v>442</v>
      </c>
      <c r="H1070" s="38" t="s">
        <v>441</v>
      </c>
      <c r="I1070" s="38">
        <v>24460536</v>
      </c>
      <c r="J1070" s="37">
        <v>8</v>
      </c>
      <c r="K1070" s="37">
        <v>0</v>
      </c>
      <c r="L1070" s="20" t="s">
        <v>8355</v>
      </c>
      <c r="M1070" s="37">
        <v>0</v>
      </c>
      <c r="N1070" s="37">
        <v>0</v>
      </c>
      <c r="O1070" s="37">
        <v>0</v>
      </c>
    </row>
    <row r="1072" spans="1:29" ht="13.5" x14ac:dyDescent="0.25">
      <c r="A1072" s="97" t="s">
        <v>457</v>
      </c>
      <c r="B1072" s="24"/>
      <c r="C1072" s="25"/>
      <c r="D1072" s="25"/>
      <c r="E1072" s="25"/>
      <c r="F1072" s="33"/>
      <c r="G1072" s="27"/>
      <c r="H1072" s="32"/>
      <c r="I1072" s="32"/>
      <c r="J1072" s="36">
        <f>SUM(J1073:J1099)</f>
        <v>2874</v>
      </c>
      <c r="K1072" s="36">
        <f t="shared" ref="K1072:O1072" si="61">SUM(K1073:K1099)</f>
        <v>630</v>
      </c>
      <c r="L1072" s="36">
        <f t="shared" si="61"/>
        <v>33</v>
      </c>
      <c r="M1072" s="36">
        <f t="shared" si="61"/>
        <v>0</v>
      </c>
      <c r="N1072" s="36">
        <f t="shared" si="61"/>
        <v>30</v>
      </c>
      <c r="O1072" s="36">
        <f t="shared" si="61"/>
        <v>517</v>
      </c>
      <c r="P1072" s="37"/>
      <c r="Q1072" s="37"/>
      <c r="R1072" s="37"/>
      <c r="S1072" s="37"/>
      <c r="T1072" s="37"/>
      <c r="U1072" s="37"/>
      <c r="V1072" s="37"/>
      <c r="W1072" s="37"/>
      <c r="X1072" s="37"/>
      <c r="Y1072" s="37"/>
      <c r="AA1072" s="37"/>
      <c r="AB1072" s="37"/>
      <c r="AC1072" s="37"/>
    </row>
    <row r="1073" spans="1:15" x14ac:dyDescent="0.2">
      <c r="B1073" s="37" t="s">
        <v>2706</v>
      </c>
      <c r="C1073" s="39" t="s">
        <v>47</v>
      </c>
      <c r="D1073" s="39" t="s">
        <v>229</v>
      </c>
      <c r="E1073" s="39" t="s">
        <v>229</v>
      </c>
      <c r="F1073" s="39" t="s">
        <v>2876</v>
      </c>
      <c r="G1073" s="38" t="s">
        <v>443</v>
      </c>
      <c r="H1073" s="38" t="s">
        <v>440</v>
      </c>
      <c r="I1073" s="38">
        <v>24289910</v>
      </c>
      <c r="J1073" s="37">
        <v>73</v>
      </c>
      <c r="K1073" s="37">
        <v>10</v>
      </c>
      <c r="L1073" s="20" t="s">
        <v>8355</v>
      </c>
      <c r="M1073" s="37">
        <v>0</v>
      </c>
      <c r="N1073" s="37">
        <v>0</v>
      </c>
      <c r="O1073" s="37">
        <v>0</v>
      </c>
    </row>
    <row r="1074" spans="1:15" x14ac:dyDescent="0.2">
      <c r="B1074" s="37" t="s">
        <v>2877</v>
      </c>
      <c r="C1074" s="39" t="s">
        <v>47</v>
      </c>
      <c r="D1074" s="39" t="s">
        <v>229</v>
      </c>
      <c r="E1074" s="39" t="s">
        <v>229</v>
      </c>
      <c r="F1074" s="39" t="s">
        <v>229</v>
      </c>
      <c r="G1074" s="38" t="s">
        <v>443</v>
      </c>
      <c r="H1074" s="38" t="s">
        <v>440</v>
      </c>
      <c r="I1074" s="38">
        <v>24277038</v>
      </c>
      <c r="J1074" s="37">
        <v>12</v>
      </c>
      <c r="K1074" s="37">
        <v>29</v>
      </c>
      <c r="L1074" s="20" t="s">
        <v>8355</v>
      </c>
      <c r="M1074" s="37">
        <v>0</v>
      </c>
      <c r="N1074" s="37">
        <v>0</v>
      </c>
      <c r="O1074" s="37">
        <v>0</v>
      </c>
    </row>
    <row r="1075" spans="1:15" x14ac:dyDescent="0.2">
      <c r="A1075" s="37" t="s">
        <v>2878</v>
      </c>
      <c r="B1075" s="37" t="s">
        <v>2879</v>
      </c>
      <c r="C1075" s="39" t="s">
        <v>47</v>
      </c>
      <c r="D1075" s="39" t="s">
        <v>229</v>
      </c>
      <c r="E1075" s="39" t="s">
        <v>2880</v>
      </c>
      <c r="F1075" s="39" t="s">
        <v>2881</v>
      </c>
      <c r="G1075" s="38" t="s">
        <v>442</v>
      </c>
      <c r="H1075" s="38" t="s">
        <v>441</v>
      </c>
      <c r="I1075" s="38">
        <v>24282338</v>
      </c>
      <c r="J1075" s="37">
        <v>21</v>
      </c>
      <c r="K1075" s="37">
        <v>22</v>
      </c>
      <c r="L1075" s="20" t="s">
        <v>8355</v>
      </c>
      <c r="M1075" s="37">
        <v>0</v>
      </c>
      <c r="N1075" s="37">
        <v>0</v>
      </c>
      <c r="O1075" s="37">
        <v>0</v>
      </c>
    </row>
    <row r="1076" spans="1:15" x14ac:dyDescent="0.2">
      <c r="A1076" s="37" t="s">
        <v>2882</v>
      </c>
      <c r="B1076" s="37" t="s">
        <v>2883</v>
      </c>
      <c r="C1076" s="39" t="s">
        <v>47</v>
      </c>
      <c r="D1076" s="39" t="s">
        <v>2884</v>
      </c>
      <c r="E1076" s="39" t="s">
        <v>2885</v>
      </c>
      <c r="F1076" s="39" t="s">
        <v>2885</v>
      </c>
      <c r="G1076" s="38" t="s">
        <v>442</v>
      </c>
      <c r="H1076" s="38" t="s">
        <v>441</v>
      </c>
      <c r="I1076" s="38">
        <v>24282465</v>
      </c>
      <c r="J1076" s="37">
        <v>38</v>
      </c>
      <c r="K1076" s="37">
        <v>14</v>
      </c>
      <c r="L1076" s="20" t="s">
        <v>8355</v>
      </c>
      <c r="M1076" s="37">
        <v>0</v>
      </c>
      <c r="N1076" s="37">
        <v>0</v>
      </c>
      <c r="O1076" s="37">
        <v>15</v>
      </c>
    </row>
    <row r="1077" spans="1:15" x14ac:dyDescent="0.2">
      <c r="A1077" s="37" t="s">
        <v>2886</v>
      </c>
      <c r="B1077" s="37" t="s">
        <v>2887</v>
      </c>
      <c r="C1077" s="39" t="s">
        <v>47</v>
      </c>
      <c r="D1077" s="39" t="s">
        <v>229</v>
      </c>
      <c r="E1077" s="39" t="s">
        <v>2880</v>
      </c>
      <c r="F1077" s="39" t="s">
        <v>1446</v>
      </c>
      <c r="G1077" s="38" t="s">
        <v>442</v>
      </c>
      <c r="H1077" s="38" t="s">
        <v>441</v>
      </c>
      <c r="I1077" s="38">
        <v>24283275</v>
      </c>
      <c r="J1077" s="37">
        <v>9</v>
      </c>
      <c r="K1077" s="37">
        <v>0</v>
      </c>
      <c r="L1077" s="20" t="s">
        <v>8355</v>
      </c>
      <c r="M1077" s="37">
        <v>0</v>
      </c>
      <c r="N1077" s="37">
        <v>0</v>
      </c>
      <c r="O1077" s="37">
        <v>0</v>
      </c>
    </row>
    <row r="1078" spans="1:15" x14ac:dyDescent="0.2">
      <c r="A1078" s="37" t="s">
        <v>2888</v>
      </c>
      <c r="B1078" s="37" t="s">
        <v>2889</v>
      </c>
      <c r="C1078" s="39" t="s">
        <v>47</v>
      </c>
      <c r="D1078" s="39" t="s">
        <v>229</v>
      </c>
      <c r="E1078" s="39" t="s">
        <v>2880</v>
      </c>
      <c r="F1078" s="39" t="s">
        <v>2655</v>
      </c>
      <c r="G1078" s="38" t="s">
        <v>442</v>
      </c>
      <c r="H1078" s="38" t="s">
        <v>441</v>
      </c>
      <c r="I1078" s="38">
        <v>24289860</v>
      </c>
      <c r="J1078" s="37">
        <v>49</v>
      </c>
      <c r="K1078" s="37">
        <v>26</v>
      </c>
      <c r="L1078" s="20" t="s">
        <v>8355</v>
      </c>
      <c r="M1078" s="37">
        <v>0</v>
      </c>
      <c r="N1078" s="37">
        <v>0</v>
      </c>
      <c r="O1078" s="37">
        <v>16</v>
      </c>
    </row>
    <row r="1079" spans="1:15" x14ac:dyDescent="0.2">
      <c r="A1079" s="37" t="s">
        <v>2890</v>
      </c>
      <c r="B1079" s="37" t="s">
        <v>2891</v>
      </c>
      <c r="C1079" s="39" t="s">
        <v>47</v>
      </c>
      <c r="D1079" s="39" t="s">
        <v>229</v>
      </c>
      <c r="E1079" s="39" t="s">
        <v>1752</v>
      </c>
      <c r="F1079" s="39" t="s">
        <v>2891</v>
      </c>
      <c r="G1079" s="38" t="s">
        <v>442</v>
      </c>
      <c r="H1079" s="38" t="s">
        <v>441</v>
      </c>
      <c r="I1079" s="38">
        <v>24285260</v>
      </c>
      <c r="J1079" s="37">
        <v>186</v>
      </c>
      <c r="K1079" s="37">
        <v>87</v>
      </c>
      <c r="L1079" s="20" t="s">
        <v>8355</v>
      </c>
      <c r="M1079" s="37">
        <v>0</v>
      </c>
      <c r="N1079" s="37">
        <v>0</v>
      </c>
      <c r="O1079" s="37">
        <v>15</v>
      </c>
    </row>
    <row r="1080" spans="1:15" x14ac:dyDescent="0.2">
      <c r="A1080" s="37" t="s">
        <v>2892</v>
      </c>
      <c r="B1080" s="37" t="s">
        <v>2893</v>
      </c>
      <c r="C1080" s="39" t="s">
        <v>47</v>
      </c>
      <c r="D1080" s="39" t="s">
        <v>229</v>
      </c>
      <c r="E1080" s="39" t="s">
        <v>1752</v>
      </c>
      <c r="F1080" s="39" t="s">
        <v>1752</v>
      </c>
      <c r="G1080" s="38" t="s">
        <v>442</v>
      </c>
      <c r="H1080" s="38" t="s">
        <v>441</v>
      </c>
      <c r="I1080" s="38">
        <v>24289796</v>
      </c>
      <c r="J1080" s="37">
        <v>230</v>
      </c>
      <c r="K1080" s="37">
        <v>73</v>
      </c>
      <c r="L1080" s="20">
        <v>16</v>
      </c>
      <c r="M1080" s="37">
        <v>0</v>
      </c>
      <c r="N1080" s="37">
        <v>0</v>
      </c>
      <c r="O1080" s="37">
        <v>126</v>
      </c>
    </row>
    <row r="1081" spans="1:15" x14ac:dyDescent="0.2">
      <c r="A1081" s="37" t="s">
        <v>2894</v>
      </c>
      <c r="B1081" s="37" t="s">
        <v>2895</v>
      </c>
      <c r="C1081" s="39" t="s">
        <v>47</v>
      </c>
      <c r="D1081" s="39" t="s">
        <v>229</v>
      </c>
      <c r="E1081" s="39" t="s">
        <v>229</v>
      </c>
      <c r="F1081" s="39" t="s">
        <v>2896</v>
      </c>
      <c r="G1081" s="38" t="s">
        <v>442</v>
      </c>
      <c r="H1081" s="38" t="s">
        <v>440</v>
      </c>
      <c r="I1081" s="38">
        <v>24285635</v>
      </c>
      <c r="J1081" s="37">
        <v>119</v>
      </c>
      <c r="K1081" s="37">
        <v>34</v>
      </c>
      <c r="L1081" s="20" t="s">
        <v>8355</v>
      </c>
      <c r="M1081" s="37">
        <v>0</v>
      </c>
      <c r="N1081" s="37">
        <v>0</v>
      </c>
      <c r="O1081" s="37">
        <v>15</v>
      </c>
    </row>
    <row r="1082" spans="1:15" x14ac:dyDescent="0.2">
      <c r="A1082" s="37" t="s">
        <v>2897</v>
      </c>
      <c r="B1082" s="37" t="s">
        <v>102</v>
      </c>
      <c r="C1082" s="39" t="s">
        <v>47</v>
      </c>
      <c r="D1082" s="39" t="s">
        <v>2884</v>
      </c>
      <c r="E1082" s="39" t="s">
        <v>2884</v>
      </c>
      <c r="F1082" s="39" t="s">
        <v>102</v>
      </c>
      <c r="G1082" s="38" t="s">
        <v>442</v>
      </c>
      <c r="H1082" s="38" t="s">
        <v>441</v>
      </c>
      <c r="I1082" s="38">
        <v>24284698</v>
      </c>
      <c r="J1082" s="37">
        <v>7</v>
      </c>
      <c r="K1082" s="37">
        <v>0</v>
      </c>
      <c r="L1082" s="20" t="s">
        <v>8355</v>
      </c>
      <c r="M1082" s="37">
        <v>0</v>
      </c>
      <c r="N1082" s="37">
        <v>0</v>
      </c>
      <c r="O1082" s="37">
        <v>0</v>
      </c>
    </row>
    <row r="1083" spans="1:15" x14ac:dyDescent="0.2">
      <c r="A1083" s="37" t="s">
        <v>2898</v>
      </c>
      <c r="B1083" s="37" t="s">
        <v>194</v>
      </c>
      <c r="C1083" s="39" t="s">
        <v>47</v>
      </c>
      <c r="D1083" s="39" t="s">
        <v>2884</v>
      </c>
      <c r="E1083" s="39" t="s">
        <v>2884</v>
      </c>
      <c r="F1083" s="39" t="s">
        <v>194</v>
      </c>
      <c r="G1083" s="38" t="s">
        <v>442</v>
      </c>
      <c r="H1083" s="38" t="s">
        <v>441</v>
      </c>
      <c r="I1083" s="38">
        <v>87801818</v>
      </c>
      <c r="J1083" s="37">
        <v>2</v>
      </c>
      <c r="K1083" s="37">
        <v>0</v>
      </c>
      <c r="L1083" s="20" t="s">
        <v>8355</v>
      </c>
      <c r="M1083" s="37">
        <v>0</v>
      </c>
      <c r="N1083" s="37">
        <v>0</v>
      </c>
      <c r="O1083" s="37">
        <v>0</v>
      </c>
    </row>
    <row r="1084" spans="1:15" x14ac:dyDescent="0.2">
      <c r="A1084" s="37" t="s">
        <v>2899</v>
      </c>
      <c r="B1084" s="37" t="s">
        <v>2900</v>
      </c>
      <c r="C1084" s="39" t="s">
        <v>47</v>
      </c>
      <c r="D1084" s="39" t="s">
        <v>229</v>
      </c>
      <c r="E1084" s="39" t="s">
        <v>2900</v>
      </c>
      <c r="F1084" s="39" t="s">
        <v>2900</v>
      </c>
      <c r="G1084" s="38" t="s">
        <v>442</v>
      </c>
      <c r="H1084" s="38" t="s">
        <v>440</v>
      </c>
      <c r="I1084" s="38">
        <v>24289746</v>
      </c>
      <c r="J1084" s="37">
        <v>198</v>
      </c>
      <c r="K1084" s="37">
        <v>55</v>
      </c>
      <c r="L1084" s="20" t="s">
        <v>8355</v>
      </c>
      <c r="M1084" s="37">
        <v>0</v>
      </c>
      <c r="N1084" s="37">
        <v>0</v>
      </c>
      <c r="O1084" s="37">
        <v>0</v>
      </c>
    </row>
    <row r="1085" spans="1:15" x14ac:dyDescent="0.2">
      <c r="A1085" s="37" t="s">
        <v>2901</v>
      </c>
      <c r="B1085" s="37" t="s">
        <v>2902</v>
      </c>
      <c r="C1085" s="39" t="s">
        <v>47</v>
      </c>
      <c r="D1085" s="39" t="s">
        <v>2884</v>
      </c>
      <c r="E1085" s="39" t="s">
        <v>2903</v>
      </c>
      <c r="F1085" s="39" t="s">
        <v>2903</v>
      </c>
      <c r="G1085" s="38" t="s">
        <v>442</v>
      </c>
      <c r="H1085" s="38" t="s">
        <v>441</v>
      </c>
      <c r="I1085" s="38">
        <v>26362068</v>
      </c>
      <c r="J1085" s="37">
        <v>122</v>
      </c>
      <c r="K1085" s="37">
        <v>29</v>
      </c>
      <c r="L1085" s="20" t="s">
        <v>8355</v>
      </c>
      <c r="M1085" s="37">
        <v>0</v>
      </c>
      <c r="N1085" s="37">
        <v>0</v>
      </c>
      <c r="O1085" s="37">
        <v>0</v>
      </c>
    </row>
    <row r="1086" spans="1:15" x14ac:dyDescent="0.2">
      <c r="A1086" s="37" t="s">
        <v>2904</v>
      </c>
      <c r="B1086" s="37" t="s">
        <v>2905</v>
      </c>
      <c r="C1086" s="39" t="s">
        <v>47</v>
      </c>
      <c r="D1086" s="39" t="s">
        <v>2884</v>
      </c>
      <c r="E1086" s="39" t="s">
        <v>2905</v>
      </c>
      <c r="F1086" s="39" t="s">
        <v>2905</v>
      </c>
      <c r="G1086" s="38" t="s">
        <v>442</v>
      </c>
      <c r="H1086" s="38" t="s">
        <v>441</v>
      </c>
      <c r="I1086" s="38">
        <v>26362535</v>
      </c>
      <c r="J1086" s="37">
        <v>129</v>
      </c>
      <c r="K1086" s="37">
        <v>40</v>
      </c>
      <c r="L1086" s="20" t="s">
        <v>8355</v>
      </c>
      <c r="M1086" s="37">
        <v>0</v>
      </c>
      <c r="N1086" s="37">
        <v>0</v>
      </c>
      <c r="O1086" s="37">
        <v>0</v>
      </c>
    </row>
    <row r="1087" spans="1:15" x14ac:dyDescent="0.2">
      <c r="A1087" s="37" t="s">
        <v>2906</v>
      </c>
      <c r="B1087" s="37" t="s">
        <v>2907</v>
      </c>
      <c r="C1087" s="39" t="s">
        <v>47</v>
      </c>
      <c r="D1087" s="39" t="s">
        <v>2884</v>
      </c>
      <c r="E1087" s="39" t="s">
        <v>2884</v>
      </c>
      <c r="F1087" s="39" t="s">
        <v>2907</v>
      </c>
      <c r="G1087" s="38" t="s">
        <v>442</v>
      </c>
      <c r="H1087" s="38" t="s">
        <v>441</v>
      </c>
      <c r="I1087" s="38">
        <v>24284226</v>
      </c>
      <c r="J1087" s="37">
        <v>8</v>
      </c>
      <c r="K1087" s="37">
        <v>0</v>
      </c>
      <c r="L1087" s="20" t="s">
        <v>8355</v>
      </c>
      <c r="M1087" s="37">
        <v>0</v>
      </c>
      <c r="N1087" s="37">
        <v>0</v>
      </c>
      <c r="O1087" s="37">
        <v>0</v>
      </c>
    </row>
    <row r="1088" spans="1:15" x14ac:dyDescent="0.2">
      <c r="A1088" s="37" t="s">
        <v>2908</v>
      </c>
      <c r="B1088" s="37" t="s">
        <v>2909</v>
      </c>
      <c r="C1088" s="39" t="s">
        <v>47</v>
      </c>
      <c r="D1088" s="39" t="s">
        <v>229</v>
      </c>
      <c r="E1088" s="39" t="s">
        <v>2910</v>
      </c>
      <c r="F1088" s="39" t="s">
        <v>2910</v>
      </c>
      <c r="G1088" s="38" t="s">
        <v>442</v>
      </c>
      <c r="H1088" s="38" t="s">
        <v>441</v>
      </c>
      <c r="I1088" s="38">
        <v>24289774</v>
      </c>
      <c r="J1088" s="37">
        <v>181</v>
      </c>
      <c r="K1088" s="37">
        <v>51</v>
      </c>
      <c r="L1088" s="20" t="s">
        <v>8355</v>
      </c>
      <c r="M1088" s="37">
        <v>0</v>
      </c>
      <c r="N1088" s="37">
        <v>0</v>
      </c>
      <c r="O1088" s="37">
        <v>15</v>
      </c>
    </row>
    <row r="1089" spans="1:29" x14ac:dyDescent="0.2">
      <c r="A1089" s="37" t="s">
        <v>2911</v>
      </c>
      <c r="B1089" s="37" t="s">
        <v>2912</v>
      </c>
      <c r="C1089" s="39" t="s">
        <v>47</v>
      </c>
      <c r="D1089" s="39" t="s">
        <v>229</v>
      </c>
      <c r="E1089" s="39" t="s">
        <v>2880</v>
      </c>
      <c r="F1089" s="39" t="s">
        <v>2229</v>
      </c>
      <c r="G1089" s="38" t="s">
        <v>442</v>
      </c>
      <c r="H1089" s="38" t="s">
        <v>441</v>
      </c>
      <c r="I1089" s="38">
        <v>24282249</v>
      </c>
      <c r="J1089" s="37">
        <v>124</v>
      </c>
      <c r="K1089" s="37">
        <v>32</v>
      </c>
      <c r="L1089" s="20" t="s">
        <v>8355</v>
      </c>
      <c r="M1089" s="37">
        <v>0</v>
      </c>
      <c r="N1089" s="37">
        <v>0</v>
      </c>
      <c r="O1089" s="37">
        <v>15</v>
      </c>
    </row>
    <row r="1090" spans="1:29" x14ac:dyDescent="0.2">
      <c r="A1090" s="37" t="s">
        <v>2913</v>
      </c>
      <c r="B1090" s="37" t="s">
        <v>2914</v>
      </c>
      <c r="C1090" s="39" t="s">
        <v>47</v>
      </c>
      <c r="D1090" s="39" t="s">
        <v>229</v>
      </c>
      <c r="E1090" s="39" t="s">
        <v>229</v>
      </c>
      <c r="F1090" s="39" t="s">
        <v>229</v>
      </c>
      <c r="G1090" s="38" t="s">
        <v>442</v>
      </c>
      <c r="H1090" s="38" t="s">
        <v>440</v>
      </c>
      <c r="I1090" s="38">
        <v>24288628</v>
      </c>
      <c r="J1090" s="37">
        <v>826</v>
      </c>
      <c r="K1090" s="37">
        <v>0</v>
      </c>
      <c r="L1090" s="20" t="s">
        <v>8355</v>
      </c>
      <c r="M1090" s="37">
        <v>0</v>
      </c>
      <c r="N1090" s="37">
        <v>30</v>
      </c>
      <c r="O1090" s="37">
        <v>129</v>
      </c>
    </row>
    <row r="1091" spans="1:29" x14ac:dyDescent="0.2">
      <c r="A1091" s="37" t="s">
        <v>2915</v>
      </c>
      <c r="B1091" s="37" t="s">
        <v>2916</v>
      </c>
      <c r="C1091" s="39" t="s">
        <v>47</v>
      </c>
      <c r="D1091" s="39" t="s">
        <v>2884</v>
      </c>
      <c r="E1091" s="39" t="s">
        <v>2884</v>
      </c>
      <c r="F1091" s="39" t="s">
        <v>133</v>
      </c>
      <c r="G1091" s="38" t="s">
        <v>442</v>
      </c>
      <c r="H1091" s="38" t="s">
        <v>441</v>
      </c>
      <c r="I1091" s="38">
        <v>24286162</v>
      </c>
      <c r="J1091" s="37">
        <v>58</v>
      </c>
      <c r="K1091" s="37">
        <v>10</v>
      </c>
      <c r="L1091" s="20" t="s">
        <v>8355</v>
      </c>
      <c r="M1091" s="37">
        <v>0</v>
      </c>
      <c r="N1091" s="37">
        <v>0</v>
      </c>
      <c r="O1091" s="37">
        <v>17</v>
      </c>
    </row>
    <row r="1092" spans="1:29" x14ac:dyDescent="0.2">
      <c r="A1092" s="37" t="s">
        <v>2917</v>
      </c>
      <c r="B1092" s="37" t="s">
        <v>161</v>
      </c>
      <c r="C1092" s="39" t="s">
        <v>47</v>
      </c>
      <c r="D1092" s="39" t="s">
        <v>229</v>
      </c>
      <c r="E1092" s="39" t="s">
        <v>1752</v>
      </c>
      <c r="F1092" s="39" t="s">
        <v>161</v>
      </c>
      <c r="G1092" s="38" t="s">
        <v>442</v>
      </c>
      <c r="H1092" s="38" t="s">
        <v>441</v>
      </c>
      <c r="I1092" s="38">
        <v>24286812</v>
      </c>
      <c r="J1092" s="37">
        <v>39</v>
      </c>
      <c r="K1092" s="37">
        <v>8</v>
      </c>
      <c r="L1092" s="20" t="s">
        <v>8355</v>
      </c>
      <c r="M1092" s="37">
        <v>0</v>
      </c>
      <c r="N1092" s="37">
        <v>0</v>
      </c>
      <c r="O1092" s="37">
        <v>0</v>
      </c>
    </row>
    <row r="1093" spans="1:29" x14ac:dyDescent="0.2">
      <c r="A1093" s="37" t="s">
        <v>2918</v>
      </c>
      <c r="B1093" s="37" t="s">
        <v>561</v>
      </c>
      <c r="C1093" s="39" t="s">
        <v>47</v>
      </c>
      <c r="D1093" s="39" t="s">
        <v>229</v>
      </c>
      <c r="E1093" s="39" t="s">
        <v>1752</v>
      </c>
      <c r="F1093" s="39" t="s">
        <v>561</v>
      </c>
      <c r="G1093" s="38" t="s">
        <v>442</v>
      </c>
      <c r="H1093" s="38" t="s">
        <v>441</v>
      </c>
      <c r="I1093" s="38">
        <v>24285548</v>
      </c>
      <c r="J1093" s="37">
        <v>11</v>
      </c>
      <c r="K1093" s="37">
        <v>0</v>
      </c>
      <c r="L1093" s="20" t="s">
        <v>8355</v>
      </c>
      <c r="M1093" s="37">
        <v>0</v>
      </c>
      <c r="N1093" s="37">
        <v>0</v>
      </c>
      <c r="O1093" s="37">
        <v>0</v>
      </c>
    </row>
    <row r="1094" spans="1:29" x14ac:dyDescent="0.2">
      <c r="A1094" s="37" t="s">
        <v>2919</v>
      </c>
      <c r="B1094" s="37" t="s">
        <v>2920</v>
      </c>
      <c r="C1094" s="39" t="s">
        <v>47</v>
      </c>
      <c r="D1094" s="39" t="s">
        <v>2884</v>
      </c>
      <c r="E1094" s="39" t="s">
        <v>2884</v>
      </c>
      <c r="F1094" s="39" t="s">
        <v>2884</v>
      </c>
      <c r="G1094" s="38" t="s">
        <v>442</v>
      </c>
      <c r="H1094" s="38" t="s">
        <v>441</v>
      </c>
      <c r="I1094" s="38">
        <v>24289122</v>
      </c>
      <c r="J1094" s="37">
        <v>165</v>
      </c>
      <c r="K1094" s="37">
        <v>42</v>
      </c>
      <c r="L1094" s="20">
        <v>17</v>
      </c>
      <c r="M1094" s="37">
        <v>0</v>
      </c>
      <c r="N1094" s="37">
        <v>0</v>
      </c>
      <c r="O1094" s="37">
        <v>112</v>
      </c>
    </row>
    <row r="1095" spans="1:29" x14ac:dyDescent="0.2">
      <c r="A1095" s="37" t="s">
        <v>2921</v>
      </c>
      <c r="B1095" s="37" t="s">
        <v>2922</v>
      </c>
      <c r="C1095" s="39" t="s">
        <v>47</v>
      </c>
      <c r="D1095" s="39" t="s">
        <v>2884</v>
      </c>
      <c r="E1095" s="39" t="s">
        <v>2885</v>
      </c>
      <c r="F1095" s="39" t="s">
        <v>2922</v>
      </c>
      <c r="G1095" s="38" t="s">
        <v>442</v>
      </c>
      <c r="H1095" s="38" t="s">
        <v>441</v>
      </c>
      <c r="J1095" s="37">
        <v>6</v>
      </c>
      <c r="K1095" s="37">
        <v>0</v>
      </c>
      <c r="L1095" s="20" t="s">
        <v>8355</v>
      </c>
      <c r="M1095" s="37">
        <v>0</v>
      </c>
      <c r="N1095" s="37">
        <v>0</v>
      </c>
      <c r="O1095" s="37">
        <v>0</v>
      </c>
    </row>
    <row r="1096" spans="1:29" x14ac:dyDescent="0.2">
      <c r="A1096" s="37" t="s">
        <v>2923</v>
      </c>
      <c r="B1096" s="37" t="s">
        <v>2739</v>
      </c>
      <c r="C1096" s="39" t="s">
        <v>47</v>
      </c>
      <c r="D1096" s="39" t="s">
        <v>229</v>
      </c>
      <c r="E1096" s="39" t="s">
        <v>1752</v>
      </c>
      <c r="F1096" s="39" t="s">
        <v>2739</v>
      </c>
      <c r="G1096" s="38" t="s">
        <v>442</v>
      </c>
      <c r="H1096" s="38" t="s">
        <v>441</v>
      </c>
      <c r="I1096" s="38">
        <v>24282086</v>
      </c>
      <c r="J1096" s="37">
        <v>82</v>
      </c>
      <c r="K1096" s="37">
        <v>27</v>
      </c>
      <c r="L1096" s="20" t="s">
        <v>8355</v>
      </c>
      <c r="M1096" s="37">
        <v>0</v>
      </c>
      <c r="N1096" s="37">
        <v>0</v>
      </c>
      <c r="O1096" s="37">
        <v>0</v>
      </c>
    </row>
    <row r="1097" spans="1:29" x14ac:dyDescent="0.2">
      <c r="A1097" s="37" t="s">
        <v>2924</v>
      </c>
      <c r="B1097" s="37" t="s">
        <v>2925</v>
      </c>
      <c r="C1097" s="39" t="s">
        <v>47</v>
      </c>
      <c r="D1097" s="39" t="s">
        <v>2884</v>
      </c>
      <c r="E1097" s="39" t="s">
        <v>2884</v>
      </c>
      <c r="F1097" s="39" t="s">
        <v>138</v>
      </c>
      <c r="G1097" s="38" t="s">
        <v>442</v>
      </c>
      <c r="H1097" s="38" t="s">
        <v>441</v>
      </c>
      <c r="I1097" s="38">
        <v>22005327</v>
      </c>
      <c r="J1097" s="37">
        <v>11</v>
      </c>
      <c r="K1097" s="37">
        <v>0</v>
      </c>
      <c r="L1097" s="20" t="s">
        <v>8355</v>
      </c>
      <c r="M1097" s="37">
        <v>0</v>
      </c>
      <c r="N1097" s="37">
        <v>0</v>
      </c>
      <c r="O1097" s="37">
        <v>15</v>
      </c>
    </row>
    <row r="1098" spans="1:29" x14ac:dyDescent="0.2">
      <c r="A1098" s="37" t="s">
        <v>2926</v>
      </c>
      <c r="B1098" s="37" t="s">
        <v>2927</v>
      </c>
      <c r="C1098" s="39" t="s">
        <v>47</v>
      </c>
      <c r="D1098" s="39" t="s">
        <v>229</v>
      </c>
      <c r="E1098" s="39" t="s">
        <v>1752</v>
      </c>
      <c r="F1098" s="39" t="s">
        <v>2928</v>
      </c>
      <c r="G1098" s="38" t="s">
        <v>442</v>
      </c>
      <c r="H1098" s="38" t="s">
        <v>441</v>
      </c>
      <c r="I1098" s="38">
        <v>24282410</v>
      </c>
      <c r="J1098" s="37">
        <v>134</v>
      </c>
      <c r="K1098" s="37">
        <v>29</v>
      </c>
      <c r="L1098" s="20" t="s">
        <v>8355</v>
      </c>
      <c r="M1098" s="37">
        <v>0</v>
      </c>
      <c r="N1098" s="37">
        <v>0</v>
      </c>
      <c r="O1098" s="37">
        <v>18</v>
      </c>
    </row>
    <row r="1099" spans="1:29" x14ac:dyDescent="0.2">
      <c r="A1099" s="37" t="s">
        <v>2929</v>
      </c>
      <c r="B1099" s="37" t="s">
        <v>2366</v>
      </c>
      <c r="C1099" s="39" t="s">
        <v>47</v>
      </c>
      <c r="D1099" s="39" t="s">
        <v>229</v>
      </c>
      <c r="E1099" s="39" t="s">
        <v>1752</v>
      </c>
      <c r="F1099" s="39" t="s">
        <v>2366</v>
      </c>
      <c r="G1099" s="38" t="s">
        <v>442</v>
      </c>
      <c r="H1099" s="38" t="s">
        <v>441</v>
      </c>
      <c r="I1099" s="38">
        <v>24284220</v>
      </c>
      <c r="J1099" s="37">
        <v>34</v>
      </c>
      <c r="K1099" s="37">
        <v>12</v>
      </c>
      <c r="L1099" s="20" t="s">
        <v>8355</v>
      </c>
      <c r="M1099" s="37">
        <v>0</v>
      </c>
      <c r="N1099" s="37">
        <v>0</v>
      </c>
      <c r="O1099" s="37">
        <v>9</v>
      </c>
    </row>
    <row r="1101" spans="1:29" ht="13.5" x14ac:dyDescent="0.25">
      <c r="A1101" s="97" t="s">
        <v>458</v>
      </c>
      <c r="B1101" s="24"/>
      <c r="C1101" s="25"/>
      <c r="D1101" s="25"/>
      <c r="E1101" s="25"/>
      <c r="F1101" s="33"/>
      <c r="G1101" s="27"/>
      <c r="H1101" s="32"/>
      <c r="I1101" s="32"/>
      <c r="J1101" s="36">
        <f>SUM(J1102:J1120)</f>
        <v>3315</v>
      </c>
      <c r="K1101" s="36">
        <f t="shared" ref="K1101:O1101" si="62">SUM(K1102:K1120)</f>
        <v>892</v>
      </c>
      <c r="L1101" s="36">
        <f t="shared" si="62"/>
        <v>0</v>
      </c>
      <c r="M1101" s="36">
        <f t="shared" si="62"/>
        <v>0</v>
      </c>
      <c r="N1101" s="36">
        <f t="shared" si="62"/>
        <v>10</v>
      </c>
      <c r="O1101" s="36">
        <f t="shared" si="62"/>
        <v>417</v>
      </c>
      <c r="P1101" s="37"/>
      <c r="Q1101" s="37"/>
      <c r="R1101" s="37"/>
      <c r="S1101" s="37"/>
      <c r="T1101" s="37"/>
      <c r="U1101" s="37"/>
      <c r="V1101" s="37"/>
      <c r="W1101" s="37"/>
      <c r="X1101" s="37"/>
      <c r="Y1101" s="37"/>
      <c r="AA1101" s="37"/>
      <c r="AB1101" s="37"/>
      <c r="AC1101" s="37"/>
    </row>
    <row r="1102" spans="1:29" x14ac:dyDescent="0.2">
      <c r="A1102" s="37" t="s">
        <v>2930</v>
      </c>
      <c r="B1102" s="37" t="s">
        <v>1419</v>
      </c>
      <c r="C1102" s="39" t="s">
        <v>47</v>
      </c>
      <c r="D1102" s="39" t="s">
        <v>163</v>
      </c>
      <c r="E1102" s="39" t="s">
        <v>163</v>
      </c>
      <c r="F1102" s="39" t="s">
        <v>163</v>
      </c>
      <c r="G1102" s="38" t="s">
        <v>444</v>
      </c>
      <c r="H1102" s="38" t="s">
        <v>440</v>
      </c>
      <c r="I1102" s="38">
        <v>24942422</v>
      </c>
      <c r="J1102" s="37">
        <v>215</v>
      </c>
      <c r="K1102" s="37">
        <v>46</v>
      </c>
      <c r="L1102" s="20" t="s">
        <v>8355</v>
      </c>
      <c r="M1102" s="37">
        <v>0</v>
      </c>
      <c r="N1102" s="37">
        <v>0</v>
      </c>
      <c r="O1102" s="37">
        <v>0</v>
      </c>
    </row>
    <row r="1103" spans="1:29" x14ac:dyDescent="0.2">
      <c r="A1103" s="37" t="s">
        <v>2931</v>
      </c>
      <c r="B1103" s="37" t="s">
        <v>2932</v>
      </c>
      <c r="C1103" s="39" t="s">
        <v>47</v>
      </c>
      <c r="D1103" s="39" t="s">
        <v>163</v>
      </c>
      <c r="E1103" s="39" t="s">
        <v>2933</v>
      </c>
      <c r="F1103" s="39" t="s">
        <v>2934</v>
      </c>
      <c r="G1103" s="38" t="s">
        <v>442</v>
      </c>
      <c r="H1103" s="38" t="s">
        <v>440</v>
      </c>
      <c r="I1103" s="38">
        <v>24948221</v>
      </c>
      <c r="J1103" s="37">
        <v>75</v>
      </c>
      <c r="K1103" s="37">
        <v>20</v>
      </c>
      <c r="L1103" s="20" t="s">
        <v>8355</v>
      </c>
      <c r="M1103" s="37">
        <v>0</v>
      </c>
      <c r="N1103" s="37">
        <v>0</v>
      </c>
      <c r="O1103" s="37">
        <v>0</v>
      </c>
    </row>
    <row r="1104" spans="1:29" x14ac:dyDescent="0.2">
      <c r="A1104" s="37" t="s">
        <v>2935</v>
      </c>
      <c r="B1104" s="37" t="s">
        <v>2936</v>
      </c>
      <c r="C1104" s="39" t="s">
        <v>47</v>
      </c>
      <c r="D1104" s="39" t="s">
        <v>163</v>
      </c>
      <c r="E1104" s="39" t="s">
        <v>2933</v>
      </c>
      <c r="F1104" s="39" t="s">
        <v>2937</v>
      </c>
      <c r="G1104" s="38" t="s">
        <v>442</v>
      </c>
      <c r="H1104" s="38" t="s">
        <v>440</v>
      </c>
      <c r="I1104" s="38">
        <v>24443493</v>
      </c>
      <c r="J1104" s="37">
        <v>171</v>
      </c>
      <c r="K1104" s="37">
        <v>56</v>
      </c>
      <c r="L1104" s="20" t="s">
        <v>8355</v>
      </c>
      <c r="M1104" s="37">
        <v>0</v>
      </c>
      <c r="N1104" s="37">
        <v>0</v>
      </c>
      <c r="O1104" s="37">
        <v>157</v>
      </c>
    </row>
    <row r="1105" spans="1:15" x14ac:dyDescent="0.2">
      <c r="A1105" s="37" t="s">
        <v>2938</v>
      </c>
      <c r="B1105" s="37" t="s">
        <v>78</v>
      </c>
      <c r="C1105" s="39" t="s">
        <v>47</v>
      </c>
      <c r="D1105" s="39" t="s">
        <v>163</v>
      </c>
      <c r="E1105" s="39" t="s">
        <v>5</v>
      </c>
      <c r="F1105" s="39" t="s">
        <v>2939</v>
      </c>
      <c r="G1105" s="38" t="s">
        <v>442</v>
      </c>
      <c r="H1105" s="38" t="s">
        <v>440</v>
      </c>
      <c r="I1105" s="38">
        <v>24940523</v>
      </c>
      <c r="J1105" s="37">
        <v>103</v>
      </c>
      <c r="K1105" s="37">
        <v>30</v>
      </c>
      <c r="L1105" s="20" t="s">
        <v>8355</v>
      </c>
      <c r="M1105" s="37">
        <v>0</v>
      </c>
      <c r="N1105" s="37">
        <v>0</v>
      </c>
      <c r="O1105" s="37">
        <v>0</v>
      </c>
    </row>
    <row r="1106" spans="1:15" x14ac:dyDescent="0.2">
      <c r="A1106" s="37" t="s">
        <v>2940</v>
      </c>
      <c r="B1106" s="37" t="s">
        <v>2941</v>
      </c>
      <c r="C1106" s="39" t="s">
        <v>47</v>
      </c>
      <c r="D1106" s="39" t="s">
        <v>163</v>
      </c>
      <c r="E1106" s="39" t="s">
        <v>5</v>
      </c>
      <c r="F1106" s="39" t="s">
        <v>2942</v>
      </c>
      <c r="G1106" s="38" t="s">
        <v>442</v>
      </c>
      <c r="H1106" s="38" t="s">
        <v>440</v>
      </c>
      <c r="I1106" s="38">
        <v>24946989</v>
      </c>
      <c r="J1106" s="37">
        <v>80</v>
      </c>
      <c r="K1106" s="37">
        <v>24</v>
      </c>
      <c r="L1106" s="20" t="s">
        <v>8355</v>
      </c>
      <c r="M1106" s="37">
        <v>0</v>
      </c>
      <c r="N1106" s="37">
        <v>0</v>
      </c>
      <c r="O1106" s="37">
        <v>0</v>
      </c>
    </row>
    <row r="1107" spans="1:15" x14ac:dyDescent="0.2">
      <c r="A1107" s="37" t="s">
        <v>2943</v>
      </c>
      <c r="B1107" s="37" t="s">
        <v>2944</v>
      </c>
      <c r="C1107" s="39" t="s">
        <v>47</v>
      </c>
      <c r="D1107" s="39" t="s">
        <v>163</v>
      </c>
      <c r="E1107" s="39" t="s">
        <v>2945</v>
      </c>
      <c r="F1107" s="39" t="s">
        <v>2946</v>
      </c>
      <c r="G1107" s="38" t="s">
        <v>442</v>
      </c>
      <c r="H1107" s="38" t="s">
        <v>441</v>
      </c>
      <c r="I1107" s="38">
        <v>24585036</v>
      </c>
      <c r="J1107" s="37">
        <v>158</v>
      </c>
      <c r="K1107" s="37">
        <v>50</v>
      </c>
      <c r="L1107" s="20" t="s">
        <v>8355</v>
      </c>
      <c r="M1107" s="37">
        <v>0</v>
      </c>
      <c r="N1107" s="37">
        <v>0</v>
      </c>
      <c r="O1107" s="37">
        <v>0</v>
      </c>
    </row>
    <row r="1108" spans="1:15" x14ac:dyDescent="0.2">
      <c r="A1108" s="37" t="s">
        <v>2947</v>
      </c>
      <c r="B1108" s="37" t="s">
        <v>2948</v>
      </c>
      <c r="C1108" s="39" t="s">
        <v>47</v>
      </c>
      <c r="D1108" s="39" t="s">
        <v>163</v>
      </c>
      <c r="E1108" s="39" t="s">
        <v>5</v>
      </c>
      <c r="F1108" s="39" t="s">
        <v>2949</v>
      </c>
      <c r="G1108" s="38" t="s">
        <v>442</v>
      </c>
      <c r="H1108" s="38" t="s">
        <v>440</v>
      </c>
      <c r="I1108" s="38">
        <v>24446488</v>
      </c>
      <c r="J1108" s="37">
        <v>261</v>
      </c>
      <c r="K1108" s="37">
        <v>84</v>
      </c>
      <c r="L1108" s="20" t="s">
        <v>8355</v>
      </c>
      <c r="M1108" s="37">
        <v>0</v>
      </c>
      <c r="N1108" s="37">
        <v>0</v>
      </c>
      <c r="O1108" s="37">
        <v>0</v>
      </c>
    </row>
    <row r="1109" spans="1:15" x14ac:dyDescent="0.2">
      <c r="A1109" s="37" t="s">
        <v>2950</v>
      </c>
      <c r="B1109" s="37" t="s">
        <v>2951</v>
      </c>
      <c r="C1109" s="39" t="s">
        <v>47</v>
      </c>
      <c r="D1109" s="39" t="s">
        <v>163</v>
      </c>
      <c r="E1109" s="39" t="s">
        <v>5</v>
      </c>
      <c r="F1109" s="39" t="s">
        <v>1137</v>
      </c>
      <c r="G1109" s="38" t="s">
        <v>442</v>
      </c>
      <c r="H1109" s="38" t="s">
        <v>440</v>
      </c>
      <c r="I1109" s="38">
        <v>24447838</v>
      </c>
      <c r="J1109" s="37">
        <v>136</v>
      </c>
      <c r="K1109" s="37">
        <v>49</v>
      </c>
      <c r="L1109" s="20" t="s">
        <v>8355</v>
      </c>
      <c r="M1109" s="37">
        <v>0</v>
      </c>
      <c r="N1109" s="37">
        <v>0</v>
      </c>
      <c r="O1109" s="37">
        <v>0</v>
      </c>
    </row>
    <row r="1110" spans="1:15" x14ac:dyDescent="0.2">
      <c r="A1110" s="37" t="s">
        <v>2952</v>
      </c>
      <c r="B1110" s="37" t="s">
        <v>2953</v>
      </c>
      <c r="C1110" s="39" t="s">
        <v>47</v>
      </c>
      <c r="D1110" s="39" t="s">
        <v>163</v>
      </c>
      <c r="E1110" s="39" t="s">
        <v>2933</v>
      </c>
      <c r="F1110" s="39" t="s">
        <v>2954</v>
      </c>
      <c r="G1110" s="38" t="s">
        <v>442</v>
      </c>
      <c r="H1110" s="38" t="s">
        <v>440</v>
      </c>
      <c r="I1110" s="38">
        <v>24944812</v>
      </c>
      <c r="J1110" s="37">
        <v>97</v>
      </c>
      <c r="K1110" s="37">
        <v>43</v>
      </c>
      <c r="L1110" s="20" t="s">
        <v>8355</v>
      </c>
      <c r="M1110" s="37">
        <v>0</v>
      </c>
      <c r="N1110" s="37">
        <v>0</v>
      </c>
      <c r="O1110" s="37">
        <v>0</v>
      </c>
    </row>
    <row r="1111" spans="1:15" x14ac:dyDescent="0.2">
      <c r="A1111" s="37" t="s">
        <v>2955</v>
      </c>
      <c r="B1111" s="37" t="s">
        <v>2956</v>
      </c>
      <c r="C1111" s="39" t="s">
        <v>47</v>
      </c>
      <c r="D1111" s="39" t="s">
        <v>163</v>
      </c>
      <c r="E1111" s="39" t="s">
        <v>2945</v>
      </c>
      <c r="F1111" s="39" t="s">
        <v>2957</v>
      </c>
      <c r="G1111" s="38" t="s">
        <v>442</v>
      </c>
      <c r="H1111" s="38" t="s">
        <v>441</v>
      </c>
      <c r="I1111" s="38">
        <v>24584021</v>
      </c>
      <c r="J1111" s="37">
        <v>310</v>
      </c>
      <c r="K1111" s="37">
        <v>95</v>
      </c>
      <c r="L1111" s="20" t="s">
        <v>8355</v>
      </c>
      <c r="M1111" s="37">
        <v>0</v>
      </c>
      <c r="N1111" s="37">
        <v>0</v>
      </c>
      <c r="O1111" s="37">
        <v>0</v>
      </c>
    </row>
    <row r="1112" spans="1:15" x14ac:dyDescent="0.2">
      <c r="A1112" s="37" t="s">
        <v>2958</v>
      </c>
      <c r="B1112" s="37" t="s">
        <v>2959</v>
      </c>
      <c r="C1112" s="39" t="s">
        <v>47</v>
      </c>
      <c r="D1112" s="39" t="s">
        <v>163</v>
      </c>
      <c r="E1112" s="39" t="s">
        <v>2933</v>
      </c>
      <c r="F1112" s="39" t="s">
        <v>2959</v>
      </c>
      <c r="G1112" s="38" t="s">
        <v>442</v>
      </c>
      <c r="H1112" s="38" t="s">
        <v>440</v>
      </c>
      <c r="I1112" s="38">
        <v>24941744</v>
      </c>
      <c r="J1112" s="37">
        <v>169</v>
      </c>
      <c r="K1112" s="37">
        <v>40</v>
      </c>
      <c r="L1112" s="20" t="s">
        <v>8355</v>
      </c>
      <c r="M1112" s="37">
        <v>0</v>
      </c>
      <c r="N1112" s="37">
        <v>0</v>
      </c>
      <c r="O1112" s="37">
        <v>107</v>
      </c>
    </row>
    <row r="1113" spans="1:15" x14ac:dyDescent="0.2">
      <c r="A1113" s="37" t="s">
        <v>2960</v>
      </c>
      <c r="B1113" s="37" t="s">
        <v>2961</v>
      </c>
      <c r="C1113" s="39" t="s">
        <v>47</v>
      </c>
      <c r="D1113" s="39" t="s">
        <v>163</v>
      </c>
      <c r="E1113" s="39" t="s">
        <v>163</v>
      </c>
      <c r="F1113" s="39" t="s">
        <v>2962</v>
      </c>
      <c r="G1113" s="38" t="s">
        <v>442</v>
      </c>
      <c r="H1113" s="38" t="s">
        <v>440</v>
      </c>
      <c r="I1113" s="38">
        <v>24943303</v>
      </c>
      <c r="J1113" s="37">
        <v>342</v>
      </c>
      <c r="K1113" s="37">
        <v>102</v>
      </c>
      <c r="L1113" s="20" t="s">
        <v>8355</v>
      </c>
      <c r="M1113" s="37">
        <v>0</v>
      </c>
      <c r="N1113" s="37">
        <v>0</v>
      </c>
      <c r="O1113" s="37">
        <v>0</v>
      </c>
    </row>
    <row r="1114" spans="1:15" x14ac:dyDescent="0.2">
      <c r="A1114" s="37" t="s">
        <v>2963</v>
      </c>
      <c r="B1114" s="37" t="s">
        <v>1778</v>
      </c>
      <c r="C1114" s="39" t="s">
        <v>47</v>
      </c>
      <c r="D1114" s="39" t="s">
        <v>163</v>
      </c>
      <c r="E1114" s="39" t="s">
        <v>2933</v>
      </c>
      <c r="F1114" s="39" t="s">
        <v>2964</v>
      </c>
      <c r="G1114" s="38" t="s">
        <v>442</v>
      </c>
      <c r="H1114" s="38" t="s">
        <v>440</v>
      </c>
      <c r="I1114" s="38">
        <v>24947013</v>
      </c>
      <c r="J1114" s="37">
        <v>162</v>
      </c>
      <c r="K1114" s="37">
        <v>42</v>
      </c>
      <c r="L1114" s="20" t="s">
        <v>8355</v>
      </c>
      <c r="M1114" s="37">
        <v>0</v>
      </c>
      <c r="N1114" s="37">
        <v>0</v>
      </c>
      <c r="O1114" s="37">
        <v>153</v>
      </c>
    </row>
    <row r="1115" spans="1:15" x14ac:dyDescent="0.2">
      <c r="A1115" s="37" t="s">
        <v>2965</v>
      </c>
      <c r="B1115" s="37" t="s">
        <v>2966</v>
      </c>
      <c r="C1115" s="39" t="s">
        <v>47</v>
      </c>
      <c r="D1115" s="39" t="s">
        <v>163</v>
      </c>
      <c r="E1115" s="39" t="s">
        <v>163</v>
      </c>
      <c r="F1115" s="39" t="s">
        <v>188</v>
      </c>
      <c r="G1115" s="38" t="s">
        <v>442</v>
      </c>
      <c r="H1115" s="38" t="s">
        <v>440</v>
      </c>
      <c r="I1115" s="38">
        <v>24946754</v>
      </c>
      <c r="J1115" s="37">
        <v>73</v>
      </c>
      <c r="K1115" s="37">
        <v>20</v>
      </c>
      <c r="L1115" s="20" t="s">
        <v>8355</v>
      </c>
      <c r="M1115" s="37">
        <v>0</v>
      </c>
      <c r="N1115" s="37">
        <v>0</v>
      </c>
      <c r="O1115" s="37">
        <v>0</v>
      </c>
    </row>
    <row r="1116" spans="1:15" x14ac:dyDescent="0.2">
      <c r="A1116" s="37" t="s">
        <v>2967</v>
      </c>
      <c r="B1116" s="37" t="s">
        <v>2968</v>
      </c>
      <c r="C1116" s="39" t="s">
        <v>47</v>
      </c>
      <c r="D1116" s="39" t="s">
        <v>163</v>
      </c>
      <c r="E1116" s="39" t="s">
        <v>163</v>
      </c>
      <c r="F1116" s="39" t="s">
        <v>163</v>
      </c>
      <c r="G1116" s="38" t="s">
        <v>442</v>
      </c>
      <c r="H1116" s="38" t="s">
        <v>440</v>
      </c>
      <c r="I1116" s="38">
        <v>24943663</v>
      </c>
      <c r="J1116" s="37">
        <v>385</v>
      </c>
      <c r="K1116" s="37">
        <v>0</v>
      </c>
      <c r="L1116" s="20" t="s">
        <v>8355</v>
      </c>
      <c r="M1116" s="37">
        <v>0</v>
      </c>
      <c r="N1116" s="37">
        <v>10</v>
      </c>
      <c r="O1116" s="37">
        <v>0</v>
      </c>
    </row>
    <row r="1117" spans="1:15" x14ac:dyDescent="0.2">
      <c r="A1117" s="37" t="s">
        <v>2969</v>
      </c>
      <c r="B1117" s="37" t="s">
        <v>2970</v>
      </c>
      <c r="C1117" s="39" t="s">
        <v>47</v>
      </c>
      <c r="D1117" s="39" t="s">
        <v>163</v>
      </c>
      <c r="E1117" s="39" t="s">
        <v>2933</v>
      </c>
      <c r="F1117" s="39" t="s">
        <v>1956</v>
      </c>
      <c r="G1117" s="38" t="s">
        <v>442</v>
      </c>
      <c r="H1117" s="38" t="s">
        <v>440</v>
      </c>
      <c r="I1117" s="38">
        <v>24940078</v>
      </c>
      <c r="J1117" s="37">
        <v>110</v>
      </c>
      <c r="K1117" s="37">
        <v>33</v>
      </c>
      <c r="L1117" s="20" t="s">
        <v>8355</v>
      </c>
      <c r="M1117" s="37">
        <v>0</v>
      </c>
      <c r="N1117" s="37">
        <v>0</v>
      </c>
      <c r="O1117" s="37">
        <v>0</v>
      </c>
    </row>
    <row r="1118" spans="1:15" x14ac:dyDescent="0.2">
      <c r="A1118" s="37" t="s">
        <v>2971</v>
      </c>
      <c r="B1118" s="37" t="s">
        <v>2972</v>
      </c>
      <c r="C1118" s="39" t="s">
        <v>47</v>
      </c>
      <c r="D1118" s="39" t="s">
        <v>163</v>
      </c>
      <c r="E1118" s="39" t="s">
        <v>5</v>
      </c>
      <c r="F1118" s="39" t="s">
        <v>2973</v>
      </c>
      <c r="G1118" s="38" t="s">
        <v>442</v>
      </c>
      <c r="H1118" s="38" t="s">
        <v>440</v>
      </c>
      <c r="I1118" s="38">
        <v>24943444</v>
      </c>
      <c r="J1118" s="37">
        <v>30</v>
      </c>
      <c r="K1118" s="37">
        <v>9</v>
      </c>
      <c r="L1118" s="20" t="s">
        <v>8355</v>
      </c>
      <c r="M1118" s="37">
        <v>0</v>
      </c>
      <c r="N1118" s="37">
        <v>0</v>
      </c>
      <c r="O1118" s="37">
        <v>0</v>
      </c>
    </row>
    <row r="1119" spans="1:15" x14ac:dyDescent="0.2">
      <c r="A1119" s="37" t="s">
        <v>2974</v>
      </c>
      <c r="B1119" s="37" t="s">
        <v>2975</v>
      </c>
      <c r="C1119" s="39" t="s">
        <v>47</v>
      </c>
      <c r="D1119" s="39" t="s">
        <v>163</v>
      </c>
      <c r="E1119" s="39" t="s">
        <v>5</v>
      </c>
      <c r="F1119" s="39" t="s">
        <v>2975</v>
      </c>
      <c r="G1119" s="38" t="s">
        <v>442</v>
      </c>
      <c r="H1119" s="38" t="s">
        <v>440</v>
      </c>
      <c r="I1119" s="38">
        <v>24941317</v>
      </c>
      <c r="J1119" s="37">
        <v>175</v>
      </c>
      <c r="K1119" s="37">
        <v>65</v>
      </c>
      <c r="L1119" s="20" t="s">
        <v>8355</v>
      </c>
      <c r="M1119" s="37">
        <v>0</v>
      </c>
      <c r="N1119" s="37">
        <v>0</v>
      </c>
      <c r="O1119" s="37">
        <v>0</v>
      </c>
    </row>
    <row r="1120" spans="1:15" x14ac:dyDescent="0.2">
      <c r="A1120" s="37" t="s">
        <v>2976</v>
      </c>
      <c r="B1120" s="37" t="s">
        <v>2977</v>
      </c>
      <c r="C1120" s="39" t="s">
        <v>47</v>
      </c>
      <c r="D1120" s="39" t="s">
        <v>163</v>
      </c>
      <c r="E1120" s="39" t="s">
        <v>2945</v>
      </c>
      <c r="F1120" s="39" t="s">
        <v>775</v>
      </c>
      <c r="G1120" s="38" t="s">
        <v>442</v>
      </c>
      <c r="H1120" s="38" t="s">
        <v>441</v>
      </c>
      <c r="I1120" s="38">
        <v>22494491</v>
      </c>
      <c r="J1120" s="37">
        <v>263</v>
      </c>
      <c r="K1120" s="37">
        <v>84</v>
      </c>
      <c r="L1120" s="20" t="s">
        <v>8355</v>
      </c>
      <c r="M1120" s="37">
        <v>0</v>
      </c>
      <c r="N1120" s="37">
        <v>0</v>
      </c>
      <c r="O1120" s="37">
        <v>0</v>
      </c>
    </row>
    <row r="1122" spans="1:29" ht="13.5" x14ac:dyDescent="0.25">
      <c r="A1122" s="97" t="s">
        <v>456</v>
      </c>
      <c r="B1122" s="24"/>
      <c r="C1122" s="25"/>
      <c r="D1122" s="25"/>
      <c r="E1122" s="25"/>
      <c r="F1122" s="33"/>
      <c r="G1122" s="27"/>
      <c r="H1122" s="32"/>
      <c r="I1122" s="32"/>
      <c r="J1122" s="36">
        <f>J1123+J1141+J1161+J1189+J1204+J1222+J1237+J1254+J1269</f>
        <v>18360</v>
      </c>
      <c r="K1122" s="36">
        <f t="shared" ref="K1122:O1122" si="63">K1123+K1141+K1161+K1189+K1204+K1222+K1237+K1254+K1269</f>
        <v>4728</v>
      </c>
      <c r="L1122" s="36">
        <f t="shared" si="63"/>
        <v>20</v>
      </c>
      <c r="M1122" s="36">
        <f t="shared" si="63"/>
        <v>34</v>
      </c>
      <c r="N1122" s="36">
        <f t="shared" si="63"/>
        <v>112</v>
      </c>
      <c r="O1122" s="36">
        <f t="shared" si="63"/>
        <v>1741</v>
      </c>
      <c r="P1122" s="37"/>
      <c r="Q1122" s="37"/>
      <c r="R1122" s="37"/>
      <c r="S1122" s="37"/>
      <c r="T1122" s="37"/>
      <c r="U1122" s="37"/>
      <c r="V1122" s="37"/>
      <c r="W1122" s="37"/>
      <c r="X1122" s="37"/>
      <c r="Y1122" s="37"/>
      <c r="AA1122" s="37"/>
      <c r="AB1122" s="37"/>
      <c r="AC1122" s="37"/>
    </row>
    <row r="1123" spans="1:29" ht="13.5" x14ac:dyDescent="0.25">
      <c r="A1123" s="97" t="s">
        <v>439</v>
      </c>
      <c r="B1123" s="24"/>
      <c r="C1123" s="25"/>
      <c r="D1123" s="25"/>
      <c r="E1123" s="25"/>
      <c r="F1123" s="33"/>
      <c r="G1123" s="27"/>
      <c r="H1123" s="32"/>
      <c r="I1123" s="32"/>
      <c r="J1123" s="36">
        <f>SUM(J1124:J1139)</f>
        <v>2771</v>
      </c>
      <c r="K1123" s="36">
        <f t="shared" ref="K1123:O1123" si="64">SUM(K1124:K1139)</f>
        <v>372</v>
      </c>
      <c r="L1123" s="36">
        <f t="shared" si="64"/>
        <v>0</v>
      </c>
      <c r="M1123" s="36">
        <f t="shared" si="64"/>
        <v>0</v>
      </c>
      <c r="N1123" s="36">
        <f t="shared" si="64"/>
        <v>23</v>
      </c>
      <c r="O1123" s="36">
        <f t="shared" si="64"/>
        <v>418</v>
      </c>
      <c r="P1123" s="37"/>
      <c r="Q1123" s="37"/>
      <c r="R1123" s="37"/>
      <c r="S1123" s="37"/>
      <c r="T1123" s="37"/>
      <c r="U1123" s="37"/>
      <c r="V1123" s="37"/>
      <c r="W1123" s="37"/>
      <c r="X1123" s="37"/>
      <c r="Y1123" s="37"/>
      <c r="AA1123" s="37"/>
      <c r="AB1123" s="37"/>
      <c r="AC1123" s="37"/>
    </row>
    <row r="1124" spans="1:29" x14ac:dyDescent="0.2">
      <c r="B1124" s="37" t="s">
        <v>2978</v>
      </c>
      <c r="C1124" s="39" t="s">
        <v>47</v>
      </c>
      <c r="D1124" s="39" t="s">
        <v>233</v>
      </c>
      <c r="E1124" s="39" t="s">
        <v>78</v>
      </c>
      <c r="F1124" s="39" t="s">
        <v>2979</v>
      </c>
      <c r="G1124" s="38" t="s">
        <v>443</v>
      </c>
      <c r="H1124" s="38" t="s">
        <v>441</v>
      </c>
      <c r="I1124" s="38">
        <v>24560022</v>
      </c>
      <c r="J1124" s="37">
        <v>40</v>
      </c>
      <c r="K1124" s="37">
        <v>20</v>
      </c>
      <c r="L1124" s="20" t="s">
        <v>8355</v>
      </c>
      <c r="M1124" s="37">
        <v>0</v>
      </c>
      <c r="N1124" s="37">
        <v>0</v>
      </c>
      <c r="O1124" s="37">
        <v>0</v>
      </c>
    </row>
    <row r="1125" spans="1:29" x14ac:dyDescent="0.2">
      <c r="A1125" s="37" t="s">
        <v>2980</v>
      </c>
      <c r="B1125" s="37" t="s">
        <v>10132</v>
      </c>
      <c r="C1125" s="39" t="s">
        <v>47</v>
      </c>
      <c r="D1125" s="39" t="s">
        <v>233</v>
      </c>
      <c r="E1125" s="39" t="s">
        <v>233</v>
      </c>
      <c r="F1125" s="39" t="s">
        <v>355</v>
      </c>
      <c r="G1125" s="38" t="s">
        <v>444</v>
      </c>
      <c r="H1125" s="38" t="s">
        <v>440</v>
      </c>
      <c r="I1125" s="38">
        <v>24455670</v>
      </c>
      <c r="J1125" s="37">
        <v>288</v>
      </c>
      <c r="K1125" s="37">
        <v>81</v>
      </c>
      <c r="L1125" s="20" t="s">
        <v>8355</v>
      </c>
      <c r="M1125" s="37">
        <v>0</v>
      </c>
      <c r="N1125" s="37">
        <v>6</v>
      </c>
      <c r="O1125" s="37">
        <v>0</v>
      </c>
    </row>
    <row r="1126" spans="1:29" x14ac:dyDescent="0.2">
      <c r="A1126" s="37" t="s">
        <v>2982</v>
      </c>
      <c r="B1126" s="37" t="s">
        <v>2983</v>
      </c>
      <c r="C1126" s="39" t="s">
        <v>47</v>
      </c>
      <c r="D1126" s="39" t="s">
        <v>233</v>
      </c>
      <c r="E1126" s="39" t="s">
        <v>78</v>
      </c>
      <c r="F1126" s="39" t="s">
        <v>2983</v>
      </c>
      <c r="G1126" s="38" t="s">
        <v>442</v>
      </c>
      <c r="H1126" s="38" t="s">
        <v>441</v>
      </c>
      <c r="I1126" s="38">
        <v>24535754</v>
      </c>
      <c r="J1126" s="37">
        <v>11</v>
      </c>
      <c r="K1126" s="37">
        <v>0</v>
      </c>
      <c r="L1126" s="20" t="s">
        <v>8355</v>
      </c>
      <c r="M1126" s="37">
        <v>0</v>
      </c>
      <c r="N1126" s="37">
        <v>0</v>
      </c>
      <c r="O1126" s="37">
        <v>0</v>
      </c>
    </row>
    <row r="1127" spans="1:29" x14ac:dyDescent="0.2">
      <c r="A1127" s="37" t="s">
        <v>2984</v>
      </c>
      <c r="B1127" s="37" t="s">
        <v>10131</v>
      </c>
      <c r="C1127" s="39" t="s">
        <v>47</v>
      </c>
      <c r="D1127" s="39" t="s">
        <v>233</v>
      </c>
      <c r="E1127" s="39" t="s">
        <v>190</v>
      </c>
      <c r="F1127" s="39" t="s">
        <v>2985</v>
      </c>
      <c r="G1127" s="38" t="s">
        <v>442</v>
      </c>
      <c r="H1127" s="38" t="s">
        <v>441</v>
      </c>
      <c r="I1127" s="38">
        <v>24471046</v>
      </c>
      <c r="J1127" s="37">
        <v>124</v>
      </c>
      <c r="K1127" s="37">
        <v>22</v>
      </c>
      <c r="L1127" s="20" t="s">
        <v>8355</v>
      </c>
      <c r="M1127" s="37">
        <v>0</v>
      </c>
      <c r="N1127" s="37">
        <v>0</v>
      </c>
      <c r="O1127" s="37">
        <v>0</v>
      </c>
    </row>
    <row r="1128" spans="1:29" x14ac:dyDescent="0.2">
      <c r="A1128" s="37" t="s">
        <v>2986</v>
      </c>
      <c r="B1128" s="37" t="s">
        <v>2987</v>
      </c>
      <c r="C1128" s="39" t="s">
        <v>47</v>
      </c>
      <c r="D1128" s="39" t="s">
        <v>233</v>
      </c>
      <c r="E1128" s="39" t="s">
        <v>78</v>
      </c>
      <c r="F1128" s="39" t="s">
        <v>3594</v>
      </c>
      <c r="G1128" s="38" t="s">
        <v>442</v>
      </c>
      <c r="H1128" s="38" t="s">
        <v>441</v>
      </c>
      <c r="I1128" s="38">
        <v>24534632</v>
      </c>
      <c r="J1128" s="37">
        <v>40</v>
      </c>
      <c r="K1128" s="37">
        <v>12</v>
      </c>
      <c r="L1128" s="20" t="s">
        <v>8355</v>
      </c>
      <c r="M1128" s="37">
        <v>0</v>
      </c>
      <c r="N1128" s="37">
        <v>0</v>
      </c>
      <c r="O1128" s="37">
        <v>42</v>
      </c>
    </row>
    <row r="1129" spans="1:29" x14ac:dyDescent="0.2">
      <c r="A1129" s="37" t="s">
        <v>2988</v>
      </c>
      <c r="B1129" s="37" t="s">
        <v>2989</v>
      </c>
      <c r="C1129" s="39" t="s">
        <v>47</v>
      </c>
      <c r="D1129" s="39" t="s">
        <v>233</v>
      </c>
      <c r="E1129" s="39" t="s">
        <v>233</v>
      </c>
      <c r="F1129" s="39" t="s">
        <v>233</v>
      </c>
      <c r="G1129" s="38" t="s">
        <v>442</v>
      </c>
      <c r="H1129" s="38" t="s">
        <v>440</v>
      </c>
      <c r="I1129" s="38">
        <v>24455195</v>
      </c>
      <c r="J1129" s="37">
        <v>652</v>
      </c>
      <c r="K1129" s="37">
        <v>0</v>
      </c>
      <c r="L1129" s="20" t="s">
        <v>8355</v>
      </c>
      <c r="M1129" s="37">
        <v>0</v>
      </c>
      <c r="N1129" s="37">
        <v>13</v>
      </c>
      <c r="O1129" s="37">
        <v>30</v>
      </c>
    </row>
    <row r="1130" spans="1:29" x14ac:dyDescent="0.2">
      <c r="A1130" s="37" t="s">
        <v>2991</v>
      </c>
      <c r="B1130" s="37" t="s">
        <v>10130</v>
      </c>
      <c r="C1130" s="39" t="s">
        <v>47</v>
      </c>
      <c r="D1130" s="39" t="s">
        <v>233</v>
      </c>
      <c r="E1130" s="39" t="s">
        <v>233</v>
      </c>
      <c r="F1130" s="39" t="s">
        <v>237</v>
      </c>
      <c r="G1130" s="38" t="s">
        <v>442</v>
      </c>
      <c r="H1130" s="38" t="s">
        <v>440</v>
      </c>
      <c r="I1130" s="38">
        <v>24455350</v>
      </c>
      <c r="J1130" s="37">
        <v>684</v>
      </c>
      <c r="K1130" s="37">
        <v>0</v>
      </c>
      <c r="L1130" s="20" t="s">
        <v>8355</v>
      </c>
      <c r="M1130" s="37">
        <v>0</v>
      </c>
      <c r="N1130" s="37">
        <v>4</v>
      </c>
      <c r="O1130" s="37">
        <v>334</v>
      </c>
    </row>
    <row r="1131" spans="1:29" x14ac:dyDescent="0.2">
      <c r="A1131" s="37" t="s">
        <v>2992</v>
      </c>
      <c r="B1131" s="37" t="s">
        <v>2993</v>
      </c>
      <c r="C1131" s="39" t="s">
        <v>47</v>
      </c>
      <c r="D1131" s="39" t="s">
        <v>233</v>
      </c>
      <c r="E1131" s="39" t="s">
        <v>78</v>
      </c>
      <c r="F1131" s="39" t="s">
        <v>2993</v>
      </c>
      <c r="G1131" s="38" t="s">
        <v>442</v>
      </c>
      <c r="H1131" s="38" t="s">
        <v>441</v>
      </c>
      <c r="I1131" s="38">
        <v>24533246</v>
      </c>
      <c r="J1131" s="37">
        <v>69</v>
      </c>
      <c r="K1131" s="37">
        <v>15</v>
      </c>
      <c r="L1131" s="20" t="s">
        <v>8355</v>
      </c>
      <c r="M1131" s="37">
        <v>0</v>
      </c>
      <c r="N1131" s="37">
        <v>0</v>
      </c>
      <c r="O1131" s="37">
        <v>0</v>
      </c>
    </row>
    <row r="1132" spans="1:29" x14ac:dyDescent="0.2">
      <c r="A1132" s="37" t="s">
        <v>2994</v>
      </c>
      <c r="B1132" s="37" t="s">
        <v>2995</v>
      </c>
      <c r="C1132" s="39" t="s">
        <v>47</v>
      </c>
      <c r="D1132" s="39" t="s">
        <v>233</v>
      </c>
      <c r="E1132" s="39" t="s">
        <v>78</v>
      </c>
      <c r="F1132" s="39" t="s">
        <v>2996</v>
      </c>
      <c r="G1132" s="38" t="s">
        <v>442</v>
      </c>
      <c r="H1132" s="38" t="s">
        <v>441</v>
      </c>
      <c r="I1132" s="38">
        <v>24470520</v>
      </c>
      <c r="J1132" s="37">
        <v>168</v>
      </c>
      <c r="K1132" s="37">
        <v>43</v>
      </c>
      <c r="L1132" s="20" t="s">
        <v>8355</v>
      </c>
      <c r="M1132" s="37">
        <v>0</v>
      </c>
      <c r="N1132" s="37">
        <v>0</v>
      </c>
      <c r="O1132" s="37">
        <v>0</v>
      </c>
    </row>
    <row r="1133" spans="1:29" x14ac:dyDescent="0.2">
      <c r="A1133" s="37" t="s">
        <v>2997</v>
      </c>
      <c r="B1133" s="37" t="s">
        <v>157</v>
      </c>
      <c r="C1133" s="39" t="s">
        <v>47</v>
      </c>
      <c r="D1133" s="39" t="s">
        <v>233</v>
      </c>
      <c r="E1133" s="39" t="s">
        <v>78</v>
      </c>
      <c r="F1133" s="39" t="s">
        <v>157</v>
      </c>
      <c r="G1133" s="38" t="s">
        <v>442</v>
      </c>
      <c r="H1133" s="38" t="s">
        <v>441</v>
      </c>
      <c r="I1133" s="38">
        <v>24474300</v>
      </c>
      <c r="J1133" s="37">
        <v>121</v>
      </c>
      <c r="K1133" s="37">
        <v>27</v>
      </c>
      <c r="L1133" s="20" t="s">
        <v>8355</v>
      </c>
      <c r="M1133" s="37">
        <v>0</v>
      </c>
      <c r="N1133" s="37">
        <v>0</v>
      </c>
      <c r="O1133" s="37">
        <v>0</v>
      </c>
    </row>
    <row r="1134" spans="1:29" x14ac:dyDescent="0.2">
      <c r="A1134" s="37" t="s">
        <v>2998</v>
      </c>
      <c r="B1134" s="37" t="s">
        <v>2999</v>
      </c>
      <c r="C1134" s="39" t="s">
        <v>47</v>
      </c>
      <c r="D1134" s="39" t="s">
        <v>233</v>
      </c>
      <c r="E1134" s="39" t="s">
        <v>190</v>
      </c>
      <c r="F1134" s="39" t="s">
        <v>190</v>
      </c>
      <c r="G1134" s="38" t="s">
        <v>442</v>
      </c>
      <c r="H1134" s="38" t="s">
        <v>441</v>
      </c>
      <c r="I1134" s="38">
        <v>24454990</v>
      </c>
      <c r="J1134" s="37">
        <v>154</v>
      </c>
      <c r="K1134" s="37">
        <v>42</v>
      </c>
      <c r="L1134" s="20" t="s">
        <v>8355</v>
      </c>
      <c r="M1134" s="37">
        <v>0</v>
      </c>
      <c r="N1134" s="37">
        <v>0</v>
      </c>
      <c r="O1134" s="37">
        <v>12</v>
      </c>
    </row>
    <row r="1135" spans="1:29" x14ac:dyDescent="0.2">
      <c r="A1135" s="37" t="s">
        <v>3000</v>
      </c>
      <c r="B1135" s="37" t="s">
        <v>10129</v>
      </c>
      <c r="C1135" s="39" t="s">
        <v>47</v>
      </c>
      <c r="D1135" s="39" t="s">
        <v>233</v>
      </c>
      <c r="E1135" s="39" t="s">
        <v>78</v>
      </c>
      <c r="F1135" s="39" t="s">
        <v>10129</v>
      </c>
      <c r="G1135" s="38" t="s">
        <v>442</v>
      </c>
      <c r="H1135" s="38" t="s">
        <v>441</v>
      </c>
      <c r="I1135" s="38">
        <v>24477992</v>
      </c>
      <c r="J1135" s="37">
        <v>30</v>
      </c>
      <c r="K1135" s="37">
        <v>0</v>
      </c>
      <c r="L1135" s="20" t="s">
        <v>8355</v>
      </c>
      <c r="M1135" s="37">
        <v>0</v>
      </c>
      <c r="N1135" s="37">
        <v>0</v>
      </c>
      <c r="O1135" s="37">
        <v>0</v>
      </c>
    </row>
    <row r="1136" spans="1:29" x14ac:dyDescent="0.2">
      <c r="A1136" s="37" t="s">
        <v>3001</v>
      </c>
      <c r="B1136" s="37" t="s">
        <v>5317</v>
      </c>
      <c r="C1136" s="39" t="s">
        <v>47</v>
      </c>
      <c r="D1136" s="39" t="s">
        <v>233</v>
      </c>
      <c r="E1136" s="39" t="s">
        <v>190</v>
      </c>
      <c r="F1136" s="39" t="s">
        <v>863</v>
      </c>
      <c r="G1136" s="38" t="s">
        <v>442</v>
      </c>
      <c r="H1136" s="38" t="s">
        <v>441</v>
      </c>
      <c r="I1136" s="38">
        <v>24474337</v>
      </c>
      <c r="J1136" s="37">
        <v>76</v>
      </c>
      <c r="K1136" s="37">
        <v>18</v>
      </c>
      <c r="L1136" s="20" t="s">
        <v>8355</v>
      </c>
      <c r="M1136" s="37">
        <v>0</v>
      </c>
      <c r="N1136" s="37">
        <v>0</v>
      </c>
      <c r="O1136" s="37">
        <v>0</v>
      </c>
    </row>
    <row r="1137" spans="1:29" x14ac:dyDescent="0.2">
      <c r="A1137" s="37" t="s">
        <v>3002</v>
      </c>
      <c r="B1137" s="37" t="s">
        <v>3003</v>
      </c>
      <c r="C1137" s="39" t="s">
        <v>47</v>
      </c>
      <c r="D1137" s="39" t="s">
        <v>233</v>
      </c>
      <c r="E1137" s="39" t="s">
        <v>78</v>
      </c>
      <c r="F1137" s="39" t="s">
        <v>78</v>
      </c>
      <c r="G1137" s="38" t="s">
        <v>442</v>
      </c>
      <c r="H1137" s="38" t="s">
        <v>441</v>
      </c>
      <c r="I1137" s="38">
        <v>24470171</v>
      </c>
      <c r="J1137" s="37">
        <v>100</v>
      </c>
      <c r="K1137" s="37">
        <v>31</v>
      </c>
      <c r="L1137" s="20" t="s">
        <v>8355</v>
      </c>
      <c r="M1137" s="37">
        <v>0</v>
      </c>
      <c r="N1137" s="37">
        <v>0</v>
      </c>
      <c r="O1137" s="37">
        <v>0</v>
      </c>
    </row>
    <row r="1138" spans="1:29" x14ac:dyDescent="0.2">
      <c r="A1138" s="37" t="s">
        <v>3004</v>
      </c>
      <c r="B1138" s="37" t="s">
        <v>2181</v>
      </c>
      <c r="C1138" s="39" t="s">
        <v>47</v>
      </c>
      <c r="D1138" s="39" t="s">
        <v>233</v>
      </c>
      <c r="E1138" s="39" t="s">
        <v>233</v>
      </c>
      <c r="F1138" s="39" t="s">
        <v>233</v>
      </c>
      <c r="G1138" s="38" t="s">
        <v>442</v>
      </c>
      <c r="H1138" s="38" t="s">
        <v>440</v>
      </c>
      <c r="I1138" s="38">
        <v>24455029</v>
      </c>
      <c r="J1138" s="37">
        <v>179</v>
      </c>
      <c r="K1138" s="37">
        <v>50</v>
      </c>
      <c r="L1138" s="20" t="s">
        <v>8355</v>
      </c>
      <c r="M1138" s="37">
        <v>0</v>
      </c>
      <c r="N1138" s="37">
        <v>0</v>
      </c>
      <c r="O1138" s="37">
        <v>0</v>
      </c>
    </row>
    <row r="1139" spans="1:29" x14ac:dyDescent="0.2">
      <c r="A1139" s="37" t="s">
        <v>3005</v>
      </c>
      <c r="B1139" s="37" t="s">
        <v>10128</v>
      </c>
      <c r="C1139" s="39" t="s">
        <v>47</v>
      </c>
      <c r="D1139" s="39" t="s">
        <v>233</v>
      </c>
      <c r="E1139" s="39" t="s">
        <v>78</v>
      </c>
      <c r="F1139" s="39" t="s">
        <v>10127</v>
      </c>
      <c r="G1139" s="38" t="s">
        <v>442</v>
      </c>
      <c r="H1139" s="38" t="s">
        <v>441</v>
      </c>
      <c r="I1139" s="38">
        <v>24473694</v>
      </c>
      <c r="J1139" s="37">
        <v>35</v>
      </c>
      <c r="K1139" s="37">
        <v>11</v>
      </c>
      <c r="L1139" s="20" t="s">
        <v>8355</v>
      </c>
      <c r="M1139" s="37">
        <v>0</v>
      </c>
      <c r="N1139" s="37">
        <v>0</v>
      </c>
      <c r="O1139" s="37">
        <v>0</v>
      </c>
    </row>
    <row r="1141" spans="1:29" ht="13.5" x14ac:dyDescent="0.25">
      <c r="A1141" s="97" t="s">
        <v>445</v>
      </c>
      <c r="B1141" s="24"/>
      <c r="C1141" s="25"/>
      <c r="D1141" s="25"/>
      <c r="E1141" s="25"/>
      <c r="F1141" s="33"/>
      <c r="G1141" s="27"/>
      <c r="H1141" s="32"/>
      <c r="I1141" s="32"/>
      <c r="J1141" s="36">
        <f>SUM(J1142:J1159)</f>
        <v>2059</v>
      </c>
      <c r="K1141" s="36">
        <f t="shared" ref="K1141:O1141" si="65">SUM(K1142:K1159)</f>
        <v>467</v>
      </c>
      <c r="L1141" s="36">
        <f t="shared" si="65"/>
        <v>20</v>
      </c>
      <c r="M1141" s="36">
        <f t="shared" si="65"/>
        <v>0</v>
      </c>
      <c r="N1141" s="36">
        <f t="shared" si="65"/>
        <v>2</v>
      </c>
      <c r="O1141" s="36">
        <f t="shared" si="65"/>
        <v>143</v>
      </c>
      <c r="P1141" s="37"/>
      <c r="Q1141" s="37"/>
      <c r="R1141" s="37"/>
      <c r="S1141" s="37"/>
      <c r="T1141" s="37"/>
      <c r="U1141" s="37"/>
      <c r="V1141" s="37"/>
      <c r="W1141" s="37"/>
      <c r="X1141" s="37"/>
      <c r="Y1141" s="37"/>
      <c r="AA1141" s="37"/>
      <c r="AB1141" s="37"/>
      <c r="AC1141" s="37"/>
    </row>
    <row r="1142" spans="1:29" x14ac:dyDescent="0.2">
      <c r="A1142" s="37" t="s">
        <v>3006</v>
      </c>
      <c r="B1142" s="37" t="s">
        <v>1081</v>
      </c>
      <c r="C1142" s="39" t="s">
        <v>47</v>
      </c>
      <c r="D1142" s="39" t="s">
        <v>233</v>
      </c>
      <c r="E1142" s="39" t="s">
        <v>64</v>
      </c>
      <c r="F1142" s="39" t="s">
        <v>10139</v>
      </c>
      <c r="G1142" s="38" t="s">
        <v>442</v>
      </c>
      <c r="H1142" s="38" t="s">
        <v>440</v>
      </c>
      <c r="I1142" s="38">
        <v>24453578</v>
      </c>
      <c r="J1142" s="37">
        <v>316</v>
      </c>
      <c r="K1142" s="37">
        <v>65</v>
      </c>
      <c r="L1142" s="20">
        <v>20</v>
      </c>
      <c r="M1142" s="37">
        <v>0</v>
      </c>
      <c r="N1142" s="37">
        <v>0</v>
      </c>
      <c r="O1142" s="37">
        <v>82</v>
      </c>
    </row>
    <row r="1143" spans="1:29" x14ac:dyDescent="0.2">
      <c r="A1143" s="37" t="s">
        <v>3007</v>
      </c>
      <c r="B1143" s="37" t="s">
        <v>10138</v>
      </c>
      <c r="C1143" s="39" t="s">
        <v>47</v>
      </c>
      <c r="D1143" s="39" t="s">
        <v>233</v>
      </c>
      <c r="E1143" s="39" t="s">
        <v>545</v>
      </c>
      <c r="F1143" s="39" t="s">
        <v>10138</v>
      </c>
      <c r="G1143" s="38" t="s">
        <v>442</v>
      </c>
      <c r="H1143" s="38" t="s">
        <v>441</v>
      </c>
      <c r="I1143" s="38">
        <v>24474379</v>
      </c>
      <c r="J1143" s="37">
        <v>40</v>
      </c>
      <c r="K1143" s="37">
        <v>8</v>
      </c>
      <c r="L1143" s="20" t="s">
        <v>8355</v>
      </c>
      <c r="M1143" s="37">
        <v>0</v>
      </c>
      <c r="N1143" s="37">
        <v>0</v>
      </c>
      <c r="O1143" s="37">
        <v>0</v>
      </c>
    </row>
    <row r="1144" spans="1:29" x14ac:dyDescent="0.2">
      <c r="A1144" s="37" t="s">
        <v>3008</v>
      </c>
      <c r="B1144" s="37" t="s">
        <v>10137</v>
      </c>
      <c r="C1144" s="39" t="s">
        <v>47</v>
      </c>
      <c r="D1144" s="39" t="s">
        <v>233</v>
      </c>
      <c r="E1144" s="39" t="s">
        <v>545</v>
      </c>
      <c r="F1144" s="39" t="s">
        <v>10136</v>
      </c>
      <c r="G1144" s="38" t="s">
        <v>442</v>
      </c>
      <c r="H1144" s="38" t="s">
        <v>441</v>
      </c>
      <c r="I1144" s="38">
        <v>24564062</v>
      </c>
      <c r="J1144" s="37">
        <v>74</v>
      </c>
      <c r="K1144" s="37">
        <v>20</v>
      </c>
      <c r="L1144" s="20" t="s">
        <v>8355</v>
      </c>
      <c r="M1144" s="37">
        <v>0</v>
      </c>
      <c r="N1144" s="37">
        <v>0</v>
      </c>
      <c r="O1144" s="37">
        <v>0</v>
      </c>
    </row>
    <row r="1145" spans="1:29" x14ac:dyDescent="0.2">
      <c r="A1145" s="37" t="s">
        <v>3009</v>
      </c>
      <c r="B1145" s="37" t="s">
        <v>3010</v>
      </c>
      <c r="C1145" s="39" t="s">
        <v>47</v>
      </c>
      <c r="D1145" s="39" t="s">
        <v>233</v>
      </c>
      <c r="E1145" s="39" t="s">
        <v>545</v>
      </c>
      <c r="F1145" s="39" t="s">
        <v>3010</v>
      </c>
      <c r="G1145" s="38" t="s">
        <v>442</v>
      </c>
      <c r="H1145" s="38" t="s">
        <v>441</v>
      </c>
      <c r="I1145" s="38">
        <v>24458882</v>
      </c>
      <c r="J1145" s="37">
        <v>108</v>
      </c>
      <c r="K1145" s="37">
        <v>31</v>
      </c>
      <c r="L1145" s="20" t="s">
        <v>8355</v>
      </c>
      <c r="M1145" s="37">
        <v>0</v>
      </c>
      <c r="N1145" s="37">
        <v>0</v>
      </c>
      <c r="O1145" s="37">
        <v>0</v>
      </c>
    </row>
    <row r="1146" spans="1:29" x14ac:dyDescent="0.2">
      <c r="A1146" s="37" t="s">
        <v>3011</v>
      </c>
      <c r="B1146" s="37" t="s">
        <v>3012</v>
      </c>
      <c r="C1146" s="39" t="s">
        <v>47</v>
      </c>
      <c r="D1146" s="39" t="s">
        <v>233</v>
      </c>
      <c r="E1146" s="39" t="s">
        <v>512</v>
      </c>
      <c r="F1146" s="39" t="s">
        <v>3012</v>
      </c>
      <c r="G1146" s="38" t="s">
        <v>442</v>
      </c>
      <c r="H1146" s="38" t="s">
        <v>441</v>
      </c>
      <c r="I1146" s="38">
        <v>83177558</v>
      </c>
      <c r="J1146" s="37">
        <v>2</v>
      </c>
      <c r="K1146" s="37">
        <v>0</v>
      </c>
      <c r="L1146" s="20" t="s">
        <v>8355</v>
      </c>
      <c r="M1146" s="37">
        <v>0</v>
      </c>
      <c r="N1146" s="37">
        <v>0</v>
      </c>
      <c r="O1146" s="37">
        <v>0</v>
      </c>
    </row>
    <row r="1147" spans="1:29" x14ac:dyDescent="0.2">
      <c r="A1147" s="37" t="s">
        <v>3013</v>
      </c>
      <c r="B1147" s="37" t="s">
        <v>3014</v>
      </c>
      <c r="C1147" s="39" t="s">
        <v>47</v>
      </c>
      <c r="D1147" s="39" t="s">
        <v>233</v>
      </c>
      <c r="E1147" s="39" t="s">
        <v>64</v>
      </c>
      <c r="F1147" s="39" t="s">
        <v>64</v>
      </c>
      <c r="G1147" s="38" t="s">
        <v>442</v>
      </c>
      <c r="H1147" s="38" t="s">
        <v>440</v>
      </c>
      <c r="I1147" s="38">
        <v>24455538</v>
      </c>
      <c r="J1147" s="37">
        <v>503</v>
      </c>
      <c r="K1147" s="37">
        <v>0</v>
      </c>
      <c r="L1147" s="20" t="s">
        <v>8355</v>
      </c>
      <c r="M1147" s="37">
        <v>0</v>
      </c>
      <c r="N1147" s="37">
        <v>2</v>
      </c>
      <c r="O1147" s="37">
        <v>0</v>
      </c>
    </row>
    <row r="1148" spans="1:29" x14ac:dyDescent="0.2">
      <c r="A1148" s="37" t="s">
        <v>3015</v>
      </c>
      <c r="B1148" s="37" t="s">
        <v>3016</v>
      </c>
      <c r="C1148" s="39" t="s">
        <v>47</v>
      </c>
      <c r="D1148" s="39" t="s">
        <v>233</v>
      </c>
      <c r="E1148" s="39" t="s">
        <v>549</v>
      </c>
      <c r="F1148" s="39" t="s">
        <v>3017</v>
      </c>
      <c r="G1148" s="38" t="s">
        <v>442</v>
      </c>
      <c r="H1148" s="38" t="s">
        <v>441</v>
      </c>
      <c r="I1148" s="38">
        <v>24473844</v>
      </c>
      <c r="J1148" s="37">
        <v>64</v>
      </c>
      <c r="K1148" s="37">
        <v>19</v>
      </c>
      <c r="L1148" s="20" t="s">
        <v>8355</v>
      </c>
      <c r="M1148" s="37">
        <v>0</v>
      </c>
      <c r="N1148" s="37">
        <v>0</v>
      </c>
      <c r="O1148" s="37">
        <v>0</v>
      </c>
    </row>
    <row r="1149" spans="1:29" x14ac:dyDescent="0.2">
      <c r="A1149" s="37" t="s">
        <v>3018</v>
      </c>
      <c r="B1149" s="37" t="s">
        <v>2857</v>
      </c>
      <c r="C1149" s="39" t="s">
        <v>47</v>
      </c>
      <c r="D1149" s="39" t="s">
        <v>233</v>
      </c>
      <c r="E1149" s="39" t="s">
        <v>545</v>
      </c>
      <c r="F1149" s="39" t="s">
        <v>2857</v>
      </c>
      <c r="G1149" s="38" t="s">
        <v>442</v>
      </c>
      <c r="H1149" s="38" t="s">
        <v>441</v>
      </c>
      <c r="I1149" s="38">
        <v>24479221</v>
      </c>
      <c r="J1149" s="37">
        <v>43</v>
      </c>
      <c r="K1149" s="37">
        <v>16</v>
      </c>
      <c r="L1149" s="20" t="s">
        <v>8355</v>
      </c>
      <c r="M1149" s="37">
        <v>0</v>
      </c>
      <c r="N1149" s="37">
        <v>0</v>
      </c>
      <c r="O1149" s="37">
        <v>20</v>
      </c>
    </row>
    <row r="1150" spans="1:29" x14ac:dyDescent="0.2">
      <c r="A1150" s="37" t="s">
        <v>3019</v>
      </c>
      <c r="B1150" s="37" t="s">
        <v>4042</v>
      </c>
      <c r="C1150" s="39" t="s">
        <v>47</v>
      </c>
      <c r="D1150" s="39" t="s">
        <v>233</v>
      </c>
      <c r="E1150" s="39" t="s">
        <v>3020</v>
      </c>
      <c r="F1150" s="39" t="s">
        <v>3020</v>
      </c>
      <c r="G1150" s="38" t="s">
        <v>442</v>
      </c>
      <c r="H1150" s="38" t="s">
        <v>441</v>
      </c>
      <c r="I1150" s="38">
        <v>24472863</v>
      </c>
      <c r="J1150" s="37">
        <v>178</v>
      </c>
      <c r="K1150" s="37">
        <v>69</v>
      </c>
      <c r="L1150" s="20" t="s">
        <v>8355</v>
      </c>
      <c r="M1150" s="37">
        <v>0</v>
      </c>
      <c r="N1150" s="37">
        <v>0</v>
      </c>
      <c r="O1150" s="37">
        <v>20</v>
      </c>
    </row>
    <row r="1151" spans="1:29" x14ac:dyDescent="0.2">
      <c r="A1151" s="37" t="s">
        <v>3021</v>
      </c>
      <c r="B1151" s="37" t="s">
        <v>10342</v>
      </c>
      <c r="C1151" s="39" t="s">
        <v>47</v>
      </c>
      <c r="D1151" s="39" t="s">
        <v>233</v>
      </c>
      <c r="E1151" s="39" t="s">
        <v>549</v>
      </c>
      <c r="F1151" s="39" t="s">
        <v>3022</v>
      </c>
      <c r="G1151" s="38" t="s">
        <v>442</v>
      </c>
      <c r="H1151" s="38" t="s">
        <v>441</v>
      </c>
      <c r="I1151" s="38">
        <v>24451606</v>
      </c>
      <c r="J1151" s="37">
        <v>39</v>
      </c>
      <c r="K1151" s="37">
        <v>12</v>
      </c>
      <c r="L1151" s="20" t="s">
        <v>8355</v>
      </c>
      <c r="M1151" s="37">
        <v>0</v>
      </c>
      <c r="N1151" s="37">
        <v>0</v>
      </c>
      <c r="O1151" s="37">
        <v>0</v>
      </c>
    </row>
    <row r="1152" spans="1:29" x14ac:dyDescent="0.2">
      <c r="A1152" s="37" t="s">
        <v>3023</v>
      </c>
      <c r="B1152" s="37" t="s">
        <v>2012</v>
      </c>
      <c r="C1152" s="39" t="s">
        <v>47</v>
      </c>
      <c r="D1152" s="39" t="s">
        <v>233</v>
      </c>
      <c r="E1152" s="39" t="s">
        <v>3020</v>
      </c>
      <c r="F1152" s="39" t="s">
        <v>3024</v>
      </c>
      <c r="G1152" s="38" t="s">
        <v>442</v>
      </c>
      <c r="H1152" s="38" t="s">
        <v>441</v>
      </c>
      <c r="I1152" s="38">
        <v>24450620</v>
      </c>
      <c r="J1152" s="37">
        <v>16</v>
      </c>
      <c r="K1152" s="37">
        <v>4</v>
      </c>
      <c r="L1152" s="20" t="s">
        <v>8355</v>
      </c>
      <c r="M1152" s="37">
        <v>0</v>
      </c>
      <c r="N1152" s="37">
        <v>0</v>
      </c>
      <c r="O1152" s="37">
        <v>0</v>
      </c>
    </row>
    <row r="1153" spans="1:29" x14ac:dyDescent="0.2">
      <c r="A1153" s="37" t="s">
        <v>3025</v>
      </c>
      <c r="B1153" s="37" t="s">
        <v>3026</v>
      </c>
      <c r="C1153" s="39" t="s">
        <v>47</v>
      </c>
      <c r="D1153" s="39" t="s">
        <v>233</v>
      </c>
      <c r="E1153" s="39" t="s">
        <v>109</v>
      </c>
      <c r="F1153" s="39" t="s">
        <v>3027</v>
      </c>
      <c r="G1153" s="38" t="s">
        <v>442</v>
      </c>
      <c r="H1153" s="38" t="s">
        <v>440</v>
      </c>
      <c r="I1153" s="38">
        <v>24459538</v>
      </c>
      <c r="J1153" s="37">
        <v>118</v>
      </c>
      <c r="K1153" s="37">
        <v>43</v>
      </c>
      <c r="L1153" s="20" t="s">
        <v>8355</v>
      </c>
      <c r="M1153" s="37">
        <v>0</v>
      </c>
      <c r="N1153" s="37">
        <v>0</v>
      </c>
      <c r="O1153" s="37">
        <v>21</v>
      </c>
    </row>
    <row r="1154" spans="1:29" x14ac:dyDescent="0.2">
      <c r="A1154" s="37" t="s">
        <v>3028</v>
      </c>
      <c r="B1154" s="37" t="s">
        <v>3029</v>
      </c>
      <c r="C1154" s="39" t="s">
        <v>47</v>
      </c>
      <c r="D1154" s="39" t="s">
        <v>233</v>
      </c>
      <c r="E1154" s="39" t="s">
        <v>109</v>
      </c>
      <c r="F1154" s="39" t="s">
        <v>1295</v>
      </c>
      <c r="G1154" s="38" t="s">
        <v>442</v>
      </c>
      <c r="H1154" s="38" t="s">
        <v>440</v>
      </c>
      <c r="I1154" s="38">
        <v>24473454</v>
      </c>
      <c r="J1154" s="37">
        <v>108</v>
      </c>
      <c r="K1154" s="37">
        <v>47</v>
      </c>
      <c r="L1154" s="20" t="s">
        <v>8355</v>
      </c>
      <c r="M1154" s="37">
        <v>0</v>
      </c>
      <c r="N1154" s="37">
        <v>0</v>
      </c>
      <c r="O1154" s="37">
        <v>0</v>
      </c>
    </row>
    <row r="1155" spans="1:29" x14ac:dyDescent="0.2">
      <c r="A1155" s="37" t="s">
        <v>3030</v>
      </c>
      <c r="B1155" s="37" t="s">
        <v>3031</v>
      </c>
      <c r="C1155" s="39" t="s">
        <v>47</v>
      </c>
      <c r="D1155" s="39" t="s">
        <v>233</v>
      </c>
      <c r="E1155" s="39" t="s">
        <v>549</v>
      </c>
      <c r="F1155" s="39" t="s">
        <v>550</v>
      </c>
      <c r="G1155" s="38" t="s">
        <v>442</v>
      </c>
      <c r="H1155" s="38" t="s">
        <v>441</v>
      </c>
      <c r="I1155" s="38">
        <v>24471402</v>
      </c>
      <c r="J1155" s="37">
        <v>132</v>
      </c>
      <c r="K1155" s="37">
        <v>37</v>
      </c>
      <c r="L1155" s="20" t="s">
        <v>8355</v>
      </c>
      <c r="M1155" s="37">
        <v>0</v>
      </c>
      <c r="N1155" s="37">
        <v>0</v>
      </c>
      <c r="O1155" s="37">
        <v>0</v>
      </c>
    </row>
    <row r="1156" spans="1:29" x14ac:dyDescent="0.2">
      <c r="A1156" s="37" t="s">
        <v>3032</v>
      </c>
      <c r="B1156" s="37" t="s">
        <v>3033</v>
      </c>
      <c r="C1156" s="39" t="s">
        <v>47</v>
      </c>
      <c r="D1156" s="39" t="s">
        <v>233</v>
      </c>
      <c r="E1156" s="39" t="s">
        <v>545</v>
      </c>
      <c r="F1156" s="39" t="s">
        <v>10135</v>
      </c>
      <c r="G1156" s="38" t="s">
        <v>442</v>
      </c>
      <c r="H1156" s="38" t="s">
        <v>441</v>
      </c>
      <c r="I1156" s="38">
        <v>24451810</v>
      </c>
      <c r="J1156" s="37">
        <v>44</v>
      </c>
      <c r="K1156" s="37">
        <v>14</v>
      </c>
      <c r="L1156" s="20" t="s">
        <v>8355</v>
      </c>
      <c r="M1156" s="37">
        <v>0</v>
      </c>
      <c r="N1156" s="37">
        <v>0</v>
      </c>
      <c r="O1156" s="37">
        <v>0</v>
      </c>
    </row>
    <row r="1157" spans="1:29" x14ac:dyDescent="0.2">
      <c r="A1157" s="37" t="s">
        <v>3034</v>
      </c>
      <c r="B1157" s="37" t="s">
        <v>10134</v>
      </c>
      <c r="C1157" s="39" t="s">
        <v>47</v>
      </c>
      <c r="D1157" s="39" t="s">
        <v>233</v>
      </c>
      <c r="E1157" s="39" t="s">
        <v>549</v>
      </c>
      <c r="F1157" s="39" t="s">
        <v>3035</v>
      </c>
      <c r="G1157" s="38" t="s">
        <v>442</v>
      </c>
      <c r="H1157" s="38" t="s">
        <v>441</v>
      </c>
      <c r="I1157" s="38">
        <v>24471309</v>
      </c>
      <c r="J1157" s="37">
        <v>138</v>
      </c>
      <c r="K1157" s="37">
        <v>49</v>
      </c>
      <c r="L1157" s="20" t="s">
        <v>8355</v>
      </c>
      <c r="M1157" s="37">
        <v>0</v>
      </c>
      <c r="N1157" s="37">
        <v>0</v>
      </c>
      <c r="O1157" s="37">
        <v>0</v>
      </c>
    </row>
    <row r="1158" spans="1:29" x14ac:dyDescent="0.2">
      <c r="A1158" s="37" t="s">
        <v>3036</v>
      </c>
      <c r="B1158" s="37" t="s">
        <v>10133</v>
      </c>
      <c r="C1158" s="39" t="s">
        <v>47</v>
      </c>
      <c r="D1158" s="39" t="s">
        <v>233</v>
      </c>
      <c r="E1158" s="39" t="s">
        <v>549</v>
      </c>
      <c r="F1158" s="39" t="s">
        <v>2778</v>
      </c>
      <c r="G1158" s="38" t="s">
        <v>442</v>
      </c>
      <c r="H1158" s="38" t="s">
        <v>441</v>
      </c>
      <c r="I1158" s="38">
        <v>24458764</v>
      </c>
      <c r="J1158" s="37">
        <v>116</v>
      </c>
      <c r="K1158" s="37">
        <v>33</v>
      </c>
      <c r="L1158" s="20" t="s">
        <v>8355</v>
      </c>
      <c r="M1158" s="37">
        <v>0</v>
      </c>
      <c r="N1158" s="37">
        <v>0</v>
      </c>
      <c r="O1158" s="37">
        <v>0</v>
      </c>
    </row>
    <row r="1159" spans="1:29" x14ac:dyDescent="0.2">
      <c r="A1159" s="37" t="s">
        <v>3037</v>
      </c>
      <c r="B1159" s="37" t="s">
        <v>194</v>
      </c>
      <c r="C1159" s="39" t="s">
        <v>47</v>
      </c>
      <c r="D1159" s="39" t="s">
        <v>233</v>
      </c>
      <c r="E1159" s="39" t="s">
        <v>3020</v>
      </c>
      <c r="F1159" s="39" t="s">
        <v>194</v>
      </c>
      <c r="G1159" s="38" t="s">
        <v>442</v>
      </c>
      <c r="H1159" s="38" t="s">
        <v>441</v>
      </c>
      <c r="I1159" s="38">
        <v>24477318</v>
      </c>
      <c r="J1159" s="37">
        <v>20</v>
      </c>
      <c r="K1159" s="37">
        <v>0</v>
      </c>
      <c r="L1159" s="20" t="s">
        <v>8355</v>
      </c>
      <c r="M1159" s="37">
        <v>0</v>
      </c>
      <c r="N1159" s="37">
        <v>0</v>
      </c>
      <c r="O1159" s="37">
        <v>0</v>
      </c>
    </row>
    <row r="1161" spans="1:29" ht="13.5" x14ac:dyDescent="0.25">
      <c r="A1161" s="97" t="s">
        <v>446</v>
      </c>
      <c r="B1161" s="24"/>
      <c r="C1161" s="25"/>
      <c r="D1161" s="25"/>
      <c r="E1161" s="25"/>
      <c r="F1161" s="33"/>
      <c r="G1161" s="27"/>
      <c r="H1161" s="32"/>
      <c r="I1161" s="32"/>
      <c r="J1161" s="36">
        <f>SUM(J1162:J1187)</f>
        <v>1490</v>
      </c>
      <c r="K1161" s="36">
        <f t="shared" ref="K1161:O1161" si="66">SUM(K1162:K1187)</f>
        <v>485</v>
      </c>
      <c r="L1161" s="36">
        <f t="shared" si="66"/>
        <v>0</v>
      </c>
      <c r="M1161" s="36">
        <f t="shared" si="66"/>
        <v>0</v>
      </c>
      <c r="N1161" s="36">
        <f t="shared" si="66"/>
        <v>0</v>
      </c>
      <c r="O1161" s="36">
        <f t="shared" si="66"/>
        <v>21</v>
      </c>
      <c r="P1161" s="37"/>
      <c r="Q1161" s="37"/>
      <c r="R1161" s="37"/>
      <c r="S1161" s="37"/>
      <c r="T1161" s="37"/>
      <c r="U1161" s="37"/>
      <c r="V1161" s="37"/>
      <c r="W1161" s="37"/>
      <c r="X1161" s="37"/>
      <c r="Y1161" s="37"/>
      <c r="AA1161" s="37"/>
      <c r="AB1161" s="37"/>
      <c r="AC1161" s="37"/>
    </row>
    <row r="1162" spans="1:29" x14ac:dyDescent="0.2">
      <c r="B1162" s="37" t="s">
        <v>8817</v>
      </c>
      <c r="C1162" s="39" t="s">
        <v>47</v>
      </c>
      <c r="D1162" s="39" t="s">
        <v>233</v>
      </c>
      <c r="E1162" s="39" t="s">
        <v>3038</v>
      </c>
      <c r="F1162" s="39" t="s">
        <v>3039</v>
      </c>
      <c r="G1162" s="38" t="s">
        <v>443</v>
      </c>
      <c r="H1162" s="38" t="s">
        <v>440</v>
      </c>
      <c r="I1162" s="38">
        <v>24456454</v>
      </c>
      <c r="J1162" s="37">
        <v>208</v>
      </c>
      <c r="K1162" s="37">
        <v>110</v>
      </c>
      <c r="L1162" s="20" t="s">
        <v>8355</v>
      </c>
      <c r="M1162" s="37">
        <v>0</v>
      </c>
      <c r="N1162" s="37">
        <v>0</v>
      </c>
      <c r="O1162" s="37">
        <v>0</v>
      </c>
    </row>
    <row r="1163" spans="1:29" x14ac:dyDescent="0.2">
      <c r="A1163" s="37" t="s">
        <v>3040</v>
      </c>
      <c r="B1163" s="37" t="s">
        <v>3041</v>
      </c>
      <c r="C1163" s="39" t="s">
        <v>47</v>
      </c>
      <c r="D1163" s="39" t="s">
        <v>233</v>
      </c>
      <c r="E1163" s="39" t="s">
        <v>3038</v>
      </c>
      <c r="F1163" s="39" t="s">
        <v>197</v>
      </c>
      <c r="G1163" s="38" t="s">
        <v>442</v>
      </c>
      <c r="H1163" s="38" t="s">
        <v>440</v>
      </c>
      <c r="I1163" s="38">
        <v>24456043</v>
      </c>
      <c r="J1163" s="37">
        <v>300</v>
      </c>
      <c r="K1163" s="37">
        <v>91</v>
      </c>
      <c r="L1163" s="20" t="s">
        <v>8355</v>
      </c>
      <c r="M1163" s="37">
        <v>0</v>
      </c>
      <c r="N1163" s="37">
        <v>0</v>
      </c>
      <c r="O1163" s="37">
        <v>0</v>
      </c>
    </row>
    <row r="1164" spans="1:29" x14ac:dyDescent="0.2">
      <c r="A1164" s="37" t="s">
        <v>3042</v>
      </c>
      <c r="B1164" s="37" t="s">
        <v>1997</v>
      </c>
      <c r="C1164" s="39" t="s">
        <v>47</v>
      </c>
      <c r="D1164" s="39" t="s">
        <v>233</v>
      </c>
      <c r="E1164" s="39" t="s">
        <v>3043</v>
      </c>
      <c r="F1164" s="39" t="s">
        <v>1997</v>
      </c>
      <c r="G1164" s="38" t="s">
        <v>442</v>
      </c>
      <c r="H1164" s="38" t="s">
        <v>441</v>
      </c>
      <c r="I1164" s="38">
        <v>24450681</v>
      </c>
      <c r="J1164" s="37">
        <v>16</v>
      </c>
      <c r="K1164" s="37">
        <v>0</v>
      </c>
      <c r="L1164" s="20" t="s">
        <v>8355</v>
      </c>
      <c r="M1164" s="37">
        <v>0</v>
      </c>
      <c r="N1164" s="37">
        <v>0</v>
      </c>
      <c r="O1164" s="37">
        <v>0</v>
      </c>
    </row>
    <row r="1165" spans="1:29" x14ac:dyDescent="0.2">
      <c r="A1165" s="37" t="s">
        <v>3044</v>
      </c>
      <c r="B1165" s="37" t="s">
        <v>152</v>
      </c>
      <c r="C1165" s="39" t="s">
        <v>47</v>
      </c>
      <c r="D1165" s="39" t="s">
        <v>233</v>
      </c>
      <c r="E1165" s="39" t="s">
        <v>3043</v>
      </c>
      <c r="F1165" s="39" t="s">
        <v>152</v>
      </c>
      <c r="G1165" s="38" t="s">
        <v>442</v>
      </c>
      <c r="H1165" s="38" t="s">
        <v>441</v>
      </c>
      <c r="I1165" s="38">
        <v>24479116</v>
      </c>
      <c r="J1165" s="37">
        <v>14</v>
      </c>
      <c r="K1165" s="37">
        <v>0</v>
      </c>
      <c r="L1165" s="20" t="s">
        <v>8355</v>
      </c>
      <c r="M1165" s="37">
        <v>0</v>
      </c>
      <c r="N1165" s="37">
        <v>0</v>
      </c>
      <c r="O1165" s="37">
        <v>0</v>
      </c>
    </row>
    <row r="1166" spans="1:29" x14ac:dyDescent="0.2">
      <c r="A1166" s="37" t="s">
        <v>3045</v>
      </c>
      <c r="B1166" s="37" t="s">
        <v>3046</v>
      </c>
      <c r="C1166" s="39" t="s">
        <v>47</v>
      </c>
      <c r="D1166" s="39" t="s">
        <v>233</v>
      </c>
      <c r="E1166" s="39" t="s">
        <v>3038</v>
      </c>
      <c r="F1166" s="39" t="s">
        <v>337</v>
      </c>
      <c r="G1166" s="38" t="s">
        <v>442</v>
      </c>
      <c r="H1166" s="38" t="s">
        <v>440</v>
      </c>
      <c r="I1166" s="38">
        <v>24470927</v>
      </c>
      <c r="J1166" s="37">
        <v>37</v>
      </c>
      <c r="K1166" s="37">
        <v>13</v>
      </c>
      <c r="L1166" s="20" t="s">
        <v>8355</v>
      </c>
      <c r="M1166" s="37">
        <v>0</v>
      </c>
      <c r="N1166" s="37">
        <v>0</v>
      </c>
      <c r="O1166" s="37">
        <v>0</v>
      </c>
    </row>
    <row r="1167" spans="1:29" x14ac:dyDescent="0.2">
      <c r="A1167" s="37" t="s">
        <v>3047</v>
      </c>
      <c r="B1167" s="37" t="s">
        <v>3048</v>
      </c>
      <c r="C1167" s="39" t="s">
        <v>47</v>
      </c>
      <c r="D1167" s="39" t="s">
        <v>233</v>
      </c>
      <c r="E1167" s="39" t="s">
        <v>1071</v>
      </c>
      <c r="F1167" s="39" t="s">
        <v>3048</v>
      </c>
      <c r="G1167" s="38" t="s">
        <v>442</v>
      </c>
      <c r="H1167" s="38" t="s">
        <v>441</v>
      </c>
      <c r="I1167" s="38">
        <v>24473736</v>
      </c>
      <c r="J1167" s="37">
        <v>40</v>
      </c>
      <c r="K1167" s="37">
        <v>7</v>
      </c>
      <c r="L1167" s="20" t="s">
        <v>8355</v>
      </c>
      <c r="M1167" s="37">
        <v>0</v>
      </c>
      <c r="N1167" s="37">
        <v>0</v>
      </c>
      <c r="O1167" s="37">
        <v>0</v>
      </c>
    </row>
    <row r="1168" spans="1:29" x14ac:dyDescent="0.2">
      <c r="A1168" s="37" t="s">
        <v>3049</v>
      </c>
      <c r="B1168" s="37" t="s">
        <v>3050</v>
      </c>
      <c r="C1168" s="39" t="s">
        <v>47</v>
      </c>
      <c r="D1168" s="39" t="s">
        <v>233</v>
      </c>
      <c r="E1168" s="39" t="s">
        <v>1071</v>
      </c>
      <c r="F1168" s="39" t="s">
        <v>10145</v>
      </c>
      <c r="G1168" s="38" t="s">
        <v>442</v>
      </c>
      <c r="H1168" s="38" t="s">
        <v>441</v>
      </c>
      <c r="I1168" s="38">
        <v>24454795</v>
      </c>
      <c r="J1168" s="37">
        <v>37</v>
      </c>
      <c r="K1168" s="37">
        <v>13</v>
      </c>
      <c r="L1168" s="20" t="s">
        <v>8355</v>
      </c>
      <c r="M1168" s="37">
        <v>0</v>
      </c>
      <c r="N1168" s="37">
        <v>0</v>
      </c>
      <c r="O1168" s="37">
        <v>0</v>
      </c>
    </row>
    <row r="1169" spans="1:15" x14ac:dyDescent="0.2">
      <c r="A1169" s="37" t="s">
        <v>3051</v>
      </c>
      <c r="B1169" s="37" t="s">
        <v>3052</v>
      </c>
      <c r="C1169" s="39" t="s">
        <v>47</v>
      </c>
      <c r="D1169" s="39" t="s">
        <v>233</v>
      </c>
      <c r="E1169" s="39" t="s">
        <v>3038</v>
      </c>
      <c r="F1169" s="39" t="s">
        <v>3053</v>
      </c>
      <c r="G1169" s="38" t="s">
        <v>442</v>
      </c>
      <c r="H1169" s="38" t="s">
        <v>440</v>
      </c>
      <c r="I1169" s="38">
        <v>24454780</v>
      </c>
      <c r="J1169" s="37">
        <v>26</v>
      </c>
      <c r="K1169" s="37">
        <v>0</v>
      </c>
      <c r="L1169" s="20" t="s">
        <v>8355</v>
      </c>
      <c r="M1169" s="37">
        <v>0</v>
      </c>
      <c r="N1169" s="37">
        <v>0</v>
      </c>
      <c r="O1169" s="37">
        <v>0</v>
      </c>
    </row>
    <row r="1170" spans="1:15" x14ac:dyDescent="0.2">
      <c r="A1170" s="37" t="s">
        <v>3054</v>
      </c>
      <c r="B1170" s="37" t="s">
        <v>10144</v>
      </c>
      <c r="C1170" s="39" t="s">
        <v>47</v>
      </c>
      <c r="D1170" s="39" t="s">
        <v>233</v>
      </c>
      <c r="E1170" s="39" t="s">
        <v>1071</v>
      </c>
      <c r="F1170" s="39" t="s">
        <v>2047</v>
      </c>
      <c r="G1170" s="38" t="s">
        <v>442</v>
      </c>
      <c r="H1170" s="38" t="s">
        <v>441</v>
      </c>
      <c r="I1170" s="38">
        <v>26363096</v>
      </c>
      <c r="J1170" s="37">
        <v>9</v>
      </c>
      <c r="K1170" s="37">
        <v>5</v>
      </c>
      <c r="L1170" s="20" t="s">
        <v>8355</v>
      </c>
      <c r="M1170" s="37">
        <v>0</v>
      </c>
      <c r="N1170" s="37">
        <v>0</v>
      </c>
      <c r="O1170" s="37">
        <v>0</v>
      </c>
    </row>
    <row r="1171" spans="1:15" x14ac:dyDescent="0.2">
      <c r="A1171" s="37" t="s">
        <v>3055</v>
      </c>
      <c r="B1171" s="37" t="s">
        <v>3056</v>
      </c>
      <c r="C1171" s="39" t="s">
        <v>47</v>
      </c>
      <c r="D1171" s="39" t="s">
        <v>233</v>
      </c>
      <c r="E1171" s="39" t="s">
        <v>1071</v>
      </c>
      <c r="F1171" s="39" t="s">
        <v>10143</v>
      </c>
      <c r="G1171" s="38" t="s">
        <v>442</v>
      </c>
      <c r="H1171" s="38" t="s">
        <v>441</v>
      </c>
      <c r="I1171" s="38">
        <v>24473428</v>
      </c>
      <c r="J1171" s="37">
        <v>60</v>
      </c>
      <c r="K1171" s="37">
        <v>17</v>
      </c>
      <c r="L1171" s="20" t="s">
        <v>8355</v>
      </c>
      <c r="M1171" s="37">
        <v>0</v>
      </c>
      <c r="N1171" s="37">
        <v>0</v>
      </c>
      <c r="O1171" s="37">
        <v>0</v>
      </c>
    </row>
    <row r="1172" spans="1:15" x14ac:dyDescent="0.2">
      <c r="A1172" s="37" t="s">
        <v>3057</v>
      </c>
      <c r="B1172" s="37" t="s">
        <v>10142</v>
      </c>
      <c r="C1172" s="39" t="s">
        <v>47</v>
      </c>
      <c r="D1172" s="39" t="s">
        <v>233</v>
      </c>
      <c r="E1172" s="39" t="s">
        <v>3043</v>
      </c>
      <c r="F1172" s="39" t="s">
        <v>3058</v>
      </c>
      <c r="G1172" s="38" t="s">
        <v>442</v>
      </c>
      <c r="H1172" s="38" t="s">
        <v>441</v>
      </c>
      <c r="I1172" s="38">
        <v>24458806</v>
      </c>
      <c r="J1172" s="37">
        <v>17</v>
      </c>
      <c r="K1172" s="37">
        <v>0</v>
      </c>
      <c r="L1172" s="20" t="s">
        <v>8355</v>
      </c>
      <c r="M1172" s="37">
        <v>0</v>
      </c>
      <c r="N1172" s="37">
        <v>0</v>
      </c>
      <c r="O1172" s="37">
        <v>0</v>
      </c>
    </row>
    <row r="1173" spans="1:15" x14ac:dyDescent="0.2">
      <c r="A1173" s="37" t="s">
        <v>3059</v>
      </c>
      <c r="B1173" s="37" t="s">
        <v>3060</v>
      </c>
      <c r="C1173" s="39" t="s">
        <v>47</v>
      </c>
      <c r="D1173" s="39" t="s">
        <v>233</v>
      </c>
      <c r="E1173" s="39" t="s">
        <v>2452</v>
      </c>
      <c r="F1173" s="39" t="s">
        <v>3060</v>
      </c>
      <c r="G1173" s="38" t="s">
        <v>442</v>
      </c>
      <c r="H1173" s="38" t="s">
        <v>441</v>
      </c>
      <c r="J1173" s="37">
        <v>3</v>
      </c>
      <c r="K1173" s="37">
        <v>0</v>
      </c>
      <c r="L1173" s="20" t="s">
        <v>8355</v>
      </c>
      <c r="M1173" s="37">
        <v>0</v>
      </c>
      <c r="N1173" s="37">
        <v>0</v>
      </c>
      <c r="O1173" s="37">
        <v>0</v>
      </c>
    </row>
    <row r="1174" spans="1:15" x14ac:dyDescent="0.2">
      <c r="A1174" s="37" t="s">
        <v>3061</v>
      </c>
      <c r="B1174" s="37" t="s">
        <v>3062</v>
      </c>
      <c r="C1174" s="39" t="s">
        <v>47</v>
      </c>
      <c r="D1174" s="39" t="s">
        <v>233</v>
      </c>
      <c r="E1174" s="39" t="s">
        <v>3043</v>
      </c>
      <c r="F1174" s="39" t="s">
        <v>3062</v>
      </c>
      <c r="G1174" s="38" t="s">
        <v>442</v>
      </c>
      <c r="H1174" s="38" t="s">
        <v>441</v>
      </c>
      <c r="I1174" s="38">
        <v>22000737</v>
      </c>
      <c r="J1174" s="37">
        <v>10</v>
      </c>
      <c r="K1174" s="37">
        <v>0</v>
      </c>
      <c r="L1174" s="20" t="s">
        <v>8355</v>
      </c>
      <c r="M1174" s="37">
        <v>0</v>
      </c>
      <c r="N1174" s="37">
        <v>0</v>
      </c>
      <c r="O1174" s="37">
        <v>0</v>
      </c>
    </row>
    <row r="1175" spans="1:15" x14ac:dyDescent="0.2">
      <c r="A1175" s="37" t="s">
        <v>3063</v>
      </c>
      <c r="B1175" s="37" t="s">
        <v>3064</v>
      </c>
      <c r="C1175" s="39" t="s">
        <v>47</v>
      </c>
      <c r="D1175" s="39" t="s">
        <v>233</v>
      </c>
      <c r="E1175" s="39" t="s">
        <v>3038</v>
      </c>
      <c r="F1175" s="39" t="s">
        <v>3039</v>
      </c>
      <c r="G1175" s="38" t="s">
        <v>442</v>
      </c>
      <c r="H1175" s="38" t="s">
        <v>440</v>
      </c>
      <c r="I1175" s="38">
        <v>24454706</v>
      </c>
      <c r="J1175" s="37">
        <v>52</v>
      </c>
      <c r="K1175" s="37">
        <v>15</v>
      </c>
      <c r="L1175" s="20" t="s">
        <v>8355</v>
      </c>
      <c r="M1175" s="37">
        <v>0</v>
      </c>
      <c r="N1175" s="37">
        <v>0</v>
      </c>
      <c r="O1175" s="37">
        <v>0</v>
      </c>
    </row>
    <row r="1176" spans="1:15" x14ac:dyDescent="0.2">
      <c r="A1176" s="37" t="s">
        <v>3065</v>
      </c>
      <c r="B1176" s="37" t="s">
        <v>10141</v>
      </c>
      <c r="C1176" s="39" t="s">
        <v>47</v>
      </c>
      <c r="D1176" s="39" t="s">
        <v>233</v>
      </c>
      <c r="E1176" s="39" t="s">
        <v>1071</v>
      </c>
      <c r="F1176" s="39" t="s">
        <v>3066</v>
      </c>
      <c r="G1176" s="38" t="s">
        <v>442</v>
      </c>
      <c r="H1176" s="38" t="s">
        <v>441</v>
      </c>
      <c r="I1176" s="38">
        <v>24451455</v>
      </c>
      <c r="J1176" s="37">
        <v>7</v>
      </c>
      <c r="K1176" s="37">
        <v>0</v>
      </c>
      <c r="L1176" s="20" t="s">
        <v>8355</v>
      </c>
      <c r="M1176" s="37">
        <v>0</v>
      </c>
      <c r="N1176" s="37">
        <v>0</v>
      </c>
      <c r="O1176" s="37">
        <v>0</v>
      </c>
    </row>
    <row r="1177" spans="1:15" x14ac:dyDescent="0.2">
      <c r="A1177" s="37" t="s">
        <v>3067</v>
      </c>
      <c r="B1177" s="37" t="s">
        <v>3068</v>
      </c>
      <c r="C1177" s="39" t="s">
        <v>47</v>
      </c>
      <c r="D1177" s="39" t="s">
        <v>233</v>
      </c>
      <c r="E1177" s="39" t="s">
        <v>1071</v>
      </c>
      <c r="F1177" s="39" t="s">
        <v>3069</v>
      </c>
      <c r="G1177" s="38" t="s">
        <v>442</v>
      </c>
      <c r="H1177" s="38" t="s">
        <v>441</v>
      </c>
      <c r="I1177" s="38">
        <v>24454430</v>
      </c>
      <c r="J1177" s="37">
        <v>90</v>
      </c>
      <c r="K1177" s="37">
        <v>32</v>
      </c>
      <c r="L1177" s="20" t="s">
        <v>8355</v>
      </c>
      <c r="M1177" s="37">
        <v>0</v>
      </c>
      <c r="N1177" s="37">
        <v>0</v>
      </c>
      <c r="O1177" s="37">
        <v>0</v>
      </c>
    </row>
    <row r="1178" spans="1:15" x14ac:dyDescent="0.2">
      <c r="A1178" s="37" t="s">
        <v>3070</v>
      </c>
      <c r="B1178" s="37" t="s">
        <v>863</v>
      </c>
      <c r="C1178" s="39" t="s">
        <v>47</v>
      </c>
      <c r="D1178" s="39" t="s">
        <v>233</v>
      </c>
      <c r="E1178" s="39" t="s">
        <v>3043</v>
      </c>
      <c r="F1178" s="39" t="s">
        <v>863</v>
      </c>
      <c r="G1178" s="38" t="s">
        <v>442</v>
      </c>
      <c r="H1178" s="38" t="s">
        <v>441</v>
      </c>
      <c r="I1178" s="38">
        <v>24478107</v>
      </c>
      <c r="J1178" s="37">
        <v>46</v>
      </c>
      <c r="K1178" s="37">
        <v>16</v>
      </c>
      <c r="L1178" s="20" t="s">
        <v>8355</v>
      </c>
      <c r="M1178" s="37">
        <v>0</v>
      </c>
      <c r="N1178" s="37">
        <v>0</v>
      </c>
      <c r="O1178" s="37">
        <v>0</v>
      </c>
    </row>
    <row r="1179" spans="1:15" x14ac:dyDescent="0.2">
      <c r="A1179" s="37" t="s">
        <v>3071</v>
      </c>
      <c r="B1179" s="37" t="s">
        <v>711</v>
      </c>
      <c r="C1179" s="39" t="s">
        <v>47</v>
      </c>
      <c r="D1179" s="39" t="s">
        <v>233</v>
      </c>
      <c r="E1179" s="39" t="s">
        <v>3043</v>
      </c>
      <c r="F1179" s="39" t="s">
        <v>126</v>
      </c>
      <c r="G1179" s="38" t="s">
        <v>442</v>
      </c>
      <c r="H1179" s="38" t="s">
        <v>441</v>
      </c>
      <c r="I1179" s="38">
        <v>24458976</v>
      </c>
      <c r="J1179" s="37">
        <v>102</v>
      </c>
      <c r="K1179" s="37">
        <v>32</v>
      </c>
      <c r="L1179" s="20" t="s">
        <v>8355</v>
      </c>
      <c r="M1179" s="37">
        <v>0</v>
      </c>
      <c r="N1179" s="37">
        <v>0</v>
      </c>
      <c r="O1179" s="37">
        <v>21</v>
      </c>
    </row>
    <row r="1180" spans="1:15" x14ac:dyDescent="0.2">
      <c r="A1180" s="37" t="s">
        <v>3072</v>
      </c>
      <c r="B1180" s="37" t="s">
        <v>3073</v>
      </c>
      <c r="C1180" s="39" t="s">
        <v>47</v>
      </c>
      <c r="D1180" s="39" t="s">
        <v>233</v>
      </c>
      <c r="E1180" s="39" t="s">
        <v>2452</v>
      </c>
      <c r="F1180" s="39" t="s">
        <v>3073</v>
      </c>
      <c r="G1180" s="38" t="s">
        <v>442</v>
      </c>
      <c r="H1180" s="38" t="s">
        <v>441</v>
      </c>
      <c r="I1180" s="38">
        <v>87068072</v>
      </c>
      <c r="J1180" s="37">
        <v>20</v>
      </c>
      <c r="K1180" s="37">
        <v>0</v>
      </c>
      <c r="L1180" s="20" t="s">
        <v>8355</v>
      </c>
      <c r="M1180" s="37">
        <v>0</v>
      </c>
      <c r="N1180" s="37">
        <v>0</v>
      </c>
      <c r="O1180" s="37">
        <v>0</v>
      </c>
    </row>
    <row r="1181" spans="1:15" x14ac:dyDescent="0.2">
      <c r="A1181" s="37" t="s">
        <v>3074</v>
      </c>
      <c r="B1181" s="37" t="s">
        <v>10140</v>
      </c>
      <c r="C1181" s="39" t="s">
        <v>47</v>
      </c>
      <c r="D1181" s="39" t="s">
        <v>233</v>
      </c>
      <c r="E1181" s="39" t="s">
        <v>3043</v>
      </c>
      <c r="F1181" s="39" t="s">
        <v>3043</v>
      </c>
      <c r="G1181" s="38" t="s">
        <v>442</v>
      </c>
      <c r="H1181" s="38" t="s">
        <v>441</v>
      </c>
      <c r="I1181" s="38">
        <v>24478363</v>
      </c>
      <c r="J1181" s="37">
        <v>130</v>
      </c>
      <c r="K1181" s="37">
        <v>34</v>
      </c>
      <c r="L1181" s="20" t="s">
        <v>8355</v>
      </c>
      <c r="M1181" s="37">
        <v>0</v>
      </c>
      <c r="N1181" s="37">
        <v>0</v>
      </c>
      <c r="O1181" s="37">
        <v>0</v>
      </c>
    </row>
    <row r="1182" spans="1:15" x14ac:dyDescent="0.2">
      <c r="A1182" s="37" t="s">
        <v>3075</v>
      </c>
      <c r="B1182" s="37" t="s">
        <v>3076</v>
      </c>
      <c r="C1182" s="39" t="s">
        <v>47</v>
      </c>
      <c r="D1182" s="39" t="s">
        <v>233</v>
      </c>
      <c r="E1182" s="39" t="s">
        <v>3043</v>
      </c>
      <c r="F1182" s="39" t="s">
        <v>3076</v>
      </c>
      <c r="G1182" s="38" t="s">
        <v>442</v>
      </c>
      <c r="H1182" s="38" t="s">
        <v>441</v>
      </c>
      <c r="I1182" s="38">
        <v>24470147</v>
      </c>
      <c r="J1182" s="37">
        <v>16</v>
      </c>
      <c r="K1182" s="37">
        <v>17</v>
      </c>
      <c r="L1182" s="20" t="s">
        <v>8355</v>
      </c>
      <c r="M1182" s="37">
        <v>0</v>
      </c>
      <c r="N1182" s="37">
        <v>0</v>
      </c>
      <c r="O1182" s="37">
        <v>0</v>
      </c>
    </row>
    <row r="1183" spans="1:15" x14ac:dyDescent="0.2">
      <c r="A1183" s="37" t="s">
        <v>3077</v>
      </c>
      <c r="B1183" s="37" t="s">
        <v>46</v>
      </c>
      <c r="C1183" s="39" t="s">
        <v>47</v>
      </c>
      <c r="D1183" s="39" t="s">
        <v>233</v>
      </c>
      <c r="E1183" s="39" t="s">
        <v>3043</v>
      </c>
      <c r="F1183" s="39" t="s">
        <v>10325</v>
      </c>
      <c r="G1183" s="38" t="s">
        <v>442</v>
      </c>
      <c r="H1183" s="38" t="s">
        <v>441</v>
      </c>
      <c r="I1183" s="38">
        <v>24479106</v>
      </c>
      <c r="J1183" s="37">
        <v>13</v>
      </c>
      <c r="K1183" s="37">
        <v>6</v>
      </c>
      <c r="L1183" s="20" t="s">
        <v>8355</v>
      </c>
      <c r="M1183" s="37">
        <v>0</v>
      </c>
      <c r="N1183" s="37">
        <v>0</v>
      </c>
      <c r="O1183" s="37">
        <v>0</v>
      </c>
    </row>
    <row r="1184" spans="1:15" x14ac:dyDescent="0.2">
      <c r="A1184" s="37" t="s">
        <v>3078</v>
      </c>
      <c r="B1184" s="37" t="s">
        <v>1071</v>
      </c>
      <c r="C1184" s="39" t="s">
        <v>47</v>
      </c>
      <c r="D1184" s="39" t="s">
        <v>233</v>
      </c>
      <c r="E1184" s="39" t="s">
        <v>1071</v>
      </c>
      <c r="F1184" s="39" t="s">
        <v>1071</v>
      </c>
      <c r="G1184" s="38" t="s">
        <v>442</v>
      </c>
      <c r="H1184" s="38" t="s">
        <v>441</v>
      </c>
      <c r="I1184" s="38">
        <v>24454373</v>
      </c>
      <c r="J1184" s="37">
        <v>200</v>
      </c>
      <c r="K1184" s="37">
        <v>77</v>
      </c>
      <c r="L1184" s="20" t="s">
        <v>8355</v>
      </c>
      <c r="M1184" s="37">
        <v>0</v>
      </c>
      <c r="N1184" s="37">
        <v>0</v>
      </c>
      <c r="O1184" s="37">
        <v>0</v>
      </c>
    </row>
    <row r="1185" spans="1:29" x14ac:dyDescent="0.2">
      <c r="A1185" s="37" t="s">
        <v>3079</v>
      </c>
      <c r="B1185" s="37" t="s">
        <v>1005</v>
      </c>
      <c r="C1185" s="39" t="s">
        <v>47</v>
      </c>
      <c r="D1185" s="39" t="s">
        <v>233</v>
      </c>
      <c r="E1185" s="39" t="s">
        <v>3043</v>
      </c>
      <c r="F1185" s="39" t="s">
        <v>1005</v>
      </c>
      <c r="G1185" s="38" t="s">
        <v>442</v>
      </c>
      <c r="H1185" s="38" t="s">
        <v>441</v>
      </c>
      <c r="I1185" s="38">
        <v>22064518</v>
      </c>
      <c r="J1185" s="37">
        <v>1</v>
      </c>
      <c r="K1185" s="37">
        <v>0</v>
      </c>
      <c r="L1185" s="20" t="s">
        <v>8355</v>
      </c>
      <c r="M1185" s="37">
        <v>0</v>
      </c>
      <c r="N1185" s="37">
        <v>0</v>
      </c>
      <c r="O1185" s="37">
        <v>0</v>
      </c>
    </row>
    <row r="1186" spans="1:29" x14ac:dyDescent="0.2">
      <c r="A1186" s="37" t="s">
        <v>3080</v>
      </c>
      <c r="B1186" s="37" t="s">
        <v>3081</v>
      </c>
      <c r="C1186" s="39" t="s">
        <v>47</v>
      </c>
      <c r="D1186" s="39" t="s">
        <v>233</v>
      </c>
      <c r="E1186" s="39" t="s">
        <v>3043</v>
      </c>
      <c r="F1186" s="39" t="s">
        <v>3081</v>
      </c>
      <c r="G1186" s="38" t="s">
        <v>442</v>
      </c>
      <c r="H1186" s="38" t="s">
        <v>441</v>
      </c>
      <c r="I1186" s="38">
        <v>24452169</v>
      </c>
      <c r="J1186" s="37">
        <v>28</v>
      </c>
      <c r="K1186" s="37">
        <v>0</v>
      </c>
      <c r="L1186" s="20" t="s">
        <v>8355</v>
      </c>
      <c r="M1186" s="37">
        <v>0</v>
      </c>
      <c r="N1186" s="37">
        <v>0</v>
      </c>
      <c r="O1186" s="37">
        <v>0</v>
      </c>
    </row>
    <row r="1187" spans="1:29" x14ac:dyDescent="0.2">
      <c r="A1187" s="37" t="s">
        <v>3082</v>
      </c>
      <c r="B1187" s="37" t="s">
        <v>2452</v>
      </c>
      <c r="C1187" s="39" t="s">
        <v>47</v>
      </c>
      <c r="D1187" s="39" t="s">
        <v>233</v>
      </c>
      <c r="E1187" s="39" t="s">
        <v>2452</v>
      </c>
      <c r="F1187" s="39" t="s">
        <v>2452</v>
      </c>
      <c r="G1187" s="38" t="s">
        <v>442</v>
      </c>
      <c r="H1187" s="38" t="s">
        <v>441</v>
      </c>
      <c r="I1187" s="38">
        <v>22495293</v>
      </c>
      <c r="J1187" s="37">
        <v>8</v>
      </c>
      <c r="K1187" s="37">
        <v>0</v>
      </c>
      <c r="L1187" s="20" t="s">
        <v>8355</v>
      </c>
      <c r="M1187" s="37">
        <v>0</v>
      </c>
      <c r="N1187" s="37">
        <v>0</v>
      </c>
      <c r="O1187" s="37">
        <v>0</v>
      </c>
    </row>
    <row r="1189" spans="1:29" ht="13.5" x14ac:dyDescent="0.25">
      <c r="A1189" s="97" t="s">
        <v>447</v>
      </c>
      <c r="B1189" s="24"/>
      <c r="C1189" s="25"/>
      <c r="D1189" s="25"/>
      <c r="E1189" s="25"/>
      <c r="F1189" s="33"/>
      <c r="G1189" s="27"/>
      <c r="H1189" s="32"/>
      <c r="I1189" s="32"/>
      <c r="J1189" s="36">
        <f>SUM(J1190:J1202)</f>
        <v>1757</v>
      </c>
      <c r="K1189" s="36">
        <f t="shared" ref="K1189:O1189" si="67">SUM(K1190:K1202)</f>
        <v>434</v>
      </c>
      <c r="L1189" s="36">
        <f t="shared" si="67"/>
        <v>0</v>
      </c>
      <c r="M1189" s="36">
        <f t="shared" si="67"/>
        <v>0</v>
      </c>
      <c r="N1189" s="36">
        <f t="shared" si="67"/>
        <v>7</v>
      </c>
      <c r="O1189" s="36">
        <f t="shared" si="67"/>
        <v>198</v>
      </c>
      <c r="P1189" s="37"/>
      <c r="Q1189" s="37"/>
      <c r="R1189" s="37"/>
      <c r="S1189" s="37"/>
      <c r="T1189" s="37"/>
      <c r="U1189" s="37"/>
      <c r="V1189" s="37"/>
      <c r="W1189" s="37"/>
      <c r="X1189" s="37"/>
      <c r="Y1189" s="37"/>
      <c r="AA1189" s="37"/>
      <c r="AB1189" s="37"/>
      <c r="AC1189" s="37"/>
    </row>
    <row r="1190" spans="1:29" x14ac:dyDescent="0.2">
      <c r="A1190" s="37" t="s">
        <v>3083</v>
      </c>
      <c r="B1190" s="37" t="s">
        <v>78</v>
      </c>
      <c r="C1190" s="39" t="s">
        <v>47</v>
      </c>
      <c r="D1190" s="39" t="s">
        <v>241</v>
      </c>
      <c r="E1190" s="39" t="s">
        <v>242</v>
      </c>
      <c r="F1190" s="39" t="s">
        <v>78</v>
      </c>
      <c r="G1190" s="38" t="s">
        <v>442</v>
      </c>
      <c r="H1190" s="38" t="s">
        <v>441</v>
      </c>
      <c r="I1190" s="38">
        <v>24541630</v>
      </c>
      <c r="J1190" s="37">
        <v>75</v>
      </c>
      <c r="K1190" s="37">
        <v>19</v>
      </c>
      <c r="L1190" s="20" t="s">
        <v>8355</v>
      </c>
      <c r="M1190" s="37">
        <v>0</v>
      </c>
      <c r="N1190" s="37">
        <v>0</v>
      </c>
      <c r="O1190" s="37">
        <v>0</v>
      </c>
    </row>
    <row r="1191" spans="1:29" x14ac:dyDescent="0.2">
      <c r="A1191" s="37" t="s">
        <v>3084</v>
      </c>
      <c r="B1191" s="37" t="s">
        <v>3085</v>
      </c>
      <c r="C1191" s="39" t="s">
        <v>47</v>
      </c>
      <c r="D1191" s="39" t="s">
        <v>241</v>
      </c>
      <c r="E1191" s="39" t="s">
        <v>3086</v>
      </c>
      <c r="F1191" s="39" t="s">
        <v>3087</v>
      </c>
      <c r="G1191" s="38" t="s">
        <v>442</v>
      </c>
      <c r="H1191" s="38" t="s">
        <v>441</v>
      </c>
      <c r="I1191" s="38">
        <v>24760950</v>
      </c>
      <c r="J1191" s="37">
        <v>28</v>
      </c>
      <c r="K1191" s="37">
        <v>13</v>
      </c>
      <c r="L1191" s="20" t="s">
        <v>8355</v>
      </c>
      <c r="M1191" s="37">
        <v>0</v>
      </c>
      <c r="N1191" s="37">
        <v>0</v>
      </c>
      <c r="O1191" s="37">
        <v>0</v>
      </c>
    </row>
    <row r="1192" spans="1:29" x14ac:dyDescent="0.2">
      <c r="A1192" s="37" t="s">
        <v>3088</v>
      </c>
      <c r="B1192" s="37" t="s">
        <v>10150</v>
      </c>
      <c r="C1192" s="39" t="s">
        <v>47</v>
      </c>
      <c r="D1192" s="39" t="s">
        <v>241</v>
      </c>
      <c r="E1192" s="39" t="s">
        <v>3089</v>
      </c>
      <c r="F1192" s="39" t="s">
        <v>10149</v>
      </c>
      <c r="G1192" s="38" t="s">
        <v>442</v>
      </c>
      <c r="H1192" s="38" t="s">
        <v>441</v>
      </c>
      <c r="I1192" s="38">
        <v>24542005</v>
      </c>
      <c r="J1192" s="37">
        <v>45</v>
      </c>
      <c r="K1192" s="37">
        <v>22</v>
      </c>
      <c r="L1192" s="20" t="s">
        <v>8355</v>
      </c>
      <c r="M1192" s="37">
        <v>0</v>
      </c>
      <c r="N1192" s="37">
        <v>0</v>
      </c>
      <c r="O1192" s="37">
        <v>0</v>
      </c>
    </row>
    <row r="1193" spans="1:29" x14ac:dyDescent="0.2">
      <c r="A1193" s="37" t="s">
        <v>3090</v>
      </c>
      <c r="B1193" s="37" t="s">
        <v>3091</v>
      </c>
      <c r="C1193" s="39" t="s">
        <v>47</v>
      </c>
      <c r="D1193" s="39" t="s">
        <v>241</v>
      </c>
      <c r="E1193" s="39" t="s">
        <v>3089</v>
      </c>
      <c r="F1193" s="39" t="s">
        <v>3091</v>
      </c>
      <c r="G1193" s="38" t="s">
        <v>442</v>
      </c>
      <c r="H1193" s="38" t="s">
        <v>441</v>
      </c>
      <c r="I1193" s="38">
        <v>24542000</v>
      </c>
      <c r="J1193" s="37">
        <v>184</v>
      </c>
      <c r="K1193" s="37">
        <v>64</v>
      </c>
      <c r="L1193" s="20" t="s">
        <v>8355</v>
      </c>
      <c r="M1193" s="37">
        <v>0</v>
      </c>
      <c r="N1193" s="37">
        <v>0</v>
      </c>
      <c r="O1193" s="37">
        <v>0</v>
      </c>
    </row>
    <row r="1194" spans="1:29" x14ac:dyDescent="0.2">
      <c r="A1194" s="37" t="s">
        <v>3092</v>
      </c>
      <c r="B1194" s="37" t="s">
        <v>10148</v>
      </c>
      <c r="C1194" s="39" t="s">
        <v>47</v>
      </c>
      <c r="D1194" s="39" t="s">
        <v>241</v>
      </c>
      <c r="E1194" s="39" t="s">
        <v>242</v>
      </c>
      <c r="F1194" s="39" t="s">
        <v>3093</v>
      </c>
      <c r="G1194" s="38" t="s">
        <v>442</v>
      </c>
      <c r="H1194" s="38" t="s">
        <v>441</v>
      </c>
      <c r="I1194" s="38">
        <v>24543100</v>
      </c>
      <c r="J1194" s="37">
        <v>93</v>
      </c>
      <c r="K1194" s="37">
        <v>35</v>
      </c>
      <c r="L1194" s="20" t="s">
        <v>8355</v>
      </c>
      <c r="M1194" s="37">
        <v>0</v>
      </c>
      <c r="N1194" s="37">
        <v>0</v>
      </c>
      <c r="O1194" s="37">
        <v>0</v>
      </c>
    </row>
    <row r="1195" spans="1:29" x14ac:dyDescent="0.2">
      <c r="A1195" s="37" t="s">
        <v>3094</v>
      </c>
      <c r="B1195" s="37" t="s">
        <v>1884</v>
      </c>
      <c r="C1195" s="39" t="s">
        <v>47</v>
      </c>
      <c r="D1195" s="39" t="s">
        <v>241</v>
      </c>
      <c r="E1195" s="39" t="s">
        <v>242</v>
      </c>
      <c r="F1195" s="39" t="s">
        <v>980</v>
      </c>
      <c r="G1195" s="38" t="s">
        <v>442</v>
      </c>
      <c r="H1195" s="38" t="s">
        <v>441</v>
      </c>
      <c r="I1195" s="38">
        <v>24541461</v>
      </c>
      <c r="J1195" s="37">
        <v>45</v>
      </c>
      <c r="K1195" s="37">
        <v>12</v>
      </c>
      <c r="L1195" s="20" t="s">
        <v>8355</v>
      </c>
      <c r="M1195" s="37">
        <v>0</v>
      </c>
      <c r="N1195" s="37">
        <v>0</v>
      </c>
      <c r="O1195" s="37">
        <v>0</v>
      </c>
    </row>
    <row r="1196" spans="1:29" x14ac:dyDescent="0.2">
      <c r="A1196" s="37" t="s">
        <v>3096</v>
      </c>
      <c r="B1196" s="37" t="s">
        <v>3097</v>
      </c>
      <c r="C1196" s="39" t="s">
        <v>47</v>
      </c>
      <c r="D1196" s="39" t="s">
        <v>241</v>
      </c>
      <c r="E1196" s="39" t="s">
        <v>3098</v>
      </c>
      <c r="F1196" s="39" t="s">
        <v>64</v>
      </c>
      <c r="G1196" s="38" t="s">
        <v>442</v>
      </c>
      <c r="H1196" s="38" t="s">
        <v>441</v>
      </c>
      <c r="I1196" s="38">
        <v>24545256</v>
      </c>
      <c r="J1196" s="37">
        <v>251</v>
      </c>
      <c r="K1196" s="37">
        <v>75</v>
      </c>
      <c r="L1196" s="20" t="s">
        <v>8355</v>
      </c>
      <c r="M1196" s="37">
        <v>0</v>
      </c>
      <c r="N1196" s="37">
        <v>0</v>
      </c>
      <c r="O1196" s="37">
        <v>0</v>
      </c>
    </row>
    <row r="1197" spans="1:29" x14ac:dyDescent="0.2">
      <c r="A1197" s="37" t="s">
        <v>3099</v>
      </c>
      <c r="B1197" s="37" t="s">
        <v>197</v>
      </c>
      <c r="C1197" s="39" t="s">
        <v>47</v>
      </c>
      <c r="D1197" s="39" t="s">
        <v>241</v>
      </c>
      <c r="E1197" s="39" t="s">
        <v>197</v>
      </c>
      <c r="F1197" s="39" t="s">
        <v>197</v>
      </c>
      <c r="G1197" s="38" t="s">
        <v>442</v>
      </c>
      <c r="H1197" s="38" t="s">
        <v>441</v>
      </c>
      <c r="I1197" s="38">
        <v>24543370</v>
      </c>
      <c r="J1197" s="37">
        <v>231</v>
      </c>
      <c r="K1197" s="37">
        <v>60</v>
      </c>
      <c r="L1197" s="20" t="s">
        <v>8355</v>
      </c>
      <c r="M1197" s="37">
        <v>0</v>
      </c>
      <c r="N1197" s="37">
        <v>4</v>
      </c>
      <c r="O1197" s="37">
        <v>0</v>
      </c>
    </row>
    <row r="1198" spans="1:29" x14ac:dyDescent="0.2">
      <c r="A1198" s="37" t="s">
        <v>3100</v>
      </c>
      <c r="B1198" s="37" t="s">
        <v>242</v>
      </c>
      <c r="C1198" s="39" t="s">
        <v>47</v>
      </c>
      <c r="D1198" s="39" t="s">
        <v>241</v>
      </c>
      <c r="E1198" s="39" t="s">
        <v>242</v>
      </c>
      <c r="F1198" s="39" t="s">
        <v>235</v>
      </c>
      <c r="G1198" s="38" t="s">
        <v>442</v>
      </c>
      <c r="H1198" s="38" t="s">
        <v>441</v>
      </c>
      <c r="I1198" s="38">
        <v>24544375</v>
      </c>
      <c r="J1198" s="37">
        <v>381</v>
      </c>
      <c r="K1198" s="37">
        <v>0</v>
      </c>
      <c r="L1198" s="20" t="s">
        <v>8355</v>
      </c>
      <c r="M1198" s="37">
        <v>0</v>
      </c>
      <c r="N1198" s="37">
        <v>3</v>
      </c>
      <c r="O1198" s="37">
        <v>198</v>
      </c>
    </row>
    <row r="1199" spans="1:29" x14ac:dyDescent="0.2">
      <c r="A1199" s="37" t="s">
        <v>3101</v>
      </c>
      <c r="B1199" s="37" t="s">
        <v>3102</v>
      </c>
      <c r="C1199" s="39" t="s">
        <v>47</v>
      </c>
      <c r="D1199" s="39" t="s">
        <v>241</v>
      </c>
      <c r="E1199" s="39" t="s">
        <v>3089</v>
      </c>
      <c r="F1199" s="39" t="s">
        <v>3089</v>
      </c>
      <c r="G1199" s="38" t="s">
        <v>442</v>
      </c>
      <c r="H1199" s="38" t="s">
        <v>441</v>
      </c>
      <c r="I1199" s="38">
        <v>24541535</v>
      </c>
      <c r="J1199" s="37">
        <v>269</v>
      </c>
      <c r="K1199" s="37">
        <v>81</v>
      </c>
      <c r="L1199" s="20" t="s">
        <v>8355</v>
      </c>
      <c r="M1199" s="37">
        <v>0</v>
      </c>
      <c r="N1199" s="37">
        <v>0</v>
      </c>
      <c r="O1199" s="37">
        <v>0</v>
      </c>
    </row>
    <row r="1200" spans="1:29" x14ac:dyDescent="0.2">
      <c r="A1200" s="37" t="s">
        <v>3103</v>
      </c>
      <c r="B1200" s="37" t="s">
        <v>10147</v>
      </c>
      <c r="C1200" s="39" t="s">
        <v>47</v>
      </c>
      <c r="D1200" s="39" t="s">
        <v>241</v>
      </c>
      <c r="E1200" s="39" t="s">
        <v>197</v>
      </c>
      <c r="F1200" s="39" t="s">
        <v>10146</v>
      </c>
      <c r="G1200" s="38" t="s">
        <v>442</v>
      </c>
      <c r="H1200" s="38" t="s">
        <v>441</v>
      </c>
      <c r="I1200" s="38">
        <v>24542206</v>
      </c>
      <c r="J1200" s="37">
        <v>88</v>
      </c>
      <c r="K1200" s="37">
        <v>24</v>
      </c>
      <c r="L1200" s="20" t="s">
        <v>8355</v>
      </c>
      <c r="M1200" s="37">
        <v>0</v>
      </c>
      <c r="N1200" s="37">
        <v>0</v>
      </c>
      <c r="O1200" s="37">
        <v>0</v>
      </c>
    </row>
    <row r="1201" spans="1:29" x14ac:dyDescent="0.2">
      <c r="A1201" s="37" t="s">
        <v>3104</v>
      </c>
      <c r="B1201" s="37" t="s">
        <v>3105</v>
      </c>
      <c r="C1201" s="39" t="s">
        <v>47</v>
      </c>
      <c r="D1201" s="39" t="s">
        <v>241</v>
      </c>
      <c r="E1201" s="39" t="s">
        <v>3089</v>
      </c>
      <c r="F1201" s="39" t="s">
        <v>3105</v>
      </c>
      <c r="G1201" s="38" t="s">
        <v>442</v>
      </c>
      <c r="H1201" s="38" t="s">
        <v>441</v>
      </c>
      <c r="I1201" s="38">
        <v>24544378</v>
      </c>
      <c r="J1201" s="37">
        <v>42</v>
      </c>
      <c r="K1201" s="37">
        <v>11</v>
      </c>
      <c r="L1201" s="20" t="s">
        <v>8355</v>
      </c>
      <c r="M1201" s="37">
        <v>0</v>
      </c>
      <c r="N1201" s="37">
        <v>0</v>
      </c>
      <c r="O1201" s="37">
        <v>0</v>
      </c>
    </row>
    <row r="1202" spans="1:29" x14ac:dyDescent="0.2">
      <c r="A1202" s="37" t="s">
        <v>3106</v>
      </c>
      <c r="B1202" s="37" t="s">
        <v>1360</v>
      </c>
      <c r="C1202" s="39" t="s">
        <v>47</v>
      </c>
      <c r="D1202" s="39" t="s">
        <v>241</v>
      </c>
      <c r="E1202" s="39" t="s">
        <v>3098</v>
      </c>
      <c r="F1202" s="39" t="s">
        <v>1360</v>
      </c>
      <c r="G1202" s="38" t="s">
        <v>442</v>
      </c>
      <c r="H1202" s="38" t="s">
        <v>441</v>
      </c>
      <c r="I1202" s="38">
        <v>24545232</v>
      </c>
      <c r="J1202" s="37">
        <v>25</v>
      </c>
      <c r="K1202" s="37">
        <v>18</v>
      </c>
      <c r="L1202" s="20" t="s">
        <v>8355</v>
      </c>
      <c r="M1202" s="37">
        <v>0</v>
      </c>
      <c r="N1202" s="37">
        <v>0</v>
      </c>
      <c r="O1202" s="37">
        <v>0</v>
      </c>
    </row>
    <row r="1204" spans="1:29" ht="13.5" x14ac:dyDescent="0.25">
      <c r="A1204" s="97" t="s">
        <v>448</v>
      </c>
      <c r="B1204" s="24"/>
      <c r="C1204" s="25"/>
      <c r="D1204" s="25"/>
      <c r="E1204" s="25"/>
      <c r="F1204" s="33"/>
      <c r="G1204" s="27"/>
      <c r="H1204" s="32"/>
      <c r="I1204" s="32"/>
      <c r="J1204" s="36">
        <f>SUM(J1205:J1220)</f>
        <v>2635</v>
      </c>
      <c r="K1204" s="36">
        <f t="shared" ref="K1204:O1204" si="68">SUM(K1205:K1220)</f>
        <v>724</v>
      </c>
      <c r="L1204" s="36">
        <f t="shared" si="68"/>
        <v>0</v>
      </c>
      <c r="M1204" s="36">
        <f t="shared" si="68"/>
        <v>12</v>
      </c>
      <c r="N1204" s="36">
        <f t="shared" si="68"/>
        <v>40</v>
      </c>
      <c r="O1204" s="36">
        <f t="shared" si="68"/>
        <v>291</v>
      </c>
      <c r="P1204" s="37"/>
      <c r="Q1204" s="37"/>
      <c r="R1204" s="37"/>
      <c r="S1204" s="37"/>
      <c r="T1204" s="37"/>
      <c r="U1204" s="37"/>
      <c r="V1204" s="37"/>
      <c r="W1204" s="37"/>
      <c r="X1204" s="37"/>
      <c r="Y1204" s="37"/>
      <c r="AA1204" s="37"/>
      <c r="AB1204" s="37"/>
      <c r="AC1204" s="37"/>
    </row>
    <row r="1205" spans="1:29" x14ac:dyDescent="0.2">
      <c r="B1205" s="37" t="s">
        <v>243</v>
      </c>
      <c r="C1205" s="39" t="s">
        <v>47</v>
      </c>
      <c r="D1205" s="39" t="s">
        <v>243</v>
      </c>
      <c r="E1205" s="39" t="s">
        <v>243</v>
      </c>
      <c r="F1205" s="39" t="s">
        <v>194</v>
      </c>
      <c r="G1205" s="38" t="s">
        <v>443</v>
      </c>
      <c r="H1205" s="38" t="s">
        <v>440</v>
      </c>
      <c r="I1205" s="38">
        <v>24500316</v>
      </c>
      <c r="J1205" s="37">
        <v>127</v>
      </c>
      <c r="K1205" s="37">
        <v>78</v>
      </c>
      <c r="L1205" s="20" t="s">
        <v>8355</v>
      </c>
      <c r="M1205" s="37">
        <v>0</v>
      </c>
      <c r="N1205" s="37">
        <v>0</v>
      </c>
      <c r="O1205" s="37">
        <v>0</v>
      </c>
    </row>
    <row r="1206" spans="1:29" x14ac:dyDescent="0.2">
      <c r="A1206" s="37" t="s">
        <v>3107</v>
      </c>
      <c r="B1206" s="37" t="s">
        <v>10155</v>
      </c>
      <c r="C1206" s="39" t="s">
        <v>47</v>
      </c>
      <c r="D1206" s="39" t="s">
        <v>243</v>
      </c>
      <c r="E1206" s="39" t="s">
        <v>243</v>
      </c>
      <c r="F1206" s="39" t="s">
        <v>194</v>
      </c>
      <c r="G1206" s="38" t="s">
        <v>442</v>
      </c>
      <c r="H1206" s="38" t="s">
        <v>440</v>
      </c>
      <c r="I1206" s="38">
        <v>24513411</v>
      </c>
      <c r="J1206" s="37">
        <v>182</v>
      </c>
      <c r="K1206" s="37">
        <v>61</v>
      </c>
      <c r="L1206" s="20" t="s">
        <v>8355</v>
      </c>
      <c r="M1206" s="37">
        <v>0</v>
      </c>
      <c r="N1206" s="37">
        <v>0</v>
      </c>
      <c r="O1206" s="37">
        <v>0</v>
      </c>
    </row>
    <row r="1207" spans="1:29" x14ac:dyDescent="0.2">
      <c r="A1207" s="37" t="s">
        <v>3108</v>
      </c>
      <c r="B1207" s="37" t="s">
        <v>991</v>
      </c>
      <c r="C1207" s="39" t="s">
        <v>47</v>
      </c>
      <c r="D1207" s="39" t="s">
        <v>243</v>
      </c>
      <c r="E1207" s="39" t="s">
        <v>243</v>
      </c>
      <c r="F1207" s="39" t="s">
        <v>152</v>
      </c>
      <c r="G1207" s="38" t="s">
        <v>442</v>
      </c>
      <c r="H1207" s="38" t="s">
        <v>440</v>
      </c>
      <c r="I1207" s="38">
        <v>24515189</v>
      </c>
      <c r="J1207" s="37">
        <v>118</v>
      </c>
      <c r="K1207" s="37">
        <v>33</v>
      </c>
      <c r="L1207" s="20" t="s">
        <v>8355</v>
      </c>
      <c r="M1207" s="37">
        <v>0</v>
      </c>
      <c r="N1207" s="37">
        <v>0</v>
      </c>
      <c r="O1207" s="37">
        <v>0</v>
      </c>
    </row>
    <row r="1208" spans="1:29" x14ac:dyDescent="0.2">
      <c r="A1208" s="37" t="s">
        <v>3109</v>
      </c>
      <c r="B1208" s="37" t="s">
        <v>1053</v>
      </c>
      <c r="C1208" s="39" t="s">
        <v>47</v>
      </c>
      <c r="D1208" s="39" t="s">
        <v>243</v>
      </c>
      <c r="E1208" s="39" t="s">
        <v>1661</v>
      </c>
      <c r="F1208" s="39" t="s">
        <v>1053</v>
      </c>
      <c r="G1208" s="38" t="s">
        <v>442</v>
      </c>
      <c r="H1208" s="38" t="s">
        <v>441</v>
      </c>
      <c r="I1208" s="38">
        <v>24506017</v>
      </c>
      <c r="J1208" s="37">
        <v>111</v>
      </c>
      <c r="K1208" s="37">
        <v>41</v>
      </c>
      <c r="L1208" s="20" t="s">
        <v>8355</v>
      </c>
      <c r="M1208" s="37">
        <v>0</v>
      </c>
      <c r="N1208" s="37">
        <v>0</v>
      </c>
      <c r="O1208" s="37">
        <v>0</v>
      </c>
    </row>
    <row r="1209" spans="1:29" x14ac:dyDescent="0.2">
      <c r="A1209" s="37" t="s">
        <v>3110</v>
      </c>
      <c r="B1209" s="37" t="s">
        <v>10154</v>
      </c>
      <c r="C1209" s="39" t="s">
        <v>47</v>
      </c>
      <c r="D1209" s="39" t="s">
        <v>243</v>
      </c>
      <c r="E1209" s="39" t="s">
        <v>979</v>
      </c>
      <c r="F1209" s="39" t="s">
        <v>10154</v>
      </c>
      <c r="G1209" s="38" t="s">
        <v>442</v>
      </c>
      <c r="H1209" s="38" t="s">
        <v>441</v>
      </c>
      <c r="I1209" s="38">
        <v>24504926</v>
      </c>
      <c r="J1209" s="37">
        <v>41</v>
      </c>
      <c r="K1209" s="37">
        <v>25</v>
      </c>
      <c r="L1209" s="20" t="s">
        <v>8355</v>
      </c>
      <c r="M1209" s="37">
        <v>0</v>
      </c>
      <c r="N1209" s="37">
        <v>0</v>
      </c>
      <c r="O1209" s="37">
        <v>0</v>
      </c>
    </row>
    <row r="1210" spans="1:29" x14ac:dyDescent="0.2">
      <c r="A1210" s="37" t="s">
        <v>3111</v>
      </c>
      <c r="B1210" s="37" t="s">
        <v>1238</v>
      </c>
      <c r="C1210" s="39" t="s">
        <v>47</v>
      </c>
      <c r="D1210" s="39" t="s">
        <v>243</v>
      </c>
      <c r="E1210" s="39" t="s">
        <v>1661</v>
      </c>
      <c r="F1210" s="39" t="s">
        <v>1238</v>
      </c>
      <c r="G1210" s="38" t="s">
        <v>442</v>
      </c>
      <c r="H1210" s="38" t="s">
        <v>441</v>
      </c>
      <c r="I1210" s="38">
        <v>24510655</v>
      </c>
      <c r="J1210" s="37">
        <v>195</v>
      </c>
      <c r="K1210" s="37">
        <v>75</v>
      </c>
      <c r="L1210" s="20" t="s">
        <v>8355</v>
      </c>
      <c r="M1210" s="37">
        <v>0</v>
      </c>
      <c r="N1210" s="37">
        <v>0</v>
      </c>
      <c r="O1210" s="37">
        <v>38</v>
      </c>
    </row>
    <row r="1211" spans="1:29" x14ac:dyDescent="0.2">
      <c r="A1211" s="37" t="s">
        <v>3112</v>
      </c>
      <c r="B1211" s="37" t="s">
        <v>1250</v>
      </c>
      <c r="C1211" s="39" t="s">
        <v>47</v>
      </c>
      <c r="D1211" s="39" t="s">
        <v>243</v>
      </c>
      <c r="E1211" s="39" t="s">
        <v>979</v>
      </c>
      <c r="F1211" s="39" t="s">
        <v>10153</v>
      </c>
      <c r="G1211" s="38" t="s">
        <v>442</v>
      </c>
      <c r="H1211" s="38" t="s">
        <v>441</v>
      </c>
      <c r="I1211" s="38">
        <v>24514648</v>
      </c>
      <c r="J1211" s="37">
        <v>139</v>
      </c>
      <c r="K1211" s="37">
        <v>55</v>
      </c>
      <c r="L1211" s="20" t="s">
        <v>8355</v>
      </c>
      <c r="M1211" s="37">
        <v>0</v>
      </c>
      <c r="N1211" s="37">
        <v>0</v>
      </c>
      <c r="O1211" s="37">
        <v>0</v>
      </c>
    </row>
    <row r="1212" spans="1:29" x14ac:dyDescent="0.2">
      <c r="A1212" s="37" t="s">
        <v>3113</v>
      </c>
      <c r="B1212" s="37" t="s">
        <v>3114</v>
      </c>
      <c r="C1212" s="39" t="s">
        <v>47</v>
      </c>
      <c r="D1212" s="39" t="s">
        <v>243</v>
      </c>
      <c r="E1212" s="39" t="s">
        <v>126</v>
      </c>
      <c r="F1212" s="39" t="s">
        <v>3114</v>
      </c>
      <c r="G1212" s="38" t="s">
        <v>442</v>
      </c>
      <c r="H1212" s="38" t="s">
        <v>441</v>
      </c>
      <c r="I1212" s="38">
        <v>24510560</v>
      </c>
      <c r="J1212" s="37">
        <v>161</v>
      </c>
      <c r="K1212" s="37">
        <v>42</v>
      </c>
      <c r="L1212" s="20" t="s">
        <v>8355</v>
      </c>
      <c r="M1212" s="37">
        <v>0</v>
      </c>
      <c r="N1212" s="37">
        <v>0</v>
      </c>
      <c r="O1212" s="37">
        <v>0</v>
      </c>
    </row>
    <row r="1213" spans="1:29" x14ac:dyDescent="0.2">
      <c r="A1213" s="37" t="s">
        <v>3115</v>
      </c>
      <c r="B1213" s="37" t="s">
        <v>3116</v>
      </c>
      <c r="C1213" s="39" t="s">
        <v>47</v>
      </c>
      <c r="D1213" s="39" t="s">
        <v>243</v>
      </c>
      <c r="E1213" s="39" t="s">
        <v>161</v>
      </c>
      <c r="F1213" s="39" t="s">
        <v>3116</v>
      </c>
      <c r="G1213" s="38" t="s">
        <v>442</v>
      </c>
      <c r="H1213" s="38" t="s">
        <v>440</v>
      </c>
      <c r="I1213" s="38">
        <v>24503742</v>
      </c>
      <c r="J1213" s="37">
        <v>40</v>
      </c>
      <c r="K1213" s="37">
        <v>11</v>
      </c>
      <c r="L1213" s="20" t="s">
        <v>8355</v>
      </c>
      <c r="M1213" s="37">
        <v>0</v>
      </c>
      <c r="N1213" s="37">
        <v>0</v>
      </c>
      <c r="O1213" s="37">
        <v>0</v>
      </c>
    </row>
    <row r="1214" spans="1:29" x14ac:dyDescent="0.2">
      <c r="A1214" s="37" t="s">
        <v>3117</v>
      </c>
      <c r="B1214" s="37" t="s">
        <v>103</v>
      </c>
      <c r="C1214" s="39" t="s">
        <v>47</v>
      </c>
      <c r="D1214" s="39" t="s">
        <v>243</v>
      </c>
      <c r="E1214" s="39" t="s">
        <v>979</v>
      </c>
      <c r="F1214" s="39" t="s">
        <v>103</v>
      </c>
      <c r="G1214" s="38" t="s">
        <v>442</v>
      </c>
      <c r="H1214" s="38" t="s">
        <v>441</v>
      </c>
      <c r="I1214" s="38">
        <v>24514140</v>
      </c>
      <c r="J1214" s="37">
        <v>90</v>
      </c>
      <c r="K1214" s="37">
        <v>22</v>
      </c>
      <c r="L1214" s="20" t="s">
        <v>8355</v>
      </c>
      <c r="M1214" s="37">
        <v>0</v>
      </c>
      <c r="N1214" s="37">
        <v>0</v>
      </c>
      <c r="O1214" s="37">
        <v>0</v>
      </c>
    </row>
    <row r="1215" spans="1:29" x14ac:dyDescent="0.2">
      <c r="A1215" s="37" t="s">
        <v>3118</v>
      </c>
      <c r="B1215" s="37" t="s">
        <v>10152</v>
      </c>
      <c r="C1215" s="39" t="s">
        <v>47</v>
      </c>
      <c r="D1215" s="39" t="s">
        <v>243</v>
      </c>
      <c r="E1215" s="39" t="s">
        <v>126</v>
      </c>
      <c r="F1215" s="39" t="s">
        <v>126</v>
      </c>
      <c r="G1215" s="38" t="s">
        <v>442</v>
      </c>
      <c r="H1215" s="38" t="s">
        <v>441</v>
      </c>
      <c r="I1215" s="38">
        <v>24510570</v>
      </c>
      <c r="J1215" s="37">
        <v>167</v>
      </c>
      <c r="K1215" s="37">
        <v>63</v>
      </c>
      <c r="L1215" s="20" t="s">
        <v>8355</v>
      </c>
      <c r="M1215" s="37">
        <v>0</v>
      </c>
      <c r="N1215" s="37">
        <v>0</v>
      </c>
      <c r="O1215" s="37">
        <v>0</v>
      </c>
    </row>
    <row r="1216" spans="1:29" x14ac:dyDescent="0.2">
      <c r="A1216" s="37" t="s">
        <v>3119</v>
      </c>
      <c r="B1216" s="37" t="s">
        <v>10151</v>
      </c>
      <c r="C1216" s="39" t="s">
        <v>47</v>
      </c>
      <c r="D1216" s="39" t="s">
        <v>243</v>
      </c>
      <c r="E1216" s="39" t="s">
        <v>243</v>
      </c>
      <c r="F1216" s="39" t="s">
        <v>243</v>
      </c>
      <c r="G1216" s="38" t="s">
        <v>442</v>
      </c>
      <c r="H1216" s="38" t="s">
        <v>440</v>
      </c>
      <c r="I1216" s="38">
        <v>24500044</v>
      </c>
      <c r="J1216" s="37">
        <v>644</v>
      </c>
      <c r="K1216" s="37">
        <v>0</v>
      </c>
      <c r="L1216" s="20" t="s">
        <v>8355</v>
      </c>
      <c r="M1216" s="37">
        <v>12</v>
      </c>
      <c r="N1216" s="37">
        <v>40</v>
      </c>
      <c r="O1216" s="37">
        <v>237</v>
      </c>
    </row>
    <row r="1217" spans="1:29" x14ac:dyDescent="0.2">
      <c r="A1217" s="37" t="s">
        <v>3120</v>
      </c>
      <c r="B1217" s="37" t="s">
        <v>3121</v>
      </c>
      <c r="C1217" s="39" t="s">
        <v>47</v>
      </c>
      <c r="D1217" s="39" t="s">
        <v>243</v>
      </c>
      <c r="E1217" s="39" t="s">
        <v>161</v>
      </c>
      <c r="F1217" s="39" t="s">
        <v>161</v>
      </c>
      <c r="G1217" s="38" t="s">
        <v>442</v>
      </c>
      <c r="H1217" s="38" t="s">
        <v>440</v>
      </c>
      <c r="I1217" s="38">
        <v>24512700</v>
      </c>
      <c r="J1217" s="37">
        <v>353</v>
      </c>
      <c r="K1217" s="37">
        <v>121</v>
      </c>
      <c r="L1217" s="20" t="s">
        <v>8355</v>
      </c>
      <c r="M1217" s="37">
        <v>0</v>
      </c>
      <c r="N1217" s="37">
        <v>0</v>
      </c>
      <c r="O1217" s="37">
        <v>16</v>
      </c>
    </row>
    <row r="1218" spans="1:29" x14ac:dyDescent="0.2">
      <c r="A1218" s="37" t="s">
        <v>3122</v>
      </c>
      <c r="B1218" s="37" t="s">
        <v>78</v>
      </c>
      <c r="C1218" s="39" t="s">
        <v>47</v>
      </c>
      <c r="D1218" s="39" t="s">
        <v>243</v>
      </c>
      <c r="E1218" s="39" t="s">
        <v>243</v>
      </c>
      <c r="F1218" s="39" t="s">
        <v>78</v>
      </c>
      <c r="G1218" s="38" t="s">
        <v>442</v>
      </c>
      <c r="H1218" s="38" t="s">
        <v>440</v>
      </c>
      <c r="I1218" s="38">
        <v>24512458</v>
      </c>
      <c r="J1218" s="37">
        <v>87</v>
      </c>
      <c r="K1218" s="37">
        <v>35</v>
      </c>
      <c r="L1218" s="20" t="s">
        <v>8355</v>
      </c>
      <c r="M1218" s="37">
        <v>0</v>
      </c>
      <c r="N1218" s="37">
        <v>0</v>
      </c>
      <c r="O1218" s="37">
        <v>0</v>
      </c>
    </row>
    <row r="1219" spans="1:29" x14ac:dyDescent="0.2">
      <c r="A1219" s="37" t="s">
        <v>3123</v>
      </c>
      <c r="B1219" s="37" t="s">
        <v>3124</v>
      </c>
      <c r="C1219" s="39" t="s">
        <v>47</v>
      </c>
      <c r="D1219" s="39" t="s">
        <v>243</v>
      </c>
      <c r="E1219" s="39" t="s">
        <v>1661</v>
      </c>
      <c r="F1219" s="39" t="s">
        <v>3124</v>
      </c>
      <c r="G1219" s="38" t="s">
        <v>442</v>
      </c>
      <c r="H1219" s="38" t="s">
        <v>441</v>
      </c>
      <c r="I1219" s="38">
        <v>24510319</v>
      </c>
      <c r="J1219" s="37">
        <v>88</v>
      </c>
      <c r="K1219" s="37">
        <v>30</v>
      </c>
      <c r="L1219" s="20" t="s">
        <v>8355</v>
      </c>
      <c r="M1219" s="37">
        <v>0</v>
      </c>
      <c r="N1219" s="37">
        <v>0</v>
      </c>
      <c r="O1219" s="37">
        <v>0</v>
      </c>
    </row>
    <row r="1220" spans="1:29" x14ac:dyDescent="0.2">
      <c r="A1220" s="37" t="s">
        <v>3125</v>
      </c>
      <c r="B1220" s="37" t="s">
        <v>3126</v>
      </c>
      <c r="C1220" s="39" t="s">
        <v>47</v>
      </c>
      <c r="D1220" s="39" t="s">
        <v>243</v>
      </c>
      <c r="E1220" s="39" t="s">
        <v>126</v>
      </c>
      <c r="F1220" s="39" t="s">
        <v>10343</v>
      </c>
      <c r="G1220" s="38" t="s">
        <v>442</v>
      </c>
      <c r="H1220" s="38" t="s">
        <v>441</v>
      </c>
      <c r="I1220" s="38">
        <v>24512590</v>
      </c>
      <c r="J1220" s="37">
        <v>92</v>
      </c>
      <c r="K1220" s="37">
        <v>32</v>
      </c>
      <c r="L1220" s="20" t="s">
        <v>8355</v>
      </c>
      <c r="M1220" s="37">
        <v>0</v>
      </c>
      <c r="N1220" s="37">
        <v>0</v>
      </c>
      <c r="O1220" s="37">
        <v>0</v>
      </c>
    </row>
    <row r="1222" spans="1:29" ht="13.5" x14ac:dyDescent="0.25">
      <c r="A1222" s="97" t="s">
        <v>449</v>
      </c>
      <c r="B1222" s="24"/>
      <c r="C1222" s="25"/>
      <c r="D1222" s="25"/>
      <c r="E1222" s="25"/>
      <c r="F1222" s="33"/>
      <c r="G1222" s="27"/>
      <c r="H1222" s="32"/>
      <c r="I1222" s="32"/>
      <c r="J1222" s="36">
        <f>SUM(J1223:J1235)</f>
        <v>3184</v>
      </c>
      <c r="K1222" s="36">
        <f t="shared" ref="K1222:O1222" si="69">SUM(K1223:K1235)</f>
        <v>798</v>
      </c>
      <c r="L1222" s="36">
        <f t="shared" si="69"/>
        <v>0</v>
      </c>
      <c r="M1222" s="36">
        <f t="shared" si="69"/>
        <v>0</v>
      </c>
      <c r="N1222" s="36">
        <f t="shared" si="69"/>
        <v>17</v>
      </c>
      <c r="O1222" s="36">
        <f t="shared" si="69"/>
        <v>406</v>
      </c>
      <c r="P1222" s="37"/>
      <c r="Q1222" s="37"/>
      <c r="R1222" s="37"/>
      <c r="S1222" s="37"/>
      <c r="T1222" s="37"/>
      <c r="U1222" s="37"/>
      <c r="V1222" s="37"/>
      <c r="W1222" s="37"/>
      <c r="X1222" s="37"/>
      <c r="Y1222" s="37"/>
      <c r="AA1222" s="37"/>
      <c r="AB1222" s="37"/>
      <c r="AC1222" s="37"/>
    </row>
    <row r="1223" spans="1:29" x14ac:dyDescent="0.2">
      <c r="B1223" s="37" t="s">
        <v>10162</v>
      </c>
      <c r="C1223" s="39" t="s">
        <v>47</v>
      </c>
      <c r="D1223" s="39" t="s">
        <v>214</v>
      </c>
      <c r="E1223" s="39" t="s">
        <v>214</v>
      </c>
      <c r="F1223" s="39" t="s">
        <v>3127</v>
      </c>
      <c r="G1223" s="38" t="s">
        <v>443</v>
      </c>
      <c r="H1223" s="38" t="s">
        <v>440</v>
      </c>
      <c r="I1223" s="38">
        <v>24531011</v>
      </c>
      <c r="J1223" s="37">
        <v>118</v>
      </c>
      <c r="K1223" s="37">
        <v>38</v>
      </c>
      <c r="L1223" s="20" t="s">
        <v>8355</v>
      </c>
      <c r="M1223" s="37">
        <v>0</v>
      </c>
      <c r="N1223" s="37">
        <v>0</v>
      </c>
      <c r="O1223" s="37">
        <v>0</v>
      </c>
    </row>
    <row r="1224" spans="1:29" x14ac:dyDescent="0.2">
      <c r="B1224" s="37" t="s">
        <v>10161</v>
      </c>
      <c r="C1224" s="39" t="s">
        <v>47</v>
      </c>
      <c r="D1224" s="39" t="s">
        <v>214</v>
      </c>
      <c r="E1224" s="39" t="s">
        <v>771</v>
      </c>
      <c r="F1224" s="39" t="s">
        <v>3128</v>
      </c>
      <c r="G1224" s="38" t="s">
        <v>443</v>
      </c>
      <c r="H1224" s="38" t="s">
        <v>440</v>
      </c>
      <c r="I1224" s="38">
        <v>40015939</v>
      </c>
      <c r="J1224" s="37">
        <v>303</v>
      </c>
      <c r="K1224" s="37">
        <v>209</v>
      </c>
      <c r="L1224" s="20" t="s">
        <v>8355</v>
      </c>
      <c r="M1224" s="37">
        <v>0</v>
      </c>
      <c r="N1224" s="37">
        <v>0</v>
      </c>
      <c r="O1224" s="37">
        <v>0</v>
      </c>
    </row>
    <row r="1225" spans="1:29" x14ac:dyDescent="0.2">
      <c r="A1225" s="37" t="s">
        <v>3129</v>
      </c>
      <c r="B1225" s="37" t="s">
        <v>10160</v>
      </c>
      <c r="C1225" s="39" t="s">
        <v>47</v>
      </c>
      <c r="D1225" s="39" t="s">
        <v>214</v>
      </c>
      <c r="E1225" s="39" t="s">
        <v>2135</v>
      </c>
      <c r="F1225" s="39" t="s">
        <v>3130</v>
      </c>
      <c r="G1225" s="38" t="s">
        <v>442</v>
      </c>
      <c r="H1225" s="38" t="s">
        <v>440</v>
      </c>
      <c r="I1225" s="38">
        <v>24534919</v>
      </c>
      <c r="J1225" s="37">
        <v>107</v>
      </c>
      <c r="K1225" s="37">
        <v>26</v>
      </c>
      <c r="L1225" s="20" t="s">
        <v>8355</v>
      </c>
      <c r="M1225" s="37">
        <v>0</v>
      </c>
      <c r="N1225" s="37">
        <v>0</v>
      </c>
      <c r="O1225" s="37">
        <v>0</v>
      </c>
    </row>
    <row r="1226" spans="1:29" x14ac:dyDescent="0.2">
      <c r="A1226" s="37" t="s">
        <v>3131</v>
      </c>
      <c r="B1226" s="37" t="s">
        <v>157</v>
      </c>
      <c r="C1226" s="39" t="s">
        <v>47</v>
      </c>
      <c r="D1226" s="39" t="s">
        <v>214</v>
      </c>
      <c r="E1226" s="39" t="s">
        <v>2135</v>
      </c>
      <c r="F1226" s="39" t="s">
        <v>3132</v>
      </c>
      <c r="G1226" s="38" t="s">
        <v>442</v>
      </c>
      <c r="H1226" s="38" t="s">
        <v>440</v>
      </c>
      <c r="I1226" s="38">
        <v>24532971</v>
      </c>
      <c r="J1226" s="37">
        <v>66</v>
      </c>
      <c r="K1226" s="37">
        <v>23</v>
      </c>
      <c r="L1226" s="20" t="s">
        <v>8355</v>
      </c>
      <c r="M1226" s="37">
        <v>0</v>
      </c>
      <c r="N1226" s="37">
        <v>0</v>
      </c>
      <c r="O1226" s="37">
        <v>0</v>
      </c>
    </row>
    <row r="1227" spans="1:29" x14ac:dyDescent="0.2">
      <c r="A1227" s="37" t="s">
        <v>3133</v>
      </c>
      <c r="B1227" s="37" t="s">
        <v>10159</v>
      </c>
      <c r="C1227" s="39" t="s">
        <v>47</v>
      </c>
      <c r="D1227" s="39" t="s">
        <v>214</v>
      </c>
      <c r="E1227" s="39" t="s">
        <v>3134</v>
      </c>
      <c r="F1227" s="39" t="s">
        <v>3134</v>
      </c>
      <c r="G1227" s="38" t="s">
        <v>442</v>
      </c>
      <c r="H1227" s="38" t="s">
        <v>441</v>
      </c>
      <c r="I1227" s="38">
        <v>24520637</v>
      </c>
      <c r="J1227" s="37">
        <v>185</v>
      </c>
      <c r="K1227" s="37">
        <v>48</v>
      </c>
      <c r="L1227" s="20" t="s">
        <v>8355</v>
      </c>
      <c r="M1227" s="37">
        <v>0</v>
      </c>
      <c r="N1227" s="37">
        <v>0</v>
      </c>
      <c r="O1227" s="37">
        <v>0</v>
      </c>
    </row>
    <row r="1228" spans="1:29" x14ac:dyDescent="0.2">
      <c r="A1228" s="37" t="s">
        <v>3135</v>
      </c>
      <c r="B1228" s="37" t="s">
        <v>2682</v>
      </c>
      <c r="C1228" s="39" t="s">
        <v>47</v>
      </c>
      <c r="D1228" s="39" t="s">
        <v>214</v>
      </c>
      <c r="E1228" s="39" t="s">
        <v>3136</v>
      </c>
      <c r="F1228" s="39" t="s">
        <v>3137</v>
      </c>
      <c r="G1228" s="38" t="s">
        <v>442</v>
      </c>
      <c r="H1228" s="38" t="s">
        <v>440</v>
      </c>
      <c r="I1228" s="38">
        <v>24531486</v>
      </c>
      <c r="J1228" s="37">
        <v>345</v>
      </c>
      <c r="K1228" s="37">
        <v>91</v>
      </c>
      <c r="L1228" s="20" t="s">
        <v>8355</v>
      </c>
      <c r="M1228" s="37">
        <v>0</v>
      </c>
      <c r="N1228" s="37">
        <v>0</v>
      </c>
      <c r="O1228" s="37">
        <v>17</v>
      </c>
    </row>
    <row r="1229" spans="1:29" x14ac:dyDescent="0.2">
      <c r="A1229" s="37" t="s">
        <v>3138</v>
      </c>
      <c r="B1229" s="37" t="s">
        <v>10158</v>
      </c>
      <c r="C1229" s="39" t="s">
        <v>47</v>
      </c>
      <c r="D1229" s="39" t="s">
        <v>214</v>
      </c>
      <c r="E1229" s="39" t="s">
        <v>771</v>
      </c>
      <c r="F1229" s="39" t="s">
        <v>771</v>
      </c>
      <c r="G1229" s="38" t="s">
        <v>442</v>
      </c>
      <c r="H1229" s="38" t="s">
        <v>440</v>
      </c>
      <c r="I1229" s="38">
        <v>24520190</v>
      </c>
      <c r="J1229" s="37">
        <v>425</v>
      </c>
      <c r="K1229" s="37">
        <v>113</v>
      </c>
      <c r="L1229" s="20" t="s">
        <v>8355</v>
      </c>
      <c r="M1229" s="37">
        <v>0</v>
      </c>
      <c r="N1229" s="37">
        <v>6</v>
      </c>
      <c r="O1229" s="37">
        <v>0</v>
      </c>
    </row>
    <row r="1230" spans="1:29" x14ac:dyDescent="0.2">
      <c r="A1230" s="37" t="s">
        <v>3139</v>
      </c>
      <c r="B1230" s="37" t="s">
        <v>2722</v>
      </c>
      <c r="C1230" s="39" t="s">
        <v>47</v>
      </c>
      <c r="D1230" s="39" t="s">
        <v>214</v>
      </c>
      <c r="E1230" s="39" t="s">
        <v>3140</v>
      </c>
      <c r="F1230" s="39" t="s">
        <v>3140</v>
      </c>
      <c r="G1230" s="38" t="s">
        <v>442</v>
      </c>
      <c r="H1230" s="38" t="s">
        <v>440</v>
      </c>
      <c r="I1230" s="38">
        <v>24530917</v>
      </c>
      <c r="J1230" s="37">
        <v>358</v>
      </c>
      <c r="K1230" s="37">
        <v>78</v>
      </c>
      <c r="L1230" s="20" t="s">
        <v>8355</v>
      </c>
      <c r="M1230" s="37">
        <v>0</v>
      </c>
      <c r="N1230" s="37">
        <v>0</v>
      </c>
      <c r="O1230" s="37">
        <v>0</v>
      </c>
    </row>
    <row r="1231" spans="1:29" x14ac:dyDescent="0.2">
      <c r="A1231" s="37" t="s">
        <v>3141</v>
      </c>
      <c r="B1231" s="37" t="s">
        <v>1312</v>
      </c>
      <c r="C1231" s="39" t="s">
        <v>47</v>
      </c>
      <c r="D1231" s="39" t="s">
        <v>214</v>
      </c>
      <c r="E1231" s="39" t="s">
        <v>3134</v>
      </c>
      <c r="F1231" s="39" t="s">
        <v>1312</v>
      </c>
      <c r="G1231" s="38" t="s">
        <v>442</v>
      </c>
      <c r="H1231" s="38" t="s">
        <v>441</v>
      </c>
      <c r="I1231" s="38">
        <v>24533239</v>
      </c>
      <c r="J1231" s="37">
        <v>37</v>
      </c>
      <c r="K1231" s="37">
        <v>10</v>
      </c>
      <c r="L1231" s="20" t="s">
        <v>8355</v>
      </c>
      <c r="M1231" s="37">
        <v>0</v>
      </c>
      <c r="N1231" s="37">
        <v>0</v>
      </c>
      <c r="O1231" s="37">
        <v>0</v>
      </c>
    </row>
    <row r="1232" spans="1:29" x14ac:dyDescent="0.2">
      <c r="A1232" s="37" t="s">
        <v>3142</v>
      </c>
      <c r="B1232" s="37" t="s">
        <v>10157</v>
      </c>
      <c r="C1232" s="39" t="s">
        <v>47</v>
      </c>
      <c r="D1232" s="39" t="s">
        <v>214</v>
      </c>
      <c r="E1232" s="39" t="s">
        <v>214</v>
      </c>
      <c r="F1232" s="39" t="s">
        <v>214</v>
      </c>
      <c r="G1232" s="38" t="s">
        <v>442</v>
      </c>
      <c r="H1232" s="38" t="s">
        <v>440</v>
      </c>
      <c r="I1232" s="38">
        <v>24533686</v>
      </c>
      <c r="J1232" s="37">
        <v>619</v>
      </c>
      <c r="K1232" s="37">
        <v>0</v>
      </c>
      <c r="L1232" s="20" t="s">
        <v>8355</v>
      </c>
      <c r="M1232" s="37">
        <v>0</v>
      </c>
      <c r="N1232" s="37">
        <v>11</v>
      </c>
      <c r="O1232" s="37">
        <v>389</v>
      </c>
    </row>
    <row r="1233" spans="1:29" x14ac:dyDescent="0.2">
      <c r="A1233" s="37" t="s">
        <v>3143</v>
      </c>
      <c r="B1233" s="37" t="s">
        <v>3144</v>
      </c>
      <c r="C1233" s="39" t="s">
        <v>47</v>
      </c>
      <c r="D1233" s="39" t="s">
        <v>214</v>
      </c>
      <c r="E1233" s="39" t="s">
        <v>2135</v>
      </c>
      <c r="F1233" s="39" t="s">
        <v>2135</v>
      </c>
      <c r="G1233" s="38" t="s">
        <v>442</v>
      </c>
      <c r="H1233" s="38" t="s">
        <v>440</v>
      </c>
      <c r="I1233" s="38">
        <v>24531586</v>
      </c>
      <c r="J1233" s="37">
        <v>232</v>
      </c>
      <c r="K1233" s="37">
        <v>51</v>
      </c>
      <c r="L1233" s="20" t="s">
        <v>8355</v>
      </c>
      <c r="M1233" s="37">
        <v>0</v>
      </c>
      <c r="N1233" s="37">
        <v>0</v>
      </c>
      <c r="O1233" s="37">
        <v>0</v>
      </c>
    </row>
    <row r="1234" spans="1:29" x14ac:dyDescent="0.2">
      <c r="A1234" s="37" t="s">
        <v>3145</v>
      </c>
      <c r="B1234" s="37" t="s">
        <v>3146</v>
      </c>
      <c r="C1234" s="39" t="s">
        <v>47</v>
      </c>
      <c r="D1234" s="39" t="s">
        <v>214</v>
      </c>
      <c r="E1234" s="39" t="s">
        <v>2135</v>
      </c>
      <c r="F1234" s="39" t="s">
        <v>9986</v>
      </c>
      <c r="G1234" s="38" t="s">
        <v>442</v>
      </c>
      <c r="H1234" s="38" t="s">
        <v>440</v>
      </c>
      <c r="I1234" s="38">
        <v>24531186</v>
      </c>
      <c r="J1234" s="37">
        <v>213</v>
      </c>
      <c r="K1234" s="37">
        <v>60</v>
      </c>
      <c r="L1234" s="20" t="s">
        <v>8355</v>
      </c>
      <c r="M1234" s="37">
        <v>0</v>
      </c>
      <c r="N1234" s="37">
        <v>0</v>
      </c>
      <c r="O1234" s="37">
        <v>0</v>
      </c>
    </row>
    <row r="1235" spans="1:29" x14ac:dyDescent="0.2">
      <c r="A1235" s="37" t="s">
        <v>3147</v>
      </c>
      <c r="B1235" s="37" t="s">
        <v>10156</v>
      </c>
      <c r="C1235" s="39" t="s">
        <v>47</v>
      </c>
      <c r="D1235" s="39" t="s">
        <v>214</v>
      </c>
      <c r="E1235" s="39" t="s">
        <v>1071</v>
      </c>
      <c r="F1235" s="39" t="s">
        <v>1071</v>
      </c>
      <c r="G1235" s="38" t="s">
        <v>442</v>
      </c>
      <c r="H1235" s="38" t="s">
        <v>441</v>
      </c>
      <c r="I1235" s="38">
        <v>24531286</v>
      </c>
      <c r="J1235" s="37">
        <v>176</v>
      </c>
      <c r="K1235" s="37">
        <v>51</v>
      </c>
      <c r="L1235" s="20" t="s">
        <v>8355</v>
      </c>
      <c r="M1235" s="37">
        <v>0</v>
      </c>
      <c r="N1235" s="37">
        <v>0</v>
      </c>
      <c r="O1235" s="37">
        <v>0</v>
      </c>
    </row>
    <row r="1237" spans="1:29" ht="13.5" x14ac:dyDescent="0.25">
      <c r="A1237" s="97" t="s">
        <v>453</v>
      </c>
      <c r="B1237" s="24"/>
      <c r="C1237" s="25"/>
      <c r="D1237" s="25"/>
      <c r="E1237" s="25"/>
      <c r="F1237" s="33"/>
      <c r="G1237" s="27"/>
      <c r="H1237" s="32"/>
      <c r="I1237" s="32"/>
      <c r="J1237" s="36">
        <f>SUM(J1238:J1252)</f>
        <v>1285</v>
      </c>
      <c r="K1237" s="36">
        <f t="shared" ref="K1237:O1237" si="70">SUM(K1238:K1252)</f>
        <v>424</v>
      </c>
      <c r="L1237" s="36">
        <f t="shared" si="70"/>
        <v>0</v>
      </c>
      <c r="M1237" s="36">
        <f t="shared" si="70"/>
        <v>0</v>
      </c>
      <c r="N1237" s="36">
        <f t="shared" si="70"/>
        <v>13</v>
      </c>
      <c r="O1237" s="36">
        <f t="shared" si="70"/>
        <v>127</v>
      </c>
      <c r="P1237" s="37"/>
      <c r="Q1237" s="37"/>
      <c r="R1237" s="37"/>
      <c r="S1237" s="37"/>
      <c r="T1237" s="37"/>
      <c r="U1237" s="37"/>
      <c r="V1237" s="37"/>
      <c r="W1237" s="37"/>
      <c r="X1237" s="37"/>
      <c r="Y1237" s="37"/>
      <c r="AA1237" s="37"/>
      <c r="AB1237" s="37"/>
      <c r="AC1237" s="37"/>
    </row>
    <row r="1238" spans="1:29" x14ac:dyDescent="0.2">
      <c r="A1238" s="37" t="s">
        <v>3148</v>
      </c>
      <c r="B1238" s="37" t="s">
        <v>3149</v>
      </c>
      <c r="C1238" s="39" t="s">
        <v>47</v>
      </c>
      <c r="D1238" s="39" t="s">
        <v>976</v>
      </c>
      <c r="E1238" s="39" t="s">
        <v>3150</v>
      </c>
      <c r="F1238" s="39" t="s">
        <v>176</v>
      </c>
      <c r="G1238" s="38" t="s">
        <v>442</v>
      </c>
      <c r="H1238" s="38" t="s">
        <v>441</v>
      </c>
      <c r="I1238" s="38">
        <v>24632955</v>
      </c>
      <c r="J1238" s="37">
        <v>64</v>
      </c>
      <c r="K1238" s="37">
        <v>16</v>
      </c>
      <c r="L1238" s="20" t="s">
        <v>8355</v>
      </c>
      <c r="M1238" s="37">
        <v>0</v>
      </c>
      <c r="N1238" s="37">
        <v>0</v>
      </c>
      <c r="O1238" s="37">
        <v>0</v>
      </c>
    </row>
    <row r="1239" spans="1:29" x14ac:dyDescent="0.2">
      <c r="A1239" s="37" t="s">
        <v>3151</v>
      </c>
      <c r="B1239" s="37" t="s">
        <v>3152</v>
      </c>
      <c r="C1239" s="39" t="s">
        <v>47</v>
      </c>
      <c r="D1239" s="39" t="s">
        <v>976</v>
      </c>
      <c r="E1239" s="39" t="s">
        <v>3153</v>
      </c>
      <c r="F1239" s="39" t="s">
        <v>3154</v>
      </c>
      <c r="G1239" s="38" t="s">
        <v>442</v>
      </c>
      <c r="H1239" s="38" t="s">
        <v>441</v>
      </c>
      <c r="I1239" s="38">
        <v>24632745</v>
      </c>
      <c r="J1239" s="37">
        <v>152</v>
      </c>
      <c r="K1239" s="37">
        <v>50</v>
      </c>
      <c r="L1239" s="20" t="s">
        <v>8355</v>
      </c>
      <c r="M1239" s="37">
        <v>0</v>
      </c>
      <c r="N1239" s="37">
        <v>2</v>
      </c>
      <c r="O1239" s="37">
        <v>0</v>
      </c>
    </row>
    <row r="1240" spans="1:29" x14ac:dyDescent="0.2">
      <c r="A1240" s="37" t="s">
        <v>3155</v>
      </c>
      <c r="B1240" s="37" t="s">
        <v>1641</v>
      </c>
      <c r="C1240" s="39" t="s">
        <v>47</v>
      </c>
      <c r="D1240" s="39" t="s">
        <v>976</v>
      </c>
      <c r="E1240" s="39" t="s">
        <v>3150</v>
      </c>
      <c r="F1240" s="39" t="s">
        <v>1641</v>
      </c>
      <c r="G1240" s="38" t="s">
        <v>442</v>
      </c>
      <c r="H1240" s="38" t="s">
        <v>441</v>
      </c>
      <c r="I1240" s="38">
        <v>24632309</v>
      </c>
      <c r="J1240" s="37">
        <v>72</v>
      </c>
      <c r="K1240" s="37">
        <v>21</v>
      </c>
      <c r="L1240" s="20" t="s">
        <v>8355</v>
      </c>
      <c r="M1240" s="37">
        <v>0</v>
      </c>
      <c r="N1240" s="37">
        <v>0</v>
      </c>
      <c r="O1240" s="37">
        <v>0</v>
      </c>
    </row>
    <row r="1241" spans="1:29" x14ac:dyDescent="0.2">
      <c r="A1241" s="37" t="s">
        <v>3156</v>
      </c>
      <c r="B1241" s="37" t="s">
        <v>3157</v>
      </c>
      <c r="C1241" s="39" t="s">
        <v>47</v>
      </c>
      <c r="D1241" s="39" t="s">
        <v>976</v>
      </c>
      <c r="E1241" s="39" t="s">
        <v>174</v>
      </c>
      <c r="F1241" s="39" t="s">
        <v>3158</v>
      </c>
      <c r="G1241" s="38" t="s">
        <v>442</v>
      </c>
      <c r="H1241" s="38" t="s">
        <v>441</v>
      </c>
      <c r="I1241" s="38">
        <v>83338823</v>
      </c>
      <c r="J1241" s="37">
        <v>13</v>
      </c>
      <c r="K1241" s="37">
        <v>3</v>
      </c>
      <c r="L1241" s="20" t="s">
        <v>8355</v>
      </c>
      <c r="M1241" s="37">
        <v>0</v>
      </c>
      <c r="N1241" s="37">
        <v>0</v>
      </c>
      <c r="O1241" s="37">
        <v>0</v>
      </c>
    </row>
    <row r="1242" spans="1:29" x14ac:dyDescent="0.2">
      <c r="A1242" s="37" t="s">
        <v>3159</v>
      </c>
      <c r="B1242" s="37" t="s">
        <v>174</v>
      </c>
      <c r="C1242" s="39" t="s">
        <v>47</v>
      </c>
      <c r="D1242" s="39" t="s">
        <v>976</v>
      </c>
      <c r="E1242" s="39" t="s">
        <v>174</v>
      </c>
      <c r="F1242" s="39" t="s">
        <v>174</v>
      </c>
      <c r="G1242" s="38" t="s">
        <v>442</v>
      </c>
      <c r="H1242" s="38" t="s">
        <v>441</v>
      </c>
      <c r="I1242" s="38">
        <v>24631713</v>
      </c>
      <c r="J1242" s="37">
        <v>9</v>
      </c>
      <c r="K1242" s="37">
        <v>0</v>
      </c>
      <c r="L1242" s="20" t="s">
        <v>8355</v>
      </c>
      <c r="M1242" s="37">
        <v>0</v>
      </c>
      <c r="N1242" s="37">
        <v>0</v>
      </c>
      <c r="O1242" s="37">
        <v>0</v>
      </c>
    </row>
    <row r="1243" spans="1:29" x14ac:dyDescent="0.2">
      <c r="A1243" s="37" t="s">
        <v>3160</v>
      </c>
      <c r="B1243" s="37" t="s">
        <v>10165</v>
      </c>
      <c r="C1243" s="39" t="s">
        <v>47</v>
      </c>
      <c r="D1243" s="39" t="s">
        <v>976</v>
      </c>
      <c r="E1243" s="39" t="s">
        <v>2440</v>
      </c>
      <c r="F1243" s="39" t="s">
        <v>2440</v>
      </c>
      <c r="G1243" s="38" t="s">
        <v>442</v>
      </c>
      <c r="H1243" s="38" t="s">
        <v>441</v>
      </c>
      <c r="I1243" s="38">
        <v>24633200</v>
      </c>
      <c r="J1243" s="37">
        <v>79</v>
      </c>
      <c r="K1243" s="37">
        <v>33</v>
      </c>
      <c r="L1243" s="20" t="s">
        <v>8355</v>
      </c>
      <c r="M1243" s="37">
        <v>0</v>
      </c>
      <c r="N1243" s="37">
        <v>0</v>
      </c>
      <c r="O1243" s="37">
        <v>0</v>
      </c>
    </row>
    <row r="1244" spans="1:29" x14ac:dyDescent="0.2">
      <c r="A1244" s="37" t="s">
        <v>3161</v>
      </c>
      <c r="B1244" s="37" t="s">
        <v>10164</v>
      </c>
      <c r="C1244" s="39" t="s">
        <v>47</v>
      </c>
      <c r="D1244" s="39" t="s">
        <v>976</v>
      </c>
      <c r="E1244" s="39" t="s">
        <v>56</v>
      </c>
      <c r="F1244" s="39" t="s">
        <v>3162</v>
      </c>
      <c r="G1244" s="38" t="s">
        <v>442</v>
      </c>
      <c r="H1244" s="38" t="s">
        <v>441</v>
      </c>
      <c r="I1244" s="38">
        <v>24632358</v>
      </c>
      <c r="J1244" s="37">
        <v>18</v>
      </c>
      <c r="K1244" s="37">
        <v>9</v>
      </c>
      <c r="L1244" s="20" t="s">
        <v>8355</v>
      </c>
      <c r="M1244" s="37">
        <v>0</v>
      </c>
      <c r="N1244" s="37">
        <v>0</v>
      </c>
      <c r="O1244" s="37">
        <v>0</v>
      </c>
    </row>
    <row r="1245" spans="1:29" x14ac:dyDescent="0.2">
      <c r="A1245" s="37" t="s">
        <v>3163</v>
      </c>
      <c r="B1245" s="37" t="s">
        <v>3164</v>
      </c>
      <c r="C1245" s="39" t="s">
        <v>47</v>
      </c>
      <c r="D1245" s="39" t="s">
        <v>976</v>
      </c>
      <c r="E1245" s="39" t="s">
        <v>3150</v>
      </c>
      <c r="F1245" s="39" t="s">
        <v>1013</v>
      </c>
      <c r="G1245" s="38" t="s">
        <v>442</v>
      </c>
      <c r="H1245" s="38" t="s">
        <v>441</v>
      </c>
      <c r="I1245" s="38">
        <v>24632455</v>
      </c>
      <c r="J1245" s="37">
        <v>103</v>
      </c>
      <c r="K1245" s="37">
        <v>31</v>
      </c>
      <c r="L1245" s="20" t="s">
        <v>8355</v>
      </c>
      <c r="M1245" s="37">
        <v>0</v>
      </c>
      <c r="N1245" s="37">
        <v>0</v>
      </c>
      <c r="O1245" s="37">
        <v>0</v>
      </c>
    </row>
    <row r="1246" spans="1:29" x14ac:dyDescent="0.2">
      <c r="A1246" s="37" t="s">
        <v>3165</v>
      </c>
      <c r="B1246" s="37" t="s">
        <v>10163</v>
      </c>
      <c r="C1246" s="39" t="s">
        <v>47</v>
      </c>
      <c r="D1246" s="39" t="s">
        <v>976</v>
      </c>
      <c r="E1246" s="39" t="s">
        <v>2440</v>
      </c>
      <c r="F1246" s="39" t="s">
        <v>152</v>
      </c>
      <c r="G1246" s="38" t="s">
        <v>442</v>
      </c>
      <c r="H1246" s="38" t="s">
        <v>441</v>
      </c>
      <c r="I1246" s="38">
        <v>24634601</v>
      </c>
      <c r="J1246" s="37">
        <v>14</v>
      </c>
      <c r="K1246" s="37">
        <v>13</v>
      </c>
      <c r="L1246" s="20" t="s">
        <v>8355</v>
      </c>
      <c r="M1246" s="37">
        <v>0</v>
      </c>
      <c r="N1246" s="37">
        <v>0</v>
      </c>
      <c r="O1246" s="37">
        <v>0</v>
      </c>
    </row>
    <row r="1247" spans="1:29" x14ac:dyDescent="0.2">
      <c r="A1247" s="37" t="s">
        <v>3166</v>
      </c>
      <c r="B1247" s="37" t="s">
        <v>3167</v>
      </c>
      <c r="C1247" s="39" t="s">
        <v>47</v>
      </c>
      <c r="D1247" s="39" t="s">
        <v>976</v>
      </c>
      <c r="E1247" s="39" t="s">
        <v>3168</v>
      </c>
      <c r="F1247" s="39" t="s">
        <v>1943</v>
      </c>
      <c r="G1247" s="38" t="s">
        <v>442</v>
      </c>
      <c r="H1247" s="38" t="s">
        <v>440</v>
      </c>
      <c r="I1247" s="38">
        <v>24631645</v>
      </c>
      <c r="J1247" s="37">
        <v>55</v>
      </c>
      <c r="K1247" s="37">
        <v>19</v>
      </c>
      <c r="L1247" s="20" t="s">
        <v>8355</v>
      </c>
      <c r="M1247" s="37">
        <v>0</v>
      </c>
      <c r="N1247" s="37">
        <v>0</v>
      </c>
      <c r="O1247" s="37">
        <v>0</v>
      </c>
    </row>
    <row r="1248" spans="1:29" x14ac:dyDescent="0.2">
      <c r="A1248" s="37" t="s">
        <v>3169</v>
      </c>
      <c r="B1248" s="37" t="s">
        <v>3170</v>
      </c>
      <c r="C1248" s="39" t="s">
        <v>47</v>
      </c>
      <c r="D1248" s="39" t="s">
        <v>976</v>
      </c>
      <c r="E1248" s="39" t="s">
        <v>174</v>
      </c>
      <c r="F1248" s="39" t="s">
        <v>960</v>
      </c>
      <c r="G1248" s="38" t="s">
        <v>442</v>
      </c>
      <c r="H1248" s="38" t="s">
        <v>441</v>
      </c>
      <c r="I1248" s="38">
        <v>24634385</v>
      </c>
      <c r="J1248" s="37">
        <v>27</v>
      </c>
      <c r="K1248" s="37">
        <v>6</v>
      </c>
      <c r="L1248" s="20" t="s">
        <v>8355</v>
      </c>
      <c r="M1248" s="37">
        <v>0</v>
      </c>
      <c r="N1248" s="37">
        <v>0</v>
      </c>
      <c r="O1248" s="37">
        <v>0</v>
      </c>
    </row>
    <row r="1249" spans="1:29" x14ac:dyDescent="0.2">
      <c r="A1249" s="37" t="s">
        <v>3171</v>
      </c>
      <c r="B1249" s="37" t="s">
        <v>3172</v>
      </c>
      <c r="C1249" s="39" t="s">
        <v>47</v>
      </c>
      <c r="D1249" s="39" t="s">
        <v>976</v>
      </c>
      <c r="E1249" s="39" t="s">
        <v>976</v>
      </c>
      <c r="F1249" s="39" t="s">
        <v>976</v>
      </c>
      <c r="G1249" s="38" t="s">
        <v>442</v>
      </c>
      <c r="H1249" s="38" t="s">
        <v>440</v>
      </c>
      <c r="I1249" s="38">
        <v>24633145</v>
      </c>
      <c r="J1249" s="37">
        <v>368</v>
      </c>
      <c r="K1249" s="37">
        <v>111</v>
      </c>
      <c r="L1249" s="20" t="s">
        <v>8355</v>
      </c>
      <c r="M1249" s="37">
        <v>0</v>
      </c>
      <c r="N1249" s="37">
        <v>8</v>
      </c>
      <c r="O1249" s="37">
        <v>127</v>
      </c>
    </row>
    <row r="1250" spans="1:29" x14ac:dyDescent="0.2">
      <c r="A1250" s="37" t="s">
        <v>3173</v>
      </c>
      <c r="B1250" s="37" t="s">
        <v>3174</v>
      </c>
      <c r="C1250" s="39" t="s">
        <v>47</v>
      </c>
      <c r="D1250" s="39" t="s">
        <v>976</v>
      </c>
      <c r="E1250" s="39" t="s">
        <v>3168</v>
      </c>
      <c r="F1250" s="39" t="s">
        <v>3168</v>
      </c>
      <c r="G1250" s="38" t="s">
        <v>442</v>
      </c>
      <c r="H1250" s="38" t="s">
        <v>440</v>
      </c>
      <c r="I1250" s="38">
        <v>24633903</v>
      </c>
      <c r="J1250" s="37">
        <v>102</v>
      </c>
      <c r="K1250" s="37">
        <v>44</v>
      </c>
      <c r="L1250" s="20" t="s">
        <v>8355</v>
      </c>
      <c r="M1250" s="37">
        <v>0</v>
      </c>
      <c r="N1250" s="37">
        <v>3</v>
      </c>
      <c r="O1250" s="37">
        <v>0</v>
      </c>
    </row>
    <row r="1251" spans="1:29" x14ac:dyDescent="0.2">
      <c r="A1251" s="37" t="s">
        <v>3175</v>
      </c>
      <c r="B1251" s="37" t="s">
        <v>56</v>
      </c>
      <c r="C1251" s="39" t="s">
        <v>47</v>
      </c>
      <c r="D1251" s="39" t="s">
        <v>976</v>
      </c>
      <c r="E1251" s="39" t="s">
        <v>56</v>
      </c>
      <c r="F1251" s="39" t="s">
        <v>56</v>
      </c>
      <c r="G1251" s="38" t="s">
        <v>442</v>
      </c>
      <c r="H1251" s="38" t="s">
        <v>441</v>
      </c>
      <c r="I1251" s="38">
        <v>24631745</v>
      </c>
      <c r="J1251" s="37">
        <v>54</v>
      </c>
      <c r="K1251" s="37">
        <v>19</v>
      </c>
      <c r="L1251" s="20" t="s">
        <v>8355</v>
      </c>
      <c r="M1251" s="37">
        <v>0</v>
      </c>
      <c r="N1251" s="37">
        <v>0</v>
      </c>
      <c r="O1251" s="37">
        <v>0</v>
      </c>
    </row>
    <row r="1252" spans="1:29" x14ac:dyDescent="0.2">
      <c r="A1252" s="37" t="s">
        <v>3176</v>
      </c>
      <c r="B1252" s="37" t="s">
        <v>1649</v>
      </c>
      <c r="C1252" s="39" t="s">
        <v>47</v>
      </c>
      <c r="D1252" s="39" t="s">
        <v>976</v>
      </c>
      <c r="E1252" s="39" t="s">
        <v>976</v>
      </c>
      <c r="F1252" s="39" t="s">
        <v>1649</v>
      </c>
      <c r="G1252" s="38" t="s">
        <v>442</v>
      </c>
      <c r="H1252" s="38" t="s">
        <v>440</v>
      </c>
      <c r="I1252" s="38">
        <v>24631455</v>
      </c>
      <c r="J1252" s="37">
        <v>155</v>
      </c>
      <c r="K1252" s="37">
        <v>49</v>
      </c>
      <c r="L1252" s="20" t="s">
        <v>8355</v>
      </c>
      <c r="M1252" s="37">
        <v>0</v>
      </c>
      <c r="N1252" s="37">
        <v>0</v>
      </c>
      <c r="O1252" s="37">
        <v>0</v>
      </c>
    </row>
    <row r="1254" spans="1:29" ht="13.5" x14ac:dyDescent="0.25">
      <c r="A1254" s="97" t="s">
        <v>463</v>
      </c>
      <c r="B1254" s="24"/>
      <c r="C1254" s="25"/>
      <c r="D1254" s="25"/>
      <c r="E1254" s="25"/>
      <c r="F1254" s="33"/>
      <c r="G1254" s="27"/>
      <c r="H1254" s="32"/>
      <c r="I1254" s="32"/>
      <c r="J1254" s="36">
        <f>SUM(J1255:J1267)</f>
        <v>1310</v>
      </c>
      <c r="K1254" s="36">
        <f t="shared" ref="K1254:O1254" si="71">SUM(K1255:K1267)</f>
        <v>430</v>
      </c>
      <c r="L1254" s="36">
        <f t="shared" si="71"/>
        <v>0</v>
      </c>
      <c r="M1254" s="36">
        <f t="shared" si="71"/>
        <v>0</v>
      </c>
      <c r="N1254" s="36">
        <f t="shared" si="71"/>
        <v>7</v>
      </c>
      <c r="O1254" s="36">
        <f t="shared" si="71"/>
        <v>101</v>
      </c>
      <c r="P1254" s="37"/>
      <c r="Q1254" s="37"/>
      <c r="R1254" s="37"/>
      <c r="S1254" s="37"/>
      <c r="T1254" s="37"/>
      <c r="U1254" s="37"/>
      <c r="V1254" s="37"/>
      <c r="W1254" s="37"/>
      <c r="X1254" s="37"/>
      <c r="Y1254" s="37"/>
      <c r="AA1254" s="37"/>
      <c r="AB1254" s="37"/>
      <c r="AC1254" s="37"/>
    </row>
    <row r="1255" spans="1:29" x14ac:dyDescent="0.2">
      <c r="A1255" s="37" t="s">
        <v>3177</v>
      </c>
      <c r="B1255" s="37" t="s">
        <v>3178</v>
      </c>
      <c r="C1255" s="39" t="s">
        <v>47</v>
      </c>
      <c r="D1255" s="39" t="s">
        <v>243</v>
      </c>
      <c r="E1255" s="39" t="s">
        <v>5</v>
      </c>
      <c r="F1255" s="39" t="s">
        <v>197</v>
      </c>
      <c r="G1255" s="38" t="s">
        <v>442</v>
      </c>
      <c r="H1255" s="38" t="s">
        <v>441</v>
      </c>
      <c r="I1255" s="38">
        <v>24502116</v>
      </c>
      <c r="J1255" s="37">
        <v>40</v>
      </c>
      <c r="K1255" s="37">
        <v>15</v>
      </c>
      <c r="L1255" s="20" t="s">
        <v>8355</v>
      </c>
      <c r="M1255" s="37">
        <v>0</v>
      </c>
      <c r="N1255" s="37">
        <v>0</v>
      </c>
      <c r="O1255" s="37">
        <v>0</v>
      </c>
    </row>
    <row r="1256" spans="1:29" x14ac:dyDescent="0.2">
      <c r="A1256" s="37" t="s">
        <v>3179</v>
      </c>
      <c r="B1256" s="37" t="s">
        <v>3180</v>
      </c>
      <c r="C1256" s="39" t="s">
        <v>47</v>
      </c>
      <c r="D1256" s="39" t="s">
        <v>243</v>
      </c>
      <c r="E1256" s="39" t="s">
        <v>979</v>
      </c>
      <c r="F1256" s="39" t="s">
        <v>3180</v>
      </c>
      <c r="G1256" s="38" t="s">
        <v>442</v>
      </c>
      <c r="H1256" s="38" t="s">
        <v>441</v>
      </c>
      <c r="I1256" s="38">
        <v>24633897</v>
      </c>
      <c r="J1256" s="37">
        <v>46</v>
      </c>
      <c r="K1256" s="37">
        <v>15</v>
      </c>
      <c r="L1256" s="20" t="s">
        <v>8355</v>
      </c>
      <c r="M1256" s="37">
        <v>0</v>
      </c>
      <c r="N1256" s="37">
        <v>0</v>
      </c>
      <c r="O1256" s="37">
        <v>0</v>
      </c>
    </row>
    <row r="1257" spans="1:29" x14ac:dyDescent="0.2">
      <c r="A1257" s="37" t="s">
        <v>3181</v>
      </c>
      <c r="B1257" s="37" t="s">
        <v>3182</v>
      </c>
      <c r="C1257" s="39" t="s">
        <v>47</v>
      </c>
      <c r="D1257" s="39" t="s">
        <v>243</v>
      </c>
      <c r="E1257" s="39" t="s">
        <v>5</v>
      </c>
      <c r="F1257" s="39" t="s">
        <v>3183</v>
      </c>
      <c r="G1257" s="38" t="s">
        <v>442</v>
      </c>
      <c r="H1257" s="38" t="s">
        <v>441</v>
      </c>
      <c r="I1257" s="38">
        <v>24631569</v>
      </c>
      <c r="J1257" s="37">
        <v>61</v>
      </c>
      <c r="K1257" s="37">
        <v>15</v>
      </c>
      <c r="L1257" s="20" t="s">
        <v>8355</v>
      </c>
      <c r="M1257" s="37">
        <v>0</v>
      </c>
      <c r="N1257" s="37">
        <v>0</v>
      </c>
      <c r="O1257" s="37">
        <v>0</v>
      </c>
    </row>
    <row r="1258" spans="1:29" x14ac:dyDescent="0.2">
      <c r="A1258" s="37" t="s">
        <v>3184</v>
      </c>
      <c r="B1258" s="37" t="s">
        <v>10169</v>
      </c>
      <c r="C1258" s="39" t="s">
        <v>47</v>
      </c>
      <c r="D1258" s="39" t="s">
        <v>243</v>
      </c>
      <c r="E1258" s="39" t="s">
        <v>3185</v>
      </c>
      <c r="F1258" s="39" t="s">
        <v>109</v>
      </c>
      <c r="G1258" s="38" t="s">
        <v>442</v>
      </c>
      <c r="H1258" s="38" t="s">
        <v>441</v>
      </c>
      <c r="I1258" s="38">
        <v>24511838</v>
      </c>
      <c r="J1258" s="37">
        <v>156</v>
      </c>
      <c r="K1258" s="37">
        <v>53</v>
      </c>
      <c r="L1258" s="20" t="s">
        <v>8355</v>
      </c>
      <c r="M1258" s="37">
        <v>0</v>
      </c>
      <c r="N1258" s="37">
        <v>0</v>
      </c>
      <c r="O1258" s="37">
        <v>88</v>
      </c>
    </row>
    <row r="1259" spans="1:29" x14ac:dyDescent="0.2">
      <c r="A1259" s="37" t="s">
        <v>3186</v>
      </c>
      <c r="B1259" s="37" t="s">
        <v>3187</v>
      </c>
      <c r="C1259" s="39" t="s">
        <v>47</v>
      </c>
      <c r="D1259" s="39" t="s">
        <v>243</v>
      </c>
      <c r="E1259" s="39" t="s">
        <v>243</v>
      </c>
      <c r="F1259" s="39" t="s">
        <v>3134</v>
      </c>
      <c r="G1259" s="38" t="s">
        <v>442</v>
      </c>
      <c r="H1259" s="38" t="s">
        <v>440</v>
      </c>
      <c r="I1259" s="38">
        <v>24511727</v>
      </c>
      <c r="J1259" s="37">
        <v>304</v>
      </c>
      <c r="K1259" s="37">
        <v>85</v>
      </c>
      <c r="L1259" s="20" t="s">
        <v>8355</v>
      </c>
      <c r="M1259" s="37">
        <v>0</v>
      </c>
      <c r="N1259" s="37">
        <v>7</v>
      </c>
      <c r="O1259" s="37">
        <v>13</v>
      </c>
    </row>
    <row r="1260" spans="1:29" x14ac:dyDescent="0.2">
      <c r="A1260" s="37" t="s">
        <v>3188</v>
      </c>
      <c r="B1260" s="37" t="s">
        <v>3189</v>
      </c>
      <c r="C1260" s="39" t="s">
        <v>47</v>
      </c>
      <c r="D1260" s="39" t="s">
        <v>243</v>
      </c>
      <c r="E1260" s="39" t="s">
        <v>64</v>
      </c>
      <c r="F1260" s="39" t="s">
        <v>3190</v>
      </c>
      <c r="G1260" s="38" t="s">
        <v>442</v>
      </c>
      <c r="H1260" s="38" t="s">
        <v>441</v>
      </c>
      <c r="I1260" s="38">
        <v>24512500</v>
      </c>
      <c r="J1260" s="37">
        <v>96</v>
      </c>
      <c r="K1260" s="37">
        <v>31</v>
      </c>
      <c r="L1260" s="20" t="s">
        <v>8355</v>
      </c>
      <c r="M1260" s="37">
        <v>0</v>
      </c>
      <c r="N1260" s="37">
        <v>0</v>
      </c>
      <c r="O1260" s="37">
        <v>0</v>
      </c>
    </row>
    <row r="1261" spans="1:29" x14ac:dyDescent="0.2">
      <c r="A1261" s="37" t="s">
        <v>3191</v>
      </c>
      <c r="B1261" s="37" t="s">
        <v>631</v>
      </c>
      <c r="C1261" s="39" t="s">
        <v>47</v>
      </c>
      <c r="D1261" s="39" t="s">
        <v>243</v>
      </c>
      <c r="E1261" s="39" t="s">
        <v>979</v>
      </c>
      <c r="F1261" s="39" t="s">
        <v>631</v>
      </c>
      <c r="G1261" s="38" t="s">
        <v>442</v>
      </c>
      <c r="H1261" s="38" t="s">
        <v>441</v>
      </c>
      <c r="I1261" s="38">
        <v>24631045</v>
      </c>
      <c r="J1261" s="37">
        <v>20</v>
      </c>
      <c r="K1261" s="37">
        <v>11</v>
      </c>
      <c r="L1261" s="20" t="s">
        <v>8355</v>
      </c>
      <c r="M1261" s="37">
        <v>0</v>
      </c>
      <c r="N1261" s="37">
        <v>0</v>
      </c>
      <c r="O1261" s="37">
        <v>0</v>
      </c>
    </row>
    <row r="1262" spans="1:29" x14ac:dyDescent="0.2">
      <c r="A1262" s="37" t="s">
        <v>3192</v>
      </c>
      <c r="B1262" s="37" t="s">
        <v>10168</v>
      </c>
      <c r="C1262" s="39" t="s">
        <v>47</v>
      </c>
      <c r="D1262" s="39" t="s">
        <v>243</v>
      </c>
      <c r="E1262" s="39" t="s">
        <v>5</v>
      </c>
      <c r="F1262" s="39" t="s">
        <v>337</v>
      </c>
      <c r="G1262" s="38" t="s">
        <v>442</v>
      </c>
      <c r="H1262" s="38" t="s">
        <v>441</v>
      </c>
      <c r="I1262" s="38">
        <v>24631696</v>
      </c>
      <c r="J1262" s="37">
        <v>29</v>
      </c>
      <c r="K1262" s="37">
        <v>10</v>
      </c>
      <c r="L1262" s="20" t="s">
        <v>8355</v>
      </c>
      <c r="M1262" s="37">
        <v>0</v>
      </c>
      <c r="N1262" s="37">
        <v>0</v>
      </c>
      <c r="O1262" s="37">
        <v>0</v>
      </c>
    </row>
    <row r="1263" spans="1:29" x14ac:dyDescent="0.2">
      <c r="A1263" s="37" t="s">
        <v>3193</v>
      </c>
      <c r="B1263" s="37" t="s">
        <v>3194</v>
      </c>
      <c r="C1263" s="39" t="s">
        <v>47</v>
      </c>
      <c r="D1263" s="39" t="s">
        <v>243</v>
      </c>
      <c r="E1263" s="39" t="s">
        <v>979</v>
      </c>
      <c r="F1263" s="39" t="s">
        <v>631</v>
      </c>
      <c r="G1263" s="38" t="s">
        <v>442</v>
      </c>
      <c r="H1263" s="38" t="s">
        <v>441</v>
      </c>
      <c r="I1263" s="38">
        <v>24634746</v>
      </c>
      <c r="J1263" s="37">
        <v>33</v>
      </c>
      <c r="K1263" s="37">
        <v>10</v>
      </c>
      <c r="L1263" s="20" t="s">
        <v>8355</v>
      </c>
      <c r="M1263" s="37">
        <v>0</v>
      </c>
      <c r="N1263" s="37">
        <v>0</v>
      </c>
      <c r="O1263" s="37">
        <v>0</v>
      </c>
    </row>
    <row r="1264" spans="1:29" x14ac:dyDescent="0.2">
      <c r="A1264" s="37" t="s">
        <v>3195</v>
      </c>
      <c r="B1264" s="37" t="s">
        <v>3185</v>
      </c>
      <c r="C1264" s="39" t="s">
        <v>47</v>
      </c>
      <c r="D1264" s="39" t="s">
        <v>243</v>
      </c>
      <c r="E1264" s="39" t="s">
        <v>3185</v>
      </c>
      <c r="F1264" s="39" t="s">
        <v>3185</v>
      </c>
      <c r="G1264" s="38" t="s">
        <v>442</v>
      </c>
      <c r="H1264" s="38" t="s">
        <v>441</v>
      </c>
      <c r="I1264" s="38">
        <v>24515121</v>
      </c>
      <c r="J1264" s="37">
        <v>164</v>
      </c>
      <c r="K1264" s="37">
        <v>54</v>
      </c>
      <c r="L1264" s="20" t="s">
        <v>8355</v>
      </c>
      <c r="M1264" s="37">
        <v>0</v>
      </c>
      <c r="N1264" s="37">
        <v>0</v>
      </c>
      <c r="O1264" s="37">
        <v>0</v>
      </c>
    </row>
    <row r="1265" spans="1:29" x14ac:dyDescent="0.2">
      <c r="A1265" s="37" t="s">
        <v>3196</v>
      </c>
      <c r="B1265" s="37" t="s">
        <v>10167</v>
      </c>
      <c r="C1265" s="39" t="s">
        <v>47</v>
      </c>
      <c r="D1265" s="39" t="s">
        <v>243</v>
      </c>
      <c r="E1265" s="39" t="s">
        <v>5</v>
      </c>
      <c r="F1265" s="39" t="s">
        <v>3197</v>
      </c>
      <c r="G1265" s="38" t="s">
        <v>442</v>
      </c>
      <c r="H1265" s="38" t="s">
        <v>441</v>
      </c>
      <c r="I1265" s="38">
        <v>24511228</v>
      </c>
      <c r="J1265" s="37">
        <v>137</v>
      </c>
      <c r="K1265" s="37">
        <v>43</v>
      </c>
      <c r="L1265" s="20" t="s">
        <v>8355</v>
      </c>
      <c r="M1265" s="37">
        <v>0</v>
      </c>
      <c r="N1265" s="37">
        <v>0</v>
      </c>
      <c r="O1265" s="37">
        <v>0</v>
      </c>
    </row>
    <row r="1266" spans="1:29" x14ac:dyDescent="0.2">
      <c r="A1266" s="37" t="s">
        <v>3198</v>
      </c>
      <c r="B1266" s="37" t="s">
        <v>10166</v>
      </c>
      <c r="C1266" s="39" t="s">
        <v>47</v>
      </c>
      <c r="D1266" s="39" t="s">
        <v>243</v>
      </c>
      <c r="E1266" s="39" t="s">
        <v>64</v>
      </c>
      <c r="F1266" s="39" t="s">
        <v>64</v>
      </c>
      <c r="G1266" s="38" t="s">
        <v>442</v>
      </c>
      <c r="H1266" s="38" t="s">
        <v>441</v>
      </c>
      <c r="I1266" s="38">
        <v>24500005</v>
      </c>
      <c r="J1266" s="37">
        <v>160</v>
      </c>
      <c r="K1266" s="37">
        <v>59</v>
      </c>
      <c r="L1266" s="20" t="s">
        <v>8355</v>
      </c>
      <c r="M1266" s="37">
        <v>0</v>
      </c>
      <c r="N1266" s="37">
        <v>0</v>
      </c>
      <c r="O1266" s="37">
        <v>0</v>
      </c>
    </row>
    <row r="1267" spans="1:29" x14ac:dyDescent="0.2">
      <c r="A1267" s="37" t="s">
        <v>3199</v>
      </c>
      <c r="B1267" s="37" t="s">
        <v>224</v>
      </c>
      <c r="C1267" s="39" t="s">
        <v>47</v>
      </c>
      <c r="D1267" s="39" t="s">
        <v>243</v>
      </c>
      <c r="E1267" s="39" t="s">
        <v>3185</v>
      </c>
      <c r="F1267" s="39" t="s">
        <v>224</v>
      </c>
      <c r="G1267" s="38" t="s">
        <v>442</v>
      </c>
      <c r="H1267" s="38" t="s">
        <v>441</v>
      </c>
      <c r="I1267" s="38">
        <v>24514612</v>
      </c>
      <c r="J1267" s="37">
        <v>64</v>
      </c>
      <c r="K1267" s="37">
        <v>29</v>
      </c>
      <c r="L1267" s="20" t="s">
        <v>8355</v>
      </c>
      <c r="M1267" s="37">
        <v>0</v>
      </c>
      <c r="N1267" s="37">
        <v>0</v>
      </c>
      <c r="O1267" s="37">
        <v>0</v>
      </c>
    </row>
    <row r="1269" spans="1:29" ht="13.5" x14ac:dyDescent="0.25">
      <c r="A1269" s="97" t="s">
        <v>457</v>
      </c>
      <c r="B1269" s="24"/>
      <c r="C1269" s="25"/>
      <c r="D1269" s="25"/>
      <c r="E1269" s="25"/>
      <c r="F1269" s="33"/>
      <c r="G1269" s="27"/>
      <c r="H1269" s="32"/>
      <c r="I1269" s="32"/>
      <c r="J1269" s="36">
        <f>SUM(J1270:J1292)</f>
        <v>1869</v>
      </c>
      <c r="K1269" s="36">
        <f t="shared" ref="K1269:O1269" si="72">SUM(K1270:K1292)</f>
        <v>594</v>
      </c>
      <c r="L1269" s="36">
        <f t="shared" si="72"/>
        <v>0</v>
      </c>
      <c r="M1269" s="36">
        <f t="shared" si="72"/>
        <v>22</v>
      </c>
      <c r="N1269" s="36">
        <f t="shared" si="72"/>
        <v>3</v>
      </c>
      <c r="O1269" s="36">
        <f t="shared" si="72"/>
        <v>36</v>
      </c>
      <c r="P1269" s="37"/>
      <c r="Q1269" s="37"/>
      <c r="R1269" s="37"/>
      <c r="S1269" s="37"/>
      <c r="T1269" s="37"/>
      <c r="U1269" s="37"/>
      <c r="V1269" s="37"/>
      <c r="W1269" s="37"/>
      <c r="X1269" s="37"/>
      <c r="Y1269" s="37"/>
      <c r="AA1269" s="37"/>
      <c r="AB1269" s="37"/>
      <c r="AC1269" s="37"/>
    </row>
    <row r="1270" spans="1:29" x14ac:dyDescent="0.2">
      <c r="A1270" s="37" t="s">
        <v>3200</v>
      </c>
      <c r="B1270" s="37" t="s">
        <v>1943</v>
      </c>
      <c r="C1270" s="39" t="s">
        <v>47</v>
      </c>
      <c r="D1270" s="39" t="s">
        <v>233</v>
      </c>
      <c r="E1270" s="39" t="s">
        <v>545</v>
      </c>
      <c r="F1270" s="39" t="s">
        <v>1943</v>
      </c>
      <c r="G1270" s="38" t="s">
        <v>442</v>
      </c>
      <c r="H1270" s="38" t="s">
        <v>441</v>
      </c>
      <c r="I1270" s="38">
        <v>24751317</v>
      </c>
      <c r="J1270" s="37">
        <v>26</v>
      </c>
      <c r="K1270" s="37">
        <v>4</v>
      </c>
      <c r="L1270" s="20" t="s">
        <v>8355</v>
      </c>
      <c r="M1270" s="37">
        <v>0</v>
      </c>
      <c r="N1270" s="37">
        <v>0</v>
      </c>
      <c r="O1270" s="37">
        <v>0</v>
      </c>
    </row>
    <row r="1271" spans="1:29" x14ac:dyDescent="0.2">
      <c r="A1271" s="37" t="s">
        <v>3201</v>
      </c>
      <c r="B1271" s="37" t="s">
        <v>3202</v>
      </c>
      <c r="C1271" s="39" t="s">
        <v>47</v>
      </c>
      <c r="D1271" s="39" t="s">
        <v>233</v>
      </c>
      <c r="E1271" s="39" t="s">
        <v>512</v>
      </c>
      <c r="F1271" s="39" t="s">
        <v>3203</v>
      </c>
      <c r="G1271" s="38" t="s">
        <v>442</v>
      </c>
      <c r="H1271" s="38" t="s">
        <v>441</v>
      </c>
      <c r="I1271" s="38">
        <v>88324669</v>
      </c>
      <c r="J1271" s="37">
        <v>5</v>
      </c>
      <c r="K1271" s="37">
        <v>0</v>
      </c>
      <c r="L1271" s="20" t="s">
        <v>8355</v>
      </c>
      <c r="M1271" s="37">
        <v>1</v>
      </c>
      <c r="N1271" s="37">
        <v>0</v>
      </c>
      <c r="O1271" s="37">
        <v>0</v>
      </c>
    </row>
    <row r="1272" spans="1:29" x14ac:dyDescent="0.2">
      <c r="A1272" s="37" t="s">
        <v>3204</v>
      </c>
      <c r="B1272" s="37" t="s">
        <v>2387</v>
      </c>
      <c r="C1272" s="39" t="s">
        <v>47</v>
      </c>
      <c r="D1272" s="39" t="s">
        <v>233</v>
      </c>
      <c r="E1272" s="39" t="s">
        <v>545</v>
      </c>
      <c r="F1272" s="39" t="s">
        <v>2387</v>
      </c>
      <c r="G1272" s="38" t="s">
        <v>442</v>
      </c>
      <c r="H1272" s="38" t="s">
        <v>441</v>
      </c>
      <c r="I1272" s="38">
        <v>24751609</v>
      </c>
      <c r="J1272" s="37">
        <v>39</v>
      </c>
      <c r="K1272" s="37">
        <v>9</v>
      </c>
      <c r="L1272" s="20" t="s">
        <v>8355</v>
      </c>
      <c r="M1272" s="37">
        <v>0</v>
      </c>
      <c r="N1272" s="37">
        <v>0</v>
      </c>
      <c r="O1272" s="37">
        <v>0</v>
      </c>
    </row>
    <row r="1273" spans="1:29" x14ac:dyDescent="0.2">
      <c r="A1273" s="37" t="s">
        <v>3205</v>
      </c>
      <c r="B1273" s="37" t="s">
        <v>10177</v>
      </c>
      <c r="C1273" s="39" t="s">
        <v>47</v>
      </c>
      <c r="D1273" s="39" t="s">
        <v>233</v>
      </c>
      <c r="E1273" s="39" t="s">
        <v>512</v>
      </c>
      <c r="F1273" s="39" t="s">
        <v>10177</v>
      </c>
      <c r="G1273" s="38" t="s">
        <v>442</v>
      </c>
      <c r="H1273" s="38" t="s">
        <v>441</v>
      </c>
      <c r="I1273" s="38">
        <v>83301605</v>
      </c>
      <c r="J1273" s="37">
        <v>6</v>
      </c>
      <c r="K1273" s="37">
        <v>0</v>
      </c>
      <c r="L1273" s="20" t="s">
        <v>8355</v>
      </c>
      <c r="M1273" s="37">
        <v>0</v>
      </c>
      <c r="N1273" s="37">
        <v>0</v>
      </c>
      <c r="O1273" s="37">
        <v>0</v>
      </c>
    </row>
    <row r="1274" spans="1:29" x14ac:dyDescent="0.2">
      <c r="A1274" s="37" t="s">
        <v>3206</v>
      </c>
      <c r="B1274" s="37" t="s">
        <v>546</v>
      </c>
      <c r="C1274" s="39" t="s">
        <v>47</v>
      </c>
      <c r="D1274" s="39" t="s">
        <v>233</v>
      </c>
      <c r="E1274" s="39" t="s">
        <v>512</v>
      </c>
      <c r="F1274" s="39" t="s">
        <v>546</v>
      </c>
      <c r="G1274" s="38" t="s">
        <v>442</v>
      </c>
      <c r="H1274" s="38" t="s">
        <v>441</v>
      </c>
      <c r="I1274" s="38">
        <v>24751354</v>
      </c>
      <c r="J1274" s="37">
        <v>135</v>
      </c>
      <c r="K1274" s="37">
        <v>51</v>
      </c>
      <c r="L1274" s="20" t="s">
        <v>8355</v>
      </c>
      <c r="M1274" s="37">
        <v>0</v>
      </c>
      <c r="N1274" s="37">
        <v>3</v>
      </c>
      <c r="O1274" s="37">
        <v>0</v>
      </c>
    </row>
    <row r="1275" spans="1:29" x14ac:dyDescent="0.2">
      <c r="A1275" s="37" t="s">
        <v>3207</v>
      </c>
      <c r="B1275" s="37" t="s">
        <v>10176</v>
      </c>
      <c r="C1275" s="39" t="s">
        <v>47</v>
      </c>
      <c r="D1275" s="39" t="s">
        <v>233</v>
      </c>
      <c r="E1275" s="39" t="s">
        <v>512</v>
      </c>
      <c r="F1275" s="39" t="s">
        <v>10175</v>
      </c>
      <c r="G1275" s="38" t="s">
        <v>442</v>
      </c>
      <c r="H1275" s="38" t="s">
        <v>441</v>
      </c>
      <c r="I1275" s="38">
        <v>24751893</v>
      </c>
      <c r="J1275" s="37">
        <v>113</v>
      </c>
      <c r="K1275" s="37">
        <v>39</v>
      </c>
      <c r="L1275" s="20" t="s">
        <v>8355</v>
      </c>
      <c r="M1275" s="37">
        <v>0</v>
      </c>
      <c r="N1275" s="37">
        <v>0</v>
      </c>
      <c r="O1275" s="37">
        <v>15</v>
      </c>
    </row>
    <row r="1276" spans="1:29" x14ac:dyDescent="0.2">
      <c r="A1276" s="37" t="s">
        <v>3208</v>
      </c>
      <c r="B1276" s="37" t="s">
        <v>3209</v>
      </c>
      <c r="C1276" s="39" t="s">
        <v>47</v>
      </c>
      <c r="D1276" s="39" t="s">
        <v>233</v>
      </c>
      <c r="E1276" s="39" t="s">
        <v>545</v>
      </c>
      <c r="F1276" s="39" t="s">
        <v>3209</v>
      </c>
      <c r="G1276" s="38" t="s">
        <v>442</v>
      </c>
      <c r="H1276" s="38" t="s">
        <v>441</v>
      </c>
      <c r="I1276" s="38">
        <v>24688009</v>
      </c>
      <c r="J1276" s="37">
        <v>46</v>
      </c>
      <c r="K1276" s="37">
        <v>15</v>
      </c>
      <c r="L1276" s="20" t="s">
        <v>8355</v>
      </c>
      <c r="M1276" s="37">
        <v>0</v>
      </c>
      <c r="N1276" s="37">
        <v>0</v>
      </c>
      <c r="O1276" s="37">
        <v>0</v>
      </c>
    </row>
    <row r="1277" spans="1:29" x14ac:dyDescent="0.2">
      <c r="A1277" s="37" t="s">
        <v>3210</v>
      </c>
      <c r="B1277" s="37" t="s">
        <v>3211</v>
      </c>
      <c r="C1277" s="39" t="s">
        <v>47</v>
      </c>
      <c r="D1277" s="39" t="s">
        <v>233</v>
      </c>
      <c r="E1277" s="39" t="s">
        <v>512</v>
      </c>
      <c r="F1277" s="39" t="s">
        <v>3211</v>
      </c>
      <c r="G1277" s="38" t="s">
        <v>442</v>
      </c>
      <c r="H1277" s="38" t="s">
        <v>441</v>
      </c>
      <c r="I1277" s="38">
        <v>24750000</v>
      </c>
      <c r="J1277" s="37">
        <v>101</v>
      </c>
      <c r="K1277" s="37">
        <v>30</v>
      </c>
      <c r="L1277" s="20" t="s">
        <v>8355</v>
      </c>
      <c r="M1277" s="37">
        <v>0</v>
      </c>
      <c r="N1277" s="37">
        <v>0</v>
      </c>
      <c r="O1277" s="37">
        <v>0</v>
      </c>
    </row>
    <row r="1278" spans="1:29" x14ac:dyDescent="0.2">
      <c r="A1278" s="37" t="s">
        <v>3212</v>
      </c>
      <c r="B1278" s="37" t="s">
        <v>152</v>
      </c>
      <c r="C1278" s="39" t="s">
        <v>47</v>
      </c>
      <c r="D1278" s="39" t="s">
        <v>233</v>
      </c>
      <c r="E1278" s="39" t="s">
        <v>543</v>
      </c>
      <c r="F1278" s="39" t="s">
        <v>152</v>
      </c>
      <c r="G1278" s="38" t="s">
        <v>442</v>
      </c>
      <c r="H1278" s="38" t="s">
        <v>441</v>
      </c>
      <c r="I1278" s="38">
        <v>24791394</v>
      </c>
      <c r="J1278" s="37">
        <v>6</v>
      </c>
      <c r="K1278" s="37">
        <v>0</v>
      </c>
      <c r="L1278" s="20" t="s">
        <v>8355</v>
      </c>
      <c r="M1278" s="37">
        <v>0</v>
      </c>
      <c r="N1278" s="37">
        <v>0</v>
      </c>
      <c r="O1278" s="37">
        <v>0</v>
      </c>
    </row>
    <row r="1279" spans="1:29" x14ac:dyDescent="0.2">
      <c r="A1279" s="37" t="s">
        <v>3213</v>
      </c>
      <c r="B1279" s="37" t="s">
        <v>10174</v>
      </c>
      <c r="C1279" s="39" t="s">
        <v>47</v>
      </c>
      <c r="D1279" s="39" t="s">
        <v>233</v>
      </c>
      <c r="E1279" s="39" t="s">
        <v>543</v>
      </c>
      <c r="F1279" s="39" t="s">
        <v>3214</v>
      </c>
      <c r="G1279" s="38" t="s">
        <v>442</v>
      </c>
      <c r="H1279" s="38" t="s">
        <v>441</v>
      </c>
      <c r="I1279" s="38">
        <v>24797480</v>
      </c>
      <c r="J1279" s="37">
        <v>122</v>
      </c>
      <c r="K1279" s="37">
        <v>40</v>
      </c>
      <c r="L1279" s="20" t="s">
        <v>8355</v>
      </c>
      <c r="M1279" s="37">
        <v>0</v>
      </c>
      <c r="N1279" s="37">
        <v>0</v>
      </c>
      <c r="O1279" s="37">
        <v>0</v>
      </c>
    </row>
    <row r="1280" spans="1:29" x14ac:dyDescent="0.2">
      <c r="A1280" s="37" t="s">
        <v>3215</v>
      </c>
      <c r="B1280" s="37" t="s">
        <v>10173</v>
      </c>
      <c r="C1280" s="39" t="s">
        <v>47</v>
      </c>
      <c r="D1280" s="39" t="s">
        <v>233</v>
      </c>
      <c r="E1280" s="39" t="s">
        <v>543</v>
      </c>
      <c r="F1280" s="39" t="s">
        <v>10173</v>
      </c>
      <c r="G1280" s="38" t="s">
        <v>442</v>
      </c>
      <c r="H1280" s="38" t="s">
        <v>441</v>
      </c>
      <c r="I1280" s="38">
        <v>24691675</v>
      </c>
      <c r="J1280" s="37">
        <v>91</v>
      </c>
      <c r="K1280" s="37">
        <v>22</v>
      </c>
      <c r="L1280" s="20" t="s">
        <v>8355</v>
      </c>
      <c r="M1280" s="37">
        <v>0</v>
      </c>
      <c r="N1280" s="37">
        <v>0</v>
      </c>
      <c r="O1280" s="37">
        <v>0</v>
      </c>
    </row>
    <row r="1281" spans="1:29" x14ac:dyDescent="0.2">
      <c r="A1281" s="37" t="s">
        <v>3216</v>
      </c>
      <c r="B1281" s="37" t="s">
        <v>10172</v>
      </c>
      <c r="C1281" s="39" t="s">
        <v>47</v>
      </c>
      <c r="D1281" s="39" t="s">
        <v>233</v>
      </c>
      <c r="E1281" s="39" t="s">
        <v>543</v>
      </c>
      <c r="F1281" s="39" t="s">
        <v>10172</v>
      </c>
      <c r="G1281" s="38" t="s">
        <v>442</v>
      </c>
      <c r="H1281" s="38" t="s">
        <v>441</v>
      </c>
      <c r="I1281" s="38">
        <v>24692638</v>
      </c>
      <c r="J1281" s="37">
        <v>172</v>
      </c>
      <c r="K1281" s="37">
        <v>67</v>
      </c>
      <c r="L1281" s="20" t="s">
        <v>8355</v>
      </c>
      <c r="M1281" s="37">
        <v>21</v>
      </c>
      <c r="N1281" s="37">
        <v>0</v>
      </c>
      <c r="O1281" s="37">
        <v>21</v>
      </c>
    </row>
    <row r="1282" spans="1:29" x14ac:dyDescent="0.2">
      <c r="A1282" s="37" t="s">
        <v>3217</v>
      </c>
      <c r="B1282" s="37" t="s">
        <v>10171</v>
      </c>
      <c r="C1282" s="39" t="s">
        <v>47</v>
      </c>
      <c r="D1282" s="39" t="s">
        <v>233</v>
      </c>
      <c r="E1282" s="39" t="s">
        <v>543</v>
      </c>
      <c r="F1282" s="39" t="s">
        <v>2083</v>
      </c>
      <c r="G1282" s="38" t="s">
        <v>442</v>
      </c>
      <c r="H1282" s="38" t="s">
        <v>441</v>
      </c>
      <c r="I1282" s="38">
        <v>24680265</v>
      </c>
      <c r="J1282" s="37">
        <v>104</v>
      </c>
      <c r="K1282" s="37">
        <v>37</v>
      </c>
      <c r="L1282" s="20" t="s">
        <v>8355</v>
      </c>
      <c r="M1282" s="37">
        <v>0</v>
      </c>
      <c r="N1282" s="37">
        <v>0</v>
      </c>
      <c r="O1282" s="37">
        <v>0</v>
      </c>
    </row>
    <row r="1283" spans="1:29" x14ac:dyDescent="0.2">
      <c r="A1283" s="37" t="s">
        <v>3218</v>
      </c>
      <c r="B1283" s="37" t="s">
        <v>3219</v>
      </c>
      <c r="C1283" s="39" t="s">
        <v>47</v>
      </c>
      <c r="D1283" s="39" t="s">
        <v>233</v>
      </c>
      <c r="E1283" s="39" t="s">
        <v>543</v>
      </c>
      <c r="F1283" s="39" t="s">
        <v>190</v>
      </c>
      <c r="G1283" s="38" t="s">
        <v>442</v>
      </c>
      <c r="H1283" s="38" t="s">
        <v>441</v>
      </c>
      <c r="I1283" s="38">
        <v>24680698</v>
      </c>
      <c r="J1283" s="37">
        <v>139</v>
      </c>
      <c r="K1283" s="37">
        <v>32</v>
      </c>
      <c r="L1283" s="20" t="s">
        <v>8355</v>
      </c>
      <c r="M1283" s="37">
        <v>0</v>
      </c>
      <c r="N1283" s="37">
        <v>0</v>
      </c>
      <c r="O1283" s="37">
        <v>0</v>
      </c>
    </row>
    <row r="1284" spans="1:29" x14ac:dyDescent="0.2">
      <c r="A1284" s="37" t="s">
        <v>3220</v>
      </c>
      <c r="B1284" s="37" t="s">
        <v>3221</v>
      </c>
      <c r="C1284" s="39" t="s">
        <v>47</v>
      </c>
      <c r="D1284" s="39" t="s">
        <v>233</v>
      </c>
      <c r="E1284" s="39" t="s">
        <v>543</v>
      </c>
      <c r="F1284" s="39" t="s">
        <v>3222</v>
      </c>
      <c r="G1284" s="38" t="s">
        <v>442</v>
      </c>
      <c r="H1284" s="38" t="s">
        <v>441</v>
      </c>
      <c r="I1284" s="38">
        <v>24810595</v>
      </c>
      <c r="J1284" s="37">
        <v>203</v>
      </c>
      <c r="K1284" s="37">
        <v>77</v>
      </c>
      <c r="L1284" s="20" t="s">
        <v>8355</v>
      </c>
      <c r="M1284" s="37">
        <v>0</v>
      </c>
      <c r="N1284" s="37">
        <v>0</v>
      </c>
      <c r="O1284" s="37">
        <v>0</v>
      </c>
    </row>
    <row r="1285" spans="1:29" x14ac:dyDescent="0.2">
      <c r="A1285" s="37" t="s">
        <v>3223</v>
      </c>
      <c r="B1285" s="37" t="s">
        <v>1221</v>
      </c>
      <c r="C1285" s="39" t="s">
        <v>47</v>
      </c>
      <c r="D1285" s="39" t="s">
        <v>233</v>
      </c>
      <c r="E1285" s="39" t="s">
        <v>543</v>
      </c>
      <c r="F1285" s="39" t="s">
        <v>664</v>
      </c>
      <c r="G1285" s="38" t="s">
        <v>442</v>
      </c>
      <c r="H1285" s="38" t="s">
        <v>441</v>
      </c>
      <c r="I1285" s="38">
        <v>24798284</v>
      </c>
      <c r="J1285" s="37">
        <v>68</v>
      </c>
      <c r="K1285" s="37">
        <v>15</v>
      </c>
      <c r="L1285" s="20" t="s">
        <v>8355</v>
      </c>
      <c r="M1285" s="37">
        <v>0</v>
      </c>
      <c r="N1285" s="37">
        <v>0</v>
      </c>
      <c r="O1285" s="37">
        <v>0</v>
      </c>
    </row>
    <row r="1286" spans="1:29" x14ac:dyDescent="0.2">
      <c r="A1286" s="37" t="s">
        <v>3224</v>
      </c>
      <c r="B1286" s="37" t="s">
        <v>158</v>
      </c>
      <c r="C1286" s="39" t="s">
        <v>47</v>
      </c>
      <c r="D1286" s="39" t="s">
        <v>233</v>
      </c>
      <c r="E1286" s="39" t="s">
        <v>543</v>
      </c>
      <c r="F1286" s="39" t="s">
        <v>158</v>
      </c>
      <c r="G1286" s="38" t="s">
        <v>442</v>
      </c>
      <c r="H1286" s="38" t="s">
        <v>441</v>
      </c>
      <c r="I1286" s="38">
        <v>24810086</v>
      </c>
      <c r="J1286" s="37">
        <v>41</v>
      </c>
      <c r="K1286" s="37">
        <v>19</v>
      </c>
      <c r="L1286" s="20" t="s">
        <v>8355</v>
      </c>
      <c r="M1286" s="37">
        <v>0</v>
      </c>
      <c r="N1286" s="37">
        <v>0</v>
      </c>
      <c r="O1286" s="37">
        <v>0</v>
      </c>
    </row>
    <row r="1287" spans="1:29" x14ac:dyDescent="0.2">
      <c r="A1287" s="37" t="s">
        <v>3225</v>
      </c>
      <c r="B1287" s="37" t="s">
        <v>46</v>
      </c>
      <c r="C1287" s="39" t="s">
        <v>47</v>
      </c>
      <c r="D1287" s="39" t="s">
        <v>233</v>
      </c>
      <c r="E1287" s="39" t="s">
        <v>543</v>
      </c>
      <c r="F1287" s="39" t="s">
        <v>10325</v>
      </c>
      <c r="G1287" s="38" t="s">
        <v>442</v>
      </c>
      <c r="H1287" s="38" t="s">
        <v>441</v>
      </c>
      <c r="I1287" s="38">
        <v>24799916</v>
      </c>
      <c r="J1287" s="37">
        <v>211</v>
      </c>
      <c r="K1287" s="37">
        <v>68</v>
      </c>
      <c r="L1287" s="20" t="s">
        <v>8355</v>
      </c>
      <c r="M1287" s="37">
        <v>0</v>
      </c>
      <c r="N1287" s="37">
        <v>0</v>
      </c>
      <c r="O1287" s="37">
        <v>0</v>
      </c>
    </row>
    <row r="1288" spans="1:29" x14ac:dyDescent="0.2">
      <c r="A1288" s="37" t="s">
        <v>3226</v>
      </c>
      <c r="B1288" s="37" t="s">
        <v>10170</v>
      </c>
      <c r="C1288" s="39" t="s">
        <v>47</v>
      </c>
      <c r="D1288" s="39" t="s">
        <v>233</v>
      </c>
      <c r="E1288" s="39" t="s">
        <v>543</v>
      </c>
      <c r="F1288" s="39" t="s">
        <v>64</v>
      </c>
      <c r="G1288" s="38" t="s">
        <v>442</v>
      </c>
      <c r="H1288" s="38" t="s">
        <v>441</v>
      </c>
      <c r="I1288" s="38">
        <v>24680227</v>
      </c>
      <c r="J1288" s="37">
        <v>28</v>
      </c>
      <c r="K1288" s="37">
        <v>0</v>
      </c>
      <c r="L1288" s="20" t="s">
        <v>8355</v>
      </c>
      <c r="M1288" s="37">
        <v>0</v>
      </c>
      <c r="N1288" s="37">
        <v>0</v>
      </c>
      <c r="O1288" s="37">
        <v>0</v>
      </c>
    </row>
    <row r="1289" spans="1:29" x14ac:dyDescent="0.2">
      <c r="A1289" s="37" t="s">
        <v>3227</v>
      </c>
      <c r="B1289" s="37" t="s">
        <v>3228</v>
      </c>
      <c r="C1289" s="39" t="s">
        <v>47</v>
      </c>
      <c r="D1289" s="39" t="s">
        <v>233</v>
      </c>
      <c r="E1289" s="39" t="s">
        <v>543</v>
      </c>
      <c r="F1289" s="39" t="s">
        <v>3228</v>
      </c>
      <c r="G1289" s="38" t="s">
        <v>442</v>
      </c>
      <c r="H1289" s="38" t="s">
        <v>441</v>
      </c>
      <c r="I1289" s="38">
        <v>24680163</v>
      </c>
      <c r="J1289" s="37">
        <v>37</v>
      </c>
      <c r="K1289" s="37">
        <v>11</v>
      </c>
      <c r="L1289" s="20" t="s">
        <v>8355</v>
      </c>
      <c r="M1289" s="37">
        <v>0</v>
      </c>
      <c r="N1289" s="37">
        <v>0</v>
      </c>
      <c r="O1289" s="37">
        <v>0</v>
      </c>
    </row>
    <row r="1290" spans="1:29" x14ac:dyDescent="0.2">
      <c r="A1290" s="37" t="s">
        <v>3229</v>
      </c>
      <c r="B1290" s="37" t="s">
        <v>318</v>
      </c>
      <c r="C1290" s="39" t="s">
        <v>47</v>
      </c>
      <c r="D1290" s="39" t="s">
        <v>233</v>
      </c>
      <c r="E1290" s="39" t="s">
        <v>543</v>
      </c>
      <c r="F1290" s="39" t="s">
        <v>318</v>
      </c>
      <c r="G1290" s="38" t="s">
        <v>442</v>
      </c>
      <c r="H1290" s="38" t="s">
        <v>441</v>
      </c>
      <c r="I1290" s="38">
        <v>24680047</v>
      </c>
      <c r="J1290" s="37">
        <v>39</v>
      </c>
      <c r="K1290" s="37">
        <v>9</v>
      </c>
      <c r="L1290" s="20" t="s">
        <v>8355</v>
      </c>
      <c r="M1290" s="37">
        <v>0</v>
      </c>
      <c r="N1290" s="37">
        <v>0</v>
      </c>
      <c r="O1290" s="37">
        <v>0</v>
      </c>
    </row>
    <row r="1291" spans="1:29" x14ac:dyDescent="0.2">
      <c r="A1291" s="37" t="s">
        <v>3230</v>
      </c>
      <c r="B1291" s="37" t="s">
        <v>78</v>
      </c>
      <c r="C1291" s="39" t="s">
        <v>47</v>
      </c>
      <c r="D1291" s="39" t="s">
        <v>233</v>
      </c>
      <c r="E1291" s="39" t="s">
        <v>543</v>
      </c>
      <c r="F1291" s="39" t="s">
        <v>78</v>
      </c>
      <c r="G1291" s="38" t="s">
        <v>442</v>
      </c>
      <c r="H1291" s="38" t="s">
        <v>441</v>
      </c>
      <c r="I1291" s="38">
        <v>24680855</v>
      </c>
      <c r="J1291" s="37">
        <v>103</v>
      </c>
      <c r="K1291" s="37">
        <v>35</v>
      </c>
      <c r="L1291" s="20" t="s">
        <v>8355</v>
      </c>
      <c r="M1291" s="37">
        <v>0</v>
      </c>
      <c r="N1291" s="37">
        <v>0</v>
      </c>
      <c r="O1291" s="37">
        <v>0</v>
      </c>
    </row>
    <row r="1292" spans="1:29" x14ac:dyDescent="0.2">
      <c r="A1292" s="37" t="s">
        <v>3231</v>
      </c>
      <c r="B1292" s="37" t="s">
        <v>3232</v>
      </c>
      <c r="C1292" s="39" t="s">
        <v>47</v>
      </c>
      <c r="D1292" s="39" t="s">
        <v>233</v>
      </c>
      <c r="E1292" s="39" t="s">
        <v>543</v>
      </c>
      <c r="F1292" s="39" t="s">
        <v>3232</v>
      </c>
      <c r="G1292" s="38" t="s">
        <v>442</v>
      </c>
      <c r="H1292" s="38" t="s">
        <v>441</v>
      </c>
      <c r="I1292" s="38">
        <v>24790154</v>
      </c>
      <c r="J1292" s="37">
        <v>34</v>
      </c>
      <c r="K1292" s="37">
        <v>14</v>
      </c>
      <c r="L1292" s="20" t="s">
        <v>8355</v>
      </c>
      <c r="M1292" s="37">
        <v>0</v>
      </c>
      <c r="N1292" s="37">
        <v>0</v>
      </c>
      <c r="O1292" s="37">
        <v>0</v>
      </c>
    </row>
    <row r="1294" spans="1:29" ht="13.5" x14ac:dyDescent="0.25">
      <c r="A1294" s="97" t="s">
        <v>459</v>
      </c>
      <c r="B1294" s="24"/>
      <c r="C1294" s="25"/>
      <c r="D1294" s="25"/>
      <c r="E1294" s="25"/>
      <c r="F1294" s="33"/>
      <c r="G1294" s="27"/>
      <c r="H1294" s="32"/>
      <c r="I1294" s="32"/>
      <c r="J1294" s="36">
        <f>J1295+J1322+J1353+J1367+J1396+J1425+J1444+J1470+J1490+J1518+J1549+J1575+J1595+J1613</f>
        <v>26320</v>
      </c>
      <c r="K1294" s="36">
        <f t="shared" ref="K1294:O1294" si="73">K1295+K1322+K1353+K1367+K1396+K1425+K1444+K1470+K1490+K1518+K1549+K1575+K1595+K1613</f>
        <v>8217</v>
      </c>
      <c r="L1294" s="36">
        <f t="shared" si="73"/>
        <v>0</v>
      </c>
      <c r="M1294" s="36">
        <f t="shared" si="73"/>
        <v>109</v>
      </c>
      <c r="N1294" s="36">
        <f t="shared" si="73"/>
        <v>85</v>
      </c>
      <c r="O1294" s="36">
        <f t="shared" si="73"/>
        <v>969</v>
      </c>
      <c r="P1294" s="37"/>
      <c r="Q1294" s="37"/>
      <c r="R1294" s="37"/>
      <c r="S1294" s="37"/>
      <c r="T1294" s="37"/>
      <c r="U1294" s="37"/>
      <c r="V1294" s="37"/>
      <c r="W1294" s="37"/>
      <c r="X1294" s="37"/>
      <c r="Y1294" s="37"/>
      <c r="AA1294" s="37"/>
      <c r="AB1294" s="37"/>
      <c r="AC1294" s="37"/>
    </row>
    <row r="1295" spans="1:29" ht="13.5" x14ac:dyDescent="0.25">
      <c r="A1295" s="97" t="s">
        <v>439</v>
      </c>
      <c r="B1295" s="24"/>
      <c r="C1295" s="25"/>
      <c r="D1295" s="25"/>
      <c r="E1295" s="25"/>
      <c r="F1295" s="33"/>
      <c r="G1295" s="27"/>
      <c r="H1295" s="32"/>
      <c r="I1295" s="32"/>
      <c r="J1295" s="36">
        <f>SUM(J1296:J1320)</f>
        <v>2823</v>
      </c>
      <c r="K1295" s="36">
        <f t="shared" ref="K1295:O1295" si="74">SUM(K1296:K1320)</f>
        <v>916</v>
      </c>
      <c r="L1295" s="36">
        <f t="shared" si="74"/>
        <v>0</v>
      </c>
      <c r="M1295" s="36">
        <f t="shared" si="74"/>
        <v>20</v>
      </c>
      <c r="N1295" s="36">
        <f t="shared" si="74"/>
        <v>0</v>
      </c>
      <c r="O1295" s="36">
        <f t="shared" si="74"/>
        <v>40</v>
      </c>
      <c r="P1295" s="37"/>
      <c r="Q1295" s="37"/>
      <c r="R1295" s="37"/>
      <c r="S1295" s="37"/>
      <c r="T1295" s="37"/>
      <c r="U1295" s="37"/>
      <c r="V1295" s="37"/>
      <c r="W1295" s="37"/>
      <c r="X1295" s="37"/>
      <c r="Y1295" s="37"/>
      <c r="AA1295" s="37"/>
      <c r="AB1295" s="37"/>
      <c r="AC1295" s="37"/>
    </row>
    <row r="1296" spans="1:29" x14ac:dyDescent="0.2">
      <c r="A1296" s="37" t="s">
        <v>3233</v>
      </c>
      <c r="B1296" s="37" t="s">
        <v>1550</v>
      </c>
      <c r="C1296" s="39" t="s">
        <v>47</v>
      </c>
      <c r="D1296" s="39" t="s">
        <v>247</v>
      </c>
      <c r="E1296" s="39" t="s">
        <v>557</v>
      </c>
      <c r="F1296" s="39" t="s">
        <v>3234</v>
      </c>
      <c r="G1296" s="38" t="s">
        <v>442</v>
      </c>
      <c r="H1296" s="38" t="s">
        <v>441</v>
      </c>
      <c r="I1296" s="38">
        <v>24743933</v>
      </c>
      <c r="J1296" s="37">
        <v>95</v>
      </c>
      <c r="K1296" s="37">
        <v>32</v>
      </c>
      <c r="L1296" s="20" t="s">
        <v>8355</v>
      </c>
      <c r="M1296" s="37">
        <v>0</v>
      </c>
      <c r="N1296" s="37">
        <v>0</v>
      </c>
      <c r="O1296" s="37">
        <v>0</v>
      </c>
    </row>
    <row r="1297" spans="1:15" x14ac:dyDescent="0.2">
      <c r="A1297" s="37" t="s">
        <v>3235</v>
      </c>
      <c r="B1297" s="37" t="s">
        <v>3236</v>
      </c>
      <c r="C1297" s="39" t="s">
        <v>47</v>
      </c>
      <c r="D1297" s="39" t="s">
        <v>560</v>
      </c>
      <c r="E1297" s="39" t="s">
        <v>560</v>
      </c>
      <c r="F1297" s="39" t="s">
        <v>3012</v>
      </c>
      <c r="G1297" s="38" t="s">
        <v>442</v>
      </c>
      <c r="H1297" s="38" t="s">
        <v>441</v>
      </c>
      <c r="I1297" s="38">
        <v>88594555</v>
      </c>
      <c r="J1297" s="37">
        <v>99</v>
      </c>
      <c r="K1297" s="37">
        <v>28</v>
      </c>
      <c r="L1297" s="20" t="s">
        <v>8355</v>
      </c>
      <c r="M1297" s="37">
        <v>0</v>
      </c>
      <c r="N1297" s="37">
        <v>0</v>
      </c>
      <c r="O1297" s="37">
        <v>40</v>
      </c>
    </row>
    <row r="1298" spans="1:15" x14ac:dyDescent="0.2">
      <c r="A1298" s="37" t="s">
        <v>3237</v>
      </c>
      <c r="B1298" s="37" t="s">
        <v>3238</v>
      </c>
      <c r="C1298" s="39" t="s">
        <v>47</v>
      </c>
      <c r="D1298" s="39" t="s">
        <v>560</v>
      </c>
      <c r="E1298" s="39" t="s">
        <v>560</v>
      </c>
      <c r="F1298" s="39" t="s">
        <v>3238</v>
      </c>
      <c r="G1298" s="38" t="s">
        <v>442</v>
      </c>
      <c r="H1298" s="38" t="s">
        <v>441</v>
      </c>
      <c r="I1298" s="38">
        <v>24650778</v>
      </c>
      <c r="J1298" s="37">
        <v>65</v>
      </c>
      <c r="K1298" s="37">
        <v>28</v>
      </c>
      <c r="L1298" s="20" t="s">
        <v>8355</v>
      </c>
      <c r="M1298" s="37">
        <v>0</v>
      </c>
      <c r="N1298" s="37">
        <v>0</v>
      </c>
      <c r="O1298" s="37">
        <v>0</v>
      </c>
    </row>
    <row r="1299" spans="1:15" x14ac:dyDescent="0.2">
      <c r="A1299" s="37" t="s">
        <v>3239</v>
      </c>
      <c r="B1299" s="37" t="s">
        <v>2575</v>
      </c>
      <c r="C1299" s="39" t="s">
        <v>47</v>
      </c>
      <c r="D1299" s="39" t="s">
        <v>560</v>
      </c>
      <c r="E1299" s="39" t="s">
        <v>560</v>
      </c>
      <c r="F1299" s="39" t="s">
        <v>2575</v>
      </c>
      <c r="G1299" s="38" t="s">
        <v>442</v>
      </c>
      <c r="H1299" s="38" t="s">
        <v>441</v>
      </c>
      <c r="I1299" s="38">
        <v>24655100</v>
      </c>
      <c r="J1299" s="37">
        <v>56</v>
      </c>
      <c r="K1299" s="37">
        <v>17</v>
      </c>
      <c r="L1299" s="20" t="s">
        <v>8355</v>
      </c>
      <c r="M1299" s="37">
        <v>0</v>
      </c>
      <c r="N1299" s="37">
        <v>0</v>
      </c>
      <c r="O1299" s="37">
        <v>0</v>
      </c>
    </row>
    <row r="1300" spans="1:15" x14ac:dyDescent="0.2">
      <c r="A1300" s="37" t="s">
        <v>3240</v>
      </c>
      <c r="B1300" s="37" t="s">
        <v>3241</v>
      </c>
      <c r="C1300" s="39" t="s">
        <v>47</v>
      </c>
      <c r="D1300" s="39" t="s">
        <v>560</v>
      </c>
      <c r="E1300" s="39" t="s">
        <v>560</v>
      </c>
      <c r="F1300" s="39" t="s">
        <v>3242</v>
      </c>
      <c r="G1300" s="38" t="s">
        <v>442</v>
      </c>
      <c r="H1300" s="38" t="s">
        <v>441</v>
      </c>
      <c r="J1300" s="37">
        <v>17</v>
      </c>
      <c r="K1300" s="37">
        <v>10</v>
      </c>
      <c r="L1300" s="20" t="s">
        <v>8355</v>
      </c>
      <c r="M1300" s="37">
        <v>0</v>
      </c>
      <c r="N1300" s="37">
        <v>0</v>
      </c>
      <c r="O1300" s="37">
        <v>0</v>
      </c>
    </row>
    <row r="1301" spans="1:15" x14ac:dyDescent="0.2">
      <c r="A1301" s="37" t="s">
        <v>3243</v>
      </c>
      <c r="B1301" s="37" t="s">
        <v>771</v>
      </c>
      <c r="C1301" s="39" t="s">
        <v>47</v>
      </c>
      <c r="D1301" s="39" t="s">
        <v>247</v>
      </c>
      <c r="E1301" s="39" t="s">
        <v>557</v>
      </c>
      <c r="F1301" s="39" t="s">
        <v>771</v>
      </c>
      <c r="G1301" s="38" t="s">
        <v>442</v>
      </c>
      <c r="H1301" s="38" t="s">
        <v>441</v>
      </c>
      <c r="I1301" s="38">
        <v>24722172</v>
      </c>
      <c r="J1301" s="37">
        <v>120</v>
      </c>
      <c r="K1301" s="37">
        <v>37</v>
      </c>
      <c r="L1301" s="20" t="s">
        <v>8355</v>
      </c>
      <c r="M1301" s="37">
        <v>0</v>
      </c>
      <c r="N1301" s="37">
        <v>0</v>
      </c>
      <c r="O1301" s="37">
        <v>0</v>
      </c>
    </row>
    <row r="1302" spans="1:15" x14ac:dyDescent="0.2">
      <c r="A1302" s="37" t="s">
        <v>3244</v>
      </c>
      <c r="B1302" s="37" t="s">
        <v>3245</v>
      </c>
      <c r="C1302" s="39" t="s">
        <v>47</v>
      </c>
      <c r="D1302" s="39" t="s">
        <v>247</v>
      </c>
      <c r="E1302" s="39" t="s">
        <v>557</v>
      </c>
      <c r="F1302" s="39" t="s">
        <v>2427</v>
      </c>
      <c r="G1302" s="38" t="s">
        <v>442</v>
      </c>
      <c r="H1302" s="38" t="s">
        <v>441</v>
      </c>
      <c r="I1302" s="38">
        <v>24760772</v>
      </c>
      <c r="J1302" s="37">
        <v>41</v>
      </c>
      <c r="K1302" s="37">
        <v>18</v>
      </c>
      <c r="L1302" s="20" t="s">
        <v>8355</v>
      </c>
      <c r="M1302" s="37">
        <v>0</v>
      </c>
      <c r="N1302" s="37">
        <v>0</v>
      </c>
      <c r="O1302" s="37">
        <v>0</v>
      </c>
    </row>
    <row r="1303" spans="1:15" x14ac:dyDescent="0.2">
      <c r="A1303" s="37" t="s">
        <v>3246</v>
      </c>
      <c r="B1303" s="37" t="s">
        <v>3247</v>
      </c>
      <c r="C1303" s="39" t="s">
        <v>47</v>
      </c>
      <c r="D1303" s="39" t="s">
        <v>560</v>
      </c>
      <c r="E1303" s="39" t="s">
        <v>560</v>
      </c>
      <c r="F1303" s="39" t="s">
        <v>3247</v>
      </c>
      <c r="G1303" s="38" t="s">
        <v>442</v>
      </c>
      <c r="H1303" s="38" t="s">
        <v>441</v>
      </c>
      <c r="I1303" s="38">
        <v>24650646</v>
      </c>
      <c r="J1303" s="37">
        <v>94</v>
      </c>
      <c r="K1303" s="37">
        <v>44</v>
      </c>
      <c r="L1303" s="20" t="s">
        <v>8355</v>
      </c>
      <c r="M1303" s="37">
        <v>0</v>
      </c>
      <c r="N1303" s="37">
        <v>0</v>
      </c>
      <c r="O1303" s="37">
        <v>0</v>
      </c>
    </row>
    <row r="1304" spans="1:15" x14ac:dyDescent="0.2">
      <c r="A1304" s="37" t="s">
        <v>3248</v>
      </c>
      <c r="B1304" s="37" t="s">
        <v>152</v>
      </c>
      <c r="C1304" s="39" t="s">
        <v>47</v>
      </c>
      <c r="D1304" s="39" t="s">
        <v>560</v>
      </c>
      <c r="E1304" s="39" t="s">
        <v>560</v>
      </c>
      <c r="F1304" s="39" t="s">
        <v>152</v>
      </c>
      <c r="G1304" s="38" t="s">
        <v>442</v>
      </c>
      <c r="H1304" s="38" t="s">
        <v>441</v>
      </c>
      <c r="I1304" s="38">
        <v>24655553</v>
      </c>
      <c r="J1304" s="37">
        <v>95</v>
      </c>
      <c r="K1304" s="37">
        <v>36</v>
      </c>
      <c r="L1304" s="20" t="s">
        <v>8355</v>
      </c>
      <c r="M1304" s="37">
        <v>0</v>
      </c>
      <c r="N1304" s="37">
        <v>0</v>
      </c>
      <c r="O1304" s="37">
        <v>0</v>
      </c>
    </row>
    <row r="1305" spans="1:15" x14ac:dyDescent="0.2">
      <c r="A1305" s="37" t="s">
        <v>3249</v>
      </c>
      <c r="B1305" s="37" t="s">
        <v>2270</v>
      </c>
      <c r="C1305" s="39" t="s">
        <v>47</v>
      </c>
      <c r="D1305" s="39" t="s">
        <v>247</v>
      </c>
      <c r="E1305" s="39" t="s">
        <v>557</v>
      </c>
      <c r="F1305" s="39" t="s">
        <v>2270</v>
      </c>
      <c r="G1305" s="38" t="s">
        <v>442</v>
      </c>
      <c r="H1305" s="38" t="s">
        <v>441</v>
      </c>
      <c r="I1305" s="38">
        <v>24722324</v>
      </c>
      <c r="J1305" s="37">
        <v>65</v>
      </c>
      <c r="K1305" s="37">
        <v>17</v>
      </c>
      <c r="L1305" s="20" t="s">
        <v>8355</v>
      </c>
      <c r="M1305" s="37">
        <v>0</v>
      </c>
      <c r="N1305" s="37">
        <v>0</v>
      </c>
      <c r="O1305" s="37">
        <v>0</v>
      </c>
    </row>
    <row r="1306" spans="1:15" x14ac:dyDescent="0.2">
      <c r="A1306" s="37" t="s">
        <v>3250</v>
      </c>
      <c r="B1306" s="37" t="s">
        <v>3251</v>
      </c>
      <c r="C1306" s="39" t="s">
        <v>47</v>
      </c>
      <c r="D1306" s="39" t="s">
        <v>560</v>
      </c>
      <c r="E1306" s="39" t="s">
        <v>560</v>
      </c>
      <c r="F1306" s="39" t="s">
        <v>3251</v>
      </c>
      <c r="G1306" s="38" t="s">
        <v>442</v>
      </c>
      <c r="H1306" s="38" t="s">
        <v>441</v>
      </c>
      <c r="I1306" s="38">
        <v>24650146</v>
      </c>
      <c r="J1306" s="37">
        <v>29</v>
      </c>
      <c r="K1306" s="37">
        <v>10</v>
      </c>
      <c r="L1306" s="20" t="s">
        <v>8355</v>
      </c>
      <c r="M1306" s="37">
        <v>0</v>
      </c>
      <c r="N1306" s="37">
        <v>0</v>
      </c>
      <c r="O1306" s="37">
        <v>0</v>
      </c>
    </row>
    <row r="1307" spans="1:15" x14ac:dyDescent="0.2">
      <c r="A1307" s="37" t="s">
        <v>3252</v>
      </c>
      <c r="B1307" s="37" t="s">
        <v>3253</v>
      </c>
      <c r="C1307" s="39" t="s">
        <v>47</v>
      </c>
      <c r="D1307" s="39" t="s">
        <v>560</v>
      </c>
      <c r="E1307" s="39" t="s">
        <v>560</v>
      </c>
      <c r="F1307" s="39" t="s">
        <v>3253</v>
      </c>
      <c r="G1307" s="38" t="s">
        <v>442</v>
      </c>
      <c r="H1307" s="38" t="s">
        <v>441</v>
      </c>
      <c r="I1307" s="38">
        <v>24650893</v>
      </c>
      <c r="J1307" s="37">
        <v>53</v>
      </c>
      <c r="K1307" s="37">
        <v>16</v>
      </c>
      <c r="L1307" s="20" t="s">
        <v>8355</v>
      </c>
      <c r="M1307" s="37">
        <v>0</v>
      </c>
      <c r="N1307" s="37">
        <v>0</v>
      </c>
      <c r="O1307" s="37">
        <v>0</v>
      </c>
    </row>
    <row r="1308" spans="1:15" x14ac:dyDescent="0.2">
      <c r="A1308" s="37" t="s">
        <v>3254</v>
      </c>
      <c r="B1308" s="37" t="s">
        <v>157</v>
      </c>
      <c r="C1308" s="39" t="s">
        <v>47</v>
      </c>
      <c r="D1308" s="39" t="s">
        <v>247</v>
      </c>
      <c r="E1308" s="39" t="s">
        <v>557</v>
      </c>
      <c r="F1308" s="39" t="s">
        <v>157</v>
      </c>
      <c r="G1308" s="38" t="s">
        <v>442</v>
      </c>
      <c r="H1308" s="38" t="s">
        <v>441</v>
      </c>
      <c r="I1308" s="38">
        <v>24722686</v>
      </c>
      <c r="J1308" s="37">
        <v>102</v>
      </c>
      <c r="K1308" s="37">
        <v>32</v>
      </c>
      <c r="L1308" s="20" t="s">
        <v>8355</v>
      </c>
      <c r="M1308" s="37">
        <v>0</v>
      </c>
      <c r="N1308" s="37">
        <v>0</v>
      </c>
      <c r="O1308" s="37">
        <v>0</v>
      </c>
    </row>
    <row r="1309" spans="1:15" x14ac:dyDescent="0.2">
      <c r="A1309" s="37" t="s">
        <v>3255</v>
      </c>
      <c r="B1309" s="37" t="s">
        <v>3256</v>
      </c>
      <c r="C1309" s="39" t="s">
        <v>47</v>
      </c>
      <c r="D1309" s="39" t="s">
        <v>560</v>
      </c>
      <c r="E1309" s="39" t="s">
        <v>560</v>
      </c>
      <c r="F1309" s="39" t="s">
        <v>176</v>
      </c>
      <c r="G1309" s="38" t="s">
        <v>442</v>
      </c>
      <c r="H1309" s="38" t="s">
        <v>441</v>
      </c>
      <c r="I1309" s="38">
        <v>24760516</v>
      </c>
      <c r="J1309" s="37">
        <v>7</v>
      </c>
      <c r="K1309" s="37">
        <v>0</v>
      </c>
      <c r="L1309" s="20" t="s">
        <v>8355</v>
      </c>
      <c r="M1309" s="37">
        <v>0</v>
      </c>
      <c r="N1309" s="37">
        <v>0</v>
      </c>
      <c r="O1309" s="37">
        <v>0</v>
      </c>
    </row>
    <row r="1310" spans="1:15" x14ac:dyDescent="0.2">
      <c r="A1310" s="37" t="s">
        <v>3257</v>
      </c>
      <c r="B1310" s="37" t="s">
        <v>3258</v>
      </c>
      <c r="C1310" s="39" t="s">
        <v>47</v>
      </c>
      <c r="D1310" s="39" t="s">
        <v>560</v>
      </c>
      <c r="E1310" s="39" t="s">
        <v>560</v>
      </c>
      <c r="F1310" s="39" t="s">
        <v>176</v>
      </c>
      <c r="G1310" s="38" t="s">
        <v>442</v>
      </c>
      <c r="H1310" s="38" t="s">
        <v>441</v>
      </c>
      <c r="I1310" s="38">
        <v>27610928</v>
      </c>
      <c r="J1310" s="37">
        <v>14</v>
      </c>
      <c r="K1310" s="37">
        <v>11</v>
      </c>
      <c r="L1310" s="20" t="s">
        <v>8355</v>
      </c>
      <c r="M1310" s="37">
        <v>0</v>
      </c>
      <c r="N1310" s="37">
        <v>0</v>
      </c>
      <c r="O1310" s="37">
        <v>0</v>
      </c>
    </row>
    <row r="1311" spans="1:15" x14ac:dyDescent="0.2">
      <c r="A1311" s="37" t="s">
        <v>3259</v>
      </c>
      <c r="B1311" s="37" t="s">
        <v>3260</v>
      </c>
      <c r="C1311" s="39" t="s">
        <v>47</v>
      </c>
      <c r="D1311" s="39" t="s">
        <v>247</v>
      </c>
      <c r="E1311" s="39" t="s">
        <v>557</v>
      </c>
      <c r="F1311" s="39" t="s">
        <v>3261</v>
      </c>
      <c r="G1311" s="38" t="s">
        <v>442</v>
      </c>
      <c r="H1311" s="38" t="s">
        <v>441</v>
      </c>
      <c r="I1311" s="38">
        <v>24722662</v>
      </c>
      <c r="J1311" s="37">
        <v>186</v>
      </c>
      <c r="K1311" s="37">
        <v>54</v>
      </c>
      <c r="L1311" s="20" t="s">
        <v>8355</v>
      </c>
      <c r="M1311" s="37">
        <v>0</v>
      </c>
      <c r="N1311" s="37">
        <v>0</v>
      </c>
      <c r="O1311" s="37">
        <v>0</v>
      </c>
    </row>
    <row r="1312" spans="1:15" x14ac:dyDescent="0.2">
      <c r="A1312" s="37" t="s">
        <v>3262</v>
      </c>
      <c r="B1312" s="37" t="s">
        <v>560</v>
      </c>
      <c r="C1312" s="39" t="s">
        <v>47</v>
      </c>
      <c r="D1312" s="39" t="s">
        <v>560</v>
      </c>
      <c r="E1312" s="39" t="s">
        <v>560</v>
      </c>
      <c r="F1312" s="39" t="s">
        <v>560</v>
      </c>
      <c r="G1312" s="38" t="s">
        <v>442</v>
      </c>
      <c r="H1312" s="38" t="s">
        <v>441</v>
      </c>
      <c r="I1312" s="38">
        <v>24655244</v>
      </c>
      <c r="J1312" s="37">
        <v>278</v>
      </c>
      <c r="K1312" s="37">
        <v>72</v>
      </c>
      <c r="L1312" s="20" t="s">
        <v>8355</v>
      </c>
      <c r="M1312" s="37">
        <v>0</v>
      </c>
      <c r="N1312" s="37">
        <v>0</v>
      </c>
      <c r="O1312" s="37">
        <v>0</v>
      </c>
    </row>
    <row r="1313" spans="1:29" x14ac:dyDescent="0.2">
      <c r="A1313" s="37" t="s">
        <v>3263</v>
      </c>
      <c r="B1313" s="37" t="s">
        <v>3264</v>
      </c>
      <c r="C1313" s="39" t="s">
        <v>47</v>
      </c>
      <c r="D1313" s="39" t="s">
        <v>247</v>
      </c>
      <c r="E1313" s="39" t="s">
        <v>557</v>
      </c>
      <c r="F1313" s="39" t="s">
        <v>3264</v>
      </c>
      <c r="G1313" s="38" t="s">
        <v>442</v>
      </c>
      <c r="H1313" s="38" t="s">
        <v>441</v>
      </c>
      <c r="I1313" s="38">
        <v>24722954</v>
      </c>
      <c r="J1313" s="37">
        <v>32</v>
      </c>
      <c r="K1313" s="37">
        <v>14</v>
      </c>
      <c r="L1313" s="20" t="s">
        <v>8355</v>
      </c>
      <c r="M1313" s="37">
        <v>0</v>
      </c>
      <c r="N1313" s="37">
        <v>0</v>
      </c>
      <c r="O1313" s="37">
        <v>0</v>
      </c>
    </row>
    <row r="1314" spans="1:29" x14ac:dyDescent="0.2">
      <c r="A1314" s="37" t="s">
        <v>3265</v>
      </c>
      <c r="B1314" s="37" t="s">
        <v>128</v>
      </c>
      <c r="C1314" s="39" t="s">
        <v>47</v>
      </c>
      <c r="D1314" s="39" t="s">
        <v>560</v>
      </c>
      <c r="E1314" s="39" t="s">
        <v>560</v>
      </c>
      <c r="F1314" s="39" t="s">
        <v>78</v>
      </c>
      <c r="G1314" s="38" t="s">
        <v>442</v>
      </c>
      <c r="H1314" s="38" t="s">
        <v>441</v>
      </c>
      <c r="I1314" s="38">
        <v>24031003</v>
      </c>
      <c r="J1314" s="37">
        <v>86</v>
      </c>
      <c r="K1314" s="37">
        <v>33</v>
      </c>
      <c r="L1314" s="20" t="s">
        <v>8355</v>
      </c>
      <c r="M1314" s="37">
        <v>0</v>
      </c>
      <c r="N1314" s="37">
        <v>0</v>
      </c>
      <c r="O1314" s="37">
        <v>0</v>
      </c>
    </row>
    <row r="1315" spans="1:29" x14ac:dyDescent="0.2">
      <c r="A1315" s="37" t="s">
        <v>3266</v>
      </c>
      <c r="B1315" s="37" t="s">
        <v>2598</v>
      </c>
      <c r="C1315" s="39" t="s">
        <v>47</v>
      </c>
      <c r="D1315" s="39" t="s">
        <v>560</v>
      </c>
      <c r="E1315" s="39" t="s">
        <v>560</v>
      </c>
      <c r="F1315" s="39" t="s">
        <v>2598</v>
      </c>
      <c r="G1315" s="38" t="s">
        <v>442</v>
      </c>
      <c r="H1315" s="38" t="s">
        <v>441</v>
      </c>
      <c r="I1315" s="38">
        <v>24650407</v>
      </c>
      <c r="J1315" s="37">
        <v>157</v>
      </c>
      <c r="K1315" s="37">
        <v>59</v>
      </c>
      <c r="L1315" s="20" t="s">
        <v>8355</v>
      </c>
      <c r="M1315" s="37">
        <v>0</v>
      </c>
      <c r="N1315" s="37">
        <v>0</v>
      </c>
      <c r="O1315" s="37">
        <v>0</v>
      </c>
    </row>
    <row r="1316" spans="1:29" x14ac:dyDescent="0.2">
      <c r="A1316" s="37" t="s">
        <v>3267</v>
      </c>
      <c r="B1316" s="37" t="s">
        <v>561</v>
      </c>
      <c r="C1316" s="39" t="s">
        <v>47</v>
      </c>
      <c r="D1316" s="39" t="s">
        <v>560</v>
      </c>
      <c r="E1316" s="39" t="s">
        <v>560</v>
      </c>
      <c r="F1316" s="39" t="s">
        <v>561</v>
      </c>
      <c r="G1316" s="38" t="s">
        <v>442</v>
      </c>
      <c r="H1316" s="38" t="s">
        <v>441</v>
      </c>
      <c r="I1316" s="38">
        <v>24650032</v>
      </c>
      <c r="J1316" s="37">
        <v>460</v>
      </c>
      <c r="K1316" s="37">
        <v>151</v>
      </c>
      <c r="L1316" s="20" t="s">
        <v>8355</v>
      </c>
      <c r="M1316" s="37">
        <v>20</v>
      </c>
      <c r="N1316" s="37">
        <v>0</v>
      </c>
      <c r="O1316" s="37">
        <v>0</v>
      </c>
    </row>
    <row r="1317" spans="1:29" x14ac:dyDescent="0.2">
      <c r="A1317" s="37" t="s">
        <v>3268</v>
      </c>
      <c r="B1317" s="37" t="s">
        <v>3269</v>
      </c>
      <c r="C1317" s="39" t="s">
        <v>47</v>
      </c>
      <c r="D1317" s="39" t="s">
        <v>247</v>
      </c>
      <c r="E1317" s="39" t="s">
        <v>557</v>
      </c>
      <c r="F1317" s="39" t="s">
        <v>557</v>
      </c>
      <c r="G1317" s="38" t="s">
        <v>442</v>
      </c>
      <c r="H1317" s="38" t="s">
        <v>441</v>
      </c>
      <c r="I1317" s="38">
        <v>24722058</v>
      </c>
      <c r="J1317" s="37">
        <v>410</v>
      </c>
      <c r="K1317" s="37">
        <v>111</v>
      </c>
      <c r="L1317" s="20" t="s">
        <v>8355</v>
      </c>
      <c r="M1317" s="37">
        <v>0</v>
      </c>
      <c r="N1317" s="37">
        <v>0</v>
      </c>
      <c r="O1317" s="37">
        <v>0</v>
      </c>
    </row>
    <row r="1318" spans="1:29" x14ac:dyDescent="0.2">
      <c r="A1318" s="37" t="s">
        <v>3270</v>
      </c>
      <c r="B1318" s="37" t="s">
        <v>286</v>
      </c>
      <c r="C1318" s="39" t="s">
        <v>47</v>
      </c>
      <c r="D1318" s="39" t="s">
        <v>247</v>
      </c>
      <c r="E1318" s="39" t="s">
        <v>557</v>
      </c>
      <c r="F1318" s="39" t="s">
        <v>286</v>
      </c>
      <c r="G1318" s="38" t="s">
        <v>442</v>
      </c>
      <c r="H1318" s="38" t="s">
        <v>441</v>
      </c>
      <c r="I1318" s="38">
        <v>24721314</v>
      </c>
      <c r="J1318" s="37">
        <v>59</v>
      </c>
      <c r="K1318" s="37">
        <v>18</v>
      </c>
      <c r="L1318" s="20" t="s">
        <v>8355</v>
      </c>
      <c r="M1318" s="37">
        <v>0</v>
      </c>
      <c r="N1318" s="37">
        <v>0</v>
      </c>
      <c r="O1318" s="37">
        <v>0</v>
      </c>
    </row>
    <row r="1319" spans="1:29" x14ac:dyDescent="0.2">
      <c r="A1319" s="37" t="s">
        <v>3271</v>
      </c>
      <c r="B1319" s="37" t="s">
        <v>664</v>
      </c>
      <c r="C1319" s="39" t="s">
        <v>47</v>
      </c>
      <c r="D1319" s="39" t="s">
        <v>247</v>
      </c>
      <c r="E1319" s="39" t="s">
        <v>557</v>
      </c>
      <c r="F1319" s="39" t="s">
        <v>664</v>
      </c>
      <c r="G1319" s="38" t="s">
        <v>442</v>
      </c>
      <c r="H1319" s="38" t="s">
        <v>441</v>
      </c>
      <c r="I1319" s="38">
        <v>24721391</v>
      </c>
      <c r="J1319" s="37">
        <v>187</v>
      </c>
      <c r="K1319" s="37">
        <v>60</v>
      </c>
      <c r="L1319" s="20" t="s">
        <v>8355</v>
      </c>
      <c r="M1319" s="37">
        <v>0</v>
      </c>
      <c r="N1319" s="37">
        <v>0</v>
      </c>
      <c r="O1319" s="37">
        <v>0</v>
      </c>
    </row>
    <row r="1320" spans="1:29" x14ac:dyDescent="0.2">
      <c r="A1320" s="37" t="s">
        <v>3272</v>
      </c>
      <c r="B1320" s="37" t="s">
        <v>3273</v>
      </c>
      <c r="C1320" s="39" t="s">
        <v>47</v>
      </c>
      <c r="D1320" s="39" t="s">
        <v>247</v>
      </c>
      <c r="E1320" s="39" t="s">
        <v>557</v>
      </c>
      <c r="F1320" s="39" t="s">
        <v>3274</v>
      </c>
      <c r="G1320" s="38" t="s">
        <v>442</v>
      </c>
      <c r="H1320" s="38" t="s">
        <v>441</v>
      </c>
      <c r="I1320" s="38">
        <v>85792763</v>
      </c>
      <c r="J1320" s="37">
        <v>16</v>
      </c>
      <c r="K1320" s="37">
        <v>8</v>
      </c>
      <c r="L1320" s="20" t="s">
        <v>8355</v>
      </c>
      <c r="M1320" s="37">
        <v>0</v>
      </c>
      <c r="N1320" s="37">
        <v>0</v>
      </c>
      <c r="O1320" s="37">
        <v>0</v>
      </c>
    </row>
    <row r="1322" spans="1:29" ht="13.5" x14ac:dyDescent="0.25">
      <c r="A1322" s="97" t="s">
        <v>445</v>
      </c>
      <c r="B1322" s="24"/>
      <c r="C1322" s="25"/>
      <c r="D1322" s="25"/>
      <c r="E1322" s="25"/>
      <c r="F1322" s="33"/>
      <c r="G1322" s="27"/>
      <c r="H1322" s="32"/>
      <c r="I1322" s="32"/>
      <c r="J1322" s="36">
        <f>SUM(J1323:J1351)</f>
        <v>2615</v>
      </c>
      <c r="K1322" s="36">
        <f t="shared" ref="K1322:O1322" si="75">SUM(K1323:K1351)</f>
        <v>786</v>
      </c>
      <c r="L1322" s="36">
        <f t="shared" si="75"/>
        <v>0</v>
      </c>
      <c r="M1322" s="36">
        <f t="shared" si="75"/>
        <v>0</v>
      </c>
      <c r="N1322" s="36">
        <f t="shared" si="75"/>
        <v>0</v>
      </c>
      <c r="O1322" s="36">
        <f t="shared" si="75"/>
        <v>0</v>
      </c>
      <c r="P1322" s="37"/>
      <c r="Q1322" s="37"/>
      <c r="R1322" s="37"/>
      <c r="S1322" s="37"/>
      <c r="T1322" s="37"/>
      <c r="U1322" s="37"/>
      <c r="V1322" s="37"/>
      <c r="W1322" s="37"/>
      <c r="X1322" s="37"/>
      <c r="Y1322" s="37"/>
      <c r="AA1322" s="37"/>
      <c r="AB1322" s="37"/>
      <c r="AC1322" s="37"/>
    </row>
    <row r="1323" spans="1:29" x14ac:dyDescent="0.2">
      <c r="A1323" s="37" t="s">
        <v>3275</v>
      </c>
      <c r="B1323" s="37" t="s">
        <v>3276</v>
      </c>
      <c r="C1323" s="39" t="s">
        <v>47</v>
      </c>
      <c r="D1323" s="39" t="s">
        <v>247</v>
      </c>
      <c r="E1323" s="39" t="s">
        <v>3277</v>
      </c>
      <c r="F1323" s="39" t="s">
        <v>3276</v>
      </c>
      <c r="G1323" s="38" t="s">
        <v>442</v>
      </c>
      <c r="H1323" s="38" t="s">
        <v>441</v>
      </c>
      <c r="I1323" s="38">
        <v>24688797</v>
      </c>
      <c r="J1323" s="37">
        <v>38</v>
      </c>
      <c r="K1323" s="37">
        <v>11</v>
      </c>
      <c r="L1323" s="20" t="s">
        <v>8355</v>
      </c>
      <c r="M1323" s="37">
        <v>0</v>
      </c>
      <c r="N1323" s="37">
        <v>0</v>
      </c>
      <c r="O1323" s="37">
        <v>0</v>
      </c>
    </row>
    <row r="1324" spans="1:29" x14ac:dyDescent="0.2">
      <c r="A1324" s="37" t="s">
        <v>3278</v>
      </c>
      <c r="B1324" s="37" t="s">
        <v>3279</v>
      </c>
      <c r="C1324" s="39" t="s">
        <v>47</v>
      </c>
      <c r="D1324" s="39" t="s">
        <v>247</v>
      </c>
      <c r="E1324" s="39" t="s">
        <v>572</v>
      </c>
      <c r="F1324" s="39" t="s">
        <v>3279</v>
      </c>
      <c r="G1324" s="38" t="s">
        <v>442</v>
      </c>
      <c r="H1324" s="38" t="s">
        <v>440</v>
      </c>
      <c r="I1324" s="38">
        <v>24755800</v>
      </c>
      <c r="J1324" s="37">
        <v>42</v>
      </c>
      <c r="K1324" s="37">
        <v>26</v>
      </c>
      <c r="L1324" s="20" t="s">
        <v>8355</v>
      </c>
      <c r="M1324" s="37">
        <v>0</v>
      </c>
      <c r="N1324" s="37">
        <v>0</v>
      </c>
      <c r="O1324" s="37">
        <v>0</v>
      </c>
    </row>
    <row r="1325" spans="1:29" x14ac:dyDescent="0.2">
      <c r="A1325" s="37" t="s">
        <v>3280</v>
      </c>
      <c r="B1325" s="37" t="s">
        <v>3281</v>
      </c>
      <c r="C1325" s="39" t="s">
        <v>47</v>
      </c>
      <c r="D1325" s="39" t="s">
        <v>247</v>
      </c>
      <c r="E1325" s="39" t="s">
        <v>3277</v>
      </c>
      <c r="F1325" s="39" t="s">
        <v>3281</v>
      </c>
      <c r="G1325" s="38" t="s">
        <v>442</v>
      </c>
      <c r="H1325" s="38" t="s">
        <v>441</v>
      </c>
      <c r="I1325" s="38">
        <v>24689041</v>
      </c>
      <c r="J1325" s="37">
        <v>82</v>
      </c>
      <c r="K1325" s="37">
        <v>45</v>
      </c>
      <c r="L1325" s="20" t="s">
        <v>8355</v>
      </c>
      <c r="M1325" s="37">
        <v>0</v>
      </c>
      <c r="N1325" s="37">
        <v>0</v>
      </c>
      <c r="O1325" s="37">
        <v>0</v>
      </c>
    </row>
    <row r="1326" spans="1:29" x14ac:dyDescent="0.2">
      <c r="A1326" s="37" t="s">
        <v>3282</v>
      </c>
      <c r="B1326" s="37" t="s">
        <v>3283</v>
      </c>
      <c r="C1326" s="39" t="s">
        <v>47</v>
      </c>
      <c r="D1326" s="39" t="s">
        <v>247</v>
      </c>
      <c r="E1326" s="39" t="s">
        <v>572</v>
      </c>
      <c r="F1326" s="39" t="s">
        <v>3283</v>
      </c>
      <c r="G1326" s="38" t="s">
        <v>442</v>
      </c>
      <c r="H1326" s="38" t="s">
        <v>440</v>
      </c>
      <c r="I1326" s="38">
        <v>24690900</v>
      </c>
      <c r="J1326" s="37">
        <v>51</v>
      </c>
      <c r="K1326" s="37">
        <v>25</v>
      </c>
      <c r="L1326" s="20" t="s">
        <v>8355</v>
      </c>
      <c r="M1326" s="37">
        <v>0</v>
      </c>
      <c r="N1326" s="37">
        <v>0</v>
      </c>
      <c r="O1326" s="37">
        <v>0</v>
      </c>
    </row>
    <row r="1327" spans="1:29" x14ac:dyDescent="0.2">
      <c r="A1327" s="37" t="s">
        <v>3284</v>
      </c>
      <c r="B1327" s="37" t="s">
        <v>3285</v>
      </c>
      <c r="C1327" s="39" t="s">
        <v>47</v>
      </c>
      <c r="D1327" s="39" t="s">
        <v>247</v>
      </c>
      <c r="E1327" s="39" t="s">
        <v>572</v>
      </c>
      <c r="F1327" s="39" t="s">
        <v>3285</v>
      </c>
      <c r="G1327" s="38" t="s">
        <v>442</v>
      </c>
      <c r="H1327" s="38" t="s">
        <v>440</v>
      </c>
      <c r="I1327" s="38">
        <v>24755417</v>
      </c>
      <c r="J1327" s="37">
        <v>74</v>
      </c>
      <c r="K1327" s="37">
        <v>24</v>
      </c>
      <c r="L1327" s="20" t="s">
        <v>8355</v>
      </c>
      <c r="M1327" s="37">
        <v>0</v>
      </c>
      <c r="N1327" s="37">
        <v>0</v>
      </c>
      <c r="O1327" s="37">
        <v>0</v>
      </c>
    </row>
    <row r="1328" spans="1:29" x14ac:dyDescent="0.2">
      <c r="A1328" s="37" t="s">
        <v>3286</v>
      </c>
      <c r="B1328" s="37" t="s">
        <v>3287</v>
      </c>
      <c r="C1328" s="39" t="s">
        <v>47</v>
      </c>
      <c r="D1328" s="39" t="s">
        <v>247</v>
      </c>
      <c r="E1328" s="39" t="s">
        <v>3277</v>
      </c>
      <c r="F1328" s="39" t="s">
        <v>109</v>
      </c>
      <c r="G1328" s="38" t="s">
        <v>442</v>
      </c>
      <c r="H1328" s="38" t="s">
        <v>441</v>
      </c>
      <c r="I1328" s="38">
        <v>24688707</v>
      </c>
      <c r="J1328" s="37">
        <v>15</v>
      </c>
      <c r="K1328" s="37">
        <v>0</v>
      </c>
      <c r="L1328" s="20" t="s">
        <v>8355</v>
      </c>
      <c r="M1328" s="37">
        <v>0</v>
      </c>
      <c r="N1328" s="37">
        <v>0</v>
      </c>
      <c r="O1328" s="37">
        <v>0</v>
      </c>
    </row>
    <row r="1329" spans="1:15" x14ac:dyDescent="0.2">
      <c r="A1329" s="37" t="s">
        <v>3288</v>
      </c>
      <c r="B1329" s="37" t="s">
        <v>3289</v>
      </c>
      <c r="C1329" s="39" t="s">
        <v>47</v>
      </c>
      <c r="D1329" s="39" t="s">
        <v>247</v>
      </c>
      <c r="E1329" s="39" t="s">
        <v>572</v>
      </c>
      <c r="F1329" s="39" t="s">
        <v>572</v>
      </c>
      <c r="G1329" s="38" t="s">
        <v>442</v>
      </c>
      <c r="H1329" s="38" t="s">
        <v>440</v>
      </c>
      <c r="I1329" s="38">
        <v>24755250</v>
      </c>
      <c r="J1329" s="37">
        <v>283</v>
      </c>
      <c r="K1329" s="37">
        <v>83</v>
      </c>
      <c r="L1329" s="20" t="s">
        <v>8355</v>
      </c>
      <c r="M1329" s="37">
        <v>0</v>
      </c>
      <c r="N1329" s="37">
        <v>0</v>
      </c>
      <c r="O1329" s="37">
        <v>0</v>
      </c>
    </row>
    <row r="1330" spans="1:15" x14ac:dyDescent="0.2">
      <c r="A1330" s="37" t="s">
        <v>3290</v>
      </c>
      <c r="B1330" s="37" t="s">
        <v>3291</v>
      </c>
      <c r="C1330" s="39" t="s">
        <v>47</v>
      </c>
      <c r="D1330" s="39" t="s">
        <v>247</v>
      </c>
      <c r="E1330" s="39" t="s">
        <v>572</v>
      </c>
      <c r="F1330" s="39" t="s">
        <v>3291</v>
      </c>
      <c r="G1330" s="38" t="s">
        <v>442</v>
      </c>
      <c r="H1330" s="38" t="s">
        <v>440</v>
      </c>
      <c r="I1330" s="38">
        <v>24758200</v>
      </c>
      <c r="J1330" s="37">
        <v>99</v>
      </c>
      <c r="K1330" s="37">
        <v>17</v>
      </c>
      <c r="L1330" s="20" t="s">
        <v>8355</v>
      </c>
      <c r="M1330" s="37">
        <v>0</v>
      </c>
      <c r="N1330" s="37">
        <v>0</v>
      </c>
      <c r="O1330" s="37">
        <v>0</v>
      </c>
    </row>
    <row r="1331" spans="1:15" x14ac:dyDescent="0.2">
      <c r="A1331" s="37" t="s">
        <v>3292</v>
      </c>
      <c r="B1331" s="37" t="s">
        <v>3293</v>
      </c>
      <c r="C1331" s="39" t="s">
        <v>47</v>
      </c>
      <c r="D1331" s="39" t="s">
        <v>247</v>
      </c>
      <c r="E1331" s="39" t="s">
        <v>572</v>
      </c>
      <c r="F1331" s="39" t="s">
        <v>3293</v>
      </c>
      <c r="G1331" s="38" t="s">
        <v>442</v>
      </c>
      <c r="H1331" s="38" t="s">
        <v>440</v>
      </c>
      <c r="I1331" s="38">
        <v>24671148</v>
      </c>
      <c r="J1331" s="37">
        <v>93</v>
      </c>
      <c r="K1331" s="37">
        <v>22</v>
      </c>
      <c r="L1331" s="20" t="s">
        <v>8355</v>
      </c>
      <c r="M1331" s="37">
        <v>0</v>
      </c>
      <c r="N1331" s="37">
        <v>0</v>
      </c>
      <c r="O1331" s="37">
        <v>0</v>
      </c>
    </row>
    <row r="1332" spans="1:15" x14ac:dyDescent="0.2">
      <c r="A1332" s="37" t="s">
        <v>3294</v>
      </c>
      <c r="B1332" s="37" t="s">
        <v>852</v>
      </c>
      <c r="C1332" s="39" t="s">
        <v>47</v>
      </c>
      <c r="D1332" s="39" t="s">
        <v>247</v>
      </c>
      <c r="E1332" s="39" t="s">
        <v>572</v>
      </c>
      <c r="F1332" s="39" t="s">
        <v>3295</v>
      </c>
      <c r="G1332" s="38" t="s">
        <v>442</v>
      </c>
      <c r="H1332" s="38" t="s">
        <v>440</v>
      </c>
      <c r="I1332" s="38">
        <v>24757485</v>
      </c>
      <c r="J1332" s="37">
        <v>49</v>
      </c>
      <c r="K1332" s="37">
        <v>7</v>
      </c>
      <c r="L1332" s="20" t="s">
        <v>8355</v>
      </c>
      <c r="M1332" s="37">
        <v>0</v>
      </c>
      <c r="N1332" s="37">
        <v>0</v>
      </c>
      <c r="O1332" s="37">
        <v>0</v>
      </c>
    </row>
    <row r="1333" spans="1:15" x14ac:dyDescent="0.2">
      <c r="A1333" s="37" t="s">
        <v>3296</v>
      </c>
      <c r="B1333" s="37" t="s">
        <v>2682</v>
      </c>
      <c r="C1333" s="39" t="s">
        <v>47</v>
      </c>
      <c r="D1333" s="39" t="s">
        <v>247</v>
      </c>
      <c r="E1333" s="39" t="s">
        <v>572</v>
      </c>
      <c r="F1333" s="39" t="s">
        <v>3297</v>
      </c>
      <c r="G1333" s="38" t="s">
        <v>442</v>
      </c>
      <c r="H1333" s="38" t="s">
        <v>440</v>
      </c>
      <c r="I1333" s="38">
        <v>24755919</v>
      </c>
      <c r="J1333" s="37">
        <v>25</v>
      </c>
      <c r="K1333" s="37">
        <v>0</v>
      </c>
      <c r="L1333" s="20" t="s">
        <v>8355</v>
      </c>
      <c r="M1333" s="37">
        <v>0</v>
      </c>
      <c r="N1333" s="37">
        <v>0</v>
      </c>
      <c r="O1333" s="37">
        <v>0</v>
      </c>
    </row>
    <row r="1334" spans="1:15" x14ac:dyDescent="0.2">
      <c r="A1334" s="37" t="s">
        <v>3298</v>
      </c>
      <c r="B1334" s="37" t="s">
        <v>3299</v>
      </c>
      <c r="C1334" s="39" t="s">
        <v>47</v>
      </c>
      <c r="D1334" s="39" t="s">
        <v>247</v>
      </c>
      <c r="E1334" s="39" t="s">
        <v>572</v>
      </c>
      <c r="F1334" s="39" t="s">
        <v>3299</v>
      </c>
      <c r="G1334" s="38" t="s">
        <v>442</v>
      </c>
      <c r="H1334" s="38" t="s">
        <v>440</v>
      </c>
      <c r="I1334" s="38">
        <v>24691132</v>
      </c>
      <c r="J1334" s="37">
        <v>36</v>
      </c>
      <c r="K1334" s="37">
        <v>9</v>
      </c>
      <c r="L1334" s="20" t="s">
        <v>8355</v>
      </c>
      <c r="M1334" s="37">
        <v>0</v>
      </c>
      <c r="N1334" s="37">
        <v>0</v>
      </c>
      <c r="O1334" s="37">
        <v>0</v>
      </c>
    </row>
    <row r="1335" spans="1:15" x14ac:dyDescent="0.2">
      <c r="A1335" s="37" t="s">
        <v>3300</v>
      </c>
      <c r="B1335" s="37" t="s">
        <v>3301</v>
      </c>
      <c r="C1335" s="39" t="s">
        <v>47</v>
      </c>
      <c r="D1335" s="39" t="s">
        <v>247</v>
      </c>
      <c r="E1335" s="39" t="s">
        <v>572</v>
      </c>
      <c r="F1335" s="39" t="s">
        <v>3302</v>
      </c>
      <c r="G1335" s="38" t="s">
        <v>442</v>
      </c>
      <c r="H1335" s="38" t="s">
        <v>440</v>
      </c>
      <c r="I1335" s="38">
        <v>24621552</v>
      </c>
      <c r="J1335" s="37">
        <v>140</v>
      </c>
      <c r="K1335" s="37">
        <v>31</v>
      </c>
      <c r="L1335" s="20" t="s">
        <v>8355</v>
      </c>
      <c r="M1335" s="37">
        <v>0</v>
      </c>
      <c r="N1335" s="37">
        <v>0</v>
      </c>
      <c r="O1335" s="37">
        <v>0</v>
      </c>
    </row>
    <row r="1336" spans="1:15" x14ac:dyDescent="0.2">
      <c r="A1336" s="37" t="s">
        <v>3303</v>
      </c>
      <c r="B1336" s="37" t="s">
        <v>1250</v>
      </c>
      <c r="C1336" s="39" t="s">
        <v>47</v>
      </c>
      <c r="D1336" s="39" t="s">
        <v>247</v>
      </c>
      <c r="E1336" s="39" t="s">
        <v>572</v>
      </c>
      <c r="F1336" s="39" t="s">
        <v>2034</v>
      </c>
      <c r="G1336" s="38" t="s">
        <v>442</v>
      </c>
      <c r="H1336" s="38" t="s">
        <v>440</v>
      </c>
      <c r="I1336" s="38">
        <v>24755323</v>
      </c>
      <c r="J1336" s="37">
        <v>94</v>
      </c>
      <c r="K1336" s="37">
        <v>30</v>
      </c>
      <c r="L1336" s="20" t="s">
        <v>8355</v>
      </c>
      <c r="M1336" s="37">
        <v>0</v>
      </c>
      <c r="N1336" s="37">
        <v>0</v>
      </c>
      <c r="O1336" s="37">
        <v>0</v>
      </c>
    </row>
    <row r="1337" spans="1:15" x14ac:dyDescent="0.2">
      <c r="A1337" s="37" t="s">
        <v>3304</v>
      </c>
      <c r="B1337" s="37" t="s">
        <v>2655</v>
      </c>
      <c r="C1337" s="39" t="s">
        <v>47</v>
      </c>
      <c r="D1337" s="39" t="s">
        <v>247</v>
      </c>
      <c r="E1337" s="39" t="s">
        <v>572</v>
      </c>
      <c r="F1337" s="39" t="s">
        <v>64</v>
      </c>
      <c r="G1337" s="38" t="s">
        <v>442</v>
      </c>
      <c r="H1337" s="38" t="s">
        <v>440</v>
      </c>
      <c r="I1337" s="38">
        <v>24747041</v>
      </c>
      <c r="J1337" s="37">
        <v>82</v>
      </c>
      <c r="K1337" s="37">
        <v>33</v>
      </c>
      <c r="L1337" s="20" t="s">
        <v>8355</v>
      </c>
      <c r="M1337" s="37">
        <v>0</v>
      </c>
      <c r="N1337" s="37">
        <v>0</v>
      </c>
      <c r="O1337" s="37">
        <v>0</v>
      </c>
    </row>
    <row r="1338" spans="1:15" x14ac:dyDescent="0.2">
      <c r="A1338" s="37" t="s">
        <v>3305</v>
      </c>
      <c r="B1338" s="37" t="s">
        <v>10344</v>
      </c>
      <c r="C1338" s="39" t="s">
        <v>47</v>
      </c>
      <c r="D1338" s="39" t="s">
        <v>247</v>
      </c>
      <c r="E1338" s="39" t="s">
        <v>3277</v>
      </c>
      <c r="F1338" s="39" t="s">
        <v>3306</v>
      </c>
      <c r="G1338" s="38" t="s">
        <v>442</v>
      </c>
      <c r="H1338" s="38" t="s">
        <v>441</v>
      </c>
      <c r="I1338" s="38">
        <v>24688008</v>
      </c>
      <c r="J1338" s="37">
        <v>245</v>
      </c>
      <c r="K1338" s="37">
        <v>76</v>
      </c>
      <c r="L1338" s="20" t="s">
        <v>8355</v>
      </c>
      <c r="M1338" s="37">
        <v>0</v>
      </c>
      <c r="N1338" s="37">
        <v>0</v>
      </c>
      <c r="O1338" s="37">
        <v>0</v>
      </c>
    </row>
    <row r="1339" spans="1:15" x14ac:dyDescent="0.2">
      <c r="A1339" s="37" t="s">
        <v>3307</v>
      </c>
      <c r="B1339" s="37" t="s">
        <v>3308</v>
      </c>
      <c r="C1339" s="39" t="s">
        <v>47</v>
      </c>
      <c r="D1339" s="39" t="s">
        <v>247</v>
      </c>
      <c r="E1339" s="39" t="s">
        <v>572</v>
      </c>
      <c r="F1339" s="39" t="s">
        <v>3308</v>
      </c>
      <c r="G1339" s="38" t="s">
        <v>442</v>
      </c>
      <c r="H1339" s="38" t="s">
        <v>440</v>
      </c>
      <c r="I1339" s="38">
        <v>24671020</v>
      </c>
      <c r="J1339" s="37">
        <v>69</v>
      </c>
      <c r="K1339" s="37">
        <v>24</v>
      </c>
      <c r="L1339" s="20" t="s">
        <v>8355</v>
      </c>
      <c r="M1339" s="37">
        <v>0</v>
      </c>
      <c r="N1339" s="37">
        <v>0</v>
      </c>
      <c r="O1339" s="37">
        <v>0</v>
      </c>
    </row>
    <row r="1340" spans="1:15" x14ac:dyDescent="0.2">
      <c r="A1340" s="37" t="s">
        <v>3309</v>
      </c>
      <c r="B1340" s="37" t="s">
        <v>575</v>
      </c>
      <c r="C1340" s="39" t="s">
        <v>47</v>
      </c>
      <c r="D1340" s="39" t="s">
        <v>247</v>
      </c>
      <c r="E1340" s="39" t="s">
        <v>572</v>
      </c>
      <c r="F1340" s="39" t="s">
        <v>575</v>
      </c>
      <c r="G1340" s="38" t="s">
        <v>442</v>
      </c>
      <c r="H1340" s="38" t="s">
        <v>440</v>
      </c>
      <c r="I1340" s="38">
        <v>24755521</v>
      </c>
      <c r="J1340" s="37">
        <v>157</v>
      </c>
      <c r="K1340" s="37">
        <v>47</v>
      </c>
      <c r="L1340" s="20" t="s">
        <v>8355</v>
      </c>
      <c r="M1340" s="37">
        <v>0</v>
      </c>
      <c r="N1340" s="37">
        <v>0</v>
      </c>
      <c r="O1340" s="37">
        <v>0</v>
      </c>
    </row>
    <row r="1341" spans="1:15" x14ac:dyDescent="0.2">
      <c r="A1341" s="37" t="s">
        <v>3310</v>
      </c>
      <c r="B1341" s="37" t="s">
        <v>3311</v>
      </c>
      <c r="C1341" s="39" t="s">
        <v>47</v>
      </c>
      <c r="D1341" s="39" t="s">
        <v>247</v>
      </c>
      <c r="E1341" s="39" t="s">
        <v>572</v>
      </c>
      <c r="F1341" s="39" t="s">
        <v>3311</v>
      </c>
      <c r="G1341" s="38" t="s">
        <v>442</v>
      </c>
      <c r="H1341" s="38" t="s">
        <v>440</v>
      </c>
      <c r="I1341" s="38">
        <v>24758252</v>
      </c>
      <c r="J1341" s="37">
        <v>96</v>
      </c>
      <c r="K1341" s="37">
        <v>29</v>
      </c>
      <c r="L1341" s="20" t="s">
        <v>8355</v>
      </c>
      <c r="M1341" s="37">
        <v>0</v>
      </c>
      <c r="N1341" s="37">
        <v>0</v>
      </c>
      <c r="O1341" s="37">
        <v>0</v>
      </c>
    </row>
    <row r="1342" spans="1:15" x14ac:dyDescent="0.2">
      <c r="A1342" s="37" t="s">
        <v>3312</v>
      </c>
      <c r="B1342" s="37" t="s">
        <v>197</v>
      </c>
      <c r="C1342" s="39" t="s">
        <v>47</v>
      </c>
      <c r="D1342" s="39" t="s">
        <v>247</v>
      </c>
      <c r="E1342" s="39" t="s">
        <v>3277</v>
      </c>
      <c r="F1342" s="39" t="s">
        <v>197</v>
      </c>
      <c r="G1342" s="38" t="s">
        <v>442</v>
      </c>
      <c r="H1342" s="38" t="s">
        <v>441</v>
      </c>
      <c r="I1342" s="38">
        <v>24689268</v>
      </c>
      <c r="J1342" s="37">
        <v>110</v>
      </c>
      <c r="K1342" s="37">
        <v>42</v>
      </c>
      <c r="L1342" s="20" t="s">
        <v>8355</v>
      </c>
      <c r="M1342" s="37">
        <v>0</v>
      </c>
      <c r="N1342" s="37">
        <v>0</v>
      </c>
      <c r="O1342" s="37">
        <v>0</v>
      </c>
    </row>
    <row r="1343" spans="1:15" x14ac:dyDescent="0.2">
      <c r="A1343" s="37" t="s">
        <v>3313</v>
      </c>
      <c r="B1343" s="37" t="s">
        <v>46</v>
      </c>
      <c r="C1343" s="39" t="s">
        <v>47</v>
      </c>
      <c r="D1343" s="39" t="s">
        <v>247</v>
      </c>
      <c r="E1343" s="39" t="s">
        <v>572</v>
      </c>
      <c r="F1343" s="39" t="s">
        <v>10325</v>
      </c>
      <c r="G1343" s="38" t="s">
        <v>442</v>
      </c>
      <c r="H1343" s="38" t="s">
        <v>440</v>
      </c>
      <c r="I1343" s="38">
        <v>24758404</v>
      </c>
      <c r="J1343" s="37">
        <v>54</v>
      </c>
      <c r="K1343" s="37">
        <v>19</v>
      </c>
      <c r="L1343" s="20" t="s">
        <v>8355</v>
      </c>
      <c r="M1343" s="37">
        <v>0</v>
      </c>
      <c r="N1343" s="37">
        <v>0</v>
      </c>
      <c r="O1343" s="37">
        <v>0</v>
      </c>
    </row>
    <row r="1344" spans="1:15" x14ac:dyDescent="0.2">
      <c r="A1344" s="37" t="s">
        <v>3314</v>
      </c>
      <c r="B1344" s="37" t="s">
        <v>190</v>
      </c>
      <c r="C1344" s="39" t="s">
        <v>47</v>
      </c>
      <c r="D1344" s="39" t="s">
        <v>247</v>
      </c>
      <c r="E1344" s="39" t="s">
        <v>3277</v>
      </c>
      <c r="F1344" s="39" t="s">
        <v>190</v>
      </c>
      <c r="G1344" s="38" t="s">
        <v>442</v>
      </c>
      <c r="H1344" s="38" t="s">
        <v>441</v>
      </c>
      <c r="I1344" s="38">
        <v>24688613</v>
      </c>
      <c r="J1344" s="37">
        <v>97</v>
      </c>
      <c r="K1344" s="37">
        <v>31</v>
      </c>
      <c r="L1344" s="20" t="s">
        <v>8355</v>
      </c>
      <c r="M1344" s="37">
        <v>0</v>
      </c>
      <c r="N1344" s="37">
        <v>0</v>
      </c>
      <c r="O1344" s="37">
        <v>0</v>
      </c>
    </row>
    <row r="1345" spans="1:29" x14ac:dyDescent="0.2">
      <c r="A1345" s="37" t="s">
        <v>3315</v>
      </c>
      <c r="B1345" s="37" t="s">
        <v>5</v>
      </c>
      <c r="C1345" s="39" t="s">
        <v>47</v>
      </c>
      <c r="D1345" s="39" t="s">
        <v>247</v>
      </c>
      <c r="E1345" s="39" t="s">
        <v>3277</v>
      </c>
      <c r="F1345" s="39" t="s">
        <v>5</v>
      </c>
      <c r="G1345" s="38" t="s">
        <v>442</v>
      </c>
      <c r="H1345" s="38" t="s">
        <v>441</v>
      </c>
      <c r="I1345" s="38">
        <v>24688567</v>
      </c>
      <c r="J1345" s="37">
        <v>122</v>
      </c>
      <c r="K1345" s="37">
        <v>35</v>
      </c>
      <c r="L1345" s="20" t="s">
        <v>8355</v>
      </c>
      <c r="M1345" s="37">
        <v>0</v>
      </c>
      <c r="N1345" s="37">
        <v>0</v>
      </c>
      <c r="O1345" s="37">
        <v>0</v>
      </c>
    </row>
    <row r="1346" spans="1:29" x14ac:dyDescent="0.2">
      <c r="A1346" s="37" t="s">
        <v>3316</v>
      </c>
      <c r="B1346" s="37" t="s">
        <v>126</v>
      </c>
      <c r="C1346" s="39" t="s">
        <v>47</v>
      </c>
      <c r="D1346" s="39" t="s">
        <v>247</v>
      </c>
      <c r="E1346" s="39" t="s">
        <v>3277</v>
      </c>
      <c r="F1346" s="39" t="s">
        <v>126</v>
      </c>
      <c r="G1346" s="38" t="s">
        <v>442</v>
      </c>
      <c r="H1346" s="38" t="s">
        <v>441</v>
      </c>
      <c r="I1346" s="38">
        <v>24688434</v>
      </c>
      <c r="J1346" s="37">
        <v>4</v>
      </c>
      <c r="K1346" s="37">
        <v>0</v>
      </c>
      <c r="L1346" s="20" t="s">
        <v>8355</v>
      </c>
      <c r="M1346" s="37">
        <v>0</v>
      </c>
      <c r="N1346" s="37">
        <v>0</v>
      </c>
      <c r="O1346" s="37">
        <v>0</v>
      </c>
    </row>
    <row r="1347" spans="1:29" x14ac:dyDescent="0.2">
      <c r="A1347" s="37" t="s">
        <v>3317</v>
      </c>
      <c r="B1347" s="37" t="s">
        <v>78</v>
      </c>
      <c r="C1347" s="39" t="s">
        <v>47</v>
      </c>
      <c r="D1347" s="39" t="s">
        <v>247</v>
      </c>
      <c r="E1347" s="39" t="s">
        <v>572</v>
      </c>
      <c r="F1347" s="39" t="s">
        <v>78</v>
      </c>
      <c r="G1347" s="38" t="s">
        <v>442</v>
      </c>
      <c r="H1347" s="38" t="s">
        <v>440</v>
      </c>
      <c r="I1347" s="38">
        <v>24747208</v>
      </c>
      <c r="J1347" s="37">
        <v>23</v>
      </c>
      <c r="K1347" s="37">
        <v>0</v>
      </c>
      <c r="L1347" s="20" t="s">
        <v>8355</v>
      </c>
      <c r="M1347" s="37">
        <v>0</v>
      </c>
      <c r="N1347" s="37">
        <v>0</v>
      </c>
      <c r="O1347" s="37">
        <v>0</v>
      </c>
    </row>
    <row r="1348" spans="1:29" x14ac:dyDescent="0.2">
      <c r="A1348" s="37" t="s">
        <v>3318</v>
      </c>
      <c r="B1348" s="37" t="s">
        <v>3319</v>
      </c>
      <c r="C1348" s="39" t="s">
        <v>47</v>
      </c>
      <c r="D1348" s="39" t="s">
        <v>247</v>
      </c>
      <c r="E1348" s="39" t="s">
        <v>572</v>
      </c>
      <c r="F1348" s="39" t="s">
        <v>577</v>
      </c>
      <c r="G1348" s="38" t="s">
        <v>442</v>
      </c>
      <c r="H1348" s="38" t="s">
        <v>440</v>
      </c>
      <c r="I1348" s="38">
        <v>24756727</v>
      </c>
      <c r="J1348" s="37">
        <v>207</v>
      </c>
      <c r="K1348" s="37">
        <v>60</v>
      </c>
      <c r="L1348" s="20" t="s">
        <v>8355</v>
      </c>
      <c r="M1348" s="37">
        <v>0</v>
      </c>
      <c r="N1348" s="37">
        <v>0</v>
      </c>
      <c r="O1348" s="37">
        <v>0</v>
      </c>
    </row>
    <row r="1349" spans="1:29" x14ac:dyDescent="0.2">
      <c r="A1349" s="37" t="s">
        <v>3320</v>
      </c>
      <c r="B1349" s="37" t="s">
        <v>561</v>
      </c>
      <c r="C1349" s="39" t="s">
        <v>47</v>
      </c>
      <c r="D1349" s="39" t="s">
        <v>247</v>
      </c>
      <c r="E1349" s="39" t="s">
        <v>572</v>
      </c>
      <c r="F1349" s="39" t="s">
        <v>561</v>
      </c>
      <c r="G1349" s="38" t="s">
        <v>442</v>
      </c>
      <c r="H1349" s="38" t="s">
        <v>440</v>
      </c>
      <c r="I1349" s="38">
        <v>24751184</v>
      </c>
      <c r="J1349" s="37">
        <v>73</v>
      </c>
      <c r="K1349" s="37">
        <v>19</v>
      </c>
      <c r="L1349" s="20" t="s">
        <v>8355</v>
      </c>
      <c r="M1349" s="37">
        <v>0</v>
      </c>
      <c r="N1349" s="37">
        <v>0</v>
      </c>
      <c r="O1349" s="37">
        <v>0</v>
      </c>
    </row>
    <row r="1350" spans="1:29" x14ac:dyDescent="0.2">
      <c r="A1350" s="37" t="s">
        <v>3321</v>
      </c>
      <c r="B1350" s="37" t="s">
        <v>960</v>
      </c>
      <c r="C1350" s="39" t="s">
        <v>47</v>
      </c>
      <c r="D1350" s="39" t="s">
        <v>247</v>
      </c>
      <c r="E1350" s="39" t="s">
        <v>572</v>
      </c>
      <c r="F1350" s="39" t="s">
        <v>960</v>
      </c>
      <c r="G1350" s="38" t="s">
        <v>442</v>
      </c>
      <c r="H1350" s="38" t="s">
        <v>440</v>
      </c>
      <c r="I1350" s="38">
        <v>24757747</v>
      </c>
      <c r="J1350" s="37">
        <v>34</v>
      </c>
      <c r="K1350" s="37">
        <v>9</v>
      </c>
      <c r="L1350" s="20" t="s">
        <v>8355</v>
      </c>
      <c r="M1350" s="37">
        <v>0</v>
      </c>
      <c r="N1350" s="37">
        <v>0</v>
      </c>
      <c r="O1350" s="37">
        <v>0</v>
      </c>
    </row>
    <row r="1351" spans="1:29" x14ac:dyDescent="0.2">
      <c r="A1351" s="37" t="s">
        <v>3322</v>
      </c>
      <c r="B1351" s="37" t="s">
        <v>1157</v>
      </c>
      <c r="C1351" s="39" t="s">
        <v>47</v>
      </c>
      <c r="D1351" s="39" t="s">
        <v>247</v>
      </c>
      <c r="E1351" s="39" t="s">
        <v>3277</v>
      </c>
      <c r="F1351" s="39" t="s">
        <v>1157</v>
      </c>
      <c r="G1351" s="38" t="s">
        <v>442</v>
      </c>
      <c r="H1351" s="38" t="s">
        <v>441</v>
      </c>
      <c r="I1351" s="38">
        <v>24688912</v>
      </c>
      <c r="J1351" s="37">
        <v>121</v>
      </c>
      <c r="K1351" s="37">
        <v>32</v>
      </c>
      <c r="L1351" s="20" t="s">
        <v>8355</v>
      </c>
      <c r="M1351" s="37">
        <v>0</v>
      </c>
      <c r="N1351" s="37">
        <v>0</v>
      </c>
      <c r="O1351" s="37">
        <v>0</v>
      </c>
    </row>
    <row r="1353" spans="1:29" ht="13.5" x14ac:dyDescent="0.25">
      <c r="A1353" s="97" t="s">
        <v>446</v>
      </c>
      <c r="B1353" s="24"/>
      <c r="C1353" s="25"/>
      <c r="D1353" s="25"/>
      <c r="E1353" s="25"/>
      <c r="F1353" s="33"/>
      <c r="G1353" s="27"/>
      <c r="H1353" s="32"/>
      <c r="I1353" s="32"/>
      <c r="J1353" s="36">
        <f>SUM(J1354:J1365)</f>
        <v>2037</v>
      </c>
      <c r="K1353" s="36">
        <f t="shared" ref="K1353:O1353" si="76">SUM(K1354:K1365)</f>
        <v>678</v>
      </c>
      <c r="L1353" s="36">
        <f t="shared" si="76"/>
        <v>0</v>
      </c>
      <c r="M1353" s="36">
        <f t="shared" si="76"/>
        <v>14</v>
      </c>
      <c r="N1353" s="36">
        <f t="shared" si="76"/>
        <v>4</v>
      </c>
      <c r="O1353" s="36">
        <f t="shared" si="76"/>
        <v>149</v>
      </c>
      <c r="P1353" s="37"/>
      <c r="Q1353" s="37"/>
      <c r="R1353" s="37"/>
      <c r="S1353" s="37"/>
      <c r="T1353" s="37"/>
      <c r="U1353" s="37"/>
      <c r="V1353" s="37"/>
      <c r="W1353" s="37"/>
      <c r="X1353" s="37"/>
      <c r="Y1353" s="37"/>
      <c r="AA1353" s="37"/>
      <c r="AB1353" s="37"/>
      <c r="AC1353" s="37"/>
    </row>
    <row r="1354" spans="1:29" x14ac:dyDescent="0.2">
      <c r="B1354" s="37" t="s">
        <v>44</v>
      </c>
      <c r="C1354" s="39" t="s">
        <v>47</v>
      </c>
      <c r="D1354" s="39" t="s">
        <v>247</v>
      </c>
      <c r="E1354" s="39" t="s">
        <v>248</v>
      </c>
      <c r="F1354" s="39" t="s">
        <v>3323</v>
      </c>
      <c r="G1354" s="38" t="s">
        <v>443</v>
      </c>
      <c r="H1354" s="38" t="s">
        <v>440</v>
      </c>
      <c r="I1354" s="38">
        <v>24601745</v>
      </c>
      <c r="J1354" s="37">
        <v>110</v>
      </c>
      <c r="K1354" s="37">
        <v>68</v>
      </c>
      <c r="L1354" s="20" t="s">
        <v>8355</v>
      </c>
      <c r="M1354" s="37">
        <v>0</v>
      </c>
      <c r="N1354" s="37">
        <v>0</v>
      </c>
      <c r="O1354" s="37">
        <v>0</v>
      </c>
    </row>
    <row r="1355" spans="1:29" x14ac:dyDescent="0.2">
      <c r="B1355" s="37" t="s">
        <v>3324</v>
      </c>
      <c r="C1355" s="39" t="s">
        <v>47</v>
      </c>
      <c r="D1355" s="39" t="s">
        <v>247</v>
      </c>
      <c r="E1355" s="39" t="s">
        <v>248</v>
      </c>
      <c r="F1355" s="39" t="s">
        <v>3325</v>
      </c>
      <c r="G1355" s="38" t="s">
        <v>443</v>
      </c>
      <c r="H1355" s="38" t="s">
        <v>440</v>
      </c>
      <c r="I1355" s="38">
        <v>24615656</v>
      </c>
      <c r="J1355" s="37">
        <v>72</v>
      </c>
      <c r="K1355" s="37">
        <v>26</v>
      </c>
      <c r="L1355" s="20" t="s">
        <v>8355</v>
      </c>
      <c r="M1355" s="37">
        <v>0</v>
      </c>
      <c r="N1355" s="37">
        <v>0</v>
      </c>
      <c r="O1355" s="37">
        <v>0</v>
      </c>
    </row>
    <row r="1356" spans="1:29" x14ac:dyDescent="0.2">
      <c r="B1356" s="37" t="s">
        <v>3326</v>
      </c>
      <c r="C1356" s="39" t="s">
        <v>47</v>
      </c>
      <c r="D1356" s="39" t="s">
        <v>247</v>
      </c>
      <c r="E1356" s="39" t="s">
        <v>248</v>
      </c>
      <c r="F1356" s="39" t="s">
        <v>2541</v>
      </c>
      <c r="G1356" s="38" t="s">
        <v>443</v>
      </c>
      <c r="H1356" s="38" t="s">
        <v>440</v>
      </c>
      <c r="I1356" s="38">
        <v>24603374</v>
      </c>
      <c r="J1356" s="37">
        <v>103</v>
      </c>
      <c r="K1356" s="37">
        <v>22</v>
      </c>
      <c r="L1356" s="20" t="s">
        <v>8355</v>
      </c>
      <c r="M1356" s="37">
        <v>0</v>
      </c>
      <c r="N1356" s="37">
        <v>0</v>
      </c>
      <c r="O1356" s="37">
        <v>0</v>
      </c>
    </row>
    <row r="1357" spans="1:29" x14ac:dyDescent="0.2">
      <c r="B1357" s="37" t="s">
        <v>3327</v>
      </c>
      <c r="C1357" s="39" t="s">
        <v>47</v>
      </c>
      <c r="D1357" s="39" t="s">
        <v>247</v>
      </c>
      <c r="E1357" s="39" t="s">
        <v>248</v>
      </c>
      <c r="F1357" s="39" t="s">
        <v>248</v>
      </c>
      <c r="G1357" s="38" t="s">
        <v>443</v>
      </c>
      <c r="H1357" s="38" t="s">
        <v>440</v>
      </c>
      <c r="I1357" s="38">
        <v>24602979</v>
      </c>
      <c r="J1357" s="37">
        <v>156</v>
      </c>
      <c r="K1357" s="37">
        <v>58</v>
      </c>
      <c r="L1357" s="20" t="s">
        <v>8355</v>
      </c>
      <c r="M1357" s="37">
        <v>0</v>
      </c>
      <c r="N1357" s="37">
        <v>0</v>
      </c>
      <c r="O1357" s="37">
        <v>0</v>
      </c>
    </row>
    <row r="1358" spans="1:29" x14ac:dyDescent="0.2">
      <c r="A1358" s="37" t="s">
        <v>3328</v>
      </c>
      <c r="B1358" s="37" t="s">
        <v>980</v>
      </c>
      <c r="C1358" s="39" t="s">
        <v>47</v>
      </c>
      <c r="D1358" s="39" t="s">
        <v>247</v>
      </c>
      <c r="E1358" s="39" t="s">
        <v>248</v>
      </c>
      <c r="F1358" s="39" t="s">
        <v>176</v>
      </c>
      <c r="G1358" s="38" t="s">
        <v>442</v>
      </c>
      <c r="H1358" s="38" t="s">
        <v>440</v>
      </c>
      <c r="I1358" s="38">
        <v>24601300</v>
      </c>
      <c r="J1358" s="37">
        <v>183</v>
      </c>
      <c r="K1358" s="37">
        <v>53</v>
      </c>
      <c r="L1358" s="20" t="s">
        <v>8355</v>
      </c>
      <c r="M1358" s="37">
        <v>0</v>
      </c>
      <c r="N1358" s="37">
        <v>0</v>
      </c>
      <c r="O1358" s="37">
        <v>0</v>
      </c>
    </row>
    <row r="1359" spans="1:29" x14ac:dyDescent="0.2">
      <c r="A1359" s="37" t="s">
        <v>3329</v>
      </c>
      <c r="B1359" s="37" t="s">
        <v>960</v>
      </c>
      <c r="C1359" s="39" t="s">
        <v>47</v>
      </c>
      <c r="D1359" s="39" t="s">
        <v>247</v>
      </c>
      <c r="E1359" s="39" t="s">
        <v>248</v>
      </c>
      <c r="F1359" s="39" t="s">
        <v>960</v>
      </c>
      <c r="G1359" s="38" t="s">
        <v>442</v>
      </c>
      <c r="H1359" s="38" t="s">
        <v>440</v>
      </c>
      <c r="I1359" s="38">
        <v>24609946</v>
      </c>
      <c r="J1359" s="37">
        <v>42</v>
      </c>
      <c r="K1359" s="37">
        <v>16</v>
      </c>
      <c r="L1359" s="20" t="s">
        <v>8355</v>
      </c>
      <c r="M1359" s="37">
        <v>0</v>
      </c>
      <c r="N1359" s="37">
        <v>0</v>
      </c>
      <c r="O1359" s="37">
        <v>0</v>
      </c>
    </row>
    <row r="1360" spans="1:29" x14ac:dyDescent="0.2">
      <c r="A1360" s="37" t="s">
        <v>3330</v>
      </c>
      <c r="B1360" s="37" t="s">
        <v>3331</v>
      </c>
      <c r="C1360" s="39" t="s">
        <v>47</v>
      </c>
      <c r="D1360" s="39" t="s">
        <v>247</v>
      </c>
      <c r="E1360" s="39" t="s">
        <v>248</v>
      </c>
      <c r="F1360" s="39" t="s">
        <v>249</v>
      </c>
      <c r="G1360" s="38" t="s">
        <v>442</v>
      </c>
      <c r="H1360" s="38" t="s">
        <v>440</v>
      </c>
      <c r="I1360" s="38">
        <v>24609893</v>
      </c>
      <c r="J1360" s="37">
        <v>200</v>
      </c>
      <c r="K1360" s="37">
        <v>68</v>
      </c>
      <c r="L1360" s="20" t="s">
        <v>8355</v>
      </c>
      <c r="M1360" s="37">
        <v>0</v>
      </c>
      <c r="N1360" s="37">
        <v>0</v>
      </c>
      <c r="O1360" s="37">
        <v>0</v>
      </c>
    </row>
    <row r="1361" spans="1:29" x14ac:dyDescent="0.2">
      <c r="A1361" s="37" t="s">
        <v>3332</v>
      </c>
      <c r="B1361" s="37" t="s">
        <v>152</v>
      </c>
      <c r="C1361" s="39" t="s">
        <v>47</v>
      </c>
      <c r="D1361" s="39" t="s">
        <v>247</v>
      </c>
      <c r="E1361" s="39" t="s">
        <v>248</v>
      </c>
      <c r="F1361" s="39" t="s">
        <v>152</v>
      </c>
      <c r="G1361" s="38" t="s">
        <v>442</v>
      </c>
      <c r="H1361" s="38" t="s">
        <v>440</v>
      </c>
      <c r="I1361" s="38">
        <v>24600853</v>
      </c>
      <c r="J1361" s="37">
        <v>145</v>
      </c>
      <c r="K1361" s="37">
        <v>58</v>
      </c>
      <c r="L1361" s="20" t="s">
        <v>8355</v>
      </c>
      <c r="M1361" s="37">
        <v>0</v>
      </c>
      <c r="N1361" s="37">
        <v>0</v>
      </c>
      <c r="O1361" s="37">
        <v>0</v>
      </c>
    </row>
    <row r="1362" spans="1:29" x14ac:dyDescent="0.2">
      <c r="A1362" s="37" t="s">
        <v>3339</v>
      </c>
      <c r="B1362" s="37" t="s">
        <v>194</v>
      </c>
      <c r="C1362" s="39" t="s">
        <v>47</v>
      </c>
      <c r="D1362" s="39" t="s">
        <v>247</v>
      </c>
      <c r="E1362" s="39" t="s">
        <v>248</v>
      </c>
      <c r="F1362" s="39" t="s">
        <v>194</v>
      </c>
      <c r="G1362" s="38" t="s">
        <v>442</v>
      </c>
      <c r="H1362" s="38" t="s">
        <v>440</v>
      </c>
      <c r="I1362" s="38">
        <v>24606591</v>
      </c>
      <c r="J1362" s="37">
        <v>110</v>
      </c>
      <c r="K1362" s="37">
        <v>31</v>
      </c>
      <c r="L1362" s="20" t="s">
        <v>8355</v>
      </c>
      <c r="M1362" s="37">
        <v>0</v>
      </c>
      <c r="N1362" s="37">
        <v>0</v>
      </c>
      <c r="O1362" s="37">
        <v>0</v>
      </c>
    </row>
    <row r="1363" spans="1:29" x14ac:dyDescent="0.2">
      <c r="A1363" s="37" t="s">
        <v>3340</v>
      </c>
      <c r="B1363" s="37" t="s">
        <v>3341</v>
      </c>
      <c r="C1363" s="39" t="s">
        <v>47</v>
      </c>
      <c r="D1363" s="39" t="s">
        <v>247</v>
      </c>
      <c r="E1363" s="39" t="s">
        <v>248</v>
      </c>
      <c r="F1363" s="39" t="s">
        <v>3341</v>
      </c>
      <c r="G1363" s="38" t="s">
        <v>442</v>
      </c>
      <c r="H1363" s="38" t="s">
        <v>440</v>
      </c>
      <c r="I1363" s="38">
        <v>24603972</v>
      </c>
      <c r="J1363" s="37">
        <v>414</v>
      </c>
      <c r="K1363" s="37">
        <v>162</v>
      </c>
      <c r="L1363" s="20" t="s">
        <v>8355</v>
      </c>
      <c r="M1363" s="37">
        <v>14</v>
      </c>
      <c r="N1363" s="37">
        <v>4</v>
      </c>
      <c r="O1363" s="37">
        <v>149</v>
      </c>
    </row>
    <row r="1364" spans="1:29" x14ac:dyDescent="0.2">
      <c r="A1364" s="37" t="s">
        <v>3348</v>
      </c>
      <c r="B1364" s="37" t="s">
        <v>3349</v>
      </c>
      <c r="C1364" s="39" t="s">
        <v>47</v>
      </c>
      <c r="D1364" s="39" t="s">
        <v>247</v>
      </c>
      <c r="E1364" s="39" t="s">
        <v>248</v>
      </c>
      <c r="F1364" s="39" t="s">
        <v>224</v>
      </c>
      <c r="G1364" s="38" t="s">
        <v>442</v>
      </c>
      <c r="H1364" s="38" t="s">
        <v>440</v>
      </c>
      <c r="I1364" s="38">
        <v>24600454</v>
      </c>
      <c r="J1364" s="37">
        <v>414</v>
      </c>
      <c r="K1364" s="37">
        <v>84</v>
      </c>
      <c r="L1364" s="20" t="s">
        <v>8355</v>
      </c>
      <c r="M1364" s="37">
        <v>0</v>
      </c>
      <c r="N1364" s="37">
        <v>0</v>
      </c>
      <c r="O1364" s="37">
        <v>0</v>
      </c>
    </row>
    <row r="1365" spans="1:29" x14ac:dyDescent="0.2">
      <c r="A1365" s="37" t="s">
        <v>3359</v>
      </c>
      <c r="B1365" s="37" t="s">
        <v>158</v>
      </c>
      <c r="C1365" s="39" t="s">
        <v>47</v>
      </c>
      <c r="D1365" s="39" t="s">
        <v>247</v>
      </c>
      <c r="E1365" s="39" t="s">
        <v>248</v>
      </c>
      <c r="F1365" s="39" t="s">
        <v>158</v>
      </c>
      <c r="G1365" s="38" t="s">
        <v>442</v>
      </c>
      <c r="H1365" s="38" t="s">
        <v>440</v>
      </c>
      <c r="I1365" s="38">
        <v>24603244</v>
      </c>
      <c r="J1365" s="37">
        <v>88</v>
      </c>
      <c r="K1365" s="37">
        <v>32</v>
      </c>
      <c r="L1365" s="20" t="s">
        <v>8355</v>
      </c>
      <c r="M1365" s="37">
        <v>0</v>
      </c>
      <c r="N1365" s="37">
        <v>0</v>
      </c>
      <c r="O1365" s="37">
        <v>0</v>
      </c>
    </row>
    <row r="1367" spans="1:29" ht="13.5" x14ac:dyDescent="0.25">
      <c r="A1367" s="97" t="s">
        <v>447</v>
      </c>
      <c r="B1367" s="24"/>
      <c r="C1367" s="25"/>
      <c r="D1367" s="25"/>
      <c r="E1367" s="25"/>
      <c r="F1367" s="33"/>
      <c r="G1367" s="27"/>
      <c r="H1367" s="32"/>
      <c r="I1367" s="32"/>
      <c r="J1367" s="36">
        <f>SUM(J1368:J1394)</f>
        <v>3719</v>
      </c>
      <c r="K1367" s="36">
        <f t="shared" ref="K1367:O1367" si="77">SUM(K1368:K1394)</f>
        <v>1147</v>
      </c>
      <c r="L1367" s="36">
        <f t="shared" si="77"/>
        <v>0</v>
      </c>
      <c r="M1367" s="36">
        <f t="shared" si="77"/>
        <v>16</v>
      </c>
      <c r="N1367" s="36">
        <f t="shared" si="77"/>
        <v>8</v>
      </c>
      <c r="O1367" s="36">
        <f t="shared" si="77"/>
        <v>345</v>
      </c>
      <c r="P1367" s="37"/>
      <c r="Q1367" s="37"/>
      <c r="R1367" s="37"/>
      <c r="S1367" s="37"/>
      <c r="T1367" s="37"/>
      <c r="U1367" s="37"/>
      <c r="V1367" s="37"/>
      <c r="W1367" s="37"/>
      <c r="X1367" s="37"/>
      <c r="Y1367" s="37"/>
      <c r="AA1367" s="37"/>
      <c r="AB1367" s="37"/>
      <c r="AC1367" s="37"/>
    </row>
    <row r="1368" spans="1:29" x14ac:dyDescent="0.2">
      <c r="B1368" s="37" t="s">
        <v>2329</v>
      </c>
      <c r="C1368" s="39" t="s">
        <v>47</v>
      </c>
      <c r="D1368" s="39" t="s">
        <v>247</v>
      </c>
      <c r="E1368" s="39" t="s">
        <v>3364</v>
      </c>
      <c r="F1368" s="39" t="s">
        <v>3364</v>
      </c>
      <c r="G1368" s="38" t="s">
        <v>443</v>
      </c>
      <c r="H1368" s="38" t="s">
        <v>441</v>
      </c>
      <c r="I1368" s="38">
        <v>24744070</v>
      </c>
      <c r="J1368" s="37">
        <v>99</v>
      </c>
      <c r="K1368" s="37">
        <v>36</v>
      </c>
      <c r="L1368" s="20" t="s">
        <v>8355</v>
      </c>
      <c r="M1368" s="37">
        <v>0</v>
      </c>
      <c r="N1368" s="37">
        <v>0</v>
      </c>
      <c r="O1368" s="37">
        <v>0</v>
      </c>
    </row>
    <row r="1369" spans="1:29" x14ac:dyDescent="0.2">
      <c r="A1369" s="37" t="s">
        <v>3365</v>
      </c>
      <c r="B1369" s="37" t="s">
        <v>3366</v>
      </c>
      <c r="C1369" s="39" t="s">
        <v>47</v>
      </c>
      <c r="D1369" s="39" t="s">
        <v>247</v>
      </c>
      <c r="E1369" s="39" t="s">
        <v>3364</v>
      </c>
      <c r="F1369" s="39" t="s">
        <v>3366</v>
      </c>
      <c r="G1369" s="38" t="s">
        <v>442</v>
      </c>
      <c r="H1369" s="38" t="s">
        <v>441</v>
      </c>
      <c r="I1369" s="38">
        <v>24742000</v>
      </c>
      <c r="J1369" s="37">
        <v>89</v>
      </c>
      <c r="K1369" s="37">
        <v>30</v>
      </c>
      <c r="L1369" s="20" t="s">
        <v>8355</v>
      </c>
      <c r="M1369" s="37">
        <v>0</v>
      </c>
      <c r="N1369" s="37">
        <v>0</v>
      </c>
      <c r="O1369" s="37">
        <v>0</v>
      </c>
    </row>
    <row r="1370" spans="1:29" x14ac:dyDescent="0.2">
      <c r="A1370" s="37" t="s">
        <v>3367</v>
      </c>
      <c r="B1370" s="37" t="s">
        <v>3368</v>
      </c>
      <c r="C1370" s="39" t="s">
        <v>47</v>
      </c>
      <c r="D1370" s="39" t="s">
        <v>247</v>
      </c>
      <c r="E1370" s="39" t="s">
        <v>3369</v>
      </c>
      <c r="F1370" s="39" t="s">
        <v>554</v>
      </c>
      <c r="G1370" s="38" t="s">
        <v>442</v>
      </c>
      <c r="H1370" s="38" t="s">
        <v>441</v>
      </c>
      <c r="I1370" s="38">
        <v>24743644</v>
      </c>
      <c r="J1370" s="37">
        <v>75</v>
      </c>
      <c r="K1370" s="37">
        <v>24</v>
      </c>
      <c r="L1370" s="20" t="s">
        <v>8355</v>
      </c>
      <c r="M1370" s="37">
        <v>0</v>
      </c>
      <c r="N1370" s="37">
        <v>0</v>
      </c>
      <c r="O1370" s="37">
        <v>0</v>
      </c>
    </row>
    <row r="1371" spans="1:29" x14ac:dyDescent="0.2">
      <c r="A1371" s="37" t="s">
        <v>3370</v>
      </c>
      <c r="B1371" s="37" t="s">
        <v>3371</v>
      </c>
      <c r="C1371" s="39" t="s">
        <v>47</v>
      </c>
      <c r="D1371" s="39" t="s">
        <v>247</v>
      </c>
      <c r="E1371" s="39" t="s">
        <v>3364</v>
      </c>
      <c r="F1371" s="39" t="s">
        <v>3364</v>
      </c>
      <c r="G1371" s="38" t="s">
        <v>442</v>
      </c>
      <c r="H1371" s="38" t="s">
        <v>441</v>
      </c>
      <c r="I1371" s="38">
        <v>24744076</v>
      </c>
      <c r="J1371" s="37">
        <v>636</v>
      </c>
      <c r="K1371" s="37">
        <v>191</v>
      </c>
      <c r="L1371" s="20" t="s">
        <v>8355</v>
      </c>
      <c r="M1371" s="37">
        <v>0</v>
      </c>
      <c r="N1371" s="37">
        <v>8</v>
      </c>
      <c r="O1371" s="37">
        <v>20</v>
      </c>
    </row>
    <row r="1372" spans="1:29" x14ac:dyDescent="0.2">
      <c r="A1372" s="37" t="s">
        <v>3372</v>
      </c>
      <c r="B1372" s="37" t="s">
        <v>3373</v>
      </c>
      <c r="C1372" s="39" t="s">
        <v>47</v>
      </c>
      <c r="D1372" s="39" t="s">
        <v>247</v>
      </c>
      <c r="E1372" s="39" t="s">
        <v>3364</v>
      </c>
      <c r="F1372" s="39" t="s">
        <v>3374</v>
      </c>
      <c r="G1372" s="38" t="s">
        <v>442</v>
      </c>
      <c r="H1372" s="38" t="s">
        <v>441</v>
      </c>
      <c r="I1372" s="38">
        <v>24741308</v>
      </c>
      <c r="J1372" s="37">
        <v>71</v>
      </c>
      <c r="K1372" s="37">
        <v>12</v>
      </c>
      <c r="L1372" s="20" t="s">
        <v>8355</v>
      </c>
      <c r="M1372" s="37">
        <v>0</v>
      </c>
      <c r="N1372" s="37">
        <v>0</v>
      </c>
      <c r="O1372" s="37">
        <v>68</v>
      </c>
    </row>
    <row r="1373" spans="1:29" x14ac:dyDescent="0.2">
      <c r="A1373" s="37" t="s">
        <v>3375</v>
      </c>
      <c r="B1373" s="37" t="s">
        <v>10345</v>
      </c>
      <c r="C1373" s="39" t="s">
        <v>47</v>
      </c>
      <c r="D1373" s="39" t="s">
        <v>247</v>
      </c>
      <c r="E1373" s="39" t="s">
        <v>3364</v>
      </c>
      <c r="F1373" s="39" t="s">
        <v>3376</v>
      </c>
      <c r="G1373" s="38" t="s">
        <v>442</v>
      </c>
      <c r="H1373" s="38" t="s">
        <v>441</v>
      </c>
      <c r="I1373" s="38">
        <v>24741243</v>
      </c>
      <c r="J1373" s="37">
        <v>48</v>
      </c>
      <c r="K1373" s="37">
        <v>19</v>
      </c>
      <c r="L1373" s="20" t="s">
        <v>8355</v>
      </c>
      <c r="M1373" s="37">
        <v>0</v>
      </c>
      <c r="N1373" s="37">
        <v>0</v>
      </c>
      <c r="O1373" s="37">
        <v>0</v>
      </c>
    </row>
    <row r="1374" spans="1:29" x14ac:dyDescent="0.2">
      <c r="A1374" s="37" t="s">
        <v>3377</v>
      </c>
      <c r="B1374" s="37" t="s">
        <v>3378</v>
      </c>
      <c r="C1374" s="39" t="s">
        <v>47</v>
      </c>
      <c r="D1374" s="39" t="s">
        <v>247</v>
      </c>
      <c r="E1374" s="39" t="s">
        <v>3364</v>
      </c>
      <c r="F1374" s="39" t="s">
        <v>3379</v>
      </c>
      <c r="G1374" s="38" t="s">
        <v>442</v>
      </c>
      <c r="H1374" s="38" t="s">
        <v>441</v>
      </c>
      <c r="I1374" s="38">
        <v>24744555</v>
      </c>
      <c r="J1374" s="37">
        <v>259</v>
      </c>
      <c r="K1374" s="37">
        <v>68</v>
      </c>
      <c r="L1374" s="20" t="s">
        <v>8355</v>
      </c>
      <c r="M1374" s="37">
        <v>0</v>
      </c>
      <c r="N1374" s="37">
        <v>0</v>
      </c>
      <c r="O1374" s="37">
        <v>52</v>
      </c>
    </row>
    <row r="1375" spans="1:29" x14ac:dyDescent="0.2">
      <c r="A1375" s="37" t="s">
        <v>3380</v>
      </c>
      <c r="B1375" s="37" t="s">
        <v>3381</v>
      </c>
      <c r="C1375" s="39" t="s">
        <v>47</v>
      </c>
      <c r="D1375" s="39" t="s">
        <v>247</v>
      </c>
      <c r="E1375" s="39" t="s">
        <v>3364</v>
      </c>
      <c r="F1375" s="39" t="s">
        <v>3381</v>
      </c>
      <c r="G1375" s="38" t="s">
        <v>442</v>
      </c>
      <c r="H1375" s="38" t="s">
        <v>441</v>
      </c>
      <c r="I1375" s="38">
        <v>24748349</v>
      </c>
      <c r="J1375" s="37">
        <v>228</v>
      </c>
      <c r="K1375" s="37">
        <v>69</v>
      </c>
      <c r="L1375" s="20" t="s">
        <v>8355</v>
      </c>
      <c r="M1375" s="37">
        <v>16</v>
      </c>
      <c r="N1375" s="37">
        <v>0</v>
      </c>
      <c r="O1375" s="37">
        <v>30</v>
      </c>
    </row>
    <row r="1376" spans="1:29" x14ac:dyDescent="0.2">
      <c r="A1376" s="37" t="s">
        <v>3382</v>
      </c>
      <c r="B1376" s="37" t="s">
        <v>3383</v>
      </c>
      <c r="C1376" s="39" t="s">
        <v>47</v>
      </c>
      <c r="D1376" s="39" t="s">
        <v>247</v>
      </c>
      <c r="E1376" s="39" t="s">
        <v>3369</v>
      </c>
      <c r="F1376" s="39" t="s">
        <v>3383</v>
      </c>
      <c r="G1376" s="38" t="s">
        <v>442</v>
      </c>
      <c r="H1376" s="38" t="s">
        <v>441</v>
      </c>
      <c r="I1376" s="38">
        <v>24748083</v>
      </c>
      <c r="J1376" s="37">
        <v>13</v>
      </c>
      <c r="K1376" s="37">
        <v>5</v>
      </c>
      <c r="L1376" s="20" t="s">
        <v>8355</v>
      </c>
      <c r="M1376" s="37">
        <v>0</v>
      </c>
      <c r="N1376" s="37">
        <v>0</v>
      </c>
      <c r="O1376" s="37">
        <v>26</v>
      </c>
    </row>
    <row r="1377" spans="1:15" x14ac:dyDescent="0.2">
      <c r="A1377" s="37" t="s">
        <v>3384</v>
      </c>
      <c r="B1377" s="37" t="s">
        <v>109</v>
      </c>
      <c r="C1377" s="39" t="s">
        <v>47</v>
      </c>
      <c r="D1377" s="39" t="s">
        <v>247</v>
      </c>
      <c r="E1377" s="39" t="s">
        <v>3369</v>
      </c>
      <c r="F1377" s="39" t="s">
        <v>109</v>
      </c>
      <c r="G1377" s="38" t="s">
        <v>442</v>
      </c>
      <c r="H1377" s="38" t="s">
        <v>441</v>
      </c>
      <c r="I1377" s="38">
        <v>24749004</v>
      </c>
      <c r="J1377" s="37">
        <v>33</v>
      </c>
      <c r="K1377" s="37">
        <v>10</v>
      </c>
      <c r="L1377" s="20" t="s">
        <v>8355</v>
      </c>
      <c r="M1377" s="37">
        <v>0</v>
      </c>
      <c r="N1377" s="37">
        <v>0</v>
      </c>
      <c r="O1377" s="37">
        <v>0</v>
      </c>
    </row>
    <row r="1378" spans="1:15" x14ac:dyDescent="0.2">
      <c r="A1378" s="37" t="s">
        <v>3385</v>
      </c>
      <c r="B1378" s="37" t="s">
        <v>3386</v>
      </c>
      <c r="C1378" s="39" t="s">
        <v>47</v>
      </c>
      <c r="D1378" s="39" t="s">
        <v>247</v>
      </c>
      <c r="E1378" s="39" t="s">
        <v>3364</v>
      </c>
      <c r="F1378" s="39" t="s">
        <v>3387</v>
      </c>
      <c r="G1378" s="38" t="s">
        <v>442</v>
      </c>
      <c r="H1378" s="38" t="s">
        <v>441</v>
      </c>
      <c r="I1378" s="38">
        <v>24743700</v>
      </c>
      <c r="J1378" s="37">
        <v>70</v>
      </c>
      <c r="K1378" s="37">
        <v>24</v>
      </c>
      <c r="L1378" s="20" t="s">
        <v>8355</v>
      </c>
      <c r="M1378" s="37">
        <v>0</v>
      </c>
      <c r="N1378" s="37">
        <v>0</v>
      </c>
      <c r="O1378" s="37">
        <v>0</v>
      </c>
    </row>
    <row r="1379" spans="1:15" x14ac:dyDescent="0.2">
      <c r="A1379" s="37" t="s">
        <v>3388</v>
      </c>
      <c r="B1379" s="37" t="s">
        <v>3389</v>
      </c>
      <c r="C1379" s="39" t="s">
        <v>47</v>
      </c>
      <c r="D1379" s="39" t="s">
        <v>247</v>
      </c>
      <c r="E1379" s="39" t="s">
        <v>3364</v>
      </c>
      <c r="F1379" s="39" t="s">
        <v>109</v>
      </c>
      <c r="G1379" s="38" t="s">
        <v>442</v>
      </c>
      <c r="H1379" s="38" t="s">
        <v>441</v>
      </c>
      <c r="I1379" s="38">
        <v>24742636</v>
      </c>
      <c r="J1379" s="37">
        <v>53</v>
      </c>
      <c r="K1379" s="37">
        <v>14</v>
      </c>
      <c r="L1379" s="20" t="s">
        <v>8355</v>
      </c>
      <c r="M1379" s="37">
        <v>0</v>
      </c>
      <c r="N1379" s="37">
        <v>0</v>
      </c>
      <c r="O1379" s="37">
        <v>0</v>
      </c>
    </row>
    <row r="1380" spans="1:15" x14ac:dyDescent="0.2">
      <c r="A1380" s="37" t="s">
        <v>3390</v>
      </c>
      <c r="B1380" s="37" t="s">
        <v>3391</v>
      </c>
      <c r="C1380" s="39" t="s">
        <v>47</v>
      </c>
      <c r="D1380" s="39" t="s">
        <v>247</v>
      </c>
      <c r="E1380" s="39" t="s">
        <v>3369</v>
      </c>
      <c r="F1380" s="39" t="s">
        <v>3391</v>
      </c>
      <c r="G1380" s="38" t="s">
        <v>442</v>
      </c>
      <c r="H1380" s="38" t="s">
        <v>441</v>
      </c>
      <c r="I1380" s="38">
        <v>24741039</v>
      </c>
      <c r="J1380" s="37">
        <v>171</v>
      </c>
      <c r="K1380" s="37">
        <v>60</v>
      </c>
      <c r="L1380" s="20" t="s">
        <v>8355</v>
      </c>
      <c r="M1380" s="37">
        <v>0</v>
      </c>
      <c r="N1380" s="37">
        <v>0</v>
      </c>
      <c r="O1380" s="37">
        <v>27</v>
      </c>
    </row>
    <row r="1381" spans="1:15" x14ac:dyDescent="0.2">
      <c r="A1381" s="37" t="s">
        <v>3392</v>
      </c>
      <c r="B1381" s="37" t="s">
        <v>157</v>
      </c>
      <c r="C1381" s="39" t="s">
        <v>47</v>
      </c>
      <c r="D1381" s="39" t="s">
        <v>247</v>
      </c>
      <c r="E1381" s="39" t="s">
        <v>3369</v>
      </c>
      <c r="F1381" s="39" t="s">
        <v>157</v>
      </c>
      <c r="G1381" s="38" t="s">
        <v>442</v>
      </c>
      <c r="H1381" s="38" t="s">
        <v>441</v>
      </c>
      <c r="I1381" s="38">
        <v>24748384</v>
      </c>
      <c r="J1381" s="37">
        <v>70</v>
      </c>
      <c r="K1381" s="37">
        <v>25</v>
      </c>
      <c r="L1381" s="20" t="s">
        <v>8355</v>
      </c>
      <c r="M1381" s="37">
        <v>0</v>
      </c>
      <c r="N1381" s="37">
        <v>0</v>
      </c>
      <c r="O1381" s="37">
        <v>16</v>
      </c>
    </row>
    <row r="1382" spans="1:15" x14ac:dyDescent="0.2">
      <c r="A1382" s="37" t="s">
        <v>3393</v>
      </c>
      <c r="B1382" s="37" t="s">
        <v>3394</v>
      </c>
      <c r="C1382" s="39" t="s">
        <v>47</v>
      </c>
      <c r="D1382" s="39" t="s">
        <v>247</v>
      </c>
      <c r="E1382" s="39" t="s">
        <v>3364</v>
      </c>
      <c r="F1382" s="39" t="s">
        <v>2064</v>
      </c>
      <c r="G1382" s="38" t="s">
        <v>442</v>
      </c>
      <c r="H1382" s="38" t="s">
        <v>441</v>
      </c>
      <c r="I1382" s="38">
        <v>24732243</v>
      </c>
      <c r="J1382" s="37">
        <v>296</v>
      </c>
      <c r="K1382" s="37">
        <v>87</v>
      </c>
      <c r="L1382" s="20" t="s">
        <v>8355</v>
      </c>
      <c r="M1382" s="37">
        <v>0</v>
      </c>
      <c r="N1382" s="37">
        <v>0</v>
      </c>
      <c r="O1382" s="37">
        <v>0</v>
      </c>
    </row>
    <row r="1383" spans="1:15" x14ac:dyDescent="0.2">
      <c r="A1383" s="37" t="s">
        <v>3395</v>
      </c>
      <c r="B1383" s="37" t="s">
        <v>564</v>
      </c>
      <c r="C1383" s="39" t="s">
        <v>47</v>
      </c>
      <c r="D1383" s="39" t="s">
        <v>247</v>
      </c>
      <c r="E1383" s="39" t="s">
        <v>3364</v>
      </c>
      <c r="F1383" s="39" t="s">
        <v>564</v>
      </c>
      <c r="G1383" s="38" t="s">
        <v>442</v>
      </c>
      <c r="H1383" s="38" t="s">
        <v>441</v>
      </c>
      <c r="I1383" s="38">
        <v>24743756</v>
      </c>
      <c r="J1383" s="37">
        <v>309</v>
      </c>
      <c r="K1383" s="37">
        <v>93</v>
      </c>
      <c r="L1383" s="20" t="s">
        <v>8355</v>
      </c>
      <c r="M1383" s="37">
        <v>0</v>
      </c>
      <c r="N1383" s="37">
        <v>0</v>
      </c>
      <c r="O1383" s="37">
        <v>36</v>
      </c>
    </row>
    <row r="1384" spans="1:15" x14ac:dyDescent="0.2">
      <c r="A1384" s="37" t="s">
        <v>3396</v>
      </c>
      <c r="B1384" s="37" t="s">
        <v>3397</v>
      </c>
      <c r="C1384" s="39" t="s">
        <v>47</v>
      </c>
      <c r="D1384" s="39" t="s">
        <v>247</v>
      </c>
      <c r="E1384" s="39" t="s">
        <v>3364</v>
      </c>
      <c r="F1384" s="39" t="s">
        <v>3373</v>
      </c>
      <c r="G1384" s="38" t="s">
        <v>442</v>
      </c>
      <c r="H1384" s="38" t="s">
        <v>441</v>
      </c>
      <c r="I1384" s="38">
        <v>24741253</v>
      </c>
      <c r="J1384" s="37">
        <v>87</v>
      </c>
      <c r="K1384" s="37">
        <v>22</v>
      </c>
      <c r="L1384" s="20" t="s">
        <v>8355</v>
      </c>
      <c r="M1384" s="37">
        <v>0</v>
      </c>
      <c r="N1384" s="37">
        <v>0</v>
      </c>
      <c r="O1384" s="37">
        <v>0</v>
      </c>
    </row>
    <row r="1385" spans="1:15" x14ac:dyDescent="0.2">
      <c r="A1385" s="37" t="s">
        <v>3398</v>
      </c>
      <c r="B1385" s="37" t="s">
        <v>1921</v>
      </c>
      <c r="C1385" s="39" t="s">
        <v>47</v>
      </c>
      <c r="D1385" s="39" t="s">
        <v>247</v>
      </c>
      <c r="E1385" s="39" t="s">
        <v>3364</v>
      </c>
      <c r="F1385" s="39" t="s">
        <v>1921</v>
      </c>
      <c r="G1385" s="38" t="s">
        <v>442</v>
      </c>
      <c r="H1385" s="38" t="s">
        <v>441</v>
      </c>
      <c r="I1385" s="38">
        <v>24610800</v>
      </c>
      <c r="J1385" s="37">
        <v>101</v>
      </c>
      <c r="K1385" s="37">
        <v>33</v>
      </c>
      <c r="L1385" s="20" t="s">
        <v>8355</v>
      </c>
      <c r="M1385" s="37">
        <v>0</v>
      </c>
      <c r="N1385" s="37">
        <v>0</v>
      </c>
      <c r="O1385" s="37">
        <v>0</v>
      </c>
    </row>
    <row r="1386" spans="1:15" x14ac:dyDescent="0.2">
      <c r="A1386" s="37" t="s">
        <v>3400</v>
      </c>
      <c r="B1386" s="37" t="s">
        <v>3140</v>
      </c>
      <c r="C1386" s="39" t="s">
        <v>47</v>
      </c>
      <c r="D1386" s="39" t="s">
        <v>247</v>
      </c>
      <c r="E1386" s="39" t="s">
        <v>3364</v>
      </c>
      <c r="F1386" s="39" t="s">
        <v>3140</v>
      </c>
      <c r="G1386" s="38" t="s">
        <v>442</v>
      </c>
      <c r="H1386" s="38" t="s">
        <v>441</v>
      </c>
      <c r="I1386" s="38">
        <v>24740385</v>
      </c>
      <c r="J1386" s="37">
        <v>61</v>
      </c>
      <c r="K1386" s="37">
        <v>29</v>
      </c>
      <c r="L1386" s="20" t="s">
        <v>8355</v>
      </c>
      <c r="M1386" s="37">
        <v>0</v>
      </c>
      <c r="N1386" s="37">
        <v>0</v>
      </c>
      <c r="O1386" s="37">
        <v>19</v>
      </c>
    </row>
    <row r="1387" spans="1:15" x14ac:dyDescent="0.2">
      <c r="A1387" s="37" t="s">
        <v>3401</v>
      </c>
      <c r="B1387" s="37" t="s">
        <v>46</v>
      </c>
      <c r="C1387" s="39" t="s">
        <v>47</v>
      </c>
      <c r="D1387" s="39" t="s">
        <v>247</v>
      </c>
      <c r="E1387" s="39" t="s">
        <v>3364</v>
      </c>
      <c r="F1387" s="39" t="s">
        <v>10325</v>
      </c>
      <c r="G1387" s="38" t="s">
        <v>442</v>
      </c>
      <c r="H1387" s="38" t="s">
        <v>441</v>
      </c>
      <c r="I1387" s="38">
        <v>24748010</v>
      </c>
      <c r="J1387" s="37">
        <v>196</v>
      </c>
      <c r="K1387" s="37">
        <v>69</v>
      </c>
      <c r="L1387" s="20" t="s">
        <v>8355</v>
      </c>
      <c r="M1387" s="37">
        <v>0</v>
      </c>
      <c r="N1387" s="37">
        <v>0</v>
      </c>
      <c r="O1387" s="37">
        <v>0</v>
      </c>
    </row>
    <row r="1388" spans="1:15" x14ac:dyDescent="0.2">
      <c r="A1388" s="37" t="s">
        <v>3402</v>
      </c>
      <c r="B1388" s="37" t="s">
        <v>233</v>
      </c>
      <c r="C1388" s="39" t="s">
        <v>47</v>
      </c>
      <c r="D1388" s="39" t="s">
        <v>247</v>
      </c>
      <c r="E1388" s="39" t="s">
        <v>3364</v>
      </c>
      <c r="F1388" s="39" t="s">
        <v>233</v>
      </c>
      <c r="G1388" s="38" t="s">
        <v>442</v>
      </c>
      <c r="H1388" s="38" t="s">
        <v>441</v>
      </c>
      <c r="I1388" s="38">
        <v>84859212</v>
      </c>
      <c r="J1388" s="37">
        <v>31</v>
      </c>
      <c r="K1388" s="37">
        <v>10</v>
      </c>
      <c r="L1388" s="20" t="s">
        <v>8355</v>
      </c>
      <c r="M1388" s="37">
        <v>0</v>
      </c>
      <c r="N1388" s="37">
        <v>0</v>
      </c>
      <c r="O1388" s="37">
        <v>17</v>
      </c>
    </row>
    <row r="1389" spans="1:15" x14ac:dyDescent="0.2">
      <c r="A1389" s="37" t="s">
        <v>3403</v>
      </c>
      <c r="B1389" s="37" t="s">
        <v>2706</v>
      </c>
      <c r="C1389" s="39" t="s">
        <v>47</v>
      </c>
      <c r="D1389" s="39" t="s">
        <v>247</v>
      </c>
      <c r="E1389" s="39" t="s">
        <v>3364</v>
      </c>
      <c r="F1389" s="39" t="s">
        <v>2706</v>
      </c>
      <c r="G1389" s="38" t="s">
        <v>442</v>
      </c>
      <c r="H1389" s="38" t="s">
        <v>441</v>
      </c>
      <c r="I1389" s="38">
        <v>24740155</v>
      </c>
      <c r="J1389" s="37">
        <v>166</v>
      </c>
      <c r="K1389" s="37">
        <v>52</v>
      </c>
      <c r="L1389" s="20" t="s">
        <v>8355</v>
      </c>
      <c r="M1389" s="37">
        <v>0</v>
      </c>
      <c r="N1389" s="37">
        <v>0</v>
      </c>
      <c r="O1389" s="37">
        <v>0</v>
      </c>
    </row>
    <row r="1390" spans="1:15" x14ac:dyDescent="0.2">
      <c r="A1390" s="37" t="s">
        <v>3404</v>
      </c>
      <c r="B1390" s="37" t="s">
        <v>1013</v>
      </c>
      <c r="C1390" s="39" t="s">
        <v>47</v>
      </c>
      <c r="D1390" s="39" t="s">
        <v>247</v>
      </c>
      <c r="E1390" s="39" t="s">
        <v>3369</v>
      </c>
      <c r="F1390" s="39" t="s">
        <v>1013</v>
      </c>
      <c r="G1390" s="38" t="s">
        <v>442</v>
      </c>
      <c r="H1390" s="38" t="s">
        <v>441</v>
      </c>
      <c r="I1390" s="38">
        <v>24742500</v>
      </c>
      <c r="J1390" s="37">
        <v>134</v>
      </c>
      <c r="K1390" s="37">
        <v>42</v>
      </c>
      <c r="L1390" s="20" t="s">
        <v>8355</v>
      </c>
      <c r="M1390" s="37">
        <v>0</v>
      </c>
      <c r="N1390" s="37">
        <v>0</v>
      </c>
      <c r="O1390" s="37">
        <v>0</v>
      </c>
    </row>
    <row r="1391" spans="1:15" x14ac:dyDescent="0.2">
      <c r="A1391" s="37" t="s">
        <v>3405</v>
      </c>
      <c r="B1391" s="37" t="s">
        <v>3406</v>
      </c>
      <c r="C1391" s="39" t="s">
        <v>47</v>
      </c>
      <c r="D1391" s="39" t="s">
        <v>247</v>
      </c>
      <c r="E1391" s="39" t="s">
        <v>3364</v>
      </c>
      <c r="F1391" s="39" t="s">
        <v>3406</v>
      </c>
      <c r="G1391" s="38" t="s">
        <v>442</v>
      </c>
      <c r="H1391" s="38" t="s">
        <v>441</v>
      </c>
      <c r="I1391" s="38">
        <v>83950654</v>
      </c>
      <c r="J1391" s="37">
        <v>18</v>
      </c>
      <c r="K1391" s="37">
        <v>0</v>
      </c>
      <c r="L1391" s="20" t="s">
        <v>8355</v>
      </c>
      <c r="M1391" s="37">
        <v>0</v>
      </c>
      <c r="N1391" s="37">
        <v>0</v>
      </c>
      <c r="O1391" s="37">
        <v>0</v>
      </c>
    </row>
    <row r="1392" spans="1:15" x14ac:dyDescent="0.2">
      <c r="A1392" s="37" t="s">
        <v>3407</v>
      </c>
      <c r="B1392" s="37" t="s">
        <v>5</v>
      </c>
      <c r="C1392" s="39" t="s">
        <v>47</v>
      </c>
      <c r="D1392" s="39" t="s">
        <v>247</v>
      </c>
      <c r="E1392" s="39" t="s">
        <v>3364</v>
      </c>
      <c r="F1392" s="39" t="s">
        <v>5</v>
      </c>
      <c r="G1392" s="38" t="s">
        <v>442</v>
      </c>
      <c r="H1392" s="38" t="s">
        <v>441</v>
      </c>
      <c r="I1392" s="38">
        <v>24743572</v>
      </c>
      <c r="J1392" s="37">
        <v>105</v>
      </c>
      <c r="K1392" s="37">
        <v>32</v>
      </c>
      <c r="L1392" s="20" t="s">
        <v>8355</v>
      </c>
      <c r="M1392" s="37">
        <v>0</v>
      </c>
      <c r="N1392" s="37">
        <v>0</v>
      </c>
      <c r="O1392" s="37">
        <v>0</v>
      </c>
    </row>
    <row r="1393" spans="1:29" x14ac:dyDescent="0.2">
      <c r="A1393" s="37" t="s">
        <v>3411</v>
      </c>
      <c r="B1393" s="37" t="s">
        <v>3412</v>
      </c>
      <c r="C1393" s="39" t="s">
        <v>47</v>
      </c>
      <c r="D1393" s="39" t="s">
        <v>247</v>
      </c>
      <c r="E1393" s="39" t="s">
        <v>3364</v>
      </c>
      <c r="F1393" s="39" t="s">
        <v>3412</v>
      </c>
      <c r="G1393" s="38" t="s">
        <v>442</v>
      </c>
      <c r="H1393" s="38" t="s">
        <v>441</v>
      </c>
      <c r="I1393" s="38">
        <v>24741697</v>
      </c>
      <c r="J1393" s="37">
        <v>231</v>
      </c>
      <c r="K1393" s="37">
        <v>74</v>
      </c>
      <c r="L1393" s="20" t="s">
        <v>8355</v>
      </c>
      <c r="M1393" s="37">
        <v>0</v>
      </c>
      <c r="N1393" s="37">
        <v>0</v>
      </c>
      <c r="O1393" s="37">
        <v>34</v>
      </c>
    </row>
    <row r="1394" spans="1:29" x14ac:dyDescent="0.2">
      <c r="A1394" s="37" t="s">
        <v>3413</v>
      </c>
      <c r="B1394" s="37" t="s">
        <v>3414</v>
      </c>
      <c r="C1394" s="39" t="s">
        <v>47</v>
      </c>
      <c r="D1394" s="39" t="s">
        <v>247</v>
      </c>
      <c r="E1394" s="39" t="s">
        <v>3364</v>
      </c>
      <c r="F1394" s="39" t="s">
        <v>3414</v>
      </c>
      <c r="G1394" s="38" t="s">
        <v>442</v>
      </c>
      <c r="H1394" s="38" t="s">
        <v>441</v>
      </c>
      <c r="I1394" s="38">
        <v>24743233</v>
      </c>
      <c r="J1394" s="37">
        <v>69</v>
      </c>
      <c r="K1394" s="37">
        <v>17</v>
      </c>
      <c r="L1394" s="20" t="s">
        <v>8355</v>
      </c>
      <c r="M1394" s="37">
        <v>0</v>
      </c>
      <c r="N1394" s="37">
        <v>0</v>
      </c>
      <c r="O1394" s="37">
        <v>0</v>
      </c>
    </row>
    <row r="1396" spans="1:29" ht="13.5" x14ac:dyDescent="0.25">
      <c r="A1396" s="97" t="s">
        <v>448</v>
      </c>
      <c r="B1396" s="24"/>
      <c r="C1396" s="25"/>
      <c r="D1396" s="25"/>
      <c r="E1396" s="25"/>
      <c r="F1396" s="33"/>
      <c r="G1396" s="27"/>
      <c r="H1396" s="32"/>
      <c r="I1396" s="32"/>
      <c r="J1396" s="36">
        <f>SUM(J1397:J1423)</f>
        <v>2596</v>
      </c>
      <c r="K1396" s="36">
        <f t="shared" ref="K1396:O1396" si="78">SUM(K1397:K1423)</f>
        <v>815</v>
      </c>
      <c r="L1396" s="36">
        <f t="shared" si="78"/>
        <v>0</v>
      </c>
      <c r="M1396" s="36">
        <f t="shared" si="78"/>
        <v>19</v>
      </c>
      <c r="N1396" s="36">
        <f t="shared" si="78"/>
        <v>8</v>
      </c>
      <c r="O1396" s="36">
        <f t="shared" si="78"/>
        <v>14</v>
      </c>
      <c r="P1396" s="37"/>
      <c r="Q1396" s="37"/>
      <c r="R1396" s="37"/>
      <c r="S1396" s="37"/>
      <c r="T1396" s="37"/>
      <c r="U1396" s="37"/>
      <c r="V1396" s="37"/>
      <c r="W1396" s="37"/>
      <c r="X1396" s="37"/>
      <c r="Y1396" s="37"/>
      <c r="AA1396" s="37"/>
      <c r="AB1396" s="37"/>
      <c r="AC1396" s="37"/>
    </row>
    <row r="1397" spans="1:29" x14ac:dyDescent="0.2">
      <c r="B1397" s="37" t="s">
        <v>3415</v>
      </c>
      <c r="C1397" s="39" t="s">
        <v>47</v>
      </c>
      <c r="D1397" s="39" t="s">
        <v>247</v>
      </c>
      <c r="E1397" s="39" t="s">
        <v>569</v>
      </c>
      <c r="F1397" s="39" t="s">
        <v>3416</v>
      </c>
      <c r="G1397" s="38" t="s">
        <v>443</v>
      </c>
      <c r="H1397" s="38" t="s">
        <v>441</v>
      </c>
      <c r="I1397" s="38">
        <v>24734204</v>
      </c>
      <c r="J1397" s="37">
        <v>42</v>
      </c>
      <c r="K1397" s="37">
        <v>43</v>
      </c>
      <c r="L1397" s="20" t="s">
        <v>8355</v>
      </c>
      <c r="M1397" s="37">
        <v>0</v>
      </c>
      <c r="N1397" s="37">
        <v>0</v>
      </c>
      <c r="O1397" s="37">
        <v>0</v>
      </c>
    </row>
    <row r="1398" spans="1:29" x14ac:dyDescent="0.2">
      <c r="A1398" s="37" t="s">
        <v>3417</v>
      </c>
      <c r="B1398" s="37" t="s">
        <v>3418</v>
      </c>
      <c r="C1398" s="39" t="s">
        <v>47</v>
      </c>
      <c r="D1398" s="39" t="s">
        <v>247</v>
      </c>
      <c r="E1398" s="39" t="s">
        <v>3364</v>
      </c>
      <c r="F1398" s="39" t="s">
        <v>3418</v>
      </c>
      <c r="G1398" s="38" t="s">
        <v>442</v>
      </c>
      <c r="H1398" s="38" t="s">
        <v>441</v>
      </c>
      <c r="I1398" s="38">
        <v>24613705</v>
      </c>
      <c r="J1398" s="37">
        <v>13</v>
      </c>
      <c r="K1398" s="37">
        <v>0</v>
      </c>
      <c r="L1398" s="20" t="s">
        <v>8355</v>
      </c>
      <c r="M1398" s="37">
        <v>0</v>
      </c>
      <c r="N1398" s="37">
        <v>0</v>
      </c>
      <c r="O1398" s="37">
        <v>0</v>
      </c>
    </row>
    <row r="1399" spans="1:29" x14ac:dyDescent="0.2">
      <c r="A1399" s="37" t="s">
        <v>3419</v>
      </c>
      <c r="B1399" s="37" t="s">
        <v>2699</v>
      </c>
      <c r="C1399" s="39" t="s">
        <v>47</v>
      </c>
      <c r="D1399" s="39" t="s">
        <v>247</v>
      </c>
      <c r="E1399" s="39" t="s">
        <v>569</v>
      </c>
      <c r="F1399" s="39" t="s">
        <v>561</v>
      </c>
      <c r="G1399" s="38" t="s">
        <v>442</v>
      </c>
      <c r="H1399" s="38" t="s">
        <v>441</v>
      </c>
      <c r="I1399" s="38">
        <v>83543546</v>
      </c>
      <c r="J1399" s="37">
        <v>34</v>
      </c>
      <c r="K1399" s="37">
        <v>0</v>
      </c>
      <c r="L1399" s="20" t="s">
        <v>8355</v>
      </c>
      <c r="M1399" s="37">
        <v>0</v>
      </c>
      <c r="N1399" s="37">
        <v>0</v>
      </c>
      <c r="O1399" s="37">
        <v>0</v>
      </c>
    </row>
    <row r="1400" spans="1:29" x14ac:dyDescent="0.2">
      <c r="A1400" s="37" t="s">
        <v>3420</v>
      </c>
      <c r="B1400" s="37" t="s">
        <v>3421</v>
      </c>
      <c r="C1400" s="39" t="s">
        <v>148</v>
      </c>
      <c r="D1400" s="39" t="s">
        <v>653</v>
      </c>
      <c r="E1400" s="39" t="s">
        <v>3422</v>
      </c>
      <c r="F1400" s="39" t="s">
        <v>3423</v>
      </c>
      <c r="G1400" s="38" t="s">
        <v>442</v>
      </c>
      <c r="H1400" s="38" t="s">
        <v>441</v>
      </c>
      <c r="I1400" s="38">
        <v>25140411</v>
      </c>
      <c r="J1400" s="37">
        <v>31</v>
      </c>
      <c r="K1400" s="37">
        <v>9</v>
      </c>
      <c r="L1400" s="20" t="s">
        <v>8355</v>
      </c>
      <c r="M1400" s="37">
        <v>0</v>
      </c>
      <c r="N1400" s="37">
        <v>0</v>
      </c>
      <c r="O1400" s="37">
        <v>0</v>
      </c>
    </row>
    <row r="1401" spans="1:29" x14ac:dyDescent="0.2">
      <c r="A1401" s="37" t="s">
        <v>3424</v>
      </c>
      <c r="B1401" s="37" t="s">
        <v>176</v>
      </c>
      <c r="C1401" s="39" t="s">
        <v>47</v>
      </c>
      <c r="D1401" s="39" t="s">
        <v>247</v>
      </c>
      <c r="E1401" s="39" t="s">
        <v>569</v>
      </c>
      <c r="F1401" s="39" t="s">
        <v>176</v>
      </c>
      <c r="G1401" s="38" t="s">
        <v>442</v>
      </c>
      <c r="H1401" s="38" t="s">
        <v>441</v>
      </c>
      <c r="I1401" s="38">
        <v>24041031</v>
      </c>
      <c r="J1401" s="37">
        <v>83</v>
      </c>
      <c r="K1401" s="37">
        <v>20</v>
      </c>
      <c r="L1401" s="20" t="s">
        <v>8355</v>
      </c>
      <c r="M1401" s="37">
        <v>0</v>
      </c>
      <c r="N1401" s="37">
        <v>0</v>
      </c>
      <c r="O1401" s="37">
        <v>0</v>
      </c>
    </row>
    <row r="1402" spans="1:29" x14ac:dyDescent="0.2">
      <c r="A1402" s="37" t="s">
        <v>3425</v>
      </c>
      <c r="B1402" s="37" t="s">
        <v>3426</v>
      </c>
      <c r="C1402" s="39" t="s">
        <v>47</v>
      </c>
      <c r="D1402" s="39" t="s">
        <v>247</v>
      </c>
      <c r="E1402" s="39" t="s">
        <v>569</v>
      </c>
      <c r="F1402" s="39" t="s">
        <v>347</v>
      </c>
      <c r="G1402" s="38" t="s">
        <v>442</v>
      </c>
      <c r="H1402" s="38" t="s">
        <v>441</v>
      </c>
      <c r="I1402" s="38">
        <v>24041122</v>
      </c>
      <c r="J1402" s="37">
        <v>126</v>
      </c>
      <c r="K1402" s="37">
        <v>28</v>
      </c>
      <c r="L1402" s="20" t="s">
        <v>8355</v>
      </c>
      <c r="M1402" s="37">
        <v>0</v>
      </c>
      <c r="N1402" s="37">
        <v>0</v>
      </c>
      <c r="O1402" s="37">
        <v>0</v>
      </c>
    </row>
    <row r="1403" spans="1:29" x14ac:dyDescent="0.2">
      <c r="A1403" s="37" t="s">
        <v>3427</v>
      </c>
      <c r="B1403" s="37" t="s">
        <v>3428</v>
      </c>
      <c r="C1403" s="39" t="s">
        <v>47</v>
      </c>
      <c r="D1403" s="39" t="s">
        <v>247</v>
      </c>
      <c r="E1403" s="39" t="s">
        <v>569</v>
      </c>
      <c r="F1403" s="39" t="s">
        <v>3428</v>
      </c>
      <c r="G1403" s="38" t="s">
        <v>442</v>
      </c>
      <c r="H1403" s="38" t="s">
        <v>441</v>
      </c>
      <c r="I1403" s="38">
        <v>24040008</v>
      </c>
      <c r="J1403" s="37">
        <v>36</v>
      </c>
      <c r="K1403" s="37">
        <v>15</v>
      </c>
      <c r="L1403" s="20" t="s">
        <v>8355</v>
      </c>
      <c r="M1403" s="37">
        <v>0</v>
      </c>
      <c r="N1403" s="37">
        <v>0</v>
      </c>
      <c r="O1403" s="37">
        <v>0</v>
      </c>
    </row>
    <row r="1404" spans="1:29" x14ac:dyDescent="0.2">
      <c r="A1404" s="37" t="s">
        <v>3429</v>
      </c>
      <c r="B1404" s="37" t="s">
        <v>312</v>
      </c>
      <c r="C1404" s="39" t="s">
        <v>47</v>
      </c>
      <c r="D1404" s="39" t="s">
        <v>247</v>
      </c>
      <c r="E1404" s="39" t="s">
        <v>569</v>
      </c>
      <c r="F1404" s="39" t="s">
        <v>3430</v>
      </c>
      <c r="G1404" s="38" t="s">
        <v>442</v>
      </c>
      <c r="H1404" s="38" t="s">
        <v>441</v>
      </c>
      <c r="I1404" s="38">
        <v>24734878</v>
      </c>
      <c r="J1404" s="37">
        <v>37</v>
      </c>
      <c r="K1404" s="37">
        <v>13</v>
      </c>
      <c r="L1404" s="20" t="s">
        <v>8355</v>
      </c>
      <c r="M1404" s="37">
        <v>0</v>
      </c>
      <c r="N1404" s="37">
        <v>0</v>
      </c>
      <c r="O1404" s="37">
        <v>14</v>
      </c>
    </row>
    <row r="1405" spans="1:29" x14ac:dyDescent="0.2">
      <c r="A1405" s="37" t="s">
        <v>3431</v>
      </c>
      <c r="B1405" s="37" t="s">
        <v>3432</v>
      </c>
      <c r="C1405" s="39" t="s">
        <v>47</v>
      </c>
      <c r="D1405" s="39" t="s">
        <v>247</v>
      </c>
      <c r="E1405" s="39" t="s">
        <v>569</v>
      </c>
      <c r="F1405" s="39" t="s">
        <v>3432</v>
      </c>
      <c r="G1405" s="38" t="s">
        <v>442</v>
      </c>
      <c r="H1405" s="38" t="s">
        <v>441</v>
      </c>
      <c r="J1405" s="37">
        <v>9</v>
      </c>
      <c r="K1405" s="37">
        <v>0</v>
      </c>
      <c r="L1405" s="20" t="s">
        <v>8355</v>
      </c>
      <c r="M1405" s="37">
        <v>0</v>
      </c>
      <c r="N1405" s="37">
        <v>0</v>
      </c>
      <c r="O1405" s="37">
        <v>0</v>
      </c>
    </row>
    <row r="1406" spans="1:29" x14ac:dyDescent="0.2">
      <c r="A1406" s="37" t="s">
        <v>3433</v>
      </c>
      <c r="B1406" s="37" t="s">
        <v>2541</v>
      </c>
      <c r="C1406" s="39" t="s">
        <v>47</v>
      </c>
      <c r="D1406" s="39" t="s">
        <v>247</v>
      </c>
      <c r="E1406" s="39" t="s">
        <v>569</v>
      </c>
      <c r="F1406" s="39" t="s">
        <v>3434</v>
      </c>
      <c r="G1406" s="38" t="s">
        <v>442</v>
      </c>
      <c r="H1406" s="38" t="s">
        <v>441</v>
      </c>
      <c r="I1406" s="38">
        <v>24734795</v>
      </c>
      <c r="J1406" s="37">
        <v>182</v>
      </c>
      <c r="K1406" s="37">
        <v>71</v>
      </c>
      <c r="L1406" s="20" t="s">
        <v>8355</v>
      </c>
      <c r="M1406" s="37">
        <v>0</v>
      </c>
      <c r="N1406" s="37">
        <v>0</v>
      </c>
      <c r="O1406" s="37">
        <v>0</v>
      </c>
    </row>
    <row r="1407" spans="1:29" x14ac:dyDescent="0.2">
      <c r="A1407" s="37" t="s">
        <v>3435</v>
      </c>
      <c r="B1407" s="37" t="s">
        <v>3436</v>
      </c>
      <c r="C1407" s="39" t="s">
        <v>47</v>
      </c>
      <c r="D1407" s="39" t="s">
        <v>247</v>
      </c>
      <c r="E1407" s="39" t="s">
        <v>3437</v>
      </c>
      <c r="F1407" s="39" t="s">
        <v>3438</v>
      </c>
      <c r="G1407" s="38" t="s">
        <v>442</v>
      </c>
      <c r="H1407" s="38" t="s">
        <v>441</v>
      </c>
      <c r="I1407" s="38">
        <v>22064092</v>
      </c>
      <c r="J1407" s="37">
        <v>11</v>
      </c>
      <c r="K1407" s="37">
        <v>3</v>
      </c>
      <c r="L1407" s="20" t="s">
        <v>8355</v>
      </c>
      <c r="M1407" s="37">
        <v>0</v>
      </c>
      <c r="N1407" s="37">
        <v>0</v>
      </c>
      <c r="O1407" s="37">
        <v>0</v>
      </c>
    </row>
    <row r="1408" spans="1:29" x14ac:dyDescent="0.2">
      <c r="A1408" s="37" t="s">
        <v>3439</v>
      </c>
      <c r="B1408" s="37" t="s">
        <v>3440</v>
      </c>
      <c r="C1408" s="39" t="s">
        <v>47</v>
      </c>
      <c r="D1408" s="39" t="s">
        <v>247</v>
      </c>
      <c r="E1408" s="39" t="s">
        <v>569</v>
      </c>
      <c r="F1408" s="39" t="s">
        <v>3440</v>
      </c>
      <c r="G1408" s="38" t="s">
        <v>442</v>
      </c>
      <c r="H1408" s="38" t="s">
        <v>441</v>
      </c>
      <c r="I1408" s="38">
        <v>86128238</v>
      </c>
      <c r="J1408" s="37">
        <v>6</v>
      </c>
      <c r="K1408" s="37">
        <v>0</v>
      </c>
      <c r="L1408" s="20" t="s">
        <v>8355</v>
      </c>
      <c r="M1408" s="37">
        <v>0</v>
      </c>
      <c r="N1408" s="37">
        <v>0</v>
      </c>
      <c r="O1408" s="37">
        <v>0</v>
      </c>
    </row>
    <row r="1409" spans="1:15" x14ac:dyDescent="0.2">
      <c r="A1409" s="37" t="s">
        <v>3441</v>
      </c>
      <c r="B1409" s="37" t="s">
        <v>3442</v>
      </c>
      <c r="C1409" s="39" t="s">
        <v>47</v>
      </c>
      <c r="D1409" s="39" t="s">
        <v>560</v>
      </c>
      <c r="E1409" s="39" t="s">
        <v>560</v>
      </c>
      <c r="F1409" s="39" t="s">
        <v>3442</v>
      </c>
      <c r="G1409" s="38" t="s">
        <v>442</v>
      </c>
      <c r="H1409" s="38" t="s">
        <v>441</v>
      </c>
      <c r="J1409" s="37">
        <v>8</v>
      </c>
      <c r="K1409" s="37">
        <v>0</v>
      </c>
      <c r="L1409" s="20" t="s">
        <v>8355</v>
      </c>
      <c r="M1409" s="37">
        <v>0</v>
      </c>
      <c r="N1409" s="37">
        <v>0</v>
      </c>
      <c r="O1409" s="37">
        <v>0</v>
      </c>
    </row>
    <row r="1410" spans="1:15" x14ac:dyDescent="0.2">
      <c r="A1410" s="37" t="s">
        <v>3443</v>
      </c>
      <c r="B1410" s="37" t="s">
        <v>170</v>
      </c>
      <c r="C1410" s="39" t="s">
        <v>47</v>
      </c>
      <c r="D1410" s="39" t="s">
        <v>247</v>
      </c>
      <c r="E1410" s="39" t="s">
        <v>569</v>
      </c>
      <c r="F1410" s="39" t="s">
        <v>170</v>
      </c>
      <c r="G1410" s="38" t="s">
        <v>442</v>
      </c>
      <c r="H1410" s="38" t="s">
        <v>441</v>
      </c>
      <c r="I1410" s="38">
        <v>24040009</v>
      </c>
      <c r="J1410" s="37">
        <v>80</v>
      </c>
      <c r="K1410" s="37">
        <v>41</v>
      </c>
      <c r="L1410" s="20" t="s">
        <v>8355</v>
      </c>
      <c r="M1410" s="37">
        <v>0</v>
      </c>
      <c r="N1410" s="37">
        <v>0</v>
      </c>
      <c r="O1410" s="37">
        <v>0</v>
      </c>
    </row>
    <row r="1411" spans="1:15" x14ac:dyDescent="0.2">
      <c r="A1411" s="37" t="s">
        <v>3444</v>
      </c>
      <c r="B1411" s="37" t="s">
        <v>3445</v>
      </c>
      <c r="C1411" s="39" t="s">
        <v>47</v>
      </c>
      <c r="D1411" s="39" t="s">
        <v>247</v>
      </c>
      <c r="E1411" s="39" t="s">
        <v>3437</v>
      </c>
      <c r="F1411" s="39" t="s">
        <v>3445</v>
      </c>
      <c r="G1411" s="38" t="s">
        <v>442</v>
      </c>
      <c r="H1411" s="38" t="s">
        <v>441</v>
      </c>
      <c r="I1411" s="38">
        <v>73005811</v>
      </c>
      <c r="J1411" s="37">
        <v>12</v>
      </c>
      <c r="K1411" s="37">
        <v>0</v>
      </c>
      <c r="L1411" s="20" t="s">
        <v>8355</v>
      </c>
      <c r="M1411" s="37">
        <v>0</v>
      </c>
      <c r="N1411" s="37">
        <v>0</v>
      </c>
      <c r="O1411" s="37">
        <v>0</v>
      </c>
    </row>
    <row r="1412" spans="1:15" x14ac:dyDescent="0.2">
      <c r="A1412" s="37" t="s">
        <v>3446</v>
      </c>
      <c r="B1412" s="37" t="s">
        <v>3447</v>
      </c>
      <c r="C1412" s="39" t="s">
        <v>47</v>
      </c>
      <c r="D1412" s="39" t="s">
        <v>247</v>
      </c>
      <c r="E1412" s="39" t="s">
        <v>569</v>
      </c>
      <c r="F1412" s="39" t="s">
        <v>3447</v>
      </c>
      <c r="G1412" s="38" t="s">
        <v>442</v>
      </c>
      <c r="H1412" s="38" t="s">
        <v>441</v>
      </c>
      <c r="I1412" s="38">
        <v>24038345</v>
      </c>
      <c r="J1412" s="37">
        <v>72</v>
      </c>
      <c r="K1412" s="37">
        <v>26</v>
      </c>
      <c r="L1412" s="20" t="s">
        <v>8355</v>
      </c>
      <c r="M1412" s="37">
        <v>0</v>
      </c>
      <c r="N1412" s="37">
        <v>0</v>
      </c>
      <c r="O1412" s="37">
        <v>0</v>
      </c>
    </row>
    <row r="1413" spans="1:15" x14ac:dyDescent="0.2">
      <c r="A1413" s="37" t="s">
        <v>3448</v>
      </c>
      <c r="B1413" s="37" t="s">
        <v>3449</v>
      </c>
      <c r="C1413" s="39" t="s">
        <v>47</v>
      </c>
      <c r="D1413" s="39" t="s">
        <v>247</v>
      </c>
      <c r="E1413" s="39" t="s">
        <v>569</v>
      </c>
      <c r="F1413" s="39" t="s">
        <v>3449</v>
      </c>
      <c r="G1413" s="38" t="s">
        <v>442</v>
      </c>
      <c r="H1413" s="38" t="s">
        <v>441</v>
      </c>
      <c r="I1413" s="38">
        <v>24038020</v>
      </c>
      <c r="J1413" s="37">
        <v>224</v>
      </c>
      <c r="K1413" s="37">
        <v>67</v>
      </c>
      <c r="L1413" s="20" t="s">
        <v>8355</v>
      </c>
      <c r="M1413" s="37">
        <v>0</v>
      </c>
      <c r="N1413" s="37">
        <v>0</v>
      </c>
      <c r="O1413" s="37">
        <v>0</v>
      </c>
    </row>
    <row r="1414" spans="1:15" x14ac:dyDescent="0.2">
      <c r="A1414" s="37" t="s">
        <v>3450</v>
      </c>
      <c r="B1414" s="37" t="s">
        <v>10346</v>
      </c>
      <c r="C1414" s="39" t="s">
        <v>47</v>
      </c>
      <c r="D1414" s="39" t="s">
        <v>247</v>
      </c>
      <c r="E1414" s="39" t="s">
        <v>569</v>
      </c>
      <c r="F1414" s="39" t="s">
        <v>2896</v>
      </c>
      <c r="G1414" s="38" t="s">
        <v>442</v>
      </c>
      <c r="H1414" s="38" t="s">
        <v>441</v>
      </c>
      <c r="I1414" s="38">
        <v>24733311</v>
      </c>
      <c r="J1414" s="37">
        <v>287</v>
      </c>
      <c r="K1414" s="37">
        <v>80</v>
      </c>
      <c r="L1414" s="20" t="s">
        <v>8355</v>
      </c>
      <c r="M1414" s="37">
        <v>19</v>
      </c>
      <c r="N1414" s="37">
        <v>0</v>
      </c>
      <c r="O1414" s="37">
        <v>0</v>
      </c>
    </row>
    <row r="1415" spans="1:15" x14ac:dyDescent="0.2">
      <c r="A1415" s="37" t="s">
        <v>3451</v>
      </c>
      <c r="B1415" s="37" t="s">
        <v>1641</v>
      </c>
      <c r="C1415" s="39" t="s">
        <v>47</v>
      </c>
      <c r="D1415" s="39" t="s">
        <v>247</v>
      </c>
      <c r="E1415" s="39" t="s">
        <v>569</v>
      </c>
      <c r="F1415" s="39" t="s">
        <v>1641</v>
      </c>
      <c r="G1415" s="38" t="s">
        <v>442</v>
      </c>
      <c r="H1415" s="38" t="s">
        <v>441</v>
      </c>
      <c r="I1415" s="38">
        <v>24041151</v>
      </c>
      <c r="J1415" s="37">
        <v>53</v>
      </c>
      <c r="K1415" s="37">
        <v>18</v>
      </c>
      <c r="L1415" s="20" t="s">
        <v>8355</v>
      </c>
      <c r="M1415" s="37">
        <v>0</v>
      </c>
      <c r="N1415" s="37">
        <v>0</v>
      </c>
      <c r="O1415" s="37">
        <v>0</v>
      </c>
    </row>
    <row r="1416" spans="1:15" x14ac:dyDescent="0.2">
      <c r="A1416" s="37" t="s">
        <v>3452</v>
      </c>
      <c r="B1416" s="37" t="s">
        <v>3453</v>
      </c>
      <c r="C1416" s="39" t="s">
        <v>47</v>
      </c>
      <c r="D1416" s="39" t="s">
        <v>247</v>
      </c>
      <c r="E1416" s="39" t="s">
        <v>569</v>
      </c>
      <c r="F1416" s="39" t="s">
        <v>3453</v>
      </c>
      <c r="G1416" s="38" t="s">
        <v>442</v>
      </c>
      <c r="H1416" s="38" t="s">
        <v>441</v>
      </c>
      <c r="I1416" s="38">
        <v>22065011</v>
      </c>
      <c r="J1416" s="37">
        <v>51</v>
      </c>
      <c r="K1416" s="37">
        <v>14</v>
      </c>
      <c r="L1416" s="20" t="s">
        <v>8355</v>
      </c>
      <c r="M1416" s="37">
        <v>0</v>
      </c>
      <c r="N1416" s="37">
        <v>0</v>
      </c>
      <c r="O1416" s="37">
        <v>0</v>
      </c>
    </row>
    <row r="1417" spans="1:15" x14ac:dyDescent="0.2">
      <c r="A1417" s="37" t="s">
        <v>3454</v>
      </c>
      <c r="B1417" s="37" t="s">
        <v>3455</v>
      </c>
      <c r="C1417" s="39" t="s">
        <v>47</v>
      </c>
      <c r="D1417" s="39" t="s">
        <v>247</v>
      </c>
      <c r="E1417" s="39" t="s">
        <v>569</v>
      </c>
      <c r="F1417" s="39" t="s">
        <v>2118</v>
      </c>
      <c r="G1417" s="38" t="s">
        <v>442</v>
      </c>
      <c r="H1417" s="38" t="s">
        <v>441</v>
      </c>
      <c r="I1417" s="38">
        <v>86447110</v>
      </c>
      <c r="J1417" s="37">
        <v>9</v>
      </c>
      <c r="K1417" s="37">
        <v>0</v>
      </c>
      <c r="L1417" s="20" t="s">
        <v>8355</v>
      </c>
      <c r="M1417" s="37">
        <v>0</v>
      </c>
      <c r="N1417" s="37">
        <v>0</v>
      </c>
      <c r="O1417" s="37">
        <v>0</v>
      </c>
    </row>
    <row r="1418" spans="1:15" x14ac:dyDescent="0.2">
      <c r="A1418" s="37" t="s">
        <v>3456</v>
      </c>
      <c r="B1418" s="37" t="s">
        <v>3457</v>
      </c>
      <c r="C1418" s="39" t="s">
        <v>47</v>
      </c>
      <c r="D1418" s="39" t="s">
        <v>247</v>
      </c>
      <c r="E1418" s="39" t="s">
        <v>569</v>
      </c>
      <c r="F1418" s="39" t="s">
        <v>569</v>
      </c>
      <c r="G1418" s="38" t="s">
        <v>442</v>
      </c>
      <c r="H1418" s="38" t="s">
        <v>441</v>
      </c>
      <c r="I1418" s="38">
        <v>24734026</v>
      </c>
      <c r="J1418" s="37">
        <v>560</v>
      </c>
      <c r="K1418" s="37">
        <v>156</v>
      </c>
      <c r="L1418" s="20" t="s">
        <v>8355</v>
      </c>
      <c r="M1418" s="37">
        <v>0</v>
      </c>
      <c r="N1418" s="37">
        <v>8</v>
      </c>
      <c r="O1418" s="37">
        <v>0</v>
      </c>
    </row>
    <row r="1419" spans="1:15" x14ac:dyDescent="0.2">
      <c r="A1419" s="37" t="s">
        <v>3458</v>
      </c>
      <c r="B1419" s="37" t="s">
        <v>3459</v>
      </c>
      <c r="C1419" s="39" t="s">
        <v>47</v>
      </c>
      <c r="D1419" s="39" t="s">
        <v>247</v>
      </c>
      <c r="E1419" s="39" t="s">
        <v>569</v>
      </c>
      <c r="F1419" s="39" t="s">
        <v>2419</v>
      </c>
      <c r="G1419" s="38" t="s">
        <v>442</v>
      </c>
      <c r="H1419" s="38" t="s">
        <v>441</v>
      </c>
      <c r="J1419" s="37">
        <v>227</v>
      </c>
      <c r="K1419" s="37">
        <v>67</v>
      </c>
      <c r="L1419" s="20" t="s">
        <v>8355</v>
      </c>
      <c r="M1419" s="37">
        <v>0</v>
      </c>
      <c r="N1419" s="37">
        <v>0</v>
      </c>
      <c r="O1419" s="37">
        <v>0</v>
      </c>
    </row>
    <row r="1420" spans="1:15" x14ac:dyDescent="0.2">
      <c r="A1420" s="37" t="s">
        <v>3460</v>
      </c>
      <c r="B1420" s="37" t="s">
        <v>3461</v>
      </c>
      <c r="C1420" s="39" t="s">
        <v>47</v>
      </c>
      <c r="D1420" s="39" t="s">
        <v>247</v>
      </c>
      <c r="E1420" s="39" t="s">
        <v>569</v>
      </c>
      <c r="F1420" s="39" t="s">
        <v>3461</v>
      </c>
      <c r="G1420" s="38" t="s">
        <v>442</v>
      </c>
      <c r="H1420" s="38" t="s">
        <v>441</v>
      </c>
      <c r="I1420" s="38">
        <v>24733789</v>
      </c>
      <c r="J1420" s="37">
        <v>319</v>
      </c>
      <c r="K1420" s="37">
        <v>131</v>
      </c>
      <c r="L1420" s="20" t="s">
        <v>8355</v>
      </c>
      <c r="M1420" s="37">
        <v>0</v>
      </c>
      <c r="N1420" s="37">
        <v>0</v>
      </c>
      <c r="O1420" s="37">
        <v>0</v>
      </c>
    </row>
    <row r="1421" spans="1:15" x14ac:dyDescent="0.2">
      <c r="A1421" s="37" t="s">
        <v>3462</v>
      </c>
      <c r="B1421" s="37" t="s">
        <v>3463</v>
      </c>
      <c r="C1421" s="39" t="s">
        <v>47</v>
      </c>
      <c r="D1421" s="39" t="s">
        <v>247</v>
      </c>
      <c r="E1421" s="39" t="s">
        <v>569</v>
      </c>
      <c r="F1421" s="39" t="s">
        <v>152</v>
      </c>
      <c r="G1421" s="38" t="s">
        <v>442</v>
      </c>
      <c r="H1421" s="38" t="s">
        <v>441</v>
      </c>
      <c r="I1421" s="38">
        <v>24041233</v>
      </c>
      <c r="J1421" s="37">
        <v>27</v>
      </c>
      <c r="K1421" s="37">
        <v>0</v>
      </c>
      <c r="L1421" s="20" t="s">
        <v>8355</v>
      </c>
      <c r="M1421" s="37">
        <v>0</v>
      </c>
      <c r="N1421" s="37">
        <v>0</v>
      </c>
      <c r="O1421" s="37">
        <v>0</v>
      </c>
    </row>
    <row r="1422" spans="1:15" x14ac:dyDescent="0.2">
      <c r="A1422" s="37" t="s">
        <v>3464</v>
      </c>
      <c r="B1422" s="37" t="s">
        <v>3430</v>
      </c>
      <c r="C1422" s="39" t="s">
        <v>47</v>
      </c>
      <c r="D1422" s="39" t="s">
        <v>247</v>
      </c>
      <c r="E1422" s="39" t="s">
        <v>569</v>
      </c>
      <c r="F1422" s="39" t="s">
        <v>3465</v>
      </c>
      <c r="G1422" s="38" t="s">
        <v>442</v>
      </c>
      <c r="H1422" s="38" t="s">
        <v>441</v>
      </c>
      <c r="J1422" s="37">
        <v>18</v>
      </c>
      <c r="K1422" s="37">
        <v>0</v>
      </c>
      <c r="L1422" s="20" t="s">
        <v>8355</v>
      </c>
      <c r="M1422" s="37">
        <v>0</v>
      </c>
      <c r="N1422" s="37">
        <v>0</v>
      </c>
      <c r="O1422" s="37">
        <v>0</v>
      </c>
    </row>
    <row r="1423" spans="1:15" x14ac:dyDescent="0.2">
      <c r="A1423" s="37" t="s">
        <v>3466</v>
      </c>
      <c r="B1423" s="37" t="s">
        <v>3467</v>
      </c>
      <c r="C1423" s="39" t="s">
        <v>47</v>
      </c>
      <c r="D1423" s="39" t="s">
        <v>247</v>
      </c>
      <c r="E1423" s="39" t="s">
        <v>569</v>
      </c>
      <c r="F1423" s="39" t="s">
        <v>569</v>
      </c>
      <c r="G1423" s="38" t="s">
        <v>442</v>
      </c>
      <c r="H1423" s="38" t="s">
        <v>441</v>
      </c>
      <c r="I1423" s="38">
        <v>22065115</v>
      </c>
      <c r="J1423" s="37">
        <v>39</v>
      </c>
      <c r="K1423" s="37">
        <v>13</v>
      </c>
      <c r="L1423" s="20" t="s">
        <v>8355</v>
      </c>
      <c r="M1423" s="37">
        <v>0</v>
      </c>
      <c r="N1423" s="37">
        <v>0</v>
      </c>
      <c r="O1423" s="37">
        <v>0</v>
      </c>
    </row>
    <row r="1425" spans="1:29" ht="13.5" x14ac:dyDescent="0.25">
      <c r="A1425" s="97" t="s">
        <v>449</v>
      </c>
      <c r="B1425" s="24"/>
      <c r="C1425" s="25"/>
      <c r="D1425" s="25"/>
      <c r="E1425" s="25"/>
      <c r="F1425" s="33"/>
      <c r="G1425" s="27"/>
      <c r="H1425" s="32"/>
      <c r="I1425" s="32"/>
      <c r="J1425" s="36">
        <f>SUM(J1426:J1442)</f>
        <v>2293</v>
      </c>
      <c r="K1425" s="36">
        <f t="shared" ref="K1425:O1425" si="79">SUM(K1426:K1442)</f>
        <v>779</v>
      </c>
      <c r="L1425" s="36">
        <f t="shared" si="79"/>
        <v>0</v>
      </c>
      <c r="M1425" s="36">
        <f t="shared" si="79"/>
        <v>0</v>
      </c>
      <c r="N1425" s="36">
        <f t="shared" si="79"/>
        <v>9</v>
      </c>
      <c r="O1425" s="36">
        <f t="shared" si="79"/>
        <v>259</v>
      </c>
      <c r="P1425" s="37"/>
      <c r="Q1425" s="37"/>
      <c r="R1425" s="37"/>
      <c r="S1425" s="37"/>
      <c r="T1425" s="37"/>
      <c r="U1425" s="37"/>
      <c r="V1425" s="37"/>
      <c r="W1425" s="37"/>
      <c r="X1425" s="37"/>
      <c r="Y1425" s="37"/>
      <c r="AA1425" s="37"/>
      <c r="AB1425" s="37"/>
      <c r="AC1425" s="37"/>
    </row>
    <row r="1426" spans="1:29" x14ac:dyDescent="0.2">
      <c r="B1426" s="37" t="s">
        <v>3468</v>
      </c>
      <c r="C1426" s="39" t="s">
        <v>47</v>
      </c>
      <c r="D1426" s="39" t="s">
        <v>247</v>
      </c>
      <c r="E1426" s="39" t="s">
        <v>580</v>
      </c>
      <c r="F1426" s="39" t="s">
        <v>1562</v>
      </c>
      <c r="G1426" s="38" t="s">
        <v>443</v>
      </c>
      <c r="H1426" s="38" t="s">
        <v>440</v>
      </c>
      <c r="I1426" s="38">
        <v>24797583</v>
      </c>
      <c r="J1426" s="37">
        <v>80</v>
      </c>
      <c r="K1426" s="37">
        <v>55</v>
      </c>
      <c r="L1426" s="20" t="s">
        <v>8355</v>
      </c>
      <c r="M1426" s="37">
        <v>0</v>
      </c>
      <c r="N1426" s="37">
        <v>0</v>
      </c>
      <c r="O1426" s="37">
        <v>0</v>
      </c>
    </row>
    <row r="1427" spans="1:29" x14ac:dyDescent="0.2">
      <c r="A1427" s="37" t="s">
        <v>3469</v>
      </c>
      <c r="B1427" s="37" t="s">
        <v>3470</v>
      </c>
      <c r="C1427" s="39" t="s">
        <v>47</v>
      </c>
      <c r="D1427" s="39" t="s">
        <v>247</v>
      </c>
      <c r="E1427" s="39" t="s">
        <v>580</v>
      </c>
      <c r="F1427" s="39" t="s">
        <v>3470</v>
      </c>
      <c r="G1427" s="38" t="s">
        <v>442</v>
      </c>
      <c r="H1427" s="38" t="s">
        <v>440</v>
      </c>
      <c r="I1427" s="38">
        <v>24692130</v>
      </c>
      <c r="J1427" s="37">
        <v>116</v>
      </c>
      <c r="K1427" s="37">
        <v>36</v>
      </c>
      <c r="L1427" s="20" t="s">
        <v>8355</v>
      </c>
      <c r="M1427" s="37">
        <v>0</v>
      </c>
      <c r="N1427" s="37">
        <v>0</v>
      </c>
      <c r="O1427" s="37">
        <v>0</v>
      </c>
    </row>
    <row r="1428" spans="1:29" x14ac:dyDescent="0.2">
      <c r="A1428" s="37" t="s">
        <v>3471</v>
      </c>
      <c r="B1428" s="37" t="s">
        <v>366</v>
      </c>
      <c r="C1428" s="39" t="s">
        <v>47</v>
      </c>
      <c r="D1428" s="39" t="s">
        <v>233</v>
      </c>
      <c r="E1428" s="39" t="s">
        <v>543</v>
      </c>
      <c r="F1428" s="39" t="s">
        <v>366</v>
      </c>
      <c r="G1428" s="38" t="s">
        <v>442</v>
      </c>
      <c r="H1428" s="38" t="s">
        <v>441</v>
      </c>
      <c r="I1428" s="38">
        <v>24791950</v>
      </c>
      <c r="J1428" s="37">
        <v>56</v>
      </c>
      <c r="K1428" s="37">
        <v>23</v>
      </c>
      <c r="L1428" s="20" t="s">
        <v>8355</v>
      </c>
      <c r="M1428" s="37">
        <v>0</v>
      </c>
      <c r="N1428" s="37">
        <v>0</v>
      </c>
      <c r="O1428" s="37">
        <v>0</v>
      </c>
    </row>
    <row r="1429" spans="1:29" x14ac:dyDescent="0.2">
      <c r="A1429" s="37" t="s">
        <v>3472</v>
      </c>
      <c r="B1429" s="37" t="s">
        <v>3473</v>
      </c>
      <c r="C1429" s="39" t="s">
        <v>47</v>
      </c>
      <c r="D1429" s="39" t="s">
        <v>247</v>
      </c>
      <c r="E1429" s="39" t="s">
        <v>580</v>
      </c>
      <c r="F1429" s="39" t="s">
        <v>3473</v>
      </c>
      <c r="G1429" s="38" t="s">
        <v>442</v>
      </c>
      <c r="H1429" s="38" t="s">
        <v>440</v>
      </c>
      <c r="I1429" s="38">
        <v>24798470</v>
      </c>
      <c r="J1429" s="37">
        <v>34</v>
      </c>
      <c r="K1429" s="37">
        <v>12</v>
      </c>
      <c r="L1429" s="20" t="s">
        <v>8355</v>
      </c>
      <c r="M1429" s="37">
        <v>0</v>
      </c>
      <c r="N1429" s="37">
        <v>0</v>
      </c>
      <c r="O1429" s="37">
        <v>0</v>
      </c>
    </row>
    <row r="1430" spans="1:29" x14ac:dyDescent="0.2">
      <c r="A1430" s="37" t="s">
        <v>3474</v>
      </c>
      <c r="B1430" s="37" t="s">
        <v>3475</v>
      </c>
      <c r="C1430" s="39" t="s">
        <v>47</v>
      </c>
      <c r="D1430" s="39" t="s">
        <v>247</v>
      </c>
      <c r="E1430" s="39" t="s">
        <v>3476</v>
      </c>
      <c r="F1430" s="39" t="s">
        <v>3475</v>
      </c>
      <c r="G1430" s="38" t="s">
        <v>442</v>
      </c>
      <c r="H1430" s="38" t="s">
        <v>441</v>
      </c>
      <c r="I1430" s="38">
        <v>22005452</v>
      </c>
      <c r="J1430" s="37">
        <v>6</v>
      </c>
      <c r="K1430" s="37">
        <v>0</v>
      </c>
      <c r="L1430" s="20" t="s">
        <v>8355</v>
      </c>
      <c r="M1430" s="37">
        <v>0</v>
      </c>
      <c r="N1430" s="37">
        <v>0</v>
      </c>
      <c r="O1430" s="37">
        <v>0</v>
      </c>
    </row>
    <row r="1431" spans="1:29" x14ac:dyDescent="0.2">
      <c r="A1431" s="37" t="s">
        <v>3477</v>
      </c>
      <c r="B1431" s="37" t="s">
        <v>176</v>
      </c>
      <c r="C1431" s="39" t="s">
        <v>47</v>
      </c>
      <c r="D1431" s="39" t="s">
        <v>247</v>
      </c>
      <c r="E1431" s="39" t="s">
        <v>580</v>
      </c>
      <c r="F1431" s="39" t="s">
        <v>176</v>
      </c>
      <c r="G1431" s="38" t="s">
        <v>442</v>
      </c>
      <c r="H1431" s="38" t="s">
        <v>440</v>
      </c>
      <c r="I1431" s="38">
        <v>24691724</v>
      </c>
      <c r="J1431" s="37">
        <v>277</v>
      </c>
      <c r="K1431" s="37">
        <v>81</v>
      </c>
      <c r="L1431" s="20" t="s">
        <v>8355</v>
      </c>
      <c r="M1431" s="37">
        <v>0</v>
      </c>
      <c r="N1431" s="37">
        <v>9</v>
      </c>
      <c r="O1431" s="37">
        <v>0</v>
      </c>
    </row>
    <row r="1432" spans="1:29" x14ac:dyDescent="0.2">
      <c r="A1432" s="37" t="s">
        <v>3478</v>
      </c>
      <c r="B1432" s="37" t="s">
        <v>312</v>
      </c>
      <c r="C1432" s="39" t="s">
        <v>47</v>
      </c>
      <c r="D1432" s="39" t="s">
        <v>247</v>
      </c>
      <c r="E1432" s="39" t="s">
        <v>580</v>
      </c>
      <c r="F1432" s="39" t="s">
        <v>312</v>
      </c>
      <c r="G1432" s="38" t="s">
        <v>442</v>
      </c>
      <c r="H1432" s="38" t="s">
        <v>440</v>
      </c>
      <c r="I1432" s="38">
        <v>24798381</v>
      </c>
      <c r="J1432" s="37">
        <v>29</v>
      </c>
      <c r="K1432" s="37">
        <v>17</v>
      </c>
      <c r="L1432" s="20" t="s">
        <v>8355</v>
      </c>
      <c r="M1432" s="37">
        <v>0</v>
      </c>
      <c r="N1432" s="37">
        <v>0</v>
      </c>
      <c r="O1432" s="37">
        <v>0</v>
      </c>
    </row>
    <row r="1433" spans="1:29" x14ac:dyDescent="0.2">
      <c r="A1433" s="37" t="s">
        <v>3479</v>
      </c>
      <c r="B1433" s="37" t="s">
        <v>3480</v>
      </c>
      <c r="C1433" s="39" t="s">
        <v>47</v>
      </c>
      <c r="D1433" s="39" t="s">
        <v>247</v>
      </c>
      <c r="E1433" s="39" t="s">
        <v>580</v>
      </c>
      <c r="F1433" s="39" t="s">
        <v>3480</v>
      </c>
      <c r="G1433" s="38" t="s">
        <v>442</v>
      </c>
      <c r="H1433" s="38" t="s">
        <v>440</v>
      </c>
      <c r="I1433" s="38">
        <v>24691749</v>
      </c>
      <c r="J1433" s="37">
        <v>266</v>
      </c>
      <c r="K1433" s="37">
        <v>86</v>
      </c>
      <c r="L1433" s="20" t="s">
        <v>8355</v>
      </c>
      <c r="M1433" s="37">
        <v>0</v>
      </c>
      <c r="N1433" s="37">
        <v>0</v>
      </c>
      <c r="O1433" s="37">
        <v>0</v>
      </c>
    </row>
    <row r="1434" spans="1:29" x14ac:dyDescent="0.2">
      <c r="A1434" s="37" t="s">
        <v>3481</v>
      </c>
      <c r="B1434" s="37" t="s">
        <v>3482</v>
      </c>
      <c r="C1434" s="39" t="s">
        <v>47</v>
      </c>
      <c r="D1434" s="39" t="s">
        <v>247</v>
      </c>
      <c r="E1434" s="39" t="s">
        <v>580</v>
      </c>
      <c r="F1434" s="39" t="s">
        <v>3482</v>
      </c>
      <c r="G1434" s="38" t="s">
        <v>442</v>
      </c>
      <c r="H1434" s="38" t="s">
        <v>440</v>
      </c>
      <c r="I1434" s="38">
        <v>24691634</v>
      </c>
      <c r="J1434" s="37">
        <v>175</v>
      </c>
      <c r="K1434" s="37">
        <v>61</v>
      </c>
      <c r="L1434" s="20" t="s">
        <v>8355</v>
      </c>
      <c r="M1434" s="37">
        <v>0</v>
      </c>
      <c r="N1434" s="37">
        <v>0</v>
      </c>
      <c r="O1434" s="37">
        <v>0</v>
      </c>
    </row>
    <row r="1435" spans="1:29" x14ac:dyDescent="0.2">
      <c r="A1435" s="37" t="s">
        <v>3483</v>
      </c>
      <c r="B1435" s="37" t="s">
        <v>1562</v>
      </c>
      <c r="C1435" s="39" t="s">
        <v>47</v>
      </c>
      <c r="D1435" s="39" t="s">
        <v>247</v>
      </c>
      <c r="E1435" s="39" t="s">
        <v>580</v>
      </c>
      <c r="F1435" s="39" t="s">
        <v>1562</v>
      </c>
      <c r="G1435" s="38" t="s">
        <v>442</v>
      </c>
      <c r="H1435" s="38" t="s">
        <v>440</v>
      </c>
      <c r="I1435" s="38">
        <v>24799157</v>
      </c>
      <c r="J1435" s="37">
        <v>531</v>
      </c>
      <c r="K1435" s="37">
        <v>177</v>
      </c>
      <c r="L1435" s="20" t="s">
        <v>8355</v>
      </c>
      <c r="M1435" s="37">
        <v>0</v>
      </c>
      <c r="N1435" s="37">
        <v>0</v>
      </c>
      <c r="O1435" s="37">
        <v>239</v>
      </c>
    </row>
    <row r="1436" spans="1:29" x14ac:dyDescent="0.2">
      <c r="A1436" s="37" t="s">
        <v>3484</v>
      </c>
      <c r="B1436" s="37" t="s">
        <v>863</v>
      </c>
      <c r="C1436" s="39" t="s">
        <v>47</v>
      </c>
      <c r="D1436" s="39" t="s">
        <v>247</v>
      </c>
      <c r="E1436" s="39" t="s">
        <v>580</v>
      </c>
      <c r="F1436" s="39" t="s">
        <v>863</v>
      </c>
      <c r="G1436" s="38" t="s">
        <v>442</v>
      </c>
      <c r="H1436" s="38" t="s">
        <v>440</v>
      </c>
      <c r="I1436" s="38">
        <v>24797100</v>
      </c>
      <c r="J1436" s="37">
        <v>24</v>
      </c>
      <c r="K1436" s="37">
        <v>0</v>
      </c>
      <c r="L1436" s="20" t="s">
        <v>8355</v>
      </c>
      <c r="M1436" s="37">
        <v>0</v>
      </c>
      <c r="N1436" s="37">
        <v>0</v>
      </c>
      <c r="O1436" s="37">
        <v>0</v>
      </c>
    </row>
    <row r="1437" spans="1:29" x14ac:dyDescent="0.2">
      <c r="A1437" s="37" t="s">
        <v>3485</v>
      </c>
      <c r="B1437" s="37" t="s">
        <v>3486</v>
      </c>
      <c r="C1437" s="39" t="s">
        <v>47</v>
      </c>
      <c r="D1437" s="39" t="s">
        <v>247</v>
      </c>
      <c r="E1437" s="39" t="s">
        <v>580</v>
      </c>
      <c r="F1437" s="39" t="s">
        <v>3487</v>
      </c>
      <c r="G1437" s="38" t="s">
        <v>442</v>
      </c>
      <c r="H1437" s="38" t="s">
        <v>440</v>
      </c>
      <c r="I1437" s="38">
        <v>24791565</v>
      </c>
      <c r="J1437" s="37">
        <v>341</v>
      </c>
      <c r="K1437" s="37">
        <v>97</v>
      </c>
      <c r="L1437" s="20" t="s">
        <v>8355</v>
      </c>
      <c r="M1437" s="37">
        <v>0</v>
      </c>
      <c r="N1437" s="37">
        <v>0</v>
      </c>
      <c r="O1437" s="37">
        <v>20</v>
      </c>
    </row>
    <row r="1438" spans="1:29" x14ac:dyDescent="0.2">
      <c r="A1438" s="37" t="s">
        <v>3488</v>
      </c>
      <c r="B1438" s="37" t="s">
        <v>1697</v>
      </c>
      <c r="C1438" s="39" t="s">
        <v>47</v>
      </c>
      <c r="D1438" s="39" t="s">
        <v>247</v>
      </c>
      <c r="E1438" s="39" t="s">
        <v>580</v>
      </c>
      <c r="F1438" s="39" t="s">
        <v>3489</v>
      </c>
      <c r="G1438" s="38" t="s">
        <v>442</v>
      </c>
      <c r="H1438" s="38" t="s">
        <v>440</v>
      </c>
      <c r="I1438" s="38">
        <v>24691353</v>
      </c>
      <c r="J1438" s="37">
        <v>23</v>
      </c>
      <c r="K1438" s="37">
        <v>0</v>
      </c>
      <c r="L1438" s="20" t="s">
        <v>8355</v>
      </c>
      <c r="M1438" s="37">
        <v>0</v>
      </c>
      <c r="N1438" s="37">
        <v>0</v>
      </c>
      <c r="O1438" s="37">
        <v>0</v>
      </c>
    </row>
    <row r="1439" spans="1:29" x14ac:dyDescent="0.2">
      <c r="A1439" s="37" t="s">
        <v>3490</v>
      </c>
      <c r="B1439" s="37" t="s">
        <v>3491</v>
      </c>
      <c r="C1439" s="39" t="s">
        <v>47</v>
      </c>
      <c r="D1439" s="39" t="s">
        <v>247</v>
      </c>
      <c r="E1439" s="39" t="s">
        <v>580</v>
      </c>
      <c r="F1439" s="39" t="s">
        <v>190</v>
      </c>
      <c r="G1439" s="38" t="s">
        <v>442</v>
      </c>
      <c r="H1439" s="38" t="s">
        <v>440</v>
      </c>
      <c r="I1439" s="38">
        <v>24691501</v>
      </c>
      <c r="J1439" s="37">
        <v>50</v>
      </c>
      <c r="K1439" s="37">
        <v>18</v>
      </c>
      <c r="L1439" s="20" t="s">
        <v>8355</v>
      </c>
      <c r="M1439" s="37">
        <v>0</v>
      </c>
      <c r="N1439" s="37">
        <v>0</v>
      </c>
      <c r="O1439" s="37">
        <v>0</v>
      </c>
    </row>
    <row r="1440" spans="1:29" x14ac:dyDescent="0.2">
      <c r="A1440" s="37" t="s">
        <v>3492</v>
      </c>
      <c r="B1440" s="37" t="s">
        <v>5</v>
      </c>
      <c r="C1440" s="39" t="s">
        <v>47</v>
      </c>
      <c r="D1440" s="39" t="s">
        <v>247</v>
      </c>
      <c r="E1440" s="39" t="s">
        <v>3437</v>
      </c>
      <c r="F1440" s="39" t="s">
        <v>53</v>
      </c>
      <c r="G1440" s="38" t="s">
        <v>442</v>
      </c>
      <c r="H1440" s="38" t="s">
        <v>441</v>
      </c>
      <c r="I1440" s="38">
        <v>24692202</v>
      </c>
      <c r="J1440" s="37">
        <v>44</v>
      </c>
      <c r="K1440" s="37">
        <v>17</v>
      </c>
      <c r="L1440" s="20" t="s">
        <v>8355</v>
      </c>
      <c r="M1440" s="37">
        <v>0</v>
      </c>
      <c r="N1440" s="37">
        <v>0</v>
      </c>
      <c r="O1440" s="37">
        <v>0</v>
      </c>
    </row>
    <row r="1441" spans="1:29" x14ac:dyDescent="0.2">
      <c r="A1441" s="37" t="s">
        <v>3493</v>
      </c>
      <c r="B1441" s="37" t="s">
        <v>3203</v>
      </c>
      <c r="C1441" s="39" t="s">
        <v>47</v>
      </c>
      <c r="D1441" s="39" t="s">
        <v>247</v>
      </c>
      <c r="E1441" s="39" t="s">
        <v>580</v>
      </c>
      <c r="F1441" s="39" t="s">
        <v>3203</v>
      </c>
      <c r="G1441" s="38" t="s">
        <v>442</v>
      </c>
      <c r="H1441" s="38" t="s">
        <v>440</v>
      </c>
      <c r="I1441" s="38">
        <v>24691759</v>
      </c>
      <c r="J1441" s="37">
        <v>86</v>
      </c>
      <c r="K1441" s="37">
        <v>41</v>
      </c>
      <c r="L1441" s="20" t="s">
        <v>8355</v>
      </c>
      <c r="M1441" s="37">
        <v>0</v>
      </c>
      <c r="N1441" s="37">
        <v>0</v>
      </c>
      <c r="O1441" s="37">
        <v>0</v>
      </c>
    </row>
    <row r="1442" spans="1:29" x14ac:dyDescent="0.2">
      <c r="A1442" s="37" t="s">
        <v>3494</v>
      </c>
      <c r="B1442" s="37" t="s">
        <v>3495</v>
      </c>
      <c r="C1442" s="39" t="s">
        <v>47</v>
      </c>
      <c r="D1442" s="39" t="s">
        <v>247</v>
      </c>
      <c r="E1442" s="39" t="s">
        <v>580</v>
      </c>
      <c r="F1442" s="39" t="s">
        <v>3495</v>
      </c>
      <c r="G1442" s="38" t="s">
        <v>442</v>
      </c>
      <c r="H1442" s="38" t="s">
        <v>440</v>
      </c>
      <c r="I1442" s="38">
        <v>24691711</v>
      </c>
      <c r="J1442" s="37">
        <v>155</v>
      </c>
      <c r="K1442" s="37">
        <v>58</v>
      </c>
      <c r="L1442" s="20" t="s">
        <v>8355</v>
      </c>
      <c r="M1442" s="37">
        <v>0</v>
      </c>
      <c r="N1442" s="37">
        <v>0</v>
      </c>
      <c r="O1442" s="37">
        <v>0</v>
      </c>
    </row>
    <row r="1444" spans="1:29" ht="13.5" x14ac:dyDescent="0.25">
      <c r="A1444" s="97" t="s">
        <v>453</v>
      </c>
      <c r="B1444" s="24"/>
      <c r="C1444" s="25"/>
      <c r="D1444" s="25"/>
      <c r="E1444" s="25"/>
      <c r="F1444" s="33"/>
      <c r="G1444" s="27"/>
      <c r="H1444" s="32"/>
      <c r="I1444" s="32"/>
      <c r="J1444" s="36">
        <f>SUM(J1445:J1468)</f>
        <v>1399</v>
      </c>
      <c r="K1444" s="36">
        <f t="shared" ref="K1444:O1444" si="80">SUM(K1445:K1468)</f>
        <v>463</v>
      </c>
      <c r="L1444" s="36">
        <f t="shared" si="80"/>
        <v>0</v>
      </c>
      <c r="M1444" s="36">
        <f t="shared" si="80"/>
        <v>15</v>
      </c>
      <c r="N1444" s="36">
        <f t="shared" si="80"/>
        <v>16</v>
      </c>
      <c r="O1444" s="36">
        <f t="shared" si="80"/>
        <v>0</v>
      </c>
      <c r="P1444" s="37"/>
      <c r="Q1444" s="37"/>
      <c r="R1444" s="37"/>
      <c r="S1444" s="37"/>
      <c r="T1444" s="37"/>
      <c r="U1444" s="37"/>
      <c r="V1444" s="37"/>
      <c r="W1444" s="37"/>
      <c r="X1444" s="37"/>
      <c r="Y1444" s="37"/>
      <c r="AA1444" s="37"/>
      <c r="AB1444" s="37"/>
      <c r="AC1444" s="37"/>
    </row>
    <row r="1445" spans="1:29" x14ac:dyDescent="0.2">
      <c r="A1445" s="37" t="s">
        <v>3496</v>
      </c>
      <c r="B1445" s="37" t="s">
        <v>1943</v>
      </c>
      <c r="C1445" s="39" t="s">
        <v>47</v>
      </c>
      <c r="D1445" s="39" t="s">
        <v>247</v>
      </c>
      <c r="E1445" s="39" t="s">
        <v>3437</v>
      </c>
      <c r="F1445" s="39" t="s">
        <v>1943</v>
      </c>
      <c r="G1445" s="38" t="s">
        <v>442</v>
      </c>
      <c r="H1445" s="38" t="s">
        <v>441</v>
      </c>
      <c r="J1445" s="37">
        <v>32</v>
      </c>
      <c r="K1445" s="37">
        <v>13</v>
      </c>
      <c r="L1445" s="20" t="s">
        <v>8355</v>
      </c>
      <c r="M1445" s="37">
        <v>0</v>
      </c>
      <c r="N1445" s="37">
        <v>0</v>
      </c>
      <c r="O1445" s="37">
        <v>0</v>
      </c>
    </row>
    <row r="1446" spans="1:29" x14ac:dyDescent="0.2">
      <c r="A1446" s="37" t="s">
        <v>3497</v>
      </c>
      <c r="B1446" s="37" t="s">
        <v>3498</v>
      </c>
      <c r="C1446" s="39" t="s">
        <v>47</v>
      </c>
      <c r="D1446" s="39" t="s">
        <v>247</v>
      </c>
      <c r="E1446" s="39" t="s">
        <v>3437</v>
      </c>
      <c r="F1446" s="39" t="s">
        <v>586</v>
      </c>
      <c r="G1446" s="38" t="s">
        <v>442</v>
      </c>
      <c r="H1446" s="38" t="s">
        <v>441</v>
      </c>
      <c r="I1446" s="38">
        <v>24695305</v>
      </c>
      <c r="J1446" s="37">
        <v>380</v>
      </c>
      <c r="K1446" s="37">
        <v>164</v>
      </c>
      <c r="L1446" s="20" t="s">
        <v>8355</v>
      </c>
      <c r="M1446" s="37">
        <v>15</v>
      </c>
      <c r="N1446" s="37">
        <v>16</v>
      </c>
      <c r="O1446" s="37">
        <v>0</v>
      </c>
    </row>
    <row r="1447" spans="1:29" x14ac:dyDescent="0.2">
      <c r="A1447" s="37" t="s">
        <v>3499</v>
      </c>
      <c r="B1447" s="37" t="s">
        <v>771</v>
      </c>
      <c r="C1447" s="39" t="s">
        <v>47</v>
      </c>
      <c r="D1447" s="39" t="s">
        <v>247</v>
      </c>
      <c r="E1447" s="39" t="s">
        <v>583</v>
      </c>
      <c r="F1447" s="39" t="s">
        <v>771</v>
      </c>
      <c r="G1447" s="38" t="s">
        <v>442</v>
      </c>
      <c r="H1447" s="38" t="s">
        <v>441</v>
      </c>
      <c r="I1447" s="38">
        <v>24699547</v>
      </c>
      <c r="J1447" s="37">
        <v>56</v>
      </c>
      <c r="K1447" s="37">
        <v>25</v>
      </c>
      <c r="L1447" s="20" t="s">
        <v>8355</v>
      </c>
      <c r="M1447" s="37">
        <v>0</v>
      </c>
      <c r="N1447" s="37">
        <v>0</v>
      </c>
      <c r="O1447" s="37">
        <v>0</v>
      </c>
    </row>
    <row r="1448" spans="1:29" x14ac:dyDescent="0.2">
      <c r="A1448" s="37" t="s">
        <v>3500</v>
      </c>
      <c r="B1448" s="37" t="s">
        <v>31</v>
      </c>
      <c r="C1448" s="39" t="s">
        <v>47</v>
      </c>
      <c r="D1448" s="39" t="s">
        <v>247</v>
      </c>
      <c r="E1448" s="39" t="s">
        <v>583</v>
      </c>
      <c r="F1448" s="39" t="s">
        <v>31</v>
      </c>
      <c r="G1448" s="38" t="s">
        <v>442</v>
      </c>
      <c r="H1448" s="38" t="s">
        <v>441</v>
      </c>
      <c r="I1448" s="38">
        <v>24696810</v>
      </c>
      <c r="J1448" s="37">
        <v>5</v>
      </c>
      <c r="K1448" s="37">
        <v>0</v>
      </c>
      <c r="L1448" s="20" t="s">
        <v>8355</v>
      </c>
      <c r="M1448" s="37">
        <v>0</v>
      </c>
      <c r="N1448" s="37">
        <v>0</v>
      </c>
      <c r="O1448" s="37">
        <v>0</v>
      </c>
    </row>
    <row r="1449" spans="1:29" x14ac:dyDescent="0.2">
      <c r="A1449" s="37" t="s">
        <v>3501</v>
      </c>
      <c r="B1449" s="37" t="s">
        <v>340</v>
      </c>
      <c r="C1449" s="39" t="s">
        <v>47</v>
      </c>
      <c r="D1449" s="39" t="s">
        <v>247</v>
      </c>
      <c r="E1449" s="39" t="s">
        <v>3437</v>
      </c>
      <c r="F1449" s="39" t="s">
        <v>340</v>
      </c>
      <c r="G1449" s="38" t="s">
        <v>442</v>
      </c>
      <c r="H1449" s="38" t="s">
        <v>441</v>
      </c>
      <c r="I1449" s="38">
        <v>24038025</v>
      </c>
      <c r="J1449" s="37">
        <v>59</v>
      </c>
      <c r="K1449" s="37">
        <v>13</v>
      </c>
      <c r="L1449" s="20" t="s">
        <v>8355</v>
      </c>
      <c r="M1449" s="37">
        <v>0</v>
      </c>
      <c r="N1449" s="37">
        <v>0</v>
      </c>
      <c r="O1449" s="37">
        <v>0</v>
      </c>
    </row>
    <row r="1450" spans="1:29" x14ac:dyDescent="0.2">
      <c r="A1450" s="37" t="s">
        <v>3502</v>
      </c>
      <c r="B1450" s="37" t="s">
        <v>3503</v>
      </c>
      <c r="C1450" s="39" t="s">
        <v>47</v>
      </c>
      <c r="D1450" s="39" t="s">
        <v>247</v>
      </c>
      <c r="E1450" s="39" t="s">
        <v>3437</v>
      </c>
      <c r="F1450" s="39" t="s">
        <v>1411</v>
      </c>
      <c r="G1450" s="38" t="s">
        <v>442</v>
      </c>
      <c r="H1450" s="38" t="s">
        <v>441</v>
      </c>
      <c r="I1450" s="38">
        <v>24621324</v>
      </c>
      <c r="J1450" s="37">
        <v>43</v>
      </c>
      <c r="K1450" s="37">
        <v>16</v>
      </c>
      <c r="L1450" s="20" t="s">
        <v>8355</v>
      </c>
      <c r="M1450" s="37">
        <v>0</v>
      </c>
      <c r="N1450" s="37">
        <v>0</v>
      </c>
      <c r="O1450" s="37">
        <v>0</v>
      </c>
    </row>
    <row r="1451" spans="1:29" x14ac:dyDescent="0.2">
      <c r="A1451" s="37" t="s">
        <v>3504</v>
      </c>
      <c r="B1451" s="37" t="s">
        <v>3505</v>
      </c>
      <c r="C1451" s="39" t="s">
        <v>47</v>
      </c>
      <c r="D1451" s="39" t="s">
        <v>247</v>
      </c>
      <c r="E1451" s="39" t="s">
        <v>583</v>
      </c>
      <c r="F1451" s="39" t="s">
        <v>3505</v>
      </c>
      <c r="G1451" s="38" t="s">
        <v>442</v>
      </c>
      <c r="H1451" s="38" t="s">
        <v>441</v>
      </c>
      <c r="I1451" s="38">
        <v>24695328</v>
      </c>
      <c r="J1451" s="37">
        <v>47</v>
      </c>
      <c r="K1451" s="37">
        <v>8</v>
      </c>
      <c r="L1451" s="20" t="s">
        <v>8355</v>
      </c>
      <c r="M1451" s="37">
        <v>0</v>
      </c>
      <c r="N1451" s="37">
        <v>0</v>
      </c>
      <c r="O1451" s="37">
        <v>0</v>
      </c>
    </row>
    <row r="1452" spans="1:29" x14ac:dyDescent="0.2">
      <c r="A1452" s="37" t="s">
        <v>3506</v>
      </c>
      <c r="B1452" s="37" t="s">
        <v>3507</v>
      </c>
      <c r="C1452" s="39" t="s">
        <v>47</v>
      </c>
      <c r="D1452" s="39" t="s">
        <v>247</v>
      </c>
      <c r="E1452" s="39" t="s">
        <v>583</v>
      </c>
      <c r="F1452" s="39" t="s">
        <v>190</v>
      </c>
      <c r="G1452" s="38" t="s">
        <v>442</v>
      </c>
      <c r="H1452" s="38" t="s">
        <v>441</v>
      </c>
      <c r="J1452" s="37">
        <v>6</v>
      </c>
      <c r="K1452" s="37">
        <v>0</v>
      </c>
      <c r="L1452" s="20" t="s">
        <v>8355</v>
      </c>
      <c r="M1452" s="37">
        <v>0</v>
      </c>
      <c r="N1452" s="37">
        <v>0</v>
      </c>
      <c r="O1452" s="37">
        <v>0</v>
      </c>
    </row>
    <row r="1453" spans="1:29" x14ac:dyDescent="0.2">
      <c r="A1453" s="37" t="s">
        <v>3508</v>
      </c>
      <c r="B1453" s="37" t="s">
        <v>1373</v>
      </c>
      <c r="C1453" s="39" t="s">
        <v>47</v>
      </c>
      <c r="D1453" s="39" t="s">
        <v>247</v>
      </c>
      <c r="E1453" s="39" t="s">
        <v>3437</v>
      </c>
      <c r="F1453" s="39" t="s">
        <v>1373</v>
      </c>
      <c r="G1453" s="38" t="s">
        <v>442</v>
      </c>
      <c r="H1453" s="38" t="s">
        <v>441</v>
      </c>
      <c r="I1453" s="38">
        <v>24611881</v>
      </c>
      <c r="J1453" s="37">
        <v>25</v>
      </c>
      <c r="K1453" s="37">
        <v>7</v>
      </c>
      <c r="L1453" s="20" t="s">
        <v>8355</v>
      </c>
      <c r="M1453" s="37">
        <v>0</v>
      </c>
      <c r="N1453" s="37">
        <v>0</v>
      </c>
      <c r="O1453" s="37">
        <v>0</v>
      </c>
    </row>
    <row r="1454" spans="1:29" x14ac:dyDescent="0.2">
      <c r="A1454" s="37" t="s">
        <v>3509</v>
      </c>
      <c r="B1454" s="37" t="s">
        <v>3510</v>
      </c>
      <c r="C1454" s="39" t="s">
        <v>47</v>
      </c>
      <c r="D1454" s="39" t="s">
        <v>247</v>
      </c>
      <c r="E1454" s="39" t="s">
        <v>583</v>
      </c>
      <c r="F1454" s="39" t="s">
        <v>3510</v>
      </c>
      <c r="G1454" s="38" t="s">
        <v>442</v>
      </c>
      <c r="H1454" s="38" t="s">
        <v>441</v>
      </c>
      <c r="I1454" s="38">
        <v>86797517</v>
      </c>
      <c r="J1454" s="37">
        <v>8</v>
      </c>
      <c r="K1454" s="37">
        <v>0</v>
      </c>
      <c r="L1454" s="20" t="s">
        <v>8355</v>
      </c>
      <c r="M1454" s="37">
        <v>0</v>
      </c>
      <c r="N1454" s="37">
        <v>0</v>
      </c>
      <c r="O1454" s="37">
        <v>0</v>
      </c>
    </row>
    <row r="1455" spans="1:29" x14ac:dyDescent="0.2">
      <c r="A1455" s="37" t="s">
        <v>3511</v>
      </c>
      <c r="B1455" s="37" t="s">
        <v>126</v>
      </c>
      <c r="C1455" s="39" t="s">
        <v>47</v>
      </c>
      <c r="D1455" s="39" t="s">
        <v>247</v>
      </c>
      <c r="E1455" s="39" t="s">
        <v>583</v>
      </c>
      <c r="F1455" s="39" t="s">
        <v>3505</v>
      </c>
      <c r="G1455" s="38" t="s">
        <v>442</v>
      </c>
      <c r="H1455" s="38" t="s">
        <v>441</v>
      </c>
      <c r="I1455" s="38">
        <v>24699593</v>
      </c>
      <c r="J1455" s="37">
        <v>103</v>
      </c>
      <c r="K1455" s="37">
        <v>27</v>
      </c>
      <c r="L1455" s="20" t="s">
        <v>8355</v>
      </c>
      <c r="M1455" s="37">
        <v>0</v>
      </c>
      <c r="N1455" s="37">
        <v>0</v>
      </c>
      <c r="O1455" s="37">
        <v>0</v>
      </c>
    </row>
    <row r="1456" spans="1:29" x14ac:dyDescent="0.2">
      <c r="A1456" s="37" t="s">
        <v>3512</v>
      </c>
      <c r="B1456" s="37" t="s">
        <v>2306</v>
      </c>
      <c r="C1456" s="39" t="s">
        <v>47</v>
      </c>
      <c r="D1456" s="39" t="s">
        <v>247</v>
      </c>
      <c r="E1456" s="39" t="s">
        <v>583</v>
      </c>
      <c r="F1456" s="39" t="s">
        <v>2306</v>
      </c>
      <c r="G1456" s="38" t="s">
        <v>442</v>
      </c>
      <c r="H1456" s="38" t="s">
        <v>441</v>
      </c>
      <c r="I1456" s="38">
        <v>24695635</v>
      </c>
      <c r="J1456" s="37">
        <v>35</v>
      </c>
      <c r="K1456" s="37">
        <v>15</v>
      </c>
      <c r="L1456" s="20" t="s">
        <v>8355</v>
      </c>
      <c r="M1456" s="37">
        <v>0</v>
      </c>
      <c r="N1456" s="37">
        <v>0</v>
      </c>
      <c r="O1456" s="37">
        <v>0</v>
      </c>
    </row>
    <row r="1457" spans="1:29" x14ac:dyDescent="0.2">
      <c r="A1457" s="37" t="s">
        <v>3513</v>
      </c>
      <c r="B1457" s="37" t="s">
        <v>960</v>
      </c>
      <c r="C1457" s="39" t="s">
        <v>47</v>
      </c>
      <c r="D1457" s="39" t="s">
        <v>247</v>
      </c>
      <c r="E1457" s="39" t="s">
        <v>583</v>
      </c>
      <c r="F1457" s="39" t="s">
        <v>960</v>
      </c>
      <c r="G1457" s="38" t="s">
        <v>442</v>
      </c>
      <c r="H1457" s="38" t="s">
        <v>441</v>
      </c>
      <c r="I1457" s="38">
        <v>22065838</v>
      </c>
      <c r="J1457" s="37">
        <v>25</v>
      </c>
      <c r="K1457" s="37">
        <v>6</v>
      </c>
      <c r="L1457" s="20" t="s">
        <v>8355</v>
      </c>
      <c r="M1457" s="37">
        <v>0</v>
      </c>
      <c r="N1457" s="37">
        <v>0</v>
      </c>
      <c r="O1457" s="37">
        <v>0</v>
      </c>
    </row>
    <row r="1458" spans="1:29" x14ac:dyDescent="0.2">
      <c r="A1458" s="37" t="s">
        <v>3514</v>
      </c>
      <c r="B1458" s="37" t="s">
        <v>3515</v>
      </c>
      <c r="C1458" s="39" t="s">
        <v>47</v>
      </c>
      <c r="D1458" s="39" t="s">
        <v>247</v>
      </c>
      <c r="E1458" s="39" t="s">
        <v>3437</v>
      </c>
      <c r="F1458" s="39" t="s">
        <v>197</v>
      </c>
      <c r="G1458" s="38" t="s">
        <v>442</v>
      </c>
      <c r="H1458" s="38" t="s">
        <v>441</v>
      </c>
      <c r="I1458" s="38">
        <v>73003869</v>
      </c>
      <c r="J1458" s="37">
        <v>66</v>
      </c>
      <c r="K1458" s="37">
        <v>27</v>
      </c>
      <c r="L1458" s="20" t="s">
        <v>8355</v>
      </c>
      <c r="M1458" s="37">
        <v>0</v>
      </c>
      <c r="N1458" s="37">
        <v>0</v>
      </c>
      <c r="O1458" s="37">
        <v>0</v>
      </c>
    </row>
    <row r="1459" spans="1:29" x14ac:dyDescent="0.2">
      <c r="A1459" s="37" t="s">
        <v>3516</v>
      </c>
      <c r="B1459" s="37" t="s">
        <v>1321</v>
      </c>
      <c r="C1459" s="39" t="s">
        <v>47</v>
      </c>
      <c r="D1459" s="39" t="s">
        <v>247</v>
      </c>
      <c r="E1459" s="39" t="s">
        <v>3437</v>
      </c>
      <c r="F1459" s="39" t="s">
        <v>1321</v>
      </c>
      <c r="G1459" s="38" t="s">
        <v>442</v>
      </c>
      <c r="H1459" s="38" t="s">
        <v>441</v>
      </c>
      <c r="I1459" s="38">
        <v>24695032</v>
      </c>
      <c r="J1459" s="37">
        <v>9</v>
      </c>
      <c r="K1459" s="37">
        <v>0</v>
      </c>
      <c r="L1459" s="20" t="s">
        <v>8355</v>
      </c>
      <c r="M1459" s="37">
        <v>0</v>
      </c>
      <c r="N1459" s="37">
        <v>0</v>
      </c>
      <c r="O1459" s="37">
        <v>0</v>
      </c>
    </row>
    <row r="1460" spans="1:29" x14ac:dyDescent="0.2">
      <c r="A1460" s="37" t="s">
        <v>3517</v>
      </c>
      <c r="B1460" s="37" t="s">
        <v>3518</v>
      </c>
      <c r="C1460" s="39" t="s">
        <v>47</v>
      </c>
      <c r="D1460" s="39" t="s">
        <v>247</v>
      </c>
      <c r="E1460" s="39" t="s">
        <v>3437</v>
      </c>
      <c r="F1460" s="39" t="s">
        <v>2320</v>
      </c>
      <c r="G1460" s="38" t="s">
        <v>442</v>
      </c>
      <c r="H1460" s="38" t="s">
        <v>441</v>
      </c>
      <c r="I1460" s="38">
        <v>24695396</v>
      </c>
      <c r="J1460" s="37">
        <v>14</v>
      </c>
      <c r="K1460" s="37">
        <v>0</v>
      </c>
      <c r="L1460" s="20" t="s">
        <v>8355</v>
      </c>
      <c r="M1460" s="37">
        <v>0</v>
      </c>
      <c r="N1460" s="37">
        <v>0</v>
      </c>
      <c r="O1460" s="37">
        <v>0</v>
      </c>
    </row>
    <row r="1461" spans="1:29" x14ac:dyDescent="0.2">
      <c r="A1461" s="37" t="s">
        <v>3519</v>
      </c>
      <c r="B1461" s="37" t="s">
        <v>3520</v>
      </c>
      <c r="C1461" s="39" t="s">
        <v>47</v>
      </c>
      <c r="D1461" s="39" t="s">
        <v>247</v>
      </c>
      <c r="E1461" s="39" t="s">
        <v>3437</v>
      </c>
      <c r="F1461" s="39" t="s">
        <v>3203</v>
      </c>
      <c r="G1461" s="38" t="s">
        <v>442</v>
      </c>
      <c r="H1461" s="38" t="s">
        <v>441</v>
      </c>
      <c r="I1461" s="38">
        <v>24695038</v>
      </c>
      <c r="J1461" s="37">
        <v>34</v>
      </c>
      <c r="K1461" s="37">
        <v>12</v>
      </c>
      <c r="L1461" s="20" t="s">
        <v>8355</v>
      </c>
      <c r="M1461" s="37">
        <v>0</v>
      </c>
      <c r="N1461" s="37">
        <v>0</v>
      </c>
      <c r="O1461" s="37">
        <v>0</v>
      </c>
    </row>
    <row r="1462" spans="1:29" x14ac:dyDescent="0.2">
      <c r="A1462" s="37" t="s">
        <v>3521</v>
      </c>
      <c r="B1462" s="37" t="s">
        <v>2118</v>
      </c>
      <c r="C1462" s="39" t="s">
        <v>47</v>
      </c>
      <c r="D1462" s="39" t="s">
        <v>247</v>
      </c>
      <c r="E1462" s="39" t="s">
        <v>3437</v>
      </c>
      <c r="F1462" s="39" t="s">
        <v>2118</v>
      </c>
      <c r="G1462" s="38" t="s">
        <v>442</v>
      </c>
      <c r="H1462" s="38" t="s">
        <v>441</v>
      </c>
      <c r="I1462" s="38">
        <v>24624513</v>
      </c>
      <c r="J1462" s="37">
        <v>45</v>
      </c>
      <c r="K1462" s="37">
        <v>17</v>
      </c>
      <c r="L1462" s="20" t="s">
        <v>8355</v>
      </c>
      <c r="M1462" s="37">
        <v>0</v>
      </c>
      <c r="N1462" s="37">
        <v>0</v>
      </c>
      <c r="O1462" s="37">
        <v>0</v>
      </c>
    </row>
    <row r="1463" spans="1:29" x14ac:dyDescent="0.2">
      <c r="A1463" s="37" t="s">
        <v>3522</v>
      </c>
      <c r="B1463" s="37" t="s">
        <v>3523</v>
      </c>
      <c r="C1463" s="39" t="s">
        <v>47</v>
      </c>
      <c r="D1463" s="39" t="s">
        <v>247</v>
      </c>
      <c r="E1463" s="39" t="s">
        <v>583</v>
      </c>
      <c r="F1463" s="39" t="s">
        <v>3523</v>
      </c>
      <c r="G1463" s="38" t="s">
        <v>442</v>
      </c>
      <c r="H1463" s="38" t="s">
        <v>441</v>
      </c>
      <c r="I1463" s="38">
        <v>24777930</v>
      </c>
      <c r="J1463" s="37">
        <v>66</v>
      </c>
      <c r="K1463" s="37">
        <v>22</v>
      </c>
      <c r="L1463" s="20" t="s">
        <v>8355</v>
      </c>
      <c r="M1463" s="37">
        <v>0</v>
      </c>
      <c r="N1463" s="37">
        <v>0</v>
      </c>
      <c r="O1463" s="37">
        <v>0</v>
      </c>
    </row>
    <row r="1464" spans="1:29" x14ac:dyDescent="0.2">
      <c r="A1464" s="37" t="s">
        <v>3524</v>
      </c>
      <c r="B1464" s="37" t="s">
        <v>911</v>
      </c>
      <c r="C1464" s="39" t="s">
        <v>47</v>
      </c>
      <c r="D1464" s="39" t="s">
        <v>247</v>
      </c>
      <c r="E1464" s="39" t="s">
        <v>3437</v>
      </c>
      <c r="F1464" s="39" t="s">
        <v>911</v>
      </c>
      <c r="G1464" s="38" t="s">
        <v>442</v>
      </c>
      <c r="H1464" s="38" t="s">
        <v>441</v>
      </c>
      <c r="I1464" s="38">
        <v>24695469</v>
      </c>
      <c r="J1464" s="37">
        <v>71</v>
      </c>
      <c r="K1464" s="37">
        <v>19</v>
      </c>
      <c r="L1464" s="20" t="s">
        <v>8355</v>
      </c>
      <c r="M1464" s="37">
        <v>0</v>
      </c>
      <c r="N1464" s="37">
        <v>0</v>
      </c>
      <c r="O1464" s="37">
        <v>0</v>
      </c>
    </row>
    <row r="1465" spans="1:29" x14ac:dyDescent="0.2">
      <c r="A1465" s="37" t="s">
        <v>3525</v>
      </c>
      <c r="B1465" s="37" t="s">
        <v>3526</v>
      </c>
      <c r="C1465" s="39" t="s">
        <v>47</v>
      </c>
      <c r="D1465" s="39" t="s">
        <v>247</v>
      </c>
      <c r="E1465" s="39" t="s">
        <v>3437</v>
      </c>
      <c r="F1465" s="39" t="s">
        <v>3527</v>
      </c>
      <c r="G1465" s="38" t="s">
        <v>442</v>
      </c>
      <c r="H1465" s="38" t="s">
        <v>441</v>
      </c>
      <c r="I1465" s="38">
        <v>84008549</v>
      </c>
      <c r="J1465" s="37">
        <v>17</v>
      </c>
      <c r="K1465" s="37">
        <v>10</v>
      </c>
      <c r="L1465" s="20" t="s">
        <v>8355</v>
      </c>
      <c r="M1465" s="37">
        <v>0</v>
      </c>
      <c r="N1465" s="37">
        <v>0</v>
      </c>
      <c r="O1465" s="37">
        <v>0</v>
      </c>
    </row>
    <row r="1466" spans="1:29" x14ac:dyDescent="0.2">
      <c r="A1466" s="37" t="s">
        <v>3528</v>
      </c>
      <c r="B1466" s="37" t="s">
        <v>3529</v>
      </c>
      <c r="C1466" s="39" t="s">
        <v>47</v>
      </c>
      <c r="D1466" s="39" t="s">
        <v>247</v>
      </c>
      <c r="E1466" s="39" t="s">
        <v>3437</v>
      </c>
      <c r="F1466" s="39" t="s">
        <v>3529</v>
      </c>
      <c r="G1466" s="38" t="s">
        <v>442</v>
      </c>
      <c r="H1466" s="38" t="s">
        <v>441</v>
      </c>
      <c r="I1466" s="38">
        <v>24699191</v>
      </c>
      <c r="J1466" s="37">
        <v>207</v>
      </c>
      <c r="K1466" s="37">
        <v>51</v>
      </c>
      <c r="L1466" s="20" t="s">
        <v>8355</v>
      </c>
      <c r="M1466" s="37">
        <v>0</v>
      </c>
      <c r="N1466" s="37">
        <v>0</v>
      </c>
      <c r="O1466" s="37">
        <v>0</v>
      </c>
    </row>
    <row r="1467" spans="1:29" x14ac:dyDescent="0.2">
      <c r="A1467" s="37" t="s">
        <v>3530</v>
      </c>
      <c r="B1467" s="37" t="s">
        <v>3531</v>
      </c>
      <c r="C1467" s="39" t="s">
        <v>47</v>
      </c>
      <c r="D1467" s="39" t="s">
        <v>247</v>
      </c>
      <c r="E1467" s="39" t="s">
        <v>3437</v>
      </c>
      <c r="F1467" s="39" t="s">
        <v>3532</v>
      </c>
      <c r="G1467" s="38" t="s">
        <v>442</v>
      </c>
      <c r="H1467" s="38" t="s">
        <v>441</v>
      </c>
      <c r="I1467" s="38">
        <v>62023222</v>
      </c>
      <c r="J1467" s="37">
        <v>14</v>
      </c>
      <c r="K1467" s="37">
        <v>0</v>
      </c>
      <c r="L1467" s="20" t="s">
        <v>8355</v>
      </c>
      <c r="M1467" s="37">
        <v>0</v>
      </c>
      <c r="N1467" s="37">
        <v>0</v>
      </c>
      <c r="O1467" s="37">
        <v>0</v>
      </c>
    </row>
    <row r="1468" spans="1:29" x14ac:dyDescent="0.2">
      <c r="A1468" s="37" t="s">
        <v>3533</v>
      </c>
      <c r="B1468" s="37" t="s">
        <v>3534</v>
      </c>
      <c r="C1468" s="39" t="s">
        <v>47</v>
      </c>
      <c r="D1468" s="39" t="s">
        <v>247</v>
      </c>
      <c r="E1468" s="39" t="s">
        <v>3437</v>
      </c>
      <c r="F1468" s="39" t="s">
        <v>3534</v>
      </c>
      <c r="G1468" s="38" t="s">
        <v>442</v>
      </c>
      <c r="H1468" s="38" t="s">
        <v>441</v>
      </c>
      <c r="I1468" s="38">
        <v>24696901</v>
      </c>
      <c r="J1468" s="37">
        <v>32</v>
      </c>
      <c r="K1468" s="37">
        <v>11</v>
      </c>
      <c r="L1468" s="20" t="s">
        <v>8355</v>
      </c>
      <c r="M1468" s="37">
        <v>0</v>
      </c>
      <c r="N1468" s="37">
        <v>0</v>
      </c>
      <c r="O1468" s="37">
        <v>0</v>
      </c>
    </row>
    <row r="1470" spans="1:29" ht="13.5" x14ac:dyDescent="0.25">
      <c r="A1470" s="97" t="s">
        <v>463</v>
      </c>
      <c r="B1470" s="24"/>
      <c r="C1470" s="25"/>
      <c r="D1470" s="25"/>
      <c r="E1470" s="25"/>
      <c r="F1470" s="33"/>
      <c r="G1470" s="27"/>
      <c r="H1470" s="32"/>
      <c r="I1470" s="32"/>
      <c r="J1470" s="36">
        <f>SUM(J1471:J1488)</f>
        <v>1506</v>
      </c>
      <c r="K1470" s="36">
        <f t="shared" ref="K1470:O1470" si="81">SUM(K1471:K1488)</f>
        <v>495</v>
      </c>
      <c r="L1470" s="36">
        <f t="shared" si="81"/>
        <v>0</v>
      </c>
      <c r="M1470" s="36">
        <f t="shared" si="81"/>
        <v>8</v>
      </c>
      <c r="N1470" s="36">
        <f t="shared" si="81"/>
        <v>0</v>
      </c>
      <c r="O1470" s="36">
        <f t="shared" si="81"/>
        <v>42</v>
      </c>
      <c r="P1470" s="37"/>
      <c r="Q1470" s="37"/>
      <c r="R1470" s="37"/>
      <c r="S1470" s="37"/>
      <c r="T1470" s="37"/>
      <c r="U1470" s="37"/>
      <c r="V1470" s="37"/>
      <c r="W1470" s="37"/>
      <c r="X1470" s="37"/>
      <c r="Y1470" s="37"/>
      <c r="AA1470" s="37"/>
      <c r="AB1470" s="37"/>
      <c r="AC1470" s="37"/>
    </row>
    <row r="1471" spans="1:29" x14ac:dyDescent="0.2">
      <c r="A1471" s="37" t="s">
        <v>3535</v>
      </c>
      <c r="B1471" s="37" t="s">
        <v>176</v>
      </c>
      <c r="C1471" s="39" t="s">
        <v>47</v>
      </c>
      <c r="D1471" s="39" t="s">
        <v>247</v>
      </c>
      <c r="E1471" s="39" t="s">
        <v>583</v>
      </c>
      <c r="F1471" s="39" t="s">
        <v>176</v>
      </c>
      <c r="G1471" s="38" t="s">
        <v>442</v>
      </c>
      <c r="H1471" s="38" t="s">
        <v>441</v>
      </c>
      <c r="I1471" s="38">
        <v>24778037</v>
      </c>
      <c r="J1471" s="37">
        <v>88</v>
      </c>
      <c r="K1471" s="37">
        <v>35</v>
      </c>
      <c r="L1471" s="20" t="s">
        <v>8355</v>
      </c>
      <c r="M1471" s="37">
        <v>0</v>
      </c>
      <c r="N1471" s="37">
        <v>0</v>
      </c>
      <c r="O1471" s="37">
        <v>0</v>
      </c>
    </row>
    <row r="1472" spans="1:29" x14ac:dyDescent="0.2">
      <c r="A1472" s="37" t="s">
        <v>3538</v>
      </c>
      <c r="B1472" s="37" t="s">
        <v>3539</v>
      </c>
      <c r="C1472" s="39" t="s">
        <v>47</v>
      </c>
      <c r="D1472" s="39" t="s">
        <v>247</v>
      </c>
      <c r="E1472" s="39" t="s">
        <v>583</v>
      </c>
      <c r="F1472" s="39" t="s">
        <v>3539</v>
      </c>
      <c r="G1472" s="38" t="s">
        <v>442</v>
      </c>
      <c r="H1472" s="38" t="s">
        <v>441</v>
      </c>
      <c r="I1472" s="38">
        <v>24778334</v>
      </c>
      <c r="J1472" s="37">
        <v>82</v>
      </c>
      <c r="K1472" s="37">
        <v>26</v>
      </c>
      <c r="L1472" s="20" t="s">
        <v>8355</v>
      </c>
      <c r="M1472" s="37">
        <v>0</v>
      </c>
      <c r="N1472" s="37">
        <v>0</v>
      </c>
      <c r="O1472" s="37">
        <v>0</v>
      </c>
    </row>
    <row r="1473" spans="1:15" x14ac:dyDescent="0.2">
      <c r="A1473" s="37" t="s">
        <v>3540</v>
      </c>
      <c r="B1473" s="37" t="s">
        <v>664</v>
      </c>
      <c r="C1473" s="39" t="s">
        <v>47</v>
      </c>
      <c r="D1473" s="39" t="s">
        <v>247</v>
      </c>
      <c r="E1473" s="39" t="s">
        <v>583</v>
      </c>
      <c r="F1473" s="39" t="s">
        <v>664</v>
      </c>
      <c r="G1473" s="38" t="s">
        <v>442</v>
      </c>
      <c r="H1473" s="38" t="s">
        <v>441</v>
      </c>
      <c r="I1473" s="38">
        <v>88272050</v>
      </c>
      <c r="J1473" s="37">
        <v>35</v>
      </c>
      <c r="K1473" s="37">
        <v>11</v>
      </c>
      <c r="L1473" s="20" t="s">
        <v>8355</v>
      </c>
      <c r="M1473" s="37">
        <v>0</v>
      </c>
      <c r="N1473" s="37">
        <v>0</v>
      </c>
      <c r="O1473" s="37">
        <v>0</v>
      </c>
    </row>
    <row r="1474" spans="1:15" x14ac:dyDescent="0.2">
      <c r="A1474" s="37" t="s">
        <v>3541</v>
      </c>
      <c r="B1474" s="37" t="s">
        <v>3542</v>
      </c>
      <c r="C1474" s="39" t="s">
        <v>47</v>
      </c>
      <c r="D1474" s="39" t="s">
        <v>564</v>
      </c>
      <c r="E1474" s="39" t="s">
        <v>3203</v>
      </c>
      <c r="F1474" s="39" t="s">
        <v>3542</v>
      </c>
      <c r="G1474" s="38" t="s">
        <v>442</v>
      </c>
      <c r="H1474" s="38" t="s">
        <v>441</v>
      </c>
      <c r="I1474" s="38">
        <v>24713767</v>
      </c>
      <c r="J1474" s="37">
        <v>33</v>
      </c>
      <c r="K1474" s="37">
        <v>8</v>
      </c>
      <c r="L1474" s="20" t="s">
        <v>8355</v>
      </c>
      <c r="M1474" s="37">
        <v>0</v>
      </c>
      <c r="N1474" s="37">
        <v>0</v>
      </c>
      <c r="O1474" s="37">
        <v>0</v>
      </c>
    </row>
    <row r="1475" spans="1:15" x14ac:dyDescent="0.2">
      <c r="A1475" s="37" t="s">
        <v>3543</v>
      </c>
      <c r="B1475" s="37" t="s">
        <v>3544</v>
      </c>
      <c r="C1475" s="39" t="s">
        <v>47</v>
      </c>
      <c r="D1475" s="39" t="s">
        <v>564</v>
      </c>
      <c r="E1475" s="39" t="s">
        <v>3203</v>
      </c>
      <c r="F1475" s="39" t="s">
        <v>550</v>
      </c>
      <c r="G1475" s="38" t="s">
        <v>442</v>
      </c>
      <c r="H1475" s="38" t="s">
        <v>441</v>
      </c>
      <c r="I1475" s="38">
        <v>85291661</v>
      </c>
      <c r="J1475" s="37">
        <v>21</v>
      </c>
      <c r="K1475" s="37">
        <v>0</v>
      </c>
      <c r="L1475" s="20" t="s">
        <v>8355</v>
      </c>
      <c r="M1475" s="37">
        <v>0</v>
      </c>
      <c r="N1475" s="37">
        <v>0</v>
      </c>
      <c r="O1475" s="37">
        <v>0</v>
      </c>
    </row>
    <row r="1476" spans="1:15" x14ac:dyDescent="0.2">
      <c r="A1476" s="37" t="s">
        <v>3545</v>
      </c>
      <c r="B1476" s="37" t="s">
        <v>3546</v>
      </c>
      <c r="C1476" s="39" t="s">
        <v>47</v>
      </c>
      <c r="D1476" s="39" t="s">
        <v>247</v>
      </c>
      <c r="E1476" s="39" t="s">
        <v>583</v>
      </c>
      <c r="F1476" s="39" t="s">
        <v>3546</v>
      </c>
      <c r="G1476" s="38" t="s">
        <v>442</v>
      </c>
      <c r="H1476" s="38" t="s">
        <v>441</v>
      </c>
      <c r="I1476" s="38">
        <v>73003744</v>
      </c>
      <c r="J1476" s="37">
        <v>10</v>
      </c>
      <c r="K1476" s="37">
        <v>0</v>
      </c>
      <c r="L1476" s="20" t="s">
        <v>8355</v>
      </c>
      <c r="M1476" s="37">
        <v>0</v>
      </c>
      <c r="N1476" s="37">
        <v>0</v>
      </c>
      <c r="O1476" s="37">
        <v>0</v>
      </c>
    </row>
    <row r="1477" spans="1:15" x14ac:dyDescent="0.2">
      <c r="A1477" s="37" t="s">
        <v>3547</v>
      </c>
      <c r="B1477" s="37" t="s">
        <v>723</v>
      </c>
      <c r="C1477" s="39" t="s">
        <v>47</v>
      </c>
      <c r="D1477" s="39" t="s">
        <v>247</v>
      </c>
      <c r="E1477" s="39" t="s">
        <v>583</v>
      </c>
      <c r="F1477" s="39" t="s">
        <v>723</v>
      </c>
      <c r="G1477" s="38" t="s">
        <v>442</v>
      </c>
      <c r="H1477" s="38" t="s">
        <v>441</v>
      </c>
      <c r="I1477" s="38">
        <v>24778391</v>
      </c>
      <c r="J1477" s="37">
        <v>45</v>
      </c>
      <c r="K1477" s="37">
        <v>18</v>
      </c>
      <c r="L1477" s="20" t="s">
        <v>8355</v>
      </c>
      <c r="M1477" s="37">
        <v>0</v>
      </c>
      <c r="N1477" s="37">
        <v>0</v>
      </c>
      <c r="O1477" s="37">
        <v>0</v>
      </c>
    </row>
    <row r="1478" spans="1:15" x14ac:dyDescent="0.2">
      <c r="A1478" s="37" t="s">
        <v>3554</v>
      </c>
      <c r="B1478" s="37" t="s">
        <v>3555</v>
      </c>
      <c r="C1478" s="39" t="s">
        <v>47</v>
      </c>
      <c r="D1478" s="39" t="s">
        <v>564</v>
      </c>
      <c r="E1478" s="39" t="s">
        <v>3203</v>
      </c>
      <c r="F1478" s="39" t="s">
        <v>3555</v>
      </c>
      <c r="G1478" s="38" t="s">
        <v>442</v>
      </c>
      <c r="H1478" s="38" t="s">
        <v>441</v>
      </c>
      <c r="I1478" s="38">
        <v>41051026</v>
      </c>
      <c r="J1478" s="37">
        <v>10</v>
      </c>
      <c r="K1478" s="37">
        <v>0</v>
      </c>
      <c r="L1478" s="20" t="s">
        <v>8355</v>
      </c>
      <c r="M1478" s="37">
        <v>0</v>
      </c>
      <c r="N1478" s="37">
        <v>0</v>
      </c>
      <c r="O1478" s="37">
        <v>0</v>
      </c>
    </row>
    <row r="1479" spans="1:15" x14ac:dyDescent="0.2">
      <c r="A1479" s="37" t="s">
        <v>3556</v>
      </c>
      <c r="B1479" s="37" t="s">
        <v>3557</v>
      </c>
      <c r="C1479" s="39" t="s">
        <v>47</v>
      </c>
      <c r="D1479" s="39" t="s">
        <v>564</v>
      </c>
      <c r="E1479" s="39" t="s">
        <v>593</v>
      </c>
      <c r="F1479" s="39" t="s">
        <v>800</v>
      </c>
      <c r="G1479" s="38" t="s">
        <v>442</v>
      </c>
      <c r="H1479" s="38" t="s">
        <v>441</v>
      </c>
      <c r="I1479" s="38">
        <v>22005576</v>
      </c>
      <c r="J1479" s="37">
        <v>35</v>
      </c>
      <c r="K1479" s="37">
        <v>16</v>
      </c>
      <c r="L1479" s="20" t="s">
        <v>8355</v>
      </c>
      <c r="M1479" s="37">
        <v>0</v>
      </c>
      <c r="N1479" s="37">
        <v>0</v>
      </c>
      <c r="O1479" s="37">
        <v>0</v>
      </c>
    </row>
    <row r="1480" spans="1:15" x14ac:dyDescent="0.2">
      <c r="A1480" s="37" t="s">
        <v>3558</v>
      </c>
      <c r="B1480" s="37" t="s">
        <v>3559</v>
      </c>
      <c r="C1480" s="39" t="s">
        <v>47</v>
      </c>
      <c r="D1480" s="39" t="s">
        <v>247</v>
      </c>
      <c r="E1480" s="39" t="s">
        <v>583</v>
      </c>
      <c r="F1480" s="39" t="s">
        <v>3559</v>
      </c>
      <c r="G1480" s="38" t="s">
        <v>442</v>
      </c>
      <c r="H1480" s="38" t="s">
        <v>441</v>
      </c>
      <c r="I1480" s="38">
        <v>24777291</v>
      </c>
      <c r="J1480" s="37">
        <v>35</v>
      </c>
      <c r="K1480" s="37">
        <v>19</v>
      </c>
      <c r="L1480" s="20" t="s">
        <v>8355</v>
      </c>
      <c r="M1480" s="37">
        <v>0</v>
      </c>
      <c r="N1480" s="37">
        <v>0</v>
      </c>
      <c r="O1480" s="37">
        <v>0</v>
      </c>
    </row>
    <row r="1481" spans="1:15" x14ac:dyDescent="0.2">
      <c r="A1481" s="37" t="s">
        <v>3566</v>
      </c>
      <c r="B1481" s="37" t="s">
        <v>1997</v>
      </c>
      <c r="C1481" s="39" t="s">
        <v>47</v>
      </c>
      <c r="D1481" s="39" t="s">
        <v>247</v>
      </c>
      <c r="E1481" s="39" t="s">
        <v>583</v>
      </c>
      <c r="F1481" s="39" t="s">
        <v>1997</v>
      </c>
      <c r="G1481" s="38" t="s">
        <v>442</v>
      </c>
      <c r="H1481" s="38" t="s">
        <v>441</v>
      </c>
      <c r="I1481" s="38">
        <v>72984030</v>
      </c>
      <c r="J1481" s="37">
        <v>10</v>
      </c>
      <c r="K1481" s="37">
        <v>0</v>
      </c>
      <c r="L1481" s="20" t="s">
        <v>8355</v>
      </c>
      <c r="M1481" s="37">
        <v>0</v>
      </c>
      <c r="N1481" s="37">
        <v>0</v>
      </c>
      <c r="O1481" s="37">
        <v>0</v>
      </c>
    </row>
    <row r="1482" spans="1:15" x14ac:dyDescent="0.2">
      <c r="A1482" s="37" t="s">
        <v>3567</v>
      </c>
      <c r="B1482" s="37" t="s">
        <v>1013</v>
      </c>
      <c r="C1482" s="39" t="s">
        <v>47</v>
      </c>
      <c r="D1482" s="39" t="s">
        <v>247</v>
      </c>
      <c r="E1482" s="39" t="s">
        <v>583</v>
      </c>
      <c r="F1482" s="39" t="s">
        <v>1013</v>
      </c>
      <c r="G1482" s="38" t="s">
        <v>442</v>
      </c>
      <c r="H1482" s="38" t="s">
        <v>441</v>
      </c>
      <c r="I1482" s="38">
        <v>24777443</v>
      </c>
      <c r="J1482" s="37">
        <v>609</v>
      </c>
      <c r="K1482" s="37">
        <v>194</v>
      </c>
      <c r="L1482" s="20" t="s">
        <v>8355</v>
      </c>
      <c r="M1482" s="37">
        <v>8</v>
      </c>
      <c r="N1482" s="37">
        <v>0</v>
      </c>
      <c r="O1482" s="37">
        <v>0</v>
      </c>
    </row>
    <row r="1483" spans="1:15" x14ac:dyDescent="0.2">
      <c r="A1483" s="37" t="s">
        <v>3570</v>
      </c>
      <c r="B1483" s="37" t="s">
        <v>3571</v>
      </c>
      <c r="C1483" s="39" t="s">
        <v>47</v>
      </c>
      <c r="D1483" s="39" t="s">
        <v>247</v>
      </c>
      <c r="E1483" s="39" t="s">
        <v>583</v>
      </c>
      <c r="F1483" s="39" t="s">
        <v>3571</v>
      </c>
      <c r="G1483" s="38" t="s">
        <v>442</v>
      </c>
      <c r="H1483" s="38" t="s">
        <v>441</v>
      </c>
      <c r="I1483" s="38">
        <v>24778274</v>
      </c>
      <c r="J1483" s="37">
        <v>47</v>
      </c>
      <c r="K1483" s="37">
        <v>15</v>
      </c>
      <c r="L1483" s="20" t="s">
        <v>8355</v>
      </c>
      <c r="M1483" s="37">
        <v>0</v>
      </c>
      <c r="N1483" s="37">
        <v>0</v>
      </c>
      <c r="O1483" s="37">
        <v>0</v>
      </c>
    </row>
    <row r="1484" spans="1:15" x14ac:dyDescent="0.2">
      <c r="A1484" s="37" t="s">
        <v>3572</v>
      </c>
      <c r="B1484" s="37" t="s">
        <v>1550</v>
      </c>
      <c r="C1484" s="39" t="s">
        <v>47</v>
      </c>
      <c r="D1484" s="39" t="s">
        <v>247</v>
      </c>
      <c r="E1484" s="39" t="s">
        <v>583</v>
      </c>
      <c r="F1484" s="39" t="s">
        <v>1550</v>
      </c>
      <c r="G1484" s="38" t="s">
        <v>442</v>
      </c>
      <c r="H1484" s="38" t="s">
        <v>441</v>
      </c>
      <c r="I1484" s="38">
        <v>24777541</v>
      </c>
      <c r="J1484" s="37">
        <v>15</v>
      </c>
      <c r="K1484" s="37">
        <v>0</v>
      </c>
      <c r="L1484" s="20" t="s">
        <v>8355</v>
      </c>
      <c r="M1484" s="37">
        <v>0</v>
      </c>
      <c r="N1484" s="37">
        <v>0</v>
      </c>
      <c r="O1484" s="37">
        <v>0</v>
      </c>
    </row>
    <row r="1485" spans="1:15" x14ac:dyDescent="0.2">
      <c r="A1485" s="37" t="s">
        <v>3573</v>
      </c>
      <c r="B1485" s="37" t="s">
        <v>3093</v>
      </c>
      <c r="C1485" s="39" t="s">
        <v>47</v>
      </c>
      <c r="D1485" s="39" t="s">
        <v>247</v>
      </c>
      <c r="E1485" s="39" t="s">
        <v>583</v>
      </c>
      <c r="F1485" s="39" t="s">
        <v>3093</v>
      </c>
      <c r="G1485" s="38" t="s">
        <v>442</v>
      </c>
      <c r="H1485" s="38" t="s">
        <v>441</v>
      </c>
      <c r="I1485" s="38">
        <v>24778564</v>
      </c>
      <c r="J1485" s="37">
        <v>65</v>
      </c>
      <c r="K1485" s="37">
        <v>18</v>
      </c>
      <c r="L1485" s="20" t="s">
        <v>8355</v>
      </c>
      <c r="M1485" s="37">
        <v>0</v>
      </c>
      <c r="N1485" s="37">
        <v>0</v>
      </c>
      <c r="O1485" s="37">
        <v>0</v>
      </c>
    </row>
    <row r="1486" spans="1:15" x14ac:dyDescent="0.2">
      <c r="A1486" s="37" t="s">
        <v>3574</v>
      </c>
      <c r="B1486" s="37" t="s">
        <v>889</v>
      </c>
      <c r="C1486" s="39" t="s">
        <v>47</v>
      </c>
      <c r="D1486" s="39" t="s">
        <v>247</v>
      </c>
      <c r="E1486" s="39" t="s">
        <v>583</v>
      </c>
      <c r="F1486" s="39" t="s">
        <v>889</v>
      </c>
      <c r="G1486" s="38" t="s">
        <v>442</v>
      </c>
      <c r="H1486" s="38" t="s">
        <v>441</v>
      </c>
      <c r="I1486" s="38">
        <v>24777220</v>
      </c>
      <c r="J1486" s="37">
        <v>114</v>
      </c>
      <c r="K1486" s="37">
        <v>35</v>
      </c>
      <c r="L1486" s="20" t="s">
        <v>8355</v>
      </c>
      <c r="M1486" s="37">
        <v>0</v>
      </c>
      <c r="N1486" s="37">
        <v>0</v>
      </c>
      <c r="O1486" s="37">
        <v>0</v>
      </c>
    </row>
    <row r="1487" spans="1:15" x14ac:dyDescent="0.2">
      <c r="A1487" s="37" t="s">
        <v>3575</v>
      </c>
      <c r="B1487" s="37" t="s">
        <v>3576</v>
      </c>
      <c r="C1487" s="39" t="s">
        <v>47</v>
      </c>
      <c r="D1487" s="39" t="s">
        <v>247</v>
      </c>
      <c r="E1487" s="39" t="s">
        <v>583</v>
      </c>
      <c r="F1487" s="39" t="s">
        <v>3577</v>
      </c>
      <c r="G1487" s="38" t="s">
        <v>442</v>
      </c>
      <c r="H1487" s="38" t="s">
        <v>441</v>
      </c>
      <c r="I1487" s="38">
        <v>24778482</v>
      </c>
      <c r="J1487" s="37">
        <v>220</v>
      </c>
      <c r="K1487" s="37">
        <v>94</v>
      </c>
      <c r="L1487" s="20" t="s">
        <v>8355</v>
      </c>
      <c r="M1487" s="37">
        <v>0</v>
      </c>
      <c r="N1487" s="37">
        <v>0</v>
      </c>
      <c r="O1487" s="37">
        <v>42</v>
      </c>
    </row>
    <row r="1488" spans="1:15" x14ac:dyDescent="0.2">
      <c r="A1488" s="37" t="s">
        <v>3578</v>
      </c>
      <c r="B1488" s="37" t="s">
        <v>312</v>
      </c>
      <c r="C1488" s="39" t="s">
        <v>47</v>
      </c>
      <c r="D1488" s="39" t="s">
        <v>247</v>
      </c>
      <c r="E1488" s="39" t="s">
        <v>583</v>
      </c>
      <c r="F1488" s="39" t="s">
        <v>312</v>
      </c>
      <c r="G1488" s="38" t="s">
        <v>442</v>
      </c>
      <c r="H1488" s="38" t="s">
        <v>441</v>
      </c>
      <c r="I1488" s="38">
        <v>22005148</v>
      </c>
      <c r="J1488" s="37">
        <v>32</v>
      </c>
      <c r="K1488" s="37">
        <v>6</v>
      </c>
      <c r="L1488" s="20" t="s">
        <v>8355</v>
      </c>
      <c r="M1488" s="37">
        <v>0</v>
      </c>
      <c r="N1488" s="37">
        <v>0</v>
      </c>
      <c r="O1488" s="37">
        <v>0</v>
      </c>
    </row>
    <row r="1490" spans="1:29" ht="13.5" x14ac:dyDescent="0.25">
      <c r="A1490" s="97" t="s">
        <v>457</v>
      </c>
      <c r="B1490" s="24"/>
      <c r="C1490" s="25"/>
      <c r="D1490" s="25"/>
      <c r="E1490" s="25"/>
      <c r="F1490" s="33"/>
      <c r="G1490" s="27"/>
      <c r="H1490" s="32"/>
      <c r="I1490" s="32"/>
      <c r="J1490" s="36">
        <f>SUM(J1491:J1516)</f>
        <v>2298</v>
      </c>
      <c r="K1490" s="36">
        <f t="shared" ref="K1490:O1490" si="82">SUM(K1491:K1516)</f>
        <v>732</v>
      </c>
      <c r="L1490" s="36">
        <f t="shared" si="82"/>
        <v>0</v>
      </c>
      <c r="M1490" s="36">
        <f t="shared" si="82"/>
        <v>17</v>
      </c>
      <c r="N1490" s="36">
        <f t="shared" si="82"/>
        <v>13</v>
      </c>
      <c r="O1490" s="36">
        <f t="shared" si="82"/>
        <v>0</v>
      </c>
      <c r="P1490" s="37"/>
      <c r="Q1490" s="37"/>
      <c r="R1490" s="37"/>
      <c r="S1490" s="37"/>
      <c r="T1490" s="37"/>
      <c r="U1490" s="37"/>
      <c r="V1490" s="37"/>
      <c r="W1490" s="37"/>
      <c r="X1490" s="37"/>
      <c r="Y1490" s="37"/>
      <c r="AA1490" s="37"/>
      <c r="AB1490" s="37"/>
      <c r="AC1490" s="37"/>
    </row>
    <row r="1491" spans="1:29" x14ac:dyDescent="0.2">
      <c r="A1491" s="37" t="s">
        <v>3579</v>
      </c>
      <c r="B1491" s="37" t="s">
        <v>3580</v>
      </c>
      <c r="C1491" s="39" t="s">
        <v>47</v>
      </c>
      <c r="D1491" s="39" t="s">
        <v>564</v>
      </c>
      <c r="E1491" s="39" t="s">
        <v>564</v>
      </c>
      <c r="F1491" s="39" t="s">
        <v>249</v>
      </c>
      <c r="G1491" s="38" t="s">
        <v>442</v>
      </c>
      <c r="H1491" s="38" t="s">
        <v>441</v>
      </c>
      <c r="I1491" s="38">
        <v>41051066</v>
      </c>
      <c r="J1491" s="37">
        <v>12</v>
      </c>
      <c r="K1491" s="37">
        <v>0</v>
      </c>
      <c r="L1491" s="20" t="s">
        <v>8355</v>
      </c>
      <c r="M1491" s="37">
        <v>0</v>
      </c>
      <c r="N1491" s="37">
        <v>0</v>
      </c>
      <c r="O1491" s="37">
        <v>0</v>
      </c>
    </row>
    <row r="1492" spans="1:29" x14ac:dyDescent="0.2">
      <c r="A1492" s="37" t="s">
        <v>3581</v>
      </c>
      <c r="B1492" s="37" t="s">
        <v>347</v>
      </c>
      <c r="C1492" s="39" t="s">
        <v>47</v>
      </c>
      <c r="D1492" s="39" t="s">
        <v>564</v>
      </c>
      <c r="E1492" s="39" t="s">
        <v>564</v>
      </c>
      <c r="F1492" s="39" t="s">
        <v>347</v>
      </c>
      <c r="G1492" s="38" t="s">
        <v>442</v>
      </c>
      <c r="H1492" s="38" t="s">
        <v>441</v>
      </c>
      <c r="I1492" s="38">
        <v>41051069</v>
      </c>
      <c r="J1492" s="37">
        <v>19</v>
      </c>
      <c r="K1492" s="37">
        <v>0</v>
      </c>
      <c r="L1492" s="20" t="s">
        <v>8355</v>
      </c>
      <c r="M1492" s="37">
        <v>0</v>
      </c>
      <c r="N1492" s="37">
        <v>0</v>
      </c>
      <c r="O1492" s="37">
        <v>0</v>
      </c>
    </row>
    <row r="1493" spans="1:29" x14ac:dyDescent="0.2">
      <c r="A1493" s="37" t="s">
        <v>3582</v>
      </c>
      <c r="B1493" s="37" t="s">
        <v>3583</v>
      </c>
      <c r="C1493" s="39" t="s">
        <v>47</v>
      </c>
      <c r="D1493" s="39" t="s">
        <v>564</v>
      </c>
      <c r="E1493" s="39" t="s">
        <v>564</v>
      </c>
      <c r="F1493" s="39" t="s">
        <v>3583</v>
      </c>
      <c r="G1493" s="38" t="s">
        <v>442</v>
      </c>
      <c r="H1493" s="38" t="s">
        <v>441</v>
      </c>
      <c r="I1493" s="38">
        <v>24713184</v>
      </c>
      <c r="J1493" s="37">
        <v>98</v>
      </c>
      <c r="K1493" s="37">
        <v>30</v>
      </c>
      <c r="L1493" s="20" t="s">
        <v>8355</v>
      </c>
      <c r="M1493" s="37">
        <v>0</v>
      </c>
      <c r="N1493" s="37">
        <v>0</v>
      </c>
      <c r="O1493" s="37">
        <v>0</v>
      </c>
    </row>
    <row r="1494" spans="1:29" x14ac:dyDescent="0.2">
      <c r="A1494" s="37" t="s">
        <v>3584</v>
      </c>
      <c r="B1494" s="37" t="s">
        <v>3585</v>
      </c>
      <c r="C1494" s="39" t="s">
        <v>47</v>
      </c>
      <c r="D1494" s="39" t="s">
        <v>564</v>
      </c>
      <c r="E1494" s="39" t="s">
        <v>564</v>
      </c>
      <c r="F1494" s="39" t="s">
        <v>3585</v>
      </c>
      <c r="G1494" s="38" t="s">
        <v>442</v>
      </c>
      <c r="H1494" s="38" t="s">
        <v>441</v>
      </c>
      <c r="I1494" s="38">
        <v>41051041</v>
      </c>
      <c r="J1494" s="37">
        <v>130</v>
      </c>
      <c r="K1494" s="37">
        <v>30</v>
      </c>
      <c r="L1494" s="20" t="s">
        <v>8355</v>
      </c>
      <c r="M1494" s="37">
        <v>0</v>
      </c>
      <c r="N1494" s="37">
        <v>0</v>
      </c>
      <c r="O1494" s="37">
        <v>0</v>
      </c>
    </row>
    <row r="1495" spans="1:29" x14ac:dyDescent="0.2">
      <c r="A1495" s="37" t="s">
        <v>3586</v>
      </c>
      <c r="B1495" s="37" t="s">
        <v>3587</v>
      </c>
      <c r="C1495" s="39" t="s">
        <v>47</v>
      </c>
      <c r="D1495" s="39" t="s">
        <v>564</v>
      </c>
      <c r="E1495" s="39" t="s">
        <v>593</v>
      </c>
      <c r="F1495" s="39" t="s">
        <v>3587</v>
      </c>
      <c r="G1495" s="38" t="s">
        <v>442</v>
      </c>
      <c r="H1495" s="38" t="s">
        <v>441</v>
      </c>
      <c r="I1495" s="38">
        <v>22064869</v>
      </c>
      <c r="J1495" s="37">
        <v>76</v>
      </c>
      <c r="K1495" s="37">
        <v>33</v>
      </c>
      <c r="L1495" s="20" t="s">
        <v>8355</v>
      </c>
      <c r="M1495" s="37">
        <v>0</v>
      </c>
      <c r="N1495" s="37">
        <v>0</v>
      </c>
      <c r="O1495" s="37">
        <v>0</v>
      </c>
    </row>
    <row r="1496" spans="1:29" x14ac:dyDescent="0.2">
      <c r="A1496" s="37" t="s">
        <v>3588</v>
      </c>
      <c r="B1496" s="37" t="s">
        <v>2706</v>
      </c>
      <c r="C1496" s="39" t="s">
        <v>47</v>
      </c>
      <c r="D1496" s="39" t="s">
        <v>564</v>
      </c>
      <c r="E1496" s="39" t="s">
        <v>564</v>
      </c>
      <c r="F1496" s="39" t="s">
        <v>2706</v>
      </c>
      <c r="G1496" s="38" t="s">
        <v>442</v>
      </c>
      <c r="H1496" s="38" t="s">
        <v>441</v>
      </c>
      <c r="I1496" s="38">
        <v>41051070</v>
      </c>
      <c r="J1496" s="37">
        <v>39</v>
      </c>
      <c r="K1496" s="37">
        <v>14</v>
      </c>
      <c r="L1496" s="20" t="s">
        <v>8355</v>
      </c>
      <c r="M1496" s="37">
        <v>0</v>
      </c>
      <c r="N1496" s="37">
        <v>0</v>
      </c>
      <c r="O1496" s="37">
        <v>0</v>
      </c>
    </row>
    <row r="1497" spans="1:29" x14ac:dyDescent="0.2">
      <c r="A1497" s="37" t="s">
        <v>3589</v>
      </c>
      <c r="B1497" s="37" t="s">
        <v>2347</v>
      </c>
      <c r="C1497" s="39" t="s">
        <v>47</v>
      </c>
      <c r="D1497" s="39" t="s">
        <v>564</v>
      </c>
      <c r="E1497" s="39" t="s">
        <v>593</v>
      </c>
      <c r="F1497" s="39" t="s">
        <v>2347</v>
      </c>
      <c r="G1497" s="38" t="s">
        <v>442</v>
      </c>
      <c r="H1497" s="38" t="s">
        <v>441</v>
      </c>
      <c r="J1497" s="37">
        <v>31</v>
      </c>
      <c r="K1497" s="37">
        <v>0</v>
      </c>
      <c r="L1497" s="20" t="s">
        <v>8355</v>
      </c>
      <c r="M1497" s="37">
        <v>0</v>
      </c>
      <c r="N1497" s="37">
        <v>0</v>
      </c>
      <c r="O1497" s="37">
        <v>0</v>
      </c>
    </row>
    <row r="1498" spans="1:29" x14ac:dyDescent="0.2">
      <c r="A1498" s="37" t="s">
        <v>3590</v>
      </c>
      <c r="B1498" s="37" t="s">
        <v>3591</v>
      </c>
      <c r="C1498" s="39" t="s">
        <v>47</v>
      </c>
      <c r="D1498" s="39" t="s">
        <v>564</v>
      </c>
      <c r="E1498" s="39" t="s">
        <v>564</v>
      </c>
      <c r="F1498" s="39" t="s">
        <v>3591</v>
      </c>
      <c r="G1498" s="38" t="s">
        <v>442</v>
      </c>
      <c r="H1498" s="38" t="s">
        <v>441</v>
      </c>
      <c r="J1498" s="37">
        <v>18</v>
      </c>
      <c r="K1498" s="37">
        <v>0</v>
      </c>
      <c r="L1498" s="20" t="s">
        <v>8355</v>
      </c>
      <c r="M1498" s="37">
        <v>0</v>
      </c>
      <c r="N1498" s="37">
        <v>0</v>
      </c>
      <c r="O1498" s="37">
        <v>0</v>
      </c>
    </row>
    <row r="1499" spans="1:29" x14ac:dyDescent="0.2">
      <c r="A1499" s="37" t="s">
        <v>3592</v>
      </c>
      <c r="B1499" s="37" t="s">
        <v>3593</v>
      </c>
      <c r="C1499" s="39" t="s">
        <v>47</v>
      </c>
      <c r="D1499" s="39" t="s">
        <v>564</v>
      </c>
      <c r="E1499" s="39" t="s">
        <v>564</v>
      </c>
      <c r="F1499" s="39" t="s">
        <v>3594</v>
      </c>
      <c r="G1499" s="38" t="s">
        <v>442</v>
      </c>
      <c r="H1499" s="38" t="s">
        <v>441</v>
      </c>
      <c r="I1499" s="38">
        <v>41051129</v>
      </c>
      <c r="J1499" s="37">
        <v>79</v>
      </c>
      <c r="K1499" s="37">
        <v>26</v>
      </c>
      <c r="L1499" s="20" t="s">
        <v>8355</v>
      </c>
      <c r="M1499" s="37">
        <v>0</v>
      </c>
      <c r="N1499" s="37">
        <v>0</v>
      </c>
      <c r="O1499" s="37">
        <v>0</v>
      </c>
    </row>
    <row r="1500" spans="1:29" x14ac:dyDescent="0.2">
      <c r="A1500" s="37" t="s">
        <v>3595</v>
      </c>
      <c r="B1500" s="37" t="s">
        <v>1439</v>
      </c>
      <c r="C1500" s="39" t="s">
        <v>47</v>
      </c>
      <c r="D1500" s="39" t="s">
        <v>564</v>
      </c>
      <c r="E1500" s="39" t="s">
        <v>564</v>
      </c>
      <c r="F1500" s="39" t="s">
        <v>1439</v>
      </c>
      <c r="G1500" s="38" t="s">
        <v>442</v>
      </c>
      <c r="H1500" s="38" t="s">
        <v>441</v>
      </c>
      <c r="J1500" s="37">
        <v>63</v>
      </c>
      <c r="K1500" s="37">
        <v>24</v>
      </c>
      <c r="L1500" s="20" t="s">
        <v>8355</v>
      </c>
      <c r="M1500" s="37">
        <v>0</v>
      </c>
      <c r="N1500" s="37">
        <v>0</v>
      </c>
      <c r="O1500" s="37">
        <v>0</v>
      </c>
    </row>
    <row r="1501" spans="1:29" x14ac:dyDescent="0.2">
      <c r="A1501" s="37" t="s">
        <v>3596</v>
      </c>
      <c r="B1501" s="37" t="s">
        <v>3597</v>
      </c>
      <c r="C1501" s="39" t="s">
        <v>47</v>
      </c>
      <c r="D1501" s="39" t="s">
        <v>564</v>
      </c>
      <c r="E1501" s="39" t="s">
        <v>564</v>
      </c>
      <c r="F1501" s="39" t="s">
        <v>3597</v>
      </c>
      <c r="G1501" s="38" t="s">
        <v>442</v>
      </c>
      <c r="H1501" s="38" t="s">
        <v>441</v>
      </c>
      <c r="I1501" s="38">
        <v>41051037</v>
      </c>
      <c r="J1501" s="37">
        <v>52</v>
      </c>
      <c r="K1501" s="37">
        <v>18</v>
      </c>
      <c r="L1501" s="20" t="s">
        <v>8355</v>
      </c>
      <c r="M1501" s="37">
        <v>0</v>
      </c>
      <c r="N1501" s="37">
        <v>0</v>
      </c>
      <c r="O1501" s="37">
        <v>0</v>
      </c>
    </row>
    <row r="1502" spans="1:29" x14ac:dyDescent="0.2">
      <c r="A1502" s="37" t="s">
        <v>3598</v>
      </c>
      <c r="B1502" s="37" t="s">
        <v>3599</v>
      </c>
      <c r="C1502" s="39" t="s">
        <v>47</v>
      </c>
      <c r="D1502" s="39" t="s">
        <v>564</v>
      </c>
      <c r="E1502" s="39" t="s">
        <v>564</v>
      </c>
      <c r="F1502" s="39" t="s">
        <v>3599</v>
      </c>
      <c r="G1502" s="38" t="s">
        <v>442</v>
      </c>
      <c r="H1502" s="38" t="s">
        <v>441</v>
      </c>
      <c r="I1502" s="38">
        <v>41051027</v>
      </c>
      <c r="J1502" s="37">
        <v>125</v>
      </c>
      <c r="K1502" s="37">
        <v>41</v>
      </c>
      <c r="L1502" s="20" t="s">
        <v>8355</v>
      </c>
      <c r="M1502" s="37">
        <v>0</v>
      </c>
      <c r="N1502" s="37">
        <v>0</v>
      </c>
      <c r="O1502" s="37">
        <v>0</v>
      </c>
    </row>
    <row r="1503" spans="1:29" x14ac:dyDescent="0.2">
      <c r="A1503" s="37" t="s">
        <v>3600</v>
      </c>
      <c r="B1503" s="37" t="s">
        <v>3601</v>
      </c>
      <c r="C1503" s="39" t="s">
        <v>47</v>
      </c>
      <c r="D1503" s="39" t="s">
        <v>564</v>
      </c>
      <c r="E1503" s="39" t="s">
        <v>564</v>
      </c>
      <c r="F1503" s="39" t="s">
        <v>564</v>
      </c>
      <c r="G1503" s="38" t="s">
        <v>442</v>
      </c>
      <c r="H1503" s="38" t="s">
        <v>441</v>
      </c>
      <c r="I1503" s="38">
        <v>24711678</v>
      </c>
      <c r="J1503" s="37">
        <v>479</v>
      </c>
      <c r="K1503" s="37">
        <v>159</v>
      </c>
      <c r="L1503" s="20" t="s">
        <v>8355</v>
      </c>
      <c r="M1503" s="37">
        <v>17</v>
      </c>
      <c r="N1503" s="37">
        <v>13</v>
      </c>
      <c r="O1503" s="37">
        <v>0</v>
      </c>
    </row>
    <row r="1504" spans="1:29" x14ac:dyDescent="0.2">
      <c r="A1504" s="37" t="s">
        <v>3602</v>
      </c>
      <c r="B1504" s="37" t="s">
        <v>3603</v>
      </c>
      <c r="C1504" s="39" t="s">
        <v>47</v>
      </c>
      <c r="D1504" s="39" t="s">
        <v>564</v>
      </c>
      <c r="E1504" s="39" t="s">
        <v>564</v>
      </c>
      <c r="F1504" s="39" t="s">
        <v>3603</v>
      </c>
      <c r="G1504" s="38" t="s">
        <v>442</v>
      </c>
      <c r="H1504" s="38" t="s">
        <v>441</v>
      </c>
      <c r="I1504" s="38">
        <v>41051049</v>
      </c>
      <c r="J1504" s="37">
        <v>43</v>
      </c>
      <c r="K1504" s="37">
        <v>16</v>
      </c>
      <c r="L1504" s="20" t="s">
        <v>8355</v>
      </c>
      <c r="M1504" s="37">
        <v>0</v>
      </c>
      <c r="N1504" s="37">
        <v>0</v>
      </c>
      <c r="O1504" s="37">
        <v>0</v>
      </c>
    </row>
    <row r="1505" spans="1:29" x14ac:dyDescent="0.2">
      <c r="A1505" s="37" t="s">
        <v>3604</v>
      </c>
      <c r="B1505" s="37" t="s">
        <v>629</v>
      </c>
      <c r="C1505" s="39" t="s">
        <v>47</v>
      </c>
      <c r="D1505" s="39" t="s">
        <v>564</v>
      </c>
      <c r="E1505" s="39" t="s">
        <v>564</v>
      </c>
      <c r="F1505" s="39" t="s">
        <v>2706</v>
      </c>
      <c r="G1505" s="38" t="s">
        <v>442</v>
      </c>
      <c r="H1505" s="38" t="s">
        <v>441</v>
      </c>
      <c r="I1505" s="38">
        <v>41051068</v>
      </c>
      <c r="J1505" s="37">
        <v>81</v>
      </c>
      <c r="K1505" s="37">
        <v>34</v>
      </c>
      <c r="L1505" s="20" t="s">
        <v>8355</v>
      </c>
      <c r="M1505" s="37">
        <v>0</v>
      </c>
      <c r="N1505" s="37">
        <v>0</v>
      </c>
      <c r="O1505" s="37">
        <v>0</v>
      </c>
    </row>
    <row r="1506" spans="1:29" x14ac:dyDescent="0.2">
      <c r="A1506" s="37" t="s">
        <v>3605</v>
      </c>
      <c r="B1506" s="37" t="s">
        <v>109</v>
      </c>
      <c r="C1506" s="39" t="s">
        <v>47</v>
      </c>
      <c r="D1506" s="39" t="s">
        <v>564</v>
      </c>
      <c r="E1506" s="39" t="s">
        <v>593</v>
      </c>
      <c r="F1506" s="39" t="s">
        <v>1321</v>
      </c>
      <c r="G1506" s="38" t="s">
        <v>442</v>
      </c>
      <c r="H1506" s="38" t="s">
        <v>441</v>
      </c>
      <c r="I1506" s="38">
        <v>24718060</v>
      </c>
      <c r="J1506" s="37">
        <v>117</v>
      </c>
      <c r="K1506" s="37">
        <v>30</v>
      </c>
      <c r="L1506" s="20" t="s">
        <v>8355</v>
      </c>
      <c r="M1506" s="37">
        <v>0</v>
      </c>
      <c r="N1506" s="37">
        <v>0</v>
      </c>
      <c r="O1506" s="37">
        <v>0</v>
      </c>
    </row>
    <row r="1507" spans="1:29" x14ac:dyDescent="0.2">
      <c r="A1507" s="37" t="s">
        <v>3606</v>
      </c>
      <c r="B1507" s="37" t="s">
        <v>176</v>
      </c>
      <c r="C1507" s="39" t="s">
        <v>47</v>
      </c>
      <c r="D1507" s="39" t="s">
        <v>564</v>
      </c>
      <c r="E1507" s="39" t="s">
        <v>564</v>
      </c>
      <c r="F1507" s="39" t="s">
        <v>3583</v>
      </c>
      <c r="G1507" s="38" t="s">
        <v>442</v>
      </c>
      <c r="H1507" s="38" t="s">
        <v>441</v>
      </c>
      <c r="I1507" s="38">
        <v>24713078</v>
      </c>
      <c r="J1507" s="37">
        <v>90</v>
      </c>
      <c r="K1507" s="37">
        <v>22</v>
      </c>
      <c r="L1507" s="20" t="s">
        <v>8355</v>
      </c>
      <c r="M1507" s="37">
        <v>0</v>
      </c>
      <c r="N1507" s="37">
        <v>0</v>
      </c>
      <c r="O1507" s="37">
        <v>0</v>
      </c>
    </row>
    <row r="1508" spans="1:29" x14ac:dyDescent="0.2">
      <c r="A1508" s="37" t="s">
        <v>3607</v>
      </c>
      <c r="B1508" s="37" t="s">
        <v>3608</v>
      </c>
      <c r="C1508" s="39" t="s">
        <v>47</v>
      </c>
      <c r="D1508" s="39" t="s">
        <v>564</v>
      </c>
      <c r="E1508" s="39" t="s">
        <v>564</v>
      </c>
      <c r="F1508" s="39" t="s">
        <v>3608</v>
      </c>
      <c r="G1508" s="38" t="s">
        <v>442</v>
      </c>
      <c r="H1508" s="38" t="s">
        <v>441</v>
      </c>
      <c r="J1508" s="37">
        <v>44</v>
      </c>
      <c r="K1508" s="37">
        <v>14</v>
      </c>
      <c r="L1508" s="20" t="s">
        <v>8355</v>
      </c>
      <c r="M1508" s="37">
        <v>0</v>
      </c>
      <c r="N1508" s="37">
        <v>0</v>
      </c>
      <c r="O1508" s="37">
        <v>0</v>
      </c>
    </row>
    <row r="1509" spans="1:29" x14ac:dyDescent="0.2">
      <c r="A1509" s="37" t="s">
        <v>3609</v>
      </c>
      <c r="B1509" s="37" t="s">
        <v>3610</v>
      </c>
      <c r="C1509" s="39" t="s">
        <v>47</v>
      </c>
      <c r="D1509" s="39" t="s">
        <v>564</v>
      </c>
      <c r="E1509" s="39" t="s">
        <v>564</v>
      </c>
      <c r="F1509" s="39" t="s">
        <v>2896</v>
      </c>
      <c r="G1509" s="38" t="s">
        <v>442</v>
      </c>
      <c r="H1509" s="38" t="s">
        <v>441</v>
      </c>
      <c r="I1509" s="38">
        <v>41051134</v>
      </c>
      <c r="J1509" s="37">
        <v>116</v>
      </c>
      <c r="K1509" s="37">
        <v>38</v>
      </c>
      <c r="L1509" s="20" t="s">
        <v>8355</v>
      </c>
      <c r="M1509" s="37">
        <v>0</v>
      </c>
      <c r="N1509" s="37">
        <v>0</v>
      </c>
      <c r="O1509" s="37">
        <v>0</v>
      </c>
    </row>
    <row r="1510" spans="1:29" x14ac:dyDescent="0.2">
      <c r="A1510" s="37" t="s">
        <v>3611</v>
      </c>
      <c r="B1510" s="37" t="s">
        <v>3612</v>
      </c>
      <c r="C1510" s="39" t="s">
        <v>47</v>
      </c>
      <c r="D1510" s="39" t="s">
        <v>564</v>
      </c>
      <c r="E1510" s="39" t="s">
        <v>564</v>
      </c>
      <c r="F1510" s="39" t="s">
        <v>3613</v>
      </c>
      <c r="G1510" s="38" t="s">
        <v>442</v>
      </c>
      <c r="H1510" s="38" t="s">
        <v>441</v>
      </c>
      <c r="I1510" s="38">
        <v>87629074</v>
      </c>
      <c r="J1510" s="37">
        <v>4</v>
      </c>
      <c r="K1510" s="37">
        <v>0</v>
      </c>
      <c r="L1510" s="20" t="s">
        <v>8355</v>
      </c>
      <c r="M1510" s="37">
        <v>0</v>
      </c>
      <c r="N1510" s="37">
        <v>0</v>
      </c>
      <c r="O1510" s="37">
        <v>0</v>
      </c>
    </row>
    <row r="1511" spans="1:29" x14ac:dyDescent="0.2">
      <c r="A1511" s="37" t="s">
        <v>3614</v>
      </c>
      <c r="B1511" s="37" t="s">
        <v>1943</v>
      </c>
      <c r="C1511" s="39" t="s">
        <v>47</v>
      </c>
      <c r="D1511" s="39" t="s">
        <v>564</v>
      </c>
      <c r="E1511" s="39" t="s">
        <v>564</v>
      </c>
      <c r="F1511" s="39" t="s">
        <v>1943</v>
      </c>
      <c r="G1511" s="38" t="s">
        <v>442</v>
      </c>
      <c r="H1511" s="38" t="s">
        <v>441</v>
      </c>
      <c r="I1511" s="38">
        <v>41051053</v>
      </c>
      <c r="J1511" s="37">
        <v>3</v>
      </c>
      <c r="K1511" s="37">
        <v>0</v>
      </c>
      <c r="L1511" s="20" t="s">
        <v>8355</v>
      </c>
      <c r="M1511" s="37">
        <v>0</v>
      </c>
      <c r="N1511" s="37">
        <v>0</v>
      </c>
      <c r="O1511" s="37">
        <v>0</v>
      </c>
    </row>
    <row r="1512" spans="1:29" x14ac:dyDescent="0.2">
      <c r="A1512" s="37" t="s">
        <v>3615</v>
      </c>
      <c r="B1512" s="37" t="s">
        <v>2064</v>
      </c>
      <c r="C1512" s="39" t="s">
        <v>47</v>
      </c>
      <c r="D1512" s="39" t="s">
        <v>564</v>
      </c>
      <c r="E1512" s="39" t="s">
        <v>564</v>
      </c>
      <c r="F1512" s="39" t="s">
        <v>2064</v>
      </c>
      <c r="G1512" s="38" t="s">
        <v>442</v>
      </c>
      <c r="H1512" s="38" t="s">
        <v>441</v>
      </c>
      <c r="I1512" s="38">
        <v>41051017</v>
      </c>
      <c r="J1512" s="37">
        <v>30</v>
      </c>
      <c r="K1512" s="37">
        <v>11</v>
      </c>
      <c r="L1512" s="20" t="s">
        <v>8355</v>
      </c>
      <c r="M1512" s="37">
        <v>0</v>
      </c>
      <c r="N1512" s="37">
        <v>0</v>
      </c>
      <c r="O1512" s="37">
        <v>0</v>
      </c>
    </row>
    <row r="1513" spans="1:29" x14ac:dyDescent="0.2">
      <c r="A1513" s="37" t="s">
        <v>3616</v>
      </c>
      <c r="B1513" s="37" t="s">
        <v>566</v>
      </c>
      <c r="C1513" s="39" t="s">
        <v>47</v>
      </c>
      <c r="D1513" s="39" t="s">
        <v>564</v>
      </c>
      <c r="E1513" s="39" t="s">
        <v>564</v>
      </c>
      <c r="F1513" s="39" t="s">
        <v>566</v>
      </c>
      <c r="G1513" s="38" t="s">
        <v>442</v>
      </c>
      <c r="H1513" s="38" t="s">
        <v>441</v>
      </c>
      <c r="I1513" s="38">
        <v>24713090</v>
      </c>
      <c r="J1513" s="37">
        <v>237</v>
      </c>
      <c r="K1513" s="37">
        <v>72</v>
      </c>
      <c r="L1513" s="20" t="s">
        <v>8355</v>
      </c>
      <c r="M1513" s="37">
        <v>0</v>
      </c>
      <c r="N1513" s="37">
        <v>0</v>
      </c>
      <c r="O1513" s="37">
        <v>0</v>
      </c>
    </row>
    <row r="1514" spans="1:29" x14ac:dyDescent="0.2">
      <c r="A1514" s="37" t="s">
        <v>3617</v>
      </c>
      <c r="B1514" s="37" t="s">
        <v>2306</v>
      </c>
      <c r="C1514" s="39" t="s">
        <v>47</v>
      </c>
      <c r="D1514" s="39" t="s">
        <v>564</v>
      </c>
      <c r="E1514" s="39" t="s">
        <v>564</v>
      </c>
      <c r="F1514" s="39" t="s">
        <v>2306</v>
      </c>
      <c r="G1514" s="38" t="s">
        <v>442</v>
      </c>
      <c r="H1514" s="38" t="s">
        <v>441</v>
      </c>
      <c r="I1514" s="38">
        <v>41051137</v>
      </c>
      <c r="J1514" s="37">
        <v>122</v>
      </c>
      <c r="K1514" s="37">
        <v>47</v>
      </c>
      <c r="L1514" s="20" t="s">
        <v>8355</v>
      </c>
      <c r="M1514" s="37">
        <v>0</v>
      </c>
      <c r="N1514" s="37">
        <v>0</v>
      </c>
      <c r="O1514" s="37">
        <v>0</v>
      </c>
    </row>
    <row r="1515" spans="1:29" x14ac:dyDescent="0.2">
      <c r="A1515" s="37" t="s">
        <v>3618</v>
      </c>
      <c r="B1515" s="37" t="s">
        <v>161</v>
      </c>
      <c r="C1515" s="39" t="s">
        <v>47</v>
      </c>
      <c r="D1515" s="39" t="s">
        <v>564</v>
      </c>
      <c r="E1515" s="39" t="s">
        <v>564</v>
      </c>
      <c r="F1515" s="39" t="s">
        <v>161</v>
      </c>
      <c r="G1515" s="38" t="s">
        <v>442</v>
      </c>
      <c r="H1515" s="38" t="s">
        <v>441</v>
      </c>
      <c r="I1515" s="38">
        <v>41051079</v>
      </c>
      <c r="J1515" s="37">
        <v>57</v>
      </c>
      <c r="K1515" s="37">
        <v>20</v>
      </c>
      <c r="L1515" s="20" t="s">
        <v>8355</v>
      </c>
      <c r="M1515" s="37">
        <v>0</v>
      </c>
      <c r="N1515" s="37">
        <v>0</v>
      </c>
      <c r="O1515" s="37">
        <v>0</v>
      </c>
    </row>
    <row r="1516" spans="1:29" x14ac:dyDescent="0.2">
      <c r="A1516" s="37" t="s">
        <v>3619</v>
      </c>
      <c r="B1516" s="37" t="s">
        <v>3620</v>
      </c>
      <c r="C1516" s="39" t="s">
        <v>47</v>
      </c>
      <c r="D1516" s="39" t="s">
        <v>564</v>
      </c>
      <c r="E1516" s="39" t="s">
        <v>564</v>
      </c>
      <c r="F1516" s="39" t="s">
        <v>3621</v>
      </c>
      <c r="G1516" s="38" t="s">
        <v>442</v>
      </c>
      <c r="H1516" s="38" t="s">
        <v>441</v>
      </c>
      <c r="I1516" s="38">
        <v>41051053</v>
      </c>
      <c r="J1516" s="37">
        <v>133</v>
      </c>
      <c r="K1516" s="37">
        <v>53</v>
      </c>
      <c r="L1516" s="20" t="s">
        <v>8355</v>
      </c>
      <c r="M1516" s="37">
        <v>0</v>
      </c>
      <c r="N1516" s="37">
        <v>0</v>
      </c>
      <c r="O1516" s="37">
        <v>0</v>
      </c>
    </row>
    <row r="1518" spans="1:29" ht="13.5" x14ac:dyDescent="0.25">
      <c r="A1518" s="97" t="s">
        <v>458</v>
      </c>
      <c r="B1518" s="24"/>
      <c r="C1518" s="25"/>
      <c r="D1518" s="25"/>
      <c r="E1518" s="25"/>
      <c r="F1518" s="33"/>
      <c r="G1518" s="27"/>
      <c r="H1518" s="32"/>
      <c r="I1518" s="32"/>
      <c r="J1518" s="36">
        <f>SUM(J1519:J1547)</f>
        <v>1041</v>
      </c>
      <c r="K1518" s="36">
        <f t="shared" ref="K1518:O1518" si="83">SUM(K1519:K1547)</f>
        <v>339</v>
      </c>
      <c r="L1518" s="36">
        <f t="shared" si="83"/>
        <v>0</v>
      </c>
      <c r="M1518" s="36">
        <f t="shared" si="83"/>
        <v>0</v>
      </c>
      <c r="N1518" s="36">
        <f t="shared" si="83"/>
        <v>0</v>
      </c>
      <c r="O1518" s="36">
        <f t="shared" si="83"/>
        <v>0</v>
      </c>
      <c r="P1518" s="37"/>
      <c r="Q1518" s="37"/>
      <c r="R1518" s="37"/>
      <c r="S1518" s="37"/>
      <c r="T1518" s="37"/>
      <c r="U1518" s="37"/>
      <c r="V1518" s="37"/>
      <c r="W1518" s="37"/>
      <c r="X1518" s="37"/>
      <c r="Y1518" s="37"/>
      <c r="AA1518" s="37"/>
      <c r="AB1518" s="37"/>
      <c r="AC1518" s="37"/>
    </row>
    <row r="1519" spans="1:29" x14ac:dyDescent="0.2">
      <c r="A1519" s="37" t="s">
        <v>3622</v>
      </c>
      <c r="B1519" s="37" t="s">
        <v>3623</v>
      </c>
      <c r="C1519" s="39" t="s">
        <v>47</v>
      </c>
      <c r="D1519" s="39" t="s">
        <v>564</v>
      </c>
      <c r="E1519" s="39" t="s">
        <v>593</v>
      </c>
      <c r="F1519" s="39" t="s">
        <v>3623</v>
      </c>
      <c r="G1519" s="38" t="s">
        <v>442</v>
      </c>
      <c r="H1519" s="38" t="s">
        <v>441</v>
      </c>
      <c r="I1519" s="38">
        <v>41051029</v>
      </c>
      <c r="J1519" s="37">
        <v>16</v>
      </c>
      <c r="K1519" s="37">
        <v>0</v>
      </c>
      <c r="L1519" s="20" t="s">
        <v>8355</v>
      </c>
      <c r="M1519" s="37">
        <v>0</v>
      </c>
      <c r="N1519" s="37">
        <v>0</v>
      </c>
      <c r="O1519" s="37">
        <v>0</v>
      </c>
    </row>
    <row r="1520" spans="1:29" x14ac:dyDescent="0.2">
      <c r="A1520" s="37" t="s">
        <v>3624</v>
      </c>
      <c r="B1520" s="37" t="s">
        <v>3625</v>
      </c>
      <c r="C1520" s="39" t="s">
        <v>47</v>
      </c>
      <c r="D1520" s="39" t="s">
        <v>564</v>
      </c>
      <c r="E1520" s="39" t="s">
        <v>593</v>
      </c>
      <c r="F1520" s="39" t="s">
        <v>3626</v>
      </c>
      <c r="G1520" s="38" t="s">
        <v>442</v>
      </c>
      <c r="H1520" s="38" t="s">
        <v>441</v>
      </c>
      <c r="I1520" s="38">
        <v>41051021</v>
      </c>
      <c r="J1520" s="37">
        <v>34</v>
      </c>
      <c r="K1520" s="37">
        <v>8</v>
      </c>
      <c r="L1520" s="20" t="s">
        <v>8355</v>
      </c>
      <c r="M1520" s="37">
        <v>0</v>
      </c>
      <c r="N1520" s="37">
        <v>0</v>
      </c>
      <c r="O1520" s="37">
        <v>0</v>
      </c>
    </row>
    <row r="1521" spans="1:15" x14ac:dyDescent="0.2">
      <c r="A1521" s="37" t="s">
        <v>3627</v>
      </c>
      <c r="B1521" s="37" t="s">
        <v>2210</v>
      </c>
      <c r="C1521" s="39" t="s">
        <v>47</v>
      </c>
      <c r="D1521" s="39" t="s">
        <v>564</v>
      </c>
      <c r="E1521" s="39" t="s">
        <v>593</v>
      </c>
      <c r="F1521" s="39" t="s">
        <v>2210</v>
      </c>
      <c r="G1521" s="38" t="s">
        <v>442</v>
      </c>
      <c r="H1521" s="38" t="s">
        <v>441</v>
      </c>
      <c r="I1521" s="38">
        <v>41051034</v>
      </c>
      <c r="J1521" s="37">
        <v>33</v>
      </c>
      <c r="K1521" s="37">
        <v>10</v>
      </c>
      <c r="L1521" s="20" t="s">
        <v>8355</v>
      </c>
      <c r="M1521" s="37">
        <v>0</v>
      </c>
      <c r="N1521" s="37">
        <v>0</v>
      </c>
      <c r="O1521" s="37">
        <v>0</v>
      </c>
    </row>
    <row r="1522" spans="1:15" x14ac:dyDescent="0.2">
      <c r="A1522" s="37" t="s">
        <v>3628</v>
      </c>
      <c r="B1522" s="37" t="s">
        <v>190</v>
      </c>
      <c r="C1522" s="39" t="s">
        <v>47</v>
      </c>
      <c r="D1522" s="39" t="s">
        <v>564</v>
      </c>
      <c r="E1522" s="39" t="s">
        <v>593</v>
      </c>
      <c r="F1522" s="39" t="s">
        <v>190</v>
      </c>
      <c r="G1522" s="38" t="s">
        <v>442</v>
      </c>
      <c r="H1522" s="38" t="s">
        <v>441</v>
      </c>
      <c r="I1522" s="38">
        <v>41051061</v>
      </c>
      <c r="J1522" s="37">
        <v>12</v>
      </c>
      <c r="K1522" s="37">
        <v>0</v>
      </c>
      <c r="L1522" s="20" t="s">
        <v>8355</v>
      </c>
      <c r="M1522" s="37">
        <v>0</v>
      </c>
      <c r="N1522" s="37">
        <v>0</v>
      </c>
      <c r="O1522" s="37">
        <v>0</v>
      </c>
    </row>
    <row r="1523" spans="1:15" x14ac:dyDescent="0.2">
      <c r="A1523" s="37" t="s">
        <v>3629</v>
      </c>
      <c r="B1523" s="37" t="s">
        <v>1429</v>
      </c>
      <c r="C1523" s="39" t="s">
        <v>47</v>
      </c>
      <c r="D1523" s="39" t="s">
        <v>564</v>
      </c>
      <c r="E1523" s="39" t="s">
        <v>593</v>
      </c>
      <c r="F1523" s="39" t="s">
        <v>1429</v>
      </c>
      <c r="G1523" s="38" t="s">
        <v>442</v>
      </c>
      <c r="H1523" s="38" t="s">
        <v>441</v>
      </c>
      <c r="I1523" s="38">
        <v>24719918</v>
      </c>
      <c r="J1523" s="37">
        <v>36</v>
      </c>
      <c r="K1523" s="37">
        <v>14</v>
      </c>
      <c r="L1523" s="20" t="s">
        <v>8355</v>
      </c>
      <c r="M1523" s="37">
        <v>0</v>
      </c>
      <c r="N1523" s="37">
        <v>0</v>
      </c>
      <c r="O1523" s="37">
        <v>0</v>
      </c>
    </row>
    <row r="1524" spans="1:15" x14ac:dyDescent="0.2">
      <c r="A1524" s="37" t="s">
        <v>3630</v>
      </c>
      <c r="B1524" s="37" t="s">
        <v>157</v>
      </c>
      <c r="C1524" s="39" t="s">
        <v>47</v>
      </c>
      <c r="D1524" s="39" t="s">
        <v>564</v>
      </c>
      <c r="E1524" s="39" t="s">
        <v>593</v>
      </c>
      <c r="F1524" s="39" t="s">
        <v>157</v>
      </c>
      <c r="G1524" s="38" t="s">
        <v>442</v>
      </c>
      <c r="H1524" s="38" t="s">
        <v>441</v>
      </c>
      <c r="I1524" s="38">
        <v>41051042</v>
      </c>
      <c r="J1524" s="37">
        <v>39</v>
      </c>
      <c r="K1524" s="37">
        <v>17</v>
      </c>
      <c r="L1524" s="20" t="s">
        <v>8355</v>
      </c>
      <c r="M1524" s="37">
        <v>0</v>
      </c>
      <c r="N1524" s="37">
        <v>0</v>
      </c>
      <c r="O1524" s="37">
        <v>0</v>
      </c>
    </row>
    <row r="1525" spans="1:15" x14ac:dyDescent="0.2">
      <c r="A1525" s="37" t="s">
        <v>3631</v>
      </c>
      <c r="B1525" s="37" t="s">
        <v>561</v>
      </c>
      <c r="C1525" s="39" t="s">
        <v>47</v>
      </c>
      <c r="D1525" s="39" t="s">
        <v>564</v>
      </c>
      <c r="E1525" s="39" t="s">
        <v>3203</v>
      </c>
      <c r="F1525" s="39" t="s">
        <v>561</v>
      </c>
      <c r="G1525" s="38" t="s">
        <v>442</v>
      </c>
      <c r="H1525" s="38" t="s">
        <v>441</v>
      </c>
      <c r="I1525" s="38">
        <v>41051071</v>
      </c>
      <c r="J1525" s="37">
        <v>9</v>
      </c>
      <c r="K1525" s="37">
        <v>0</v>
      </c>
      <c r="L1525" s="20" t="s">
        <v>8355</v>
      </c>
      <c r="M1525" s="37">
        <v>0</v>
      </c>
      <c r="N1525" s="37">
        <v>0</v>
      </c>
      <c r="O1525" s="37">
        <v>0</v>
      </c>
    </row>
    <row r="1526" spans="1:15" x14ac:dyDescent="0.2">
      <c r="A1526" s="37" t="s">
        <v>3632</v>
      </c>
      <c r="B1526" s="37" t="s">
        <v>3633</v>
      </c>
      <c r="C1526" s="39" t="s">
        <v>47</v>
      </c>
      <c r="D1526" s="39" t="s">
        <v>564</v>
      </c>
      <c r="E1526" s="39" t="s">
        <v>3203</v>
      </c>
      <c r="F1526" s="39" t="s">
        <v>3306</v>
      </c>
      <c r="G1526" s="38" t="s">
        <v>442</v>
      </c>
      <c r="H1526" s="38" t="s">
        <v>441</v>
      </c>
      <c r="I1526" s="38">
        <v>41051138</v>
      </c>
      <c r="J1526" s="37">
        <v>2</v>
      </c>
      <c r="K1526" s="37">
        <v>0</v>
      </c>
      <c r="L1526" s="20" t="s">
        <v>8355</v>
      </c>
      <c r="M1526" s="37">
        <v>0</v>
      </c>
      <c r="N1526" s="37">
        <v>0</v>
      </c>
      <c r="O1526" s="37">
        <v>0</v>
      </c>
    </row>
    <row r="1527" spans="1:15" x14ac:dyDescent="0.2">
      <c r="A1527" s="37" t="s">
        <v>3634</v>
      </c>
      <c r="B1527" s="37" t="s">
        <v>190</v>
      </c>
      <c r="C1527" s="39" t="s">
        <v>47</v>
      </c>
      <c r="D1527" s="39" t="s">
        <v>564</v>
      </c>
      <c r="E1527" s="39" t="s">
        <v>3203</v>
      </c>
      <c r="F1527" s="39" t="s">
        <v>190</v>
      </c>
      <c r="G1527" s="38" t="s">
        <v>442</v>
      </c>
      <c r="H1527" s="38" t="s">
        <v>441</v>
      </c>
      <c r="I1527" s="38">
        <v>41051062</v>
      </c>
      <c r="J1527" s="37">
        <v>25</v>
      </c>
      <c r="K1527" s="37">
        <v>0</v>
      </c>
      <c r="L1527" s="20" t="s">
        <v>8355</v>
      </c>
      <c r="M1527" s="37">
        <v>0</v>
      </c>
      <c r="N1527" s="37">
        <v>0</v>
      </c>
      <c r="O1527" s="37">
        <v>0</v>
      </c>
    </row>
    <row r="1528" spans="1:15" x14ac:dyDescent="0.2">
      <c r="A1528" s="37" t="s">
        <v>3635</v>
      </c>
      <c r="B1528" s="37" t="s">
        <v>3636</v>
      </c>
      <c r="C1528" s="39" t="s">
        <v>47</v>
      </c>
      <c r="D1528" s="39" t="s">
        <v>564</v>
      </c>
      <c r="E1528" s="39" t="s">
        <v>3203</v>
      </c>
      <c r="F1528" s="39" t="s">
        <v>3637</v>
      </c>
      <c r="G1528" s="38" t="s">
        <v>442</v>
      </c>
      <c r="H1528" s="38" t="s">
        <v>441</v>
      </c>
      <c r="I1528" s="38">
        <v>41051130</v>
      </c>
      <c r="J1528" s="37">
        <v>6</v>
      </c>
      <c r="K1528" s="37">
        <v>0</v>
      </c>
      <c r="L1528" s="20" t="s">
        <v>8355</v>
      </c>
      <c r="M1528" s="37">
        <v>0</v>
      </c>
      <c r="N1528" s="37">
        <v>0</v>
      </c>
      <c r="O1528" s="37">
        <v>0</v>
      </c>
    </row>
    <row r="1529" spans="1:15" x14ac:dyDescent="0.2">
      <c r="A1529" s="37" t="s">
        <v>3638</v>
      </c>
      <c r="B1529" s="37" t="s">
        <v>5</v>
      </c>
      <c r="C1529" s="39" t="s">
        <v>47</v>
      </c>
      <c r="D1529" s="39" t="s">
        <v>564</v>
      </c>
      <c r="E1529" s="39" t="s">
        <v>593</v>
      </c>
      <c r="F1529" s="39" t="s">
        <v>5</v>
      </c>
      <c r="G1529" s="38" t="s">
        <v>442</v>
      </c>
      <c r="H1529" s="38" t="s">
        <v>441</v>
      </c>
      <c r="I1529" s="38">
        <v>24717140</v>
      </c>
      <c r="J1529" s="37">
        <v>120</v>
      </c>
      <c r="K1529" s="37">
        <v>32</v>
      </c>
      <c r="L1529" s="20" t="s">
        <v>8355</v>
      </c>
      <c r="M1529" s="37">
        <v>0</v>
      </c>
      <c r="N1529" s="37">
        <v>0</v>
      </c>
      <c r="O1529" s="37">
        <v>0</v>
      </c>
    </row>
    <row r="1530" spans="1:15" x14ac:dyDescent="0.2">
      <c r="A1530" s="37" t="s">
        <v>3639</v>
      </c>
      <c r="B1530" s="37" t="s">
        <v>113</v>
      </c>
      <c r="C1530" s="39" t="s">
        <v>47</v>
      </c>
      <c r="D1530" s="39" t="s">
        <v>564</v>
      </c>
      <c r="E1530" s="39" t="s">
        <v>593</v>
      </c>
      <c r="F1530" s="39" t="s">
        <v>113</v>
      </c>
      <c r="G1530" s="38" t="s">
        <v>442</v>
      </c>
      <c r="H1530" s="38" t="s">
        <v>441</v>
      </c>
      <c r="I1530" s="38">
        <v>24718296</v>
      </c>
      <c r="J1530" s="37">
        <v>68</v>
      </c>
      <c r="K1530" s="37">
        <v>30</v>
      </c>
      <c r="L1530" s="20" t="s">
        <v>8355</v>
      </c>
      <c r="M1530" s="37">
        <v>0</v>
      </c>
      <c r="N1530" s="37">
        <v>0</v>
      </c>
      <c r="O1530" s="37">
        <v>0</v>
      </c>
    </row>
    <row r="1531" spans="1:15" x14ac:dyDescent="0.2">
      <c r="A1531" s="37" t="s">
        <v>3640</v>
      </c>
      <c r="B1531" s="37" t="s">
        <v>3641</v>
      </c>
      <c r="C1531" s="39" t="s">
        <v>47</v>
      </c>
      <c r="D1531" s="39" t="s">
        <v>564</v>
      </c>
      <c r="E1531" s="39" t="s">
        <v>593</v>
      </c>
      <c r="F1531" s="39" t="s">
        <v>3641</v>
      </c>
      <c r="G1531" s="38" t="s">
        <v>442</v>
      </c>
      <c r="H1531" s="38" t="s">
        <v>441</v>
      </c>
      <c r="I1531" s="38">
        <v>41051039</v>
      </c>
      <c r="J1531" s="37">
        <v>12</v>
      </c>
      <c r="K1531" s="37">
        <v>0</v>
      </c>
      <c r="L1531" s="20" t="s">
        <v>8355</v>
      </c>
      <c r="M1531" s="37">
        <v>0</v>
      </c>
      <c r="N1531" s="37">
        <v>0</v>
      </c>
      <c r="O1531" s="37">
        <v>0</v>
      </c>
    </row>
    <row r="1532" spans="1:15" x14ac:dyDescent="0.2">
      <c r="A1532" s="37" t="s">
        <v>3642</v>
      </c>
      <c r="B1532" s="37" t="s">
        <v>594</v>
      </c>
      <c r="C1532" s="39" t="s">
        <v>47</v>
      </c>
      <c r="D1532" s="39" t="s">
        <v>564</v>
      </c>
      <c r="E1532" s="39" t="s">
        <v>593</v>
      </c>
      <c r="F1532" s="39" t="s">
        <v>594</v>
      </c>
      <c r="G1532" s="38" t="s">
        <v>442</v>
      </c>
      <c r="H1532" s="38" t="s">
        <v>441</v>
      </c>
      <c r="I1532" s="38">
        <v>24718443</v>
      </c>
      <c r="J1532" s="37">
        <v>177</v>
      </c>
      <c r="K1532" s="37">
        <v>68</v>
      </c>
      <c r="L1532" s="20" t="s">
        <v>8355</v>
      </c>
      <c r="M1532" s="37">
        <v>0</v>
      </c>
      <c r="N1532" s="37">
        <v>0</v>
      </c>
      <c r="O1532" s="37">
        <v>0</v>
      </c>
    </row>
    <row r="1533" spans="1:15" x14ac:dyDescent="0.2">
      <c r="A1533" s="37" t="s">
        <v>3643</v>
      </c>
      <c r="B1533" s="37" t="s">
        <v>3644</v>
      </c>
      <c r="C1533" s="39" t="s">
        <v>47</v>
      </c>
      <c r="D1533" s="39" t="s">
        <v>564</v>
      </c>
      <c r="E1533" s="39" t="s">
        <v>3203</v>
      </c>
      <c r="F1533" s="39" t="s">
        <v>3644</v>
      </c>
      <c r="G1533" s="38" t="s">
        <v>442</v>
      </c>
      <c r="H1533" s="38" t="s">
        <v>441</v>
      </c>
      <c r="I1533" s="38">
        <v>24713924</v>
      </c>
      <c r="J1533" s="37">
        <v>5</v>
      </c>
      <c r="K1533" s="37">
        <v>0</v>
      </c>
      <c r="L1533" s="20" t="s">
        <v>8355</v>
      </c>
      <c r="M1533" s="37">
        <v>0</v>
      </c>
      <c r="N1533" s="37">
        <v>0</v>
      </c>
      <c r="O1533" s="37">
        <v>0</v>
      </c>
    </row>
    <row r="1534" spans="1:15" x14ac:dyDescent="0.2">
      <c r="A1534" s="37" t="s">
        <v>3645</v>
      </c>
      <c r="B1534" s="37" t="s">
        <v>3646</v>
      </c>
      <c r="C1534" s="39" t="s">
        <v>47</v>
      </c>
      <c r="D1534" s="39" t="s">
        <v>564</v>
      </c>
      <c r="E1534" s="39" t="s">
        <v>593</v>
      </c>
      <c r="F1534" s="39" t="s">
        <v>3406</v>
      </c>
      <c r="G1534" s="38" t="s">
        <v>442</v>
      </c>
      <c r="H1534" s="38" t="s">
        <v>441</v>
      </c>
      <c r="I1534" s="38">
        <v>24717058</v>
      </c>
      <c r="J1534" s="37">
        <v>37</v>
      </c>
      <c r="K1534" s="37">
        <v>13</v>
      </c>
      <c r="L1534" s="20" t="s">
        <v>8355</v>
      </c>
      <c r="M1534" s="37">
        <v>0</v>
      </c>
      <c r="N1534" s="37">
        <v>0</v>
      </c>
      <c r="O1534" s="37">
        <v>0</v>
      </c>
    </row>
    <row r="1535" spans="1:15" x14ac:dyDescent="0.2">
      <c r="A1535" s="37" t="s">
        <v>3647</v>
      </c>
      <c r="B1535" s="37" t="s">
        <v>3648</v>
      </c>
      <c r="C1535" s="39" t="s">
        <v>47</v>
      </c>
      <c r="D1535" s="39" t="s">
        <v>564</v>
      </c>
      <c r="E1535" s="39" t="s">
        <v>3203</v>
      </c>
      <c r="F1535" s="39" t="s">
        <v>3648</v>
      </c>
      <c r="G1535" s="38" t="s">
        <v>442</v>
      </c>
      <c r="H1535" s="38" t="s">
        <v>441</v>
      </c>
      <c r="I1535" s="38">
        <v>41051030</v>
      </c>
      <c r="J1535" s="37">
        <v>32</v>
      </c>
      <c r="K1535" s="37">
        <v>10</v>
      </c>
      <c r="L1535" s="20" t="s">
        <v>8355</v>
      </c>
      <c r="M1535" s="37">
        <v>0</v>
      </c>
      <c r="N1535" s="37">
        <v>0</v>
      </c>
      <c r="O1535" s="37">
        <v>0</v>
      </c>
    </row>
    <row r="1536" spans="1:15" x14ac:dyDescent="0.2">
      <c r="A1536" s="37" t="s">
        <v>3649</v>
      </c>
      <c r="B1536" s="37" t="s">
        <v>3650</v>
      </c>
      <c r="C1536" s="39" t="s">
        <v>47</v>
      </c>
      <c r="D1536" s="39" t="s">
        <v>564</v>
      </c>
      <c r="E1536" s="39" t="s">
        <v>593</v>
      </c>
      <c r="F1536" s="39" t="s">
        <v>3650</v>
      </c>
      <c r="G1536" s="38" t="s">
        <v>442</v>
      </c>
      <c r="H1536" s="38" t="s">
        <v>441</v>
      </c>
      <c r="I1536" s="38">
        <v>24719913</v>
      </c>
      <c r="J1536" s="37">
        <v>42</v>
      </c>
      <c r="K1536" s="37">
        <v>14</v>
      </c>
      <c r="L1536" s="20" t="s">
        <v>8355</v>
      </c>
      <c r="M1536" s="37">
        <v>0</v>
      </c>
      <c r="N1536" s="37">
        <v>0</v>
      </c>
      <c r="O1536" s="37">
        <v>0</v>
      </c>
    </row>
    <row r="1537" spans="1:29" x14ac:dyDescent="0.2">
      <c r="A1537" s="37" t="s">
        <v>3651</v>
      </c>
      <c r="B1537" s="37" t="s">
        <v>3652</v>
      </c>
      <c r="C1537" s="39" t="s">
        <v>47</v>
      </c>
      <c r="D1537" s="39" t="s">
        <v>564</v>
      </c>
      <c r="E1537" s="39" t="s">
        <v>593</v>
      </c>
      <c r="F1537" s="39" t="s">
        <v>3652</v>
      </c>
      <c r="G1537" s="38" t="s">
        <v>442</v>
      </c>
      <c r="H1537" s="38" t="s">
        <v>441</v>
      </c>
      <c r="I1537" s="38">
        <v>41051136</v>
      </c>
      <c r="J1537" s="37">
        <v>11</v>
      </c>
      <c r="K1537" s="37">
        <v>0</v>
      </c>
      <c r="L1537" s="20" t="s">
        <v>8355</v>
      </c>
      <c r="M1537" s="37">
        <v>0</v>
      </c>
      <c r="N1537" s="37">
        <v>0</v>
      </c>
      <c r="O1537" s="37">
        <v>0</v>
      </c>
    </row>
    <row r="1538" spans="1:29" x14ac:dyDescent="0.2">
      <c r="A1538" s="37" t="s">
        <v>3653</v>
      </c>
      <c r="B1538" s="37" t="s">
        <v>3203</v>
      </c>
      <c r="C1538" s="39" t="s">
        <v>47</v>
      </c>
      <c r="D1538" s="39" t="s">
        <v>564</v>
      </c>
      <c r="E1538" s="39" t="s">
        <v>3203</v>
      </c>
      <c r="F1538" s="39" t="s">
        <v>1943</v>
      </c>
      <c r="G1538" s="38" t="s">
        <v>442</v>
      </c>
      <c r="H1538" s="38" t="s">
        <v>441</v>
      </c>
      <c r="I1538" s="38">
        <v>41051040</v>
      </c>
      <c r="J1538" s="37">
        <v>8</v>
      </c>
      <c r="K1538" s="37">
        <v>0</v>
      </c>
      <c r="L1538" s="20" t="s">
        <v>8355</v>
      </c>
      <c r="M1538" s="37">
        <v>0</v>
      </c>
      <c r="N1538" s="37">
        <v>0</v>
      </c>
      <c r="O1538" s="37">
        <v>0</v>
      </c>
    </row>
    <row r="1539" spans="1:29" x14ac:dyDescent="0.2">
      <c r="A1539" s="37" t="s">
        <v>3654</v>
      </c>
      <c r="B1539" s="37" t="s">
        <v>1071</v>
      </c>
      <c r="C1539" s="39" t="s">
        <v>47</v>
      </c>
      <c r="D1539" s="39" t="s">
        <v>564</v>
      </c>
      <c r="E1539" s="39" t="s">
        <v>3203</v>
      </c>
      <c r="F1539" s="39" t="s">
        <v>3655</v>
      </c>
      <c r="G1539" s="38" t="s">
        <v>442</v>
      </c>
      <c r="H1539" s="38" t="s">
        <v>441</v>
      </c>
      <c r="I1539" s="38">
        <v>24713789</v>
      </c>
      <c r="J1539" s="37">
        <v>58</v>
      </c>
      <c r="K1539" s="37">
        <v>30</v>
      </c>
      <c r="L1539" s="20" t="s">
        <v>8355</v>
      </c>
      <c r="M1539" s="37">
        <v>0</v>
      </c>
      <c r="N1539" s="37">
        <v>0</v>
      </c>
      <c r="O1539" s="37">
        <v>0</v>
      </c>
    </row>
    <row r="1540" spans="1:29" x14ac:dyDescent="0.2">
      <c r="A1540" s="37" t="s">
        <v>3656</v>
      </c>
      <c r="B1540" s="37" t="s">
        <v>78</v>
      </c>
      <c r="C1540" s="39" t="s">
        <v>47</v>
      </c>
      <c r="D1540" s="39" t="s">
        <v>564</v>
      </c>
      <c r="E1540" s="39" t="s">
        <v>3203</v>
      </c>
      <c r="F1540" s="39" t="s">
        <v>78</v>
      </c>
      <c r="G1540" s="38" t="s">
        <v>442</v>
      </c>
      <c r="H1540" s="38" t="s">
        <v>441</v>
      </c>
      <c r="I1540" s="38">
        <v>41051067</v>
      </c>
      <c r="J1540" s="37">
        <v>14</v>
      </c>
      <c r="K1540" s="37">
        <v>10</v>
      </c>
      <c r="L1540" s="20" t="s">
        <v>8355</v>
      </c>
      <c r="M1540" s="37">
        <v>0</v>
      </c>
      <c r="N1540" s="37">
        <v>0</v>
      </c>
      <c r="O1540" s="37">
        <v>0</v>
      </c>
    </row>
    <row r="1541" spans="1:29" x14ac:dyDescent="0.2">
      <c r="A1541" s="37" t="s">
        <v>3657</v>
      </c>
      <c r="B1541" s="37" t="s">
        <v>14</v>
      </c>
      <c r="C1541" s="39" t="s">
        <v>47</v>
      </c>
      <c r="D1541" s="39" t="s">
        <v>564</v>
      </c>
      <c r="E1541" s="39" t="s">
        <v>593</v>
      </c>
      <c r="F1541" s="39" t="s">
        <v>14</v>
      </c>
      <c r="G1541" s="38" t="s">
        <v>442</v>
      </c>
      <c r="H1541" s="38" t="s">
        <v>441</v>
      </c>
      <c r="I1541" s="38">
        <v>41051028</v>
      </c>
      <c r="J1541" s="37">
        <v>69</v>
      </c>
      <c r="K1541" s="37">
        <v>28</v>
      </c>
      <c r="L1541" s="20" t="s">
        <v>8355</v>
      </c>
      <c r="M1541" s="37">
        <v>0</v>
      </c>
      <c r="N1541" s="37">
        <v>0</v>
      </c>
      <c r="O1541" s="37">
        <v>0</v>
      </c>
    </row>
    <row r="1542" spans="1:29" x14ac:dyDescent="0.2">
      <c r="A1542" s="37" t="s">
        <v>3658</v>
      </c>
      <c r="B1542" s="37" t="s">
        <v>3659</v>
      </c>
      <c r="C1542" s="39" t="s">
        <v>47</v>
      </c>
      <c r="D1542" s="39" t="s">
        <v>564</v>
      </c>
      <c r="E1542" s="39" t="s">
        <v>3203</v>
      </c>
      <c r="F1542" s="39" t="s">
        <v>3203</v>
      </c>
      <c r="G1542" s="38" t="s">
        <v>442</v>
      </c>
      <c r="H1542" s="38" t="s">
        <v>441</v>
      </c>
      <c r="I1542" s="38">
        <v>41051064</v>
      </c>
      <c r="J1542" s="37">
        <v>33</v>
      </c>
      <c r="K1542" s="37">
        <v>11</v>
      </c>
      <c r="L1542" s="20" t="s">
        <v>8355</v>
      </c>
      <c r="M1542" s="37">
        <v>0</v>
      </c>
      <c r="N1542" s="37">
        <v>0</v>
      </c>
      <c r="O1542" s="37">
        <v>0</v>
      </c>
    </row>
    <row r="1543" spans="1:29" x14ac:dyDescent="0.2">
      <c r="A1543" s="37" t="s">
        <v>3660</v>
      </c>
      <c r="B1543" s="37" t="s">
        <v>2727</v>
      </c>
      <c r="C1543" s="39" t="s">
        <v>47</v>
      </c>
      <c r="D1543" s="39" t="s">
        <v>564</v>
      </c>
      <c r="E1543" s="39" t="s">
        <v>593</v>
      </c>
      <c r="F1543" s="39" t="s">
        <v>3430</v>
      </c>
      <c r="G1543" s="38" t="s">
        <v>442</v>
      </c>
      <c r="H1543" s="38" t="s">
        <v>441</v>
      </c>
      <c r="I1543" s="38">
        <v>41051056</v>
      </c>
      <c r="J1543" s="37">
        <v>3</v>
      </c>
      <c r="K1543" s="37">
        <v>0</v>
      </c>
      <c r="L1543" s="20" t="s">
        <v>8355</v>
      </c>
      <c r="M1543" s="37">
        <v>0</v>
      </c>
      <c r="N1543" s="37">
        <v>0</v>
      </c>
      <c r="O1543" s="37">
        <v>0</v>
      </c>
    </row>
    <row r="1544" spans="1:29" x14ac:dyDescent="0.2">
      <c r="A1544" s="37" t="s">
        <v>3661</v>
      </c>
      <c r="B1544" s="37" t="s">
        <v>894</v>
      </c>
      <c r="C1544" s="39" t="s">
        <v>47</v>
      </c>
      <c r="D1544" s="39" t="s">
        <v>564</v>
      </c>
      <c r="E1544" s="39" t="s">
        <v>3203</v>
      </c>
      <c r="F1544" s="39" t="s">
        <v>894</v>
      </c>
      <c r="G1544" s="38" t="s">
        <v>442</v>
      </c>
      <c r="H1544" s="38" t="s">
        <v>441</v>
      </c>
      <c r="I1544" s="38">
        <v>41051033</v>
      </c>
      <c r="J1544" s="37">
        <v>6</v>
      </c>
      <c r="K1544" s="37">
        <v>0</v>
      </c>
      <c r="L1544" s="20" t="s">
        <v>8355</v>
      </c>
      <c r="M1544" s="37">
        <v>0</v>
      </c>
      <c r="N1544" s="37">
        <v>0</v>
      </c>
      <c r="O1544" s="37">
        <v>0</v>
      </c>
    </row>
    <row r="1545" spans="1:29" x14ac:dyDescent="0.2">
      <c r="A1545" s="37" t="s">
        <v>3662</v>
      </c>
      <c r="B1545" s="37" t="s">
        <v>3663</v>
      </c>
      <c r="C1545" s="39" t="s">
        <v>47</v>
      </c>
      <c r="D1545" s="39" t="s">
        <v>564</v>
      </c>
      <c r="E1545" s="39" t="s">
        <v>3203</v>
      </c>
      <c r="F1545" s="39" t="s">
        <v>3663</v>
      </c>
      <c r="G1545" s="38" t="s">
        <v>442</v>
      </c>
      <c r="H1545" s="38" t="s">
        <v>441</v>
      </c>
      <c r="I1545" s="38">
        <v>41051060</v>
      </c>
      <c r="J1545" s="37">
        <v>19</v>
      </c>
      <c r="K1545" s="37">
        <v>0</v>
      </c>
      <c r="L1545" s="20" t="s">
        <v>8355</v>
      </c>
      <c r="M1545" s="37">
        <v>0</v>
      </c>
      <c r="N1545" s="37">
        <v>0</v>
      </c>
      <c r="O1545" s="37">
        <v>0</v>
      </c>
    </row>
    <row r="1546" spans="1:29" x14ac:dyDescent="0.2">
      <c r="A1546" s="37" t="s">
        <v>3664</v>
      </c>
      <c r="B1546" s="37" t="s">
        <v>374</v>
      </c>
      <c r="C1546" s="39" t="s">
        <v>47</v>
      </c>
      <c r="D1546" s="39" t="s">
        <v>564</v>
      </c>
      <c r="E1546" s="39" t="s">
        <v>593</v>
      </c>
      <c r="F1546" s="39" t="s">
        <v>3665</v>
      </c>
      <c r="G1546" s="38" t="s">
        <v>442</v>
      </c>
      <c r="H1546" s="38" t="s">
        <v>441</v>
      </c>
      <c r="I1546" s="38">
        <v>41051031</v>
      </c>
      <c r="J1546" s="37">
        <v>29</v>
      </c>
      <c r="K1546" s="37">
        <v>14</v>
      </c>
      <c r="L1546" s="20" t="s">
        <v>8355</v>
      </c>
      <c r="M1546" s="37">
        <v>0</v>
      </c>
      <c r="N1546" s="37">
        <v>0</v>
      </c>
      <c r="O1546" s="37">
        <v>0</v>
      </c>
    </row>
    <row r="1547" spans="1:29" x14ac:dyDescent="0.2">
      <c r="A1547" s="37" t="s">
        <v>3666</v>
      </c>
      <c r="B1547" s="37" t="s">
        <v>46</v>
      </c>
      <c r="C1547" s="39" t="s">
        <v>47</v>
      </c>
      <c r="D1547" s="39" t="s">
        <v>564</v>
      </c>
      <c r="E1547" s="39" t="s">
        <v>593</v>
      </c>
      <c r="F1547" s="39" t="s">
        <v>10325</v>
      </c>
      <c r="G1547" s="38" t="s">
        <v>442</v>
      </c>
      <c r="H1547" s="38" t="s">
        <v>441</v>
      </c>
      <c r="I1547" s="38">
        <v>24717306</v>
      </c>
      <c r="J1547" s="37">
        <v>86</v>
      </c>
      <c r="K1547" s="37">
        <v>30</v>
      </c>
      <c r="L1547" s="20" t="s">
        <v>8355</v>
      </c>
      <c r="M1547" s="37">
        <v>0</v>
      </c>
      <c r="N1547" s="37">
        <v>0</v>
      </c>
      <c r="O1547" s="37">
        <v>0</v>
      </c>
    </row>
    <row r="1549" spans="1:29" ht="13.5" x14ac:dyDescent="0.25">
      <c r="A1549" s="97" t="s">
        <v>3667</v>
      </c>
      <c r="B1549" s="24"/>
      <c r="C1549" s="25"/>
      <c r="D1549" s="25"/>
      <c r="E1549" s="25"/>
      <c r="F1549" s="33"/>
      <c r="G1549" s="27"/>
      <c r="H1549" s="32"/>
      <c r="I1549" s="32"/>
      <c r="J1549" s="36">
        <f>SUM(J1550:J1573)</f>
        <v>608</v>
      </c>
      <c r="K1549" s="36">
        <f t="shared" ref="K1549:O1549" si="84">SUM(K1550:K1573)</f>
        <v>152</v>
      </c>
      <c r="L1549" s="36">
        <f t="shared" si="84"/>
        <v>0</v>
      </c>
      <c r="M1549" s="36">
        <f t="shared" si="84"/>
        <v>0</v>
      </c>
      <c r="N1549" s="36">
        <f t="shared" si="84"/>
        <v>0</v>
      </c>
      <c r="O1549" s="36">
        <f t="shared" si="84"/>
        <v>0</v>
      </c>
      <c r="P1549" s="37"/>
      <c r="Q1549" s="37"/>
      <c r="R1549" s="37"/>
      <c r="S1549" s="37"/>
      <c r="T1549" s="37"/>
      <c r="U1549" s="37"/>
      <c r="V1549" s="37"/>
      <c r="W1549" s="37"/>
      <c r="X1549" s="37"/>
      <c r="Y1549" s="37"/>
      <c r="AA1549" s="37"/>
      <c r="AB1549" s="37"/>
      <c r="AC1549" s="37"/>
    </row>
    <row r="1550" spans="1:29" x14ac:dyDescent="0.2">
      <c r="A1550" s="37" t="s">
        <v>3668</v>
      </c>
      <c r="B1550" s="37" t="s">
        <v>3669</v>
      </c>
      <c r="C1550" s="39" t="s">
        <v>47</v>
      </c>
      <c r="D1550" s="39" t="s">
        <v>247</v>
      </c>
      <c r="E1550" s="39" t="s">
        <v>590</v>
      </c>
      <c r="F1550" s="39" t="s">
        <v>3669</v>
      </c>
      <c r="G1550" s="38" t="s">
        <v>442</v>
      </c>
      <c r="H1550" s="38" t="s">
        <v>441</v>
      </c>
      <c r="J1550" s="37">
        <v>14</v>
      </c>
      <c r="K1550" s="37">
        <v>0</v>
      </c>
      <c r="L1550" s="20" t="s">
        <v>8355</v>
      </c>
      <c r="M1550" s="37">
        <v>0</v>
      </c>
      <c r="N1550" s="37">
        <v>0</v>
      </c>
      <c r="O1550" s="37">
        <v>0</v>
      </c>
    </row>
    <row r="1551" spans="1:29" x14ac:dyDescent="0.2">
      <c r="A1551" s="37" t="s">
        <v>3670</v>
      </c>
      <c r="B1551" s="37" t="s">
        <v>157</v>
      </c>
      <c r="C1551" s="39" t="s">
        <v>47</v>
      </c>
      <c r="D1551" s="39" t="s">
        <v>247</v>
      </c>
      <c r="E1551" s="39" t="s">
        <v>590</v>
      </c>
      <c r="F1551" s="39" t="s">
        <v>157</v>
      </c>
      <c r="G1551" s="38" t="s">
        <v>442</v>
      </c>
      <c r="H1551" s="38" t="s">
        <v>441</v>
      </c>
      <c r="I1551" s="38">
        <v>24780245</v>
      </c>
      <c r="J1551" s="37">
        <v>29</v>
      </c>
      <c r="K1551" s="37">
        <v>15</v>
      </c>
      <c r="L1551" s="20" t="s">
        <v>8355</v>
      </c>
      <c r="M1551" s="37">
        <v>0</v>
      </c>
      <c r="N1551" s="37">
        <v>0</v>
      </c>
      <c r="O1551" s="37">
        <v>0</v>
      </c>
    </row>
    <row r="1552" spans="1:29" x14ac:dyDescent="0.2">
      <c r="A1552" s="37" t="s">
        <v>3671</v>
      </c>
      <c r="B1552" s="37" t="s">
        <v>3672</v>
      </c>
      <c r="C1552" s="39" t="s">
        <v>47</v>
      </c>
      <c r="D1552" s="39" t="s">
        <v>247</v>
      </c>
      <c r="E1552" s="39" t="s">
        <v>590</v>
      </c>
      <c r="F1552" s="39" t="s">
        <v>3673</v>
      </c>
      <c r="G1552" s="38" t="s">
        <v>442</v>
      </c>
      <c r="H1552" s="38" t="s">
        <v>441</v>
      </c>
      <c r="I1552" s="38">
        <v>24780607</v>
      </c>
      <c r="J1552" s="37">
        <v>36</v>
      </c>
      <c r="K1552" s="37">
        <v>9</v>
      </c>
      <c r="L1552" s="20" t="s">
        <v>8355</v>
      </c>
      <c r="M1552" s="37">
        <v>0</v>
      </c>
      <c r="N1552" s="37">
        <v>0</v>
      </c>
      <c r="O1552" s="37">
        <v>0</v>
      </c>
    </row>
    <row r="1553" spans="1:15" x14ac:dyDescent="0.2">
      <c r="A1553" s="37" t="s">
        <v>3674</v>
      </c>
      <c r="B1553" s="37" t="s">
        <v>3675</v>
      </c>
      <c r="C1553" s="39" t="s">
        <v>47</v>
      </c>
      <c r="D1553" s="39" t="s">
        <v>247</v>
      </c>
      <c r="E1553" s="39" t="s">
        <v>590</v>
      </c>
      <c r="F1553" s="39" t="s">
        <v>3675</v>
      </c>
      <c r="G1553" s="38" t="s">
        <v>442</v>
      </c>
      <c r="H1553" s="38" t="s">
        <v>441</v>
      </c>
      <c r="J1553" s="37">
        <v>14</v>
      </c>
      <c r="K1553" s="37">
        <v>0</v>
      </c>
      <c r="L1553" s="20" t="s">
        <v>8355</v>
      </c>
      <c r="M1553" s="37">
        <v>0</v>
      </c>
      <c r="N1553" s="37">
        <v>0</v>
      </c>
      <c r="O1553" s="37">
        <v>0</v>
      </c>
    </row>
    <row r="1554" spans="1:15" x14ac:dyDescent="0.2">
      <c r="A1554" s="37" t="s">
        <v>3676</v>
      </c>
      <c r="B1554" s="37" t="s">
        <v>2077</v>
      </c>
      <c r="C1554" s="39" t="s">
        <v>47</v>
      </c>
      <c r="D1554" s="39" t="s">
        <v>247</v>
      </c>
      <c r="E1554" s="39" t="s">
        <v>583</v>
      </c>
      <c r="F1554" s="39" t="s">
        <v>2077</v>
      </c>
      <c r="G1554" s="38" t="s">
        <v>442</v>
      </c>
      <c r="H1554" s="38" t="s">
        <v>441</v>
      </c>
      <c r="J1554" s="37">
        <v>6</v>
      </c>
      <c r="K1554" s="37">
        <v>0</v>
      </c>
      <c r="L1554" s="20" t="s">
        <v>8355</v>
      </c>
      <c r="M1554" s="37">
        <v>0</v>
      </c>
      <c r="N1554" s="37">
        <v>0</v>
      </c>
      <c r="O1554" s="37">
        <v>0</v>
      </c>
    </row>
    <row r="1555" spans="1:15" x14ac:dyDescent="0.2">
      <c r="A1555" s="37" t="s">
        <v>3677</v>
      </c>
      <c r="B1555" s="37" t="s">
        <v>3678</v>
      </c>
      <c r="C1555" s="39" t="s">
        <v>47</v>
      </c>
      <c r="D1555" s="39" t="s">
        <v>247</v>
      </c>
      <c r="E1555" s="39" t="s">
        <v>590</v>
      </c>
      <c r="F1555" s="39" t="s">
        <v>3678</v>
      </c>
      <c r="G1555" s="38" t="s">
        <v>442</v>
      </c>
      <c r="H1555" s="38" t="s">
        <v>441</v>
      </c>
      <c r="J1555" s="37">
        <v>17</v>
      </c>
      <c r="K1555" s="37">
        <v>9</v>
      </c>
      <c r="L1555" s="20" t="s">
        <v>8355</v>
      </c>
      <c r="M1555" s="37">
        <v>0</v>
      </c>
      <c r="N1555" s="37">
        <v>0</v>
      </c>
      <c r="O1555" s="37">
        <v>0</v>
      </c>
    </row>
    <row r="1556" spans="1:15" x14ac:dyDescent="0.2">
      <c r="A1556" s="37" t="s">
        <v>3679</v>
      </c>
      <c r="B1556" s="37" t="s">
        <v>3680</v>
      </c>
      <c r="C1556" s="39" t="s">
        <v>47</v>
      </c>
      <c r="D1556" s="39" t="s">
        <v>247</v>
      </c>
      <c r="E1556" s="39" t="s">
        <v>3476</v>
      </c>
      <c r="F1556" s="39" t="s">
        <v>3476</v>
      </c>
      <c r="G1556" s="38" t="s">
        <v>442</v>
      </c>
      <c r="H1556" s="38" t="s">
        <v>441</v>
      </c>
      <c r="I1556" s="38">
        <v>24788067</v>
      </c>
      <c r="J1556" s="37">
        <v>63</v>
      </c>
      <c r="K1556" s="37">
        <v>26</v>
      </c>
      <c r="L1556" s="20" t="s">
        <v>8355</v>
      </c>
      <c r="M1556" s="37">
        <v>0</v>
      </c>
      <c r="N1556" s="37">
        <v>0</v>
      </c>
      <c r="O1556" s="37">
        <v>0</v>
      </c>
    </row>
    <row r="1557" spans="1:15" x14ac:dyDescent="0.2">
      <c r="A1557" s="37" t="s">
        <v>3681</v>
      </c>
      <c r="B1557" s="37" t="s">
        <v>3306</v>
      </c>
      <c r="C1557" s="39" t="s">
        <v>47</v>
      </c>
      <c r="D1557" s="39" t="s">
        <v>247</v>
      </c>
      <c r="E1557" s="39" t="s">
        <v>3476</v>
      </c>
      <c r="F1557" s="39" t="s">
        <v>3306</v>
      </c>
      <c r="G1557" s="38" t="s">
        <v>442</v>
      </c>
      <c r="H1557" s="38" t="s">
        <v>441</v>
      </c>
      <c r="I1557" s="38">
        <v>24788136</v>
      </c>
      <c r="J1557" s="37">
        <v>24</v>
      </c>
      <c r="K1557" s="37">
        <v>7</v>
      </c>
      <c r="L1557" s="20" t="s">
        <v>8355</v>
      </c>
      <c r="M1557" s="37">
        <v>0</v>
      </c>
      <c r="N1557" s="37">
        <v>0</v>
      </c>
      <c r="O1557" s="37">
        <v>0</v>
      </c>
    </row>
    <row r="1558" spans="1:15" x14ac:dyDescent="0.2">
      <c r="A1558" s="37" t="s">
        <v>3682</v>
      </c>
      <c r="B1558" s="37" t="s">
        <v>3683</v>
      </c>
      <c r="C1558" s="39" t="s">
        <v>47</v>
      </c>
      <c r="D1558" s="39" t="s">
        <v>247</v>
      </c>
      <c r="E1558" s="39" t="s">
        <v>3476</v>
      </c>
      <c r="F1558" s="39" t="s">
        <v>3684</v>
      </c>
      <c r="G1558" s="38" t="s">
        <v>442</v>
      </c>
      <c r="H1558" s="38" t="s">
        <v>441</v>
      </c>
      <c r="I1558" s="38">
        <v>24780180</v>
      </c>
      <c r="J1558" s="37">
        <v>46</v>
      </c>
      <c r="K1558" s="37">
        <v>12</v>
      </c>
      <c r="L1558" s="20" t="s">
        <v>8355</v>
      </c>
      <c r="M1558" s="37">
        <v>0</v>
      </c>
      <c r="N1558" s="37">
        <v>0</v>
      </c>
      <c r="O1558" s="37">
        <v>0</v>
      </c>
    </row>
    <row r="1559" spans="1:15" x14ac:dyDescent="0.2">
      <c r="A1559" s="37" t="s">
        <v>3685</v>
      </c>
      <c r="B1559" s="37" t="s">
        <v>158</v>
      </c>
      <c r="C1559" s="39" t="s">
        <v>47</v>
      </c>
      <c r="D1559" s="39" t="s">
        <v>247</v>
      </c>
      <c r="E1559" s="39" t="s">
        <v>3476</v>
      </c>
      <c r="F1559" s="39" t="s">
        <v>158</v>
      </c>
      <c r="G1559" s="38" t="s">
        <v>442</v>
      </c>
      <c r="H1559" s="38" t="s">
        <v>441</v>
      </c>
      <c r="I1559" s="38">
        <v>24788907</v>
      </c>
      <c r="J1559" s="37">
        <v>12</v>
      </c>
      <c r="K1559" s="37">
        <v>0</v>
      </c>
      <c r="L1559" s="20" t="s">
        <v>8355</v>
      </c>
      <c r="M1559" s="37">
        <v>0</v>
      </c>
      <c r="N1559" s="37">
        <v>0</v>
      </c>
      <c r="O1559" s="37">
        <v>0</v>
      </c>
    </row>
    <row r="1560" spans="1:15" x14ac:dyDescent="0.2">
      <c r="A1560" s="37" t="s">
        <v>3686</v>
      </c>
      <c r="B1560" s="37" t="s">
        <v>3687</v>
      </c>
      <c r="C1560" s="39" t="s">
        <v>47</v>
      </c>
      <c r="D1560" s="39" t="s">
        <v>247</v>
      </c>
      <c r="E1560" s="39" t="s">
        <v>590</v>
      </c>
      <c r="F1560" s="39" t="s">
        <v>3687</v>
      </c>
      <c r="G1560" s="38" t="s">
        <v>442</v>
      </c>
      <c r="H1560" s="38" t="s">
        <v>441</v>
      </c>
      <c r="I1560" s="38">
        <v>24780439</v>
      </c>
      <c r="J1560" s="37">
        <v>26</v>
      </c>
      <c r="K1560" s="37">
        <v>5</v>
      </c>
      <c r="L1560" s="20" t="s">
        <v>8355</v>
      </c>
      <c r="M1560" s="37">
        <v>0</v>
      </c>
      <c r="N1560" s="37">
        <v>0</v>
      </c>
      <c r="O1560" s="37">
        <v>0</v>
      </c>
    </row>
    <row r="1561" spans="1:15" x14ac:dyDescent="0.2">
      <c r="A1561" s="37" t="s">
        <v>3688</v>
      </c>
      <c r="B1561" s="37" t="s">
        <v>590</v>
      </c>
      <c r="C1561" s="39" t="s">
        <v>47</v>
      </c>
      <c r="D1561" s="39" t="s">
        <v>247</v>
      </c>
      <c r="E1561" s="39" t="s">
        <v>590</v>
      </c>
      <c r="F1561" s="39" t="s">
        <v>590</v>
      </c>
      <c r="G1561" s="38" t="s">
        <v>442</v>
      </c>
      <c r="H1561" s="38" t="s">
        <v>441</v>
      </c>
      <c r="I1561" s="38">
        <v>24780248</v>
      </c>
      <c r="J1561" s="37">
        <v>58</v>
      </c>
      <c r="K1561" s="37">
        <v>12</v>
      </c>
      <c r="L1561" s="20" t="s">
        <v>8355</v>
      </c>
      <c r="M1561" s="37">
        <v>0</v>
      </c>
      <c r="N1561" s="37">
        <v>0</v>
      </c>
      <c r="O1561" s="37">
        <v>0</v>
      </c>
    </row>
    <row r="1562" spans="1:15" x14ac:dyDescent="0.2">
      <c r="A1562" s="37" t="s">
        <v>3689</v>
      </c>
      <c r="B1562" s="37" t="s">
        <v>3690</v>
      </c>
      <c r="C1562" s="39" t="s">
        <v>47</v>
      </c>
      <c r="D1562" s="39" t="s">
        <v>247</v>
      </c>
      <c r="E1562" s="39" t="s">
        <v>590</v>
      </c>
      <c r="F1562" s="39" t="s">
        <v>3690</v>
      </c>
      <c r="G1562" s="38" t="s">
        <v>442</v>
      </c>
      <c r="H1562" s="38" t="s">
        <v>441</v>
      </c>
      <c r="J1562" s="37">
        <v>14</v>
      </c>
      <c r="K1562" s="37">
        <v>0</v>
      </c>
      <c r="L1562" s="20" t="s">
        <v>8355</v>
      </c>
      <c r="M1562" s="37">
        <v>0</v>
      </c>
      <c r="N1562" s="37">
        <v>0</v>
      </c>
      <c r="O1562" s="37">
        <v>0</v>
      </c>
    </row>
    <row r="1563" spans="1:15" x14ac:dyDescent="0.2">
      <c r="A1563" s="37" t="s">
        <v>3691</v>
      </c>
      <c r="B1563" s="37" t="s">
        <v>3692</v>
      </c>
      <c r="C1563" s="39" t="s">
        <v>47</v>
      </c>
      <c r="D1563" s="39" t="s">
        <v>247</v>
      </c>
      <c r="E1563" s="39" t="s">
        <v>3476</v>
      </c>
      <c r="F1563" s="39" t="s">
        <v>3692</v>
      </c>
      <c r="G1563" s="38" t="s">
        <v>442</v>
      </c>
      <c r="H1563" s="38" t="s">
        <v>441</v>
      </c>
      <c r="J1563" s="37">
        <v>5</v>
      </c>
      <c r="K1563" s="37">
        <v>0</v>
      </c>
      <c r="L1563" s="20" t="s">
        <v>8355</v>
      </c>
      <c r="M1563" s="37">
        <v>0</v>
      </c>
      <c r="N1563" s="37">
        <v>0</v>
      </c>
      <c r="O1563" s="37">
        <v>0</v>
      </c>
    </row>
    <row r="1564" spans="1:15" x14ac:dyDescent="0.2">
      <c r="A1564" s="37" t="s">
        <v>3693</v>
      </c>
      <c r="B1564" s="37" t="s">
        <v>3694</v>
      </c>
      <c r="C1564" s="39" t="s">
        <v>47</v>
      </c>
      <c r="D1564" s="39" t="s">
        <v>247</v>
      </c>
      <c r="E1564" s="39" t="s">
        <v>590</v>
      </c>
      <c r="F1564" s="39" t="s">
        <v>3694</v>
      </c>
      <c r="G1564" s="38" t="s">
        <v>442</v>
      </c>
      <c r="H1564" s="38" t="s">
        <v>441</v>
      </c>
      <c r="I1564" s="38">
        <v>24781901</v>
      </c>
      <c r="J1564" s="37">
        <v>9</v>
      </c>
      <c r="K1564" s="37">
        <v>0</v>
      </c>
      <c r="L1564" s="20" t="s">
        <v>8355</v>
      </c>
      <c r="M1564" s="37">
        <v>0</v>
      </c>
      <c r="N1564" s="37">
        <v>0</v>
      </c>
      <c r="O1564" s="37">
        <v>0</v>
      </c>
    </row>
    <row r="1565" spans="1:15" x14ac:dyDescent="0.2">
      <c r="A1565" s="37" t="s">
        <v>3695</v>
      </c>
      <c r="B1565" s="37" t="s">
        <v>113</v>
      </c>
      <c r="C1565" s="39" t="s">
        <v>47</v>
      </c>
      <c r="D1565" s="39" t="s">
        <v>247</v>
      </c>
      <c r="E1565" s="39" t="s">
        <v>590</v>
      </c>
      <c r="F1565" s="39" t="s">
        <v>113</v>
      </c>
      <c r="G1565" s="38" t="s">
        <v>442</v>
      </c>
      <c r="H1565" s="38" t="s">
        <v>441</v>
      </c>
      <c r="I1565" s="38">
        <v>24780469</v>
      </c>
      <c r="J1565" s="37">
        <v>40</v>
      </c>
      <c r="K1565" s="37">
        <v>27</v>
      </c>
      <c r="L1565" s="20" t="s">
        <v>8355</v>
      </c>
      <c r="M1565" s="37">
        <v>0</v>
      </c>
      <c r="N1565" s="37">
        <v>0</v>
      </c>
      <c r="O1565" s="37">
        <v>0</v>
      </c>
    </row>
    <row r="1566" spans="1:15" x14ac:dyDescent="0.2">
      <c r="A1566" s="37" t="s">
        <v>3696</v>
      </c>
      <c r="B1566" s="37" t="s">
        <v>64</v>
      </c>
      <c r="C1566" s="39" t="s">
        <v>47</v>
      </c>
      <c r="D1566" s="39" t="s">
        <v>247</v>
      </c>
      <c r="E1566" s="39" t="s">
        <v>590</v>
      </c>
      <c r="F1566" s="39" t="s">
        <v>64</v>
      </c>
      <c r="G1566" s="38" t="s">
        <v>442</v>
      </c>
      <c r="H1566" s="38" t="s">
        <v>441</v>
      </c>
      <c r="J1566" s="37">
        <v>20</v>
      </c>
      <c r="K1566" s="37">
        <v>0</v>
      </c>
      <c r="L1566" s="20" t="s">
        <v>8355</v>
      </c>
      <c r="M1566" s="37">
        <v>0</v>
      </c>
      <c r="N1566" s="37">
        <v>0</v>
      </c>
      <c r="O1566" s="37">
        <v>0</v>
      </c>
    </row>
    <row r="1567" spans="1:15" x14ac:dyDescent="0.2">
      <c r="A1567" s="37" t="s">
        <v>3697</v>
      </c>
      <c r="B1567" s="37" t="s">
        <v>126</v>
      </c>
      <c r="C1567" s="39" t="s">
        <v>47</v>
      </c>
      <c r="D1567" s="39" t="s">
        <v>247</v>
      </c>
      <c r="E1567" s="39" t="s">
        <v>590</v>
      </c>
      <c r="F1567" s="39" t="s">
        <v>126</v>
      </c>
      <c r="G1567" s="38" t="s">
        <v>442</v>
      </c>
      <c r="H1567" s="38" t="s">
        <v>441</v>
      </c>
      <c r="I1567" s="38">
        <v>24780631</v>
      </c>
      <c r="J1567" s="37">
        <v>15</v>
      </c>
      <c r="K1567" s="37">
        <v>0</v>
      </c>
      <c r="L1567" s="20" t="s">
        <v>8355</v>
      </c>
      <c r="M1567" s="37">
        <v>0</v>
      </c>
      <c r="N1567" s="37">
        <v>0</v>
      </c>
      <c r="O1567" s="37">
        <v>0</v>
      </c>
    </row>
    <row r="1568" spans="1:15" x14ac:dyDescent="0.2">
      <c r="A1568" s="37" t="s">
        <v>3698</v>
      </c>
      <c r="B1568" s="37" t="s">
        <v>2871</v>
      </c>
      <c r="C1568" s="39" t="s">
        <v>47</v>
      </c>
      <c r="D1568" s="39" t="s">
        <v>247</v>
      </c>
      <c r="E1568" s="39" t="s">
        <v>3476</v>
      </c>
      <c r="F1568" s="39" t="s">
        <v>2871</v>
      </c>
      <c r="G1568" s="38" t="s">
        <v>442</v>
      </c>
      <c r="H1568" s="38" t="s">
        <v>441</v>
      </c>
      <c r="I1568" s="38">
        <v>24780620</v>
      </c>
      <c r="J1568" s="37">
        <v>9</v>
      </c>
      <c r="K1568" s="37">
        <v>0</v>
      </c>
      <c r="L1568" s="20" t="s">
        <v>8355</v>
      </c>
      <c r="M1568" s="37">
        <v>0</v>
      </c>
      <c r="N1568" s="37">
        <v>0</v>
      </c>
      <c r="O1568" s="37">
        <v>0</v>
      </c>
    </row>
    <row r="1569" spans="1:29" x14ac:dyDescent="0.2">
      <c r="A1569" s="37" t="s">
        <v>3699</v>
      </c>
      <c r="B1569" s="37" t="s">
        <v>312</v>
      </c>
      <c r="C1569" s="39" t="s">
        <v>47</v>
      </c>
      <c r="D1569" s="39" t="s">
        <v>247</v>
      </c>
      <c r="E1569" s="39" t="s">
        <v>3476</v>
      </c>
      <c r="F1569" s="39" t="s">
        <v>312</v>
      </c>
      <c r="G1569" s="38" t="s">
        <v>442</v>
      </c>
      <c r="H1569" s="38" t="s">
        <v>441</v>
      </c>
      <c r="I1569" s="38">
        <v>24780123</v>
      </c>
      <c r="J1569" s="37">
        <v>1</v>
      </c>
      <c r="K1569" s="37">
        <v>0</v>
      </c>
      <c r="L1569" s="20" t="s">
        <v>8355</v>
      </c>
      <c r="M1569" s="37">
        <v>0</v>
      </c>
      <c r="N1569" s="37">
        <v>0</v>
      </c>
      <c r="O1569" s="37">
        <v>0</v>
      </c>
    </row>
    <row r="1570" spans="1:29" x14ac:dyDescent="0.2">
      <c r="A1570" s="37" t="s">
        <v>3700</v>
      </c>
      <c r="B1570" s="37" t="s">
        <v>3701</v>
      </c>
      <c r="C1570" s="39" t="s">
        <v>47</v>
      </c>
      <c r="D1570" s="39" t="s">
        <v>247</v>
      </c>
      <c r="E1570" s="39" t="s">
        <v>590</v>
      </c>
      <c r="F1570" s="39" t="s">
        <v>186</v>
      </c>
      <c r="G1570" s="38" t="s">
        <v>442</v>
      </c>
      <c r="H1570" s="38" t="s">
        <v>441</v>
      </c>
      <c r="I1570" s="38">
        <v>24780175</v>
      </c>
      <c r="J1570" s="37">
        <v>107</v>
      </c>
      <c r="K1570" s="37">
        <v>30</v>
      </c>
      <c r="L1570" s="20" t="s">
        <v>8355</v>
      </c>
      <c r="M1570" s="37">
        <v>0</v>
      </c>
      <c r="N1570" s="37">
        <v>0</v>
      </c>
      <c r="O1570" s="37">
        <v>0</v>
      </c>
    </row>
    <row r="1571" spans="1:29" x14ac:dyDescent="0.2">
      <c r="A1571" s="37" t="s">
        <v>3702</v>
      </c>
      <c r="B1571" s="37" t="s">
        <v>173</v>
      </c>
      <c r="C1571" s="39" t="s">
        <v>47</v>
      </c>
      <c r="D1571" s="39" t="s">
        <v>247</v>
      </c>
      <c r="E1571" s="39" t="s">
        <v>590</v>
      </c>
      <c r="F1571" s="39" t="s">
        <v>173</v>
      </c>
      <c r="G1571" s="38" t="s">
        <v>442</v>
      </c>
      <c r="H1571" s="38" t="s">
        <v>441</v>
      </c>
      <c r="I1571" s="38">
        <v>24780158</v>
      </c>
      <c r="J1571" s="37">
        <v>20</v>
      </c>
      <c r="K1571" s="37">
        <v>0</v>
      </c>
      <c r="L1571" s="20" t="s">
        <v>8355</v>
      </c>
      <c r="M1571" s="37">
        <v>0</v>
      </c>
      <c r="N1571" s="37">
        <v>0</v>
      </c>
      <c r="O1571" s="37">
        <v>0</v>
      </c>
    </row>
    <row r="1572" spans="1:29" x14ac:dyDescent="0.2">
      <c r="A1572" s="37" t="s">
        <v>3703</v>
      </c>
      <c r="B1572" s="37" t="s">
        <v>92</v>
      </c>
      <c r="C1572" s="39" t="s">
        <v>47</v>
      </c>
      <c r="D1572" s="39" t="s">
        <v>247</v>
      </c>
      <c r="E1572" s="39" t="s">
        <v>590</v>
      </c>
      <c r="F1572" s="39" t="s">
        <v>2729</v>
      </c>
      <c r="G1572" s="38" t="s">
        <v>442</v>
      </c>
      <c r="H1572" s="38" t="s">
        <v>441</v>
      </c>
      <c r="I1572" s="38">
        <v>24780158</v>
      </c>
      <c r="J1572" s="37">
        <v>10</v>
      </c>
      <c r="K1572" s="37">
        <v>0</v>
      </c>
      <c r="L1572" s="20" t="s">
        <v>8355</v>
      </c>
      <c r="M1572" s="37">
        <v>0</v>
      </c>
      <c r="N1572" s="37">
        <v>0</v>
      </c>
      <c r="O1572" s="37">
        <v>0</v>
      </c>
    </row>
    <row r="1573" spans="1:29" x14ac:dyDescent="0.2">
      <c r="A1573" s="37" t="s">
        <v>3704</v>
      </c>
      <c r="B1573" s="37" t="s">
        <v>2064</v>
      </c>
      <c r="C1573" s="39" t="s">
        <v>47</v>
      </c>
      <c r="D1573" s="39" t="s">
        <v>247</v>
      </c>
      <c r="E1573" s="39" t="s">
        <v>590</v>
      </c>
      <c r="F1573" s="39" t="s">
        <v>2064</v>
      </c>
      <c r="G1573" s="38" t="s">
        <v>442</v>
      </c>
      <c r="H1573" s="38" t="s">
        <v>441</v>
      </c>
      <c r="I1573" s="38">
        <v>24780521</v>
      </c>
      <c r="J1573" s="37">
        <v>13</v>
      </c>
      <c r="K1573" s="37">
        <v>0</v>
      </c>
      <c r="L1573" s="20" t="s">
        <v>8355</v>
      </c>
      <c r="M1573" s="37">
        <v>0</v>
      </c>
      <c r="N1573" s="37">
        <v>0</v>
      </c>
      <c r="O1573" s="37">
        <v>0</v>
      </c>
    </row>
    <row r="1575" spans="1:29" ht="13.5" x14ac:dyDescent="0.25">
      <c r="A1575" s="97" t="s">
        <v>3705</v>
      </c>
      <c r="B1575" s="24"/>
      <c r="C1575" s="25"/>
      <c r="D1575" s="25"/>
      <c r="E1575" s="25"/>
      <c r="F1575" s="33"/>
      <c r="G1575" s="27"/>
      <c r="H1575" s="32"/>
      <c r="I1575" s="32"/>
      <c r="J1575" s="36">
        <f>SUM(J1576:J1593)</f>
        <v>426</v>
      </c>
      <c r="K1575" s="36">
        <f t="shared" ref="K1575:O1575" si="85">SUM(K1576:K1593)</f>
        <v>88</v>
      </c>
      <c r="L1575" s="36">
        <f t="shared" si="85"/>
        <v>0</v>
      </c>
      <c r="M1575" s="36">
        <f t="shared" si="85"/>
        <v>0</v>
      </c>
      <c r="N1575" s="36">
        <f t="shared" si="85"/>
        <v>0</v>
      </c>
      <c r="O1575" s="36">
        <f t="shared" si="85"/>
        <v>0</v>
      </c>
      <c r="P1575" s="37"/>
      <c r="Q1575" s="37"/>
      <c r="R1575" s="37"/>
      <c r="S1575" s="37"/>
      <c r="T1575" s="37"/>
      <c r="U1575" s="37"/>
      <c r="V1575" s="37"/>
      <c r="W1575" s="37"/>
      <c r="X1575" s="37"/>
      <c r="Y1575" s="37"/>
      <c r="AA1575" s="37"/>
      <c r="AB1575" s="37"/>
      <c r="AC1575" s="37"/>
    </row>
    <row r="1576" spans="1:29" x14ac:dyDescent="0.2">
      <c r="A1576" s="37" t="s">
        <v>3706</v>
      </c>
      <c r="B1576" s="37" t="s">
        <v>3707</v>
      </c>
      <c r="C1576" s="39" t="s">
        <v>47</v>
      </c>
      <c r="D1576" s="39" t="s">
        <v>247</v>
      </c>
      <c r="E1576" s="39" t="s">
        <v>3437</v>
      </c>
      <c r="F1576" s="39" t="s">
        <v>3707</v>
      </c>
      <c r="G1576" s="38" t="s">
        <v>442</v>
      </c>
      <c r="H1576" s="38" t="s">
        <v>441</v>
      </c>
      <c r="I1576" s="38">
        <v>24673060</v>
      </c>
      <c r="J1576" s="37">
        <v>129</v>
      </c>
      <c r="K1576" s="37">
        <v>47</v>
      </c>
      <c r="L1576" s="20" t="s">
        <v>8355</v>
      </c>
      <c r="M1576" s="37">
        <v>0</v>
      </c>
      <c r="N1576" s="37">
        <v>0</v>
      </c>
      <c r="O1576" s="37">
        <v>0</v>
      </c>
    </row>
    <row r="1577" spans="1:29" x14ac:dyDescent="0.2">
      <c r="A1577" s="37" t="s">
        <v>3708</v>
      </c>
      <c r="B1577" s="37" t="s">
        <v>2770</v>
      </c>
      <c r="C1577" s="39" t="s">
        <v>47</v>
      </c>
      <c r="D1577" s="39" t="s">
        <v>247</v>
      </c>
      <c r="E1577" s="39" t="s">
        <v>583</v>
      </c>
      <c r="F1577" s="39" t="s">
        <v>1943</v>
      </c>
      <c r="G1577" s="38" t="s">
        <v>442</v>
      </c>
      <c r="H1577" s="38" t="s">
        <v>441</v>
      </c>
      <c r="I1577" s="38">
        <v>44056192</v>
      </c>
      <c r="J1577" s="37">
        <v>4</v>
      </c>
      <c r="K1577" s="37">
        <v>0</v>
      </c>
      <c r="L1577" s="20" t="s">
        <v>8355</v>
      </c>
      <c r="M1577" s="37">
        <v>0</v>
      </c>
      <c r="N1577" s="37">
        <v>0</v>
      </c>
      <c r="O1577" s="37">
        <v>0</v>
      </c>
    </row>
    <row r="1578" spans="1:29" x14ac:dyDescent="0.2">
      <c r="A1578" s="37" t="s">
        <v>3709</v>
      </c>
      <c r="B1578" s="37" t="s">
        <v>3710</v>
      </c>
      <c r="C1578" s="39" t="s">
        <v>47</v>
      </c>
      <c r="D1578" s="39" t="s">
        <v>247</v>
      </c>
      <c r="E1578" s="39" t="s">
        <v>3437</v>
      </c>
      <c r="F1578" s="39" t="s">
        <v>3710</v>
      </c>
      <c r="G1578" s="38" t="s">
        <v>442</v>
      </c>
      <c r="H1578" s="38" t="s">
        <v>441</v>
      </c>
      <c r="I1578" s="38">
        <v>44039441</v>
      </c>
      <c r="J1578" s="37">
        <v>8</v>
      </c>
      <c r="K1578" s="37">
        <v>0</v>
      </c>
      <c r="L1578" s="20" t="s">
        <v>8355</v>
      </c>
      <c r="M1578" s="37">
        <v>0</v>
      </c>
      <c r="N1578" s="37">
        <v>0</v>
      </c>
      <c r="O1578" s="37">
        <v>0</v>
      </c>
    </row>
    <row r="1579" spans="1:29" x14ac:dyDescent="0.2">
      <c r="A1579" s="37" t="s">
        <v>3711</v>
      </c>
      <c r="B1579" s="37" t="s">
        <v>150</v>
      </c>
      <c r="C1579" s="39" t="s">
        <v>47</v>
      </c>
      <c r="D1579" s="39" t="s">
        <v>247</v>
      </c>
      <c r="E1579" s="39" t="s">
        <v>3437</v>
      </c>
      <c r="F1579" s="39" t="s">
        <v>150</v>
      </c>
      <c r="G1579" s="38" t="s">
        <v>442</v>
      </c>
      <c r="H1579" s="38" t="s">
        <v>441</v>
      </c>
      <c r="I1579" s="38">
        <v>24673035</v>
      </c>
      <c r="J1579" s="37">
        <v>6</v>
      </c>
      <c r="K1579" s="37">
        <v>0</v>
      </c>
      <c r="L1579" s="20" t="s">
        <v>8355</v>
      </c>
      <c r="M1579" s="37">
        <v>0</v>
      </c>
      <c r="N1579" s="37">
        <v>0</v>
      </c>
      <c r="O1579" s="37">
        <v>0</v>
      </c>
    </row>
    <row r="1580" spans="1:29" x14ac:dyDescent="0.2">
      <c r="A1580" s="37" t="s">
        <v>3712</v>
      </c>
      <c r="B1580" s="37" t="s">
        <v>749</v>
      </c>
      <c r="C1580" s="39" t="s">
        <v>47</v>
      </c>
      <c r="D1580" s="39" t="s">
        <v>247</v>
      </c>
      <c r="E1580" s="39" t="s">
        <v>3437</v>
      </c>
      <c r="F1580" s="39" t="s">
        <v>749</v>
      </c>
      <c r="G1580" s="38" t="s">
        <v>442</v>
      </c>
      <c r="H1580" s="38" t="s">
        <v>441</v>
      </c>
      <c r="I1580" s="38">
        <v>22064823</v>
      </c>
      <c r="J1580" s="37">
        <v>23</v>
      </c>
      <c r="K1580" s="37">
        <v>0</v>
      </c>
      <c r="L1580" s="20" t="s">
        <v>8355</v>
      </c>
      <c r="M1580" s="37">
        <v>0</v>
      </c>
      <c r="N1580" s="37">
        <v>0</v>
      </c>
      <c r="O1580" s="37">
        <v>0</v>
      </c>
    </row>
    <row r="1581" spans="1:29" x14ac:dyDescent="0.2">
      <c r="A1581" s="37" t="s">
        <v>3713</v>
      </c>
      <c r="B1581" s="37" t="s">
        <v>152</v>
      </c>
      <c r="C1581" s="39" t="s">
        <v>47</v>
      </c>
      <c r="D1581" s="39" t="s">
        <v>247</v>
      </c>
      <c r="E1581" s="39" t="s">
        <v>3437</v>
      </c>
      <c r="F1581" s="39" t="s">
        <v>152</v>
      </c>
      <c r="G1581" s="38" t="s">
        <v>442</v>
      </c>
      <c r="H1581" s="38" t="s">
        <v>441</v>
      </c>
      <c r="J1581" s="37">
        <v>15</v>
      </c>
      <c r="K1581" s="37">
        <v>0</v>
      </c>
      <c r="L1581" s="20" t="s">
        <v>8355</v>
      </c>
      <c r="M1581" s="37">
        <v>0</v>
      </c>
      <c r="N1581" s="37">
        <v>0</v>
      </c>
      <c r="O1581" s="37">
        <v>0</v>
      </c>
    </row>
    <row r="1582" spans="1:29" x14ac:dyDescent="0.2">
      <c r="A1582" s="37" t="s">
        <v>3715</v>
      </c>
      <c r="B1582" s="37" t="s">
        <v>3716</v>
      </c>
      <c r="C1582" s="39" t="s">
        <v>47</v>
      </c>
      <c r="D1582" s="39" t="s">
        <v>247</v>
      </c>
      <c r="E1582" s="39" t="s">
        <v>3437</v>
      </c>
      <c r="F1582" s="39" t="s">
        <v>3716</v>
      </c>
      <c r="G1582" s="38" t="s">
        <v>442</v>
      </c>
      <c r="H1582" s="38" t="s">
        <v>441</v>
      </c>
      <c r="I1582" s="38">
        <v>24695607</v>
      </c>
      <c r="J1582" s="37">
        <v>7</v>
      </c>
      <c r="K1582" s="37">
        <v>0</v>
      </c>
      <c r="L1582" s="20" t="s">
        <v>8355</v>
      </c>
      <c r="M1582" s="37">
        <v>0</v>
      </c>
      <c r="N1582" s="37">
        <v>0</v>
      </c>
      <c r="O1582" s="37">
        <v>0</v>
      </c>
    </row>
    <row r="1583" spans="1:29" x14ac:dyDescent="0.2">
      <c r="A1583" s="37" t="s">
        <v>3719</v>
      </c>
      <c r="B1583" s="37" t="s">
        <v>3720</v>
      </c>
      <c r="C1583" s="39" t="s">
        <v>47</v>
      </c>
      <c r="D1583" s="39" t="s">
        <v>247</v>
      </c>
      <c r="E1583" s="39" t="s">
        <v>3437</v>
      </c>
      <c r="F1583" s="39" t="s">
        <v>3721</v>
      </c>
      <c r="G1583" s="38" t="s">
        <v>442</v>
      </c>
      <c r="H1583" s="38" t="s">
        <v>441</v>
      </c>
      <c r="I1583" s="38">
        <v>24673035</v>
      </c>
      <c r="J1583" s="37">
        <v>11</v>
      </c>
      <c r="K1583" s="37">
        <v>0</v>
      </c>
      <c r="L1583" s="20" t="s">
        <v>8355</v>
      </c>
      <c r="M1583" s="37">
        <v>0</v>
      </c>
      <c r="N1583" s="37">
        <v>0</v>
      </c>
      <c r="O1583" s="37">
        <v>0</v>
      </c>
    </row>
    <row r="1584" spans="1:29" x14ac:dyDescent="0.2">
      <c r="A1584" s="37" t="s">
        <v>3722</v>
      </c>
      <c r="B1584" s="37" t="s">
        <v>1924</v>
      </c>
      <c r="C1584" s="39" t="s">
        <v>47</v>
      </c>
      <c r="D1584" s="39" t="s">
        <v>247</v>
      </c>
      <c r="E1584" s="39" t="s">
        <v>3437</v>
      </c>
      <c r="F1584" s="39" t="s">
        <v>187</v>
      </c>
      <c r="G1584" s="38" t="s">
        <v>442</v>
      </c>
      <c r="H1584" s="38" t="s">
        <v>441</v>
      </c>
      <c r="I1584" s="38">
        <v>24673179</v>
      </c>
      <c r="J1584" s="37">
        <v>44</v>
      </c>
      <c r="K1584" s="37">
        <v>8</v>
      </c>
      <c r="L1584" s="20" t="s">
        <v>8355</v>
      </c>
      <c r="M1584" s="37">
        <v>0</v>
      </c>
      <c r="N1584" s="37">
        <v>0</v>
      </c>
      <c r="O1584" s="37">
        <v>0</v>
      </c>
    </row>
    <row r="1585" spans="1:29" x14ac:dyDescent="0.2">
      <c r="A1585" s="37" t="s">
        <v>3723</v>
      </c>
      <c r="B1585" s="37" t="s">
        <v>3724</v>
      </c>
      <c r="C1585" s="39" t="s">
        <v>47</v>
      </c>
      <c r="D1585" s="39" t="s">
        <v>247</v>
      </c>
      <c r="E1585" s="39" t="s">
        <v>3437</v>
      </c>
      <c r="F1585" s="39" t="s">
        <v>3725</v>
      </c>
      <c r="G1585" s="38" t="s">
        <v>442</v>
      </c>
      <c r="H1585" s="38" t="s">
        <v>441</v>
      </c>
      <c r="I1585" s="38">
        <v>70159689</v>
      </c>
      <c r="J1585" s="37">
        <v>7</v>
      </c>
      <c r="K1585" s="37">
        <v>0</v>
      </c>
      <c r="L1585" s="20" t="s">
        <v>8355</v>
      </c>
      <c r="M1585" s="37">
        <v>0</v>
      </c>
      <c r="N1585" s="37">
        <v>0</v>
      </c>
      <c r="O1585" s="37">
        <v>0</v>
      </c>
    </row>
    <row r="1586" spans="1:29" x14ac:dyDescent="0.2">
      <c r="A1586" s="37" t="s">
        <v>3726</v>
      </c>
      <c r="B1586" s="37" t="s">
        <v>3727</v>
      </c>
      <c r="C1586" s="39" t="s">
        <v>47</v>
      </c>
      <c r="D1586" s="39" t="s">
        <v>247</v>
      </c>
      <c r="E1586" s="39" t="s">
        <v>3437</v>
      </c>
      <c r="F1586" s="39" t="s">
        <v>3727</v>
      </c>
      <c r="G1586" s="38" t="s">
        <v>442</v>
      </c>
      <c r="H1586" s="38" t="s">
        <v>441</v>
      </c>
      <c r="I1586" s="38">
        <v>22064287</v>
      </c>
      <c r="J1586" s="37">
        <v>14</v>
      </c>
      <c r="K1586" s="37">
        <v>0</v>
      </c>
      <c r="L1586" s="20" t="s">
        <v>8355</v>
      </c>
      <c r="M1586" s="37">
        <v>0</v>
      </c>
      <c r="N1586" s="37">
        <v>0</v>
      </c>
      <c r="O1586" s="37">
        <v>0</v>
      </c>
    </row>
    <row r="1587" spans="1:29" x14ac:dyDescent="0.2">
      <c r="A1587" s="37" t="s">
        <v>3733</v>
      </c>
      <c r="B1587" s="37" t="s">
        <v>3734</v>
      </c>
      <c r="C1587" s="39" t="s">
        <v>47</v>
      </c>
      <c r="D1587" s="39" t="s">
        <v>247</v>
      </c>
      <c r="E1587" s="39" t="s">
        <v>3437</v>
      </c>
      <c r="F1587" s="39" t="s">
        <v>10325</v>
      </c>
      <c r="G1587" s="38" t="s">
        <v>442</v>
      </c>
      <c r="H1587" s="38" t="s">
        <v>441</v>
      </c>
      <c r="I1587" s="38">
        <v>73003758</v>
      </c>
      <c r="J1587" s="37">
        <v>11</v>
      </c>
      <c r="K1587" s="37">
        <v>0</v>
      </c>
      <c r="L1587" s="20" t="s">
        <v>8355</v>
      </c>
      <c r="M1587" s="37">
        <v>0</v>
      </c>
      <c r="N1587" s="37">
        <v>0</v>
      </c>
      <c r="O1587" s="37">
        <v>0</v>
      </c>
    </row>
    <row r="1588" spans="1:29" x14ac:dyDescent="0.2">
      <c r="A1588" s="37" t="s">
        <v>3737</v>
      </c>
      <c r="B1588" s="37" t="s">
        <v>2541</v>
      </c>
      <c r="C1588" s="39" t="s">
        <v>47</v>
      </c>
      <c r="D1588" s="39" t="s">
        <v>247</v>
      </c>
      <c r="E1588" s="39" t="s">
        <v>3437</v>
      </c>
      <c r="F1588" s="39" t="s">
        <v>2541</v>
      </c>
      <c r="G1588" s="38" t="s">
        <v>442</v>
      </c>
      <c r="H1588" s="38" t="s">
        <v>441</v>
      </c>
      <c r="J1588" s="37">
        <v>6</v>
      </c>
      <c r="K1588" s="37">
        <v>0</v>
      </c>
      <c r="L1588" s="20" t="s">
        <v>8355</v>
      </c>
      <c r="M1588" s="37">
        <v>0</v>
      </c>
      <c r="N1588" s="37">
        <v>0</v>
      </c>
      <c r="O1588" s="37">
        <v>0</v>
      </c>
    </row>
    <row r="1589" spans="1:29" x14ac:dyDescent="0.2">
      <c r="A1589" s="37" t="s">
        <v>3740</v>
      </c>
      <c r="B1589" s="37" t="s">
        <v>301</v>
      </c>
      <c r="C1589" s="39" t="s">
        <v>47</v>
      </c>
      <c r="D1589" s="39" t="s">
        <v>247</v>
      </c>
      <c r="E1589" s="39" t="s">
        <v>3437</v>
      </c>
      <c r="F1589" s="39" t="s">
        <v>301</v>
      </c>
      <c r="G1589" s="38" t="s">
        <v>442</v>
      </c>
      <c r="H1589" s="38" t="s">
        <v>441</v>
      </c>
      <c r="I1589" s="38">
        <v>26064313</v>
      </c>
      <c r="J1589" s="37">
        <v>81</v>
      </c>
      <c r="K1589" s="37">
        <v>24</v>
      </c>
      <c r="L1589" s="20" t="s">
        <v>8355</v>
      </c>
      <c r="M1589" s="37">
        <v>0</v>
      </c>
      <c r="N1589" s="37">
        <v>0</v>
      </c>
      <c r="O1589" s="37">
        <v>0</v>
      </c>
    </row>
    <row r="1590" spans="1:29" x14ac:dyDescent="0.2">
      <c r="A1590" s="37" t="s">
        <v>3741</v>
      </c>
      <c r="B1590" s="37" t="s">
        <v>2627</v>
      </c>
      <c r="C1590" s="39" t="s">
        <v>47</v>
      </c>
      <c r="D1590" s="39" t="s">
        <v>247</v>
      </c>
      <c r="E1590" s="39" t="s">
        <v>3437</v>
      </c>
      <c r="F1590" s="39" t="s">
        <v>2627</v>
      </c>
      <c r="G1590" s="38" t="s">
        <v>442</v>
      </c>
      <c r="H1590" s="38" t="s">
        <v>441</v>
      </c>
      <c r="I1590" s="38">
        <v>24673035</v>
      </c>
      <c r="J1590" s="37">
        <v>5</v>
      </c>
      <c r="K1590" s="37">
        <v>0</v>
      </c>
      <c r="L1590" s="20" t="s">
        <v>8355</v>
      </c>
      <c r="M1590" s="37">
        <v>0</v>
      </c>
      <c r="N1590" s="37">
        <v>0</v>
      </c>
      <c r="O1590" s="37">
        <v>0</v>
      </c>
    </row>
    <row r="1591" spans="1:29" x14ac:dyDescent="0.2">
      <c r="A1591" s="37" t="s">
        <v>3742</v>
      </c>
      <c r="B1591" s="37" t="s">
        <v>3743</v>
      </c>
      <c r="C1591" s="39" t="s">
        <v>47</v>
      </c>
      <c r="D1591" s="39" t="s">
        <v>247</v>
      </c>
      <c r="E1591" s="39" t="s">
        <v>583</v>
      </c>
      <c r="F1591" s="39" t="s">
        <v>3743</v>
      </c>
      <c r="G1591" s="38" t="s">
        <v>442</v>
      </c>
      <c r="H1591" s="38" t="s">
        <v>441</v>
      </c>
      <c r="I1591" s="38">
        <v>22064313</v>
      </c>
      <c r="J1591" s="37">
        <v>18</v>
      </c>
      <c r="K1591" s="37">
        <v>0</v>
      </c>
      <c r="L1591" s="20" t="s">
        <v>8355</v>
      </c>
      <c r="M1591" s="37">
        <v>0</v>
      </c>
      <c r="N1591" s="37">
        <v>0</v>
      </c>
      <c r="O1591" s="37">
        <v>0</v>
      </c>
    </row>
    <row r="1592" spans="1:29" x14ac:dyDescent="0.2">
      <c r="A1592" s="37" t="s">
        <v>3744</v>
      </c>
      <c r="B1592" s="37" t="s">
        <v>3745</v>
      </c>
      <c r="C1592" s="39" t="s">
        <v>47</v>
      </c>
      <c r="D1592" s="39" t="s">
        <v>247</v>
      </c>
      <c r="E1592" s="39" t="s">
        <v>3437</v>
      </c>
      <c r="F1592" s="39" t="s">
        <v>758</v>
      </c>
      <c r="G1592" s="38" t="s">
        <v>442</v>
      </c>
      <c r="H1592" s="38" t="s">
        <v>441</v>
      </c>
      <c r="I1592" s="38">
        <v>73006459</v>
      </c>
      <c r="J1592" s="37">
        <v>24</v>
      </c>
      <c r="K1592" s="37">
        <v>9</v>
      </c>
      <c r="L1592" s="20" t="s">
        <v>8355</v>
      </c>
      <c r="M1592" s="37">
        <v>0</v>
      </c>
      <c r="N1592" s="37">
        <v>0</v>
      </c>
      <c r="O1592" s="37">
        <v>0</v>
      </c>
    </row>
    <row r="1593" spans="1:29" x14ac:dyDescent="0.2">
      <c r="A1593" s="37" t="s">
        <v>3746</v>
      </c>
      <c r="B1593" s="37" t="s">
        <v>3747</v>
      </c>
      <c r="C1593" s="39" t="s">
        <v>47</v>
      </c>
      <c r="D1593" s="39" t="s">
        <v>247</v>
      </c>
      <c r="E1593" s="39" t="s">
        <v>3437</v>
      </c>
      <c r="F1593" s="39" t="s">
        <v>3747</v>
      </c>
      <c r="G1593" s="38" t="s">
        <v>442</v>
      </c>
      <c r="H1593" s="38" t="s">
        <v>441</v>
      </c>
      <c r="I1593" s="38">
        <v>24673035</v>
      </c>
      <c r="J1593" s="37">
        <v>13</v>
      </c>
      <c r="K1593" s="37">
        <v>0</v>
      </c>
      <c r="L1593" s="20" t="s">
        <v>8355</v>
      </c>
      <c r="M1593" s="37">
        <v>0</v>
      </c>
      <c r="N1593" s="37">
        <v>0</v>
      </c>
      <c r="O1593" s="37">
        <v>0</v>
      </c>
    </row>
    <row r="1595" spans="1:29" ht="13.5" x14ac:dyDescent="0.25">
      <c r="A1595" s="97" t="s">
        <v>6617</v>
      </c>
      <c r="B1595" s="24"/>
      <c r="C1595" s="25"/>
      <c r="D1595" s="25"/>
      <c r="E1595" s="25"/>
      <c r="F1595" s="33"/>
      <c r="G1595" s="27"/>
      <c r="H1595" s="32"/>
      <c r="I1595" s="32"/>
      <c r="J1595" s="36">
        <f>SUM(J1596:J1611)</f>
        <v>471</v>
      </c>
      <c r="K1595" s="36">
        <f t="shared" ref="K1595:O1595" si="86">SUM(K1596:K1611)</f>
        <v>109</v>
      </c>
      <c r="L1595" s="36">
        <f t="shared" si="86"/>
        <v>0</v>
      </c>
      <c r="M1595" s="36">
        <f t="shared" si="86"/>
        <v>0</v>
      </c>
      <c r="N1595" s="36">
        <f t="shared" si="86"/>
        <v>0</v>
      </c>
      <c r="O1595" s="36">
        <f t="shared" si="86"/>
        <v>49</v>
      </c>
      <c r="P1595" s="37"/>
      <c r="Q1595" s="37"/>
      <c r="R1595" s="37"/>
      <c r="S1595" s="37"/>
      <c r="T1595" s="37"/>
      <c r="U1595" s="37"/>
      <c r="V1595" s="37"/>
      <c r="W1595" s="37"/>
      <c r="X1595" s="37"/>
      <c r="Y1595" s="37"/>
      <c r="AA1595" s="37"/>
      <c r="AB1595" s="37"/>
      <c r="AC1595" s="37"/>
    </row>
    <row r="1596" spans="1:29" x14ac:dyDescent="0.2">
      <c r="A1596" s="37" t="s">
        <v>3536</v>
      </c>
      <c r="B1596" s="37" t="s">
        <v>3537</v>
      </c>
      <c r="C1596" s="39" t="s">
        <v>47</v>
      </c>
      <c r="D1596" s="39" t="s">
        <v>247</v>
      </c>
      <c r="E1596" s="39" t="s">
        <v>583</v>
      </c>
      <c r="F1596" s="39" t="s">
        <v>3537</v>
      </c>
      <c r="G1596" s="38" t="s">
        <v>442</v>
      </c>
      <c r="H1596" s="38" t="s">
        <v>441</v>
      </c>
      <c r="I1596" s="38">
        <v>73003746</v>
      </c>
      <c r="J1596" s="37">
        <v>11</v>
      </c>
      <c r="K1596" s="37">
        <v>0</v>
      </c>
      <c r="L1596" s="20" t="s">
        <v>8355</v>
      </c>
      <c r="M1596" s="37">
        <v>0</v>
      </c>
      <c r="N1596" s="37">
        <v>0</v>
      </c>
      <c r="O1596" s="37">
        <v>16</v>
      </c>
    </row>
    <row r="1597" spans="1:29" x14ac:dyDescent="0.2">
      <c r="A1597" s="37" t="s">
        <v>3548</v>
      </c>
      <c r="B1597" s="37" t="s">
        <v>583</v>
      </c>
      <c r="C1597" s="39" t="s">
        <v>47</v>
      </c>
      <c r="D1597" s="39" t="s">
        <v>247</v>
      </c>
      <c r="E1597" s="39" t="s">
        <v>583</v>
      </c>
      <c r="F1597" s="39" t="s">
        <v>583</v>
      </c>
      <c r="G1597" s="38" t="s">
        <v>442</v>
      </c>
      <c r="H1597" s="38" t="s">
        <v>441</v>
      </c>
      <c r="I1597" s="38">
        <v>22064586</v>
      </c>
      <c r="J1597" s="37">
        <v>31</v>
      </c>
      <c r="K1597" s="37">
        <v>8</v>
      </c>
      <c r="L1597" s="20" t="s">
        <v>8355</v>
      </c>
      <c r="M1597" s="37">
        <v>0</v>
      </c>
      <c r="N1597" s="37">
        <v>0</v>
      </c>
      <c r="O1597" s="37">
        <v>0</v>
      </c>
    </row>
    <row r="1598" spans="1:29" x14ac:dyDescent="0.2">
      <c r="A1598" s="37" t="s">
        <v>3549</v>
      </c>
      <c r="B1598" s="37" t="s">
        <v>3550</v>
      </c>
      <c r="C1598" s="39" t="s">
        <v>47</v>
      </c>
      <c r="D1598" s="39" t="s">
        <v>247</v>
      </c>
      <c r="E1598" s="39" t="s">
        <v>583</v>
      </c>
      <c r="F1598" s="39" t="s">
        <v>3550</v>
      </c>
      <c r="G1598" s="38" t="s">
        <v>442</v>
      </c>
      <c r="H1598" s="38" t="s">
        <v>441</v>
      </c>
      <c r="I1598" s="38">
        <v>24777645</v>
      </c>
      <c r="J1598" s="37">
        <v>39</v>
      </c>
      <c r="K1598" s="37">
        <v>14</v>
      </c>
      <c r="L1598" s="20" t="s">
        <v>8355</v>
      </c>
      <c r="M1598" s="37">
        <v>0</v>
      </c>
      <c r="N1598" s="37">
        <v>0</v>
      </c>
      <c r="O1598" s="37">
        <v>0</v>
      </c>
    </row>
    <row r="1599" spans="1:29" x14ac:dyDescent="0.2">
      <c r="A1599" s="37" t="s">
        <v>3551</v>
      </c>
      <c r="B1599" s="37" t="s">
        <v>999</v>
      </c>
      <c r="C1599" s="39" t="s">
        <v>47</v>
      </c>
      <c r="D1599" s="39" t="s">
        <v>247</v>
      </c>
      <c r="E1599" s="39" t="s">
        <v>583</v>
      </c>
      <c r="F1599" s="39" t="s">
        <v>999</v>
      </c>
      <c r="G1599" s="38" t="s">
        <v>442</v>
      </c>
      <c r="H1599" s="38" t="s">
        <v>441</v>
      </c>
      <c r="I1599" s="38">
        <v>44039442</v>
      </c>
      <c r="J1599" s="37">
        <v>7</v>
      </c>
      <c r="K1599" s="37">
        <v>0</v>
      </c>
      <c r="L1599" s="20" t="s">
        <v>8355</v>
      </c>
      <c r="M1599" s="37">
        <v>0</v>
      </c>
      <c r="N1599" s="37">
        <v>0</v>
      </c>
      <c r="O1599" s="37">
        <v>17</v>
      </c>
    </row>
    <row r="1600" spans="1:29" x14ac:dyDescent="0.2">
      <c r="A1600" s="37" t="s">
        <v>3714</v>
      </c>
      <c r="B1600" s="37" t="s">
        <v>2575</v>
      </c>
      <c r="C1600" s="39" t="s">
        <v>47</v>
      </c>
      <c r="D1600" s="39" t="s">
        <v>247</v>
      </c>
      <c r="E1600" s="39" t="s">
        <v>583</v>
      </c>
      <c r="F1600" s="39" t="s">
        <v>2575</v>
      </c>
      <c r="G1600" s="38" t="s">
        <v>442</v>
      </c>
      <c r="H1600" s="38" t="s">
        <v>441</v>
      </c>
      <c r="I1600" s="38">
        <v>73003745</v>
      </c>
      <c r="J1600" s="37">
        <v>9</v>
      </c>
      <c r="K1600" s="37">
        <v>0</v>
      </c>
      <c r="L1600" s="20" t="s">
        <v>8355</v>
      </c>
      <c r="M1600" s="37">
        <v>0</v>
      </c>
      <c r="N1600" s="37">
        <v>0</v>
      </c>
      <c r="O1600" s="37">
        <v>0</v>
      </c>
    </row>
    <row r="1601" spans="1:29" x14ac:dyDescent="0.2">
      <c r="A1601" s="37" t="s">
        <v>3552</v>
      </c>
      <c r="B1601" s="37" t="s">
        <v>3553</v>
      </c>
      <c r="C1601" s="39" t="s">
        <v>47</v>
      </c>
      <c r="D1601" s="39" t="s">
        <v>247</v>
      </c>
      <c r="E1601" s="39" t="s">
        <v>583</v>
      </c>
      <c r="F1601" s="39" t="s">
        <v>78</v>
      </c>
      <c r="G1601" s="38" t="s">
        <v>442</v>
      </c>
      <c r="H1601" s="38" t="s">
        <v>441</v>
      </c>
      <c r="I1601" s="38">
        <v>72984064</v>
      </c>
      <c r="J1601" s="37">
        <v>34</v>
      </c>
      <c r="K1601" s="37">
        <v>14</v>
      </c>
      <c r="L1601" s="20" t="s">
        <v>8355</v>
      </c>
      <c r="M1601" s="37">
        <v>0</v>
      </c>
      <c r="N1601" s="37">
        <v>0</v>
      </c>
      <c r="O1601" s="37">
        <v>0</v>
      </c>
    </row>
    <row r="1602" spans="1:29" x14ac:dyDescent="0.2">
      <c r="A1602" s="37" t="s">
        <v>3717</v>
      </c>
      <c r="B1602" s="37" t="s">
        <v>3718</v>
      </c>
      <c r="C1602" s="39" t="s">
        <v>47</v>
      </c>
      <c r="D1602" s="39" t="s">
        <v>247</v>
      </c>
      <c r="E1602" s="39" t="s">
        <v>583</v>
      </c>
      <c r="F1602" s="39" t="s">
        <v>3718</v>
      </c>
      <c r="G1602" s="38" t="s">
        <v>442</v>
      </c>
      <c r="H1602" s="38" t="s">
        <v>441</v>
      </c>
      <c r="I1602" s="38">
        <v>22065927</v>
      </c>
      <c r="J1602" s="37">
        <v>39</v>
      </c>
      <c r="K1602" s="37">
        <v>8</v>
      </c>
      <c r="L1602" s="20" t="s">
        <v>8355</v>
      </c>
      <c r="M1602" s="37">
        <v>0</v>
      </c>
      <c r="N1602" s="37">
        <v>0</v>
      </c>
      <c r="O1602" s="37">
        <v>0</v>
      </c>
    </row>
    <row r="1603" spans="1:29" x14ac:dyDescent="0.2">
      <c r="A1603" s="37" t="s">
        <v>3560</v>
      </c>
      <c r="B1603" s="37" t="s">
        <v>3561</v>
      </c>
      <c r="C1603" s="39" t="s">
        <v>47</v>
      </c>
      <c r="D1603" s="39" t="s">
        <v>247</v>
      </c>
      <c r="E1603" s="39" t="s">
        <v>583</v>
      </c>
      <c r="F1603" s="39" t="s">
        <v>3562</v>
      </c>
      <c r="G1603" s="38" t="s">
        <v>442</v>
      </c>
      <c r="H1603" s="38" t="s">
        <v>441</v>
      </c>
      <c r="I1603" s="38">
        <v>72984061</v>
      </c>
      <c r="J1603" s="37">
        <v>58</v>
      </c>
      <c r="K1603" s="37">
        <v>15</v>
      </c>
      <c r="L1603" s="20" t="s">
        <v>8355</v>
      </c>
      <c r="M1603" s="37">
        <v>0</v>
      </c>
      <c r="N1603" s="37">
        <v>0</v>
      </c>
      <c r="O1603" s="37">
        <v>0</v>
      </c>
    </row>
    <row r="1604" spans="1:29" x14ac:dyDescent="0.2">
      <c r="A1604" s="37" t="s">
        <v>3563</v>
      </c>
      <c r="B1604" s="37" t="s">
        <v>863</v>
      </c>
      <c r="C1604" s="39" t="s">
        <v>47</v>
      </c>
      <c r="D1604" s="39" t="s">
        <v>247</v>
      </c>
      <c r="E1604" s="39" t="s">
        <v>583</v>
      </c>
      <c r="F1604" s="39" t="s">
        <v>863</v>
      </c>
      <c r="G1604" s="38" t="s">
        <v>442</v>
      </c>
      <c r="H1604" s="38" t="s">
        <v>441</v>
      </c>
      <c r="I1604" s="38">
        <v>44030311</v>
      </c>
      <c r="J1604" s="37">
        <v>48</v>
      </c>
      <c r="K1604" s="37">
        <v>18</v>
      </c>
      <c r="L1604" s="20" t="s">
        <v>8355</v>
      </c>
      <c r="M1604" s="37">
        <v>0</v>
      </c>
      <c r="N1604" s="37">
        <v>0</v>
      </c>
      <c r="O1604" s="37">
        <v>0</v>
      </c>
    </row>
    <row r="1605" spans="1:29" x14ac:dyDescent="0.2">
      <c r="A1605" s="37" t="s">
        <v>3728</v>
      </c>
      <c r="B1605" s="37" t="s">
        <v>3729</v>
      </c>
      <c r="C1605" s="39" t="s">
        <v>47</v>
      </c>
      <c r="D1605" s="39" t="s">
        <v>247</v>
      </c>
      <c r="E1605" s="39" t="s">
        <v>583</v>
      </c>
      <c r="F1605" s="39" t="s">
        <v>3730</v>
      </c>
      <c r="G1605" s="38" t="s">
        <v>442</v>
      </c>
      <c r="H1605" s="38" t="s">
        <v>441</v>
      </c>
      <c r="I1605" s="38">
        <v>73003747</v>
      </c>
      <c r="J1605" s="37">
        <v>17</v>
      </c>
      <c r="K1605" s="37">
        <v>0</v>
      </c>
      <c r="L1605" s="20" t="s">
        <v>8355</v>
      </c>
      <c r="M1605" s="37">
        <v>0</v>
      </c>
      <c r="N1605" s="37">
        <v>0</v>
      </c>
      <c r="O1605" s="37">
        <v>0</v>
      </c>
    </row>
    <row r="1606" spans="1:29" x14ac:dyDescent="0.2">
      <c r="A1606" s="37" t="s">
        <v>3564</v>
      </c>
      <c r="B1606" s="37" t="s">
        <v>190</v>
      </c>
      <c r="C1606" s="39" t="s">
        <v>47</v>
      </c>
      <c r="D1606" s="39" t="s">
        <v>247</v>
      </c>
      <c r="E1606" s="39" t="s">
        <v>583</v>
      </c>
      <c r="F1606" s="39" t="s">
        <v>190</v>
      </c>
      <c r="G1606" s="38" t="s">
        <v>442</v>
      </c>
      <c r="H1606" s="38" t="s">
        <v>441</v>
      </c>
      <c r="I1606" s="38">
        <v>22064073</v>
      </c>
      <c r="J1606" s="37">
        <v>67</v>
      </c>
      <c r="K1606" s="37">
        <v>20</v>
      </c>
      <c r="L1606" s="20" t="s">
        <v>8355</v>
      </c>
      <c r="M1606" s="37">
        <v>0</v>
      </c>
      <c r="N1606" s="37">
        <v>0</v>
      </c>
      <c r="O1606" s="37">
        <v>16</v>
      </c>
    </row>
    <row r="1607" spans="1:29" x14ac:dyDescent="0.2">
      <c r="A1607" s="37" t="s">
        <v>3565</v>
      </c>
      <c r="B1607" s="37" t="s">
        <v>1697</v>
      </c>
      <c r="C1607" s="39" t="s">
        <v>47</v>
      </c>
      <c r="D1607" s="39" t="s">
        <v>247</v>
      </c>
      <c r="E1607" s="39" t="s">
        <v>583</v>
      </c>
      <c r="F1607" s="39" t="s">
        <v>1697</v>
      </c>
      <c r="G1607" s="38" t="s">
        <v>442</v>
      </c>
      <c r="H1607" s="38" t="s">
        <v>441</v>
      </c>
      <c r="I1607" s="38">
        <v>41056199</v>
      </c>
      <c r="J1607" s="37">
        <v>31</v>
      </c>
      <c r="K1607" s="37">
        <v>0</v>
      </c>
      <c r="L1607" s="20" t="s">
        <v>8355</v>
      </c>
      <c r="M1607" s="37">
        <v>0</v>
      </c>
      <c r="N1607" s="37">
        <v>0</v>
      </c>
      <c r="O1607" s="37">
        <v>0</v>
      </c>
    </row>
    <row r="1608" spans="1:29" x14ac:dyDescent="0.2">
      <c r="A1608" s="37" t="s">
        <v>3731</v>
      </c>
      <c r="B1608" s="37" t="s">
        <v>3732</v>
      </c>
      <c r="C1608" s="39" t="s">
        <v>47</v>
      </c>
      <c r="D1608" s="39" t="s">
        <v>247</v>
      </c>
      <c r="E1608" s="39" t="s">
        <v>583</v>
      </c>
      <c r="F1608" s="39" t="s">
        <v>3732</v>
      </c>
      <c r="G1608" s="38" t="s">
        <v>442</v>
      </c>
      <c r="H1608" s="38" t="s">
        <v>441</v>
      </c>
      <c r="I1608" s="38">
        <v>22005588</v>
      </c>
      <c r="J1608" s="37">
        <v>48</v>
      </c>
      <c r="K1608" s="37">
        <v>12</v>
      </c>
      <c r="L1608" s="20" t="s">
        <v>8355</v>
      </c>
      <c r="M1608" s="37">
        <v>0</v>
      </c>
      <c r="N1608" s="37">
        <v>0</v>
      </c>
      <c r="O1608" s="37">
        <v>0</v>
      </c>
    </row>
    <row r="1609" spans="1:29" x14ac:dyDescent="0.2">
      <c r="A1609" s="37" t="s">
        <v>3568</v>
      </c>
      <c r="B1609" s="37" t="s">
        <v>3569</v>
      </c>
      <c r="C1609" s="39" t="s">
        <v>47</v>
      </c>
      <c r="D1609" s="39" t="s">
        <v>247</v>
      </c>
      <c r="E1609" s="39" t="s">
        <v>583</v>
      </c>
      <c r="F1609" s="39" t="s">
        <v>3569</v>
      </c>
      <c r="G1609" s="38" t="s">
        <v>442</v>
      </c>
      <c r="H1609" s="38" t="s">
        <v>441</v>
      </c>
      <c r="I1609" s="38">
        <v>24777082</v>
      </c>
      <c r="J1609" s="37">
        <v>8</v>
      </c>
      <c r="K1609" s="37">
        <v>0</v>
      </c>
      <c r="L1609" s="20" t="s">
        <v>8355</v>
      </c>
      <c r="M1609" s="37">
        <v>0</v>
      </c>
      <c r="N1609" s="37">
        <v>0</v>
      </c>
      <c r="O1609" s="37">
        <v>0</v>
      </c>
    </row>
    <row r="1610" spans="1:29" x14ac:dyDescent="0.2">
      <c r="A1610" s="37" t="s">
        <v>3735</v>
      </c>
      <c r="B1610" s="37" t="s">
        <v>3736</v>
      </c>
      <c r="C1610" s="39" t="s">
        <v>47</v>
      </c>
      <c r="D1610" s="39" t="s">
        <v>247</v>
      </c>
      <c r="E1610" s="39" t="s">
        <v>583</v>
      </c>
      <c r="F1610" s="39" t="s">
        <v>3736</v>
      </c>
      <c r="G1610" s="38" t="s">
        <v>442</v>
      </c>
      <c r="H1610" s="38" t="s">
        <v>441</v>
      </c>
      <c r="J1610" s="37">
        <v>5</v>
      </c>
      <c r="K1610" s="37">
        <v>0</v>
      </c>
      <c r="L1610" s="20" t="s">
        <v>8355</v>
      </c>
      <c r="M1610" s="37">
        <v>0</v>
      </c>
      <c r="N1610" s="37">
        <v>0</v>
      </c>
      <c r="O1610" s="37">
        <v>0</v>
      </c>
    </row>
    <row r="1611" spans="1:29" x14ac:dyDescent="0.2">
      <c r="A1611" s="37" t="s">
        <v>3738</v>
      </c>
      <c r="B1611" s="37" t="s">
        <v>3739</v>
      </c>
      <c r="C1611" s="39" t="s">
        <v>47</v>
      </c>
      <c r="D1611" s="39" t="s">
        <v>247</v>
      </c>
      <c r="E1611" s="39" t="s">
        <v>583</v>
      </c>
      <c r="F1611" s="39" t="s">
        <v>3739</v>
      </c>
      <c r="G1611" s="38" t="s">
        <v>442</v>
      </c>
      <c r="H1611" s="38" t="s">
        <v>441</v>
      </c>
      <c r="I1611" s="38">
        <v>44056195</v>
      </c>
      <c r="J1611" s="37">
        <v>19</v>
      </c>
      <c r="K1611" s="37">
        <v>0</v>
      </c>
      <c r="L1611" s="20" t="s">
        <v>8355</v>
      </c>
      <c r="M1611" s="37">
        <v>0</v>
      </c>
      <c r="N1611" s="37">
        <v>0</v>
      </c>
      <c r="O1611" s="37">
        <v>0</v>
      </c>
    </row>
    <row r="1613" spans="1:29" ht="13.5" x14ac:dyDescent="0.25">
      <c r="A1613" s="97" t="s">
        <v>6645</v>
      </c>
      <c r="B1613" s="24"/>
      <c r="C1613" s="25"/>
      <c r="D1613" s="25"/>
      <c r="E1613" s="25"/>
      <c r="F1613" s="33"/>
      <c r="G1613" s="27"/>
      <c r="H1613" s="32"/>
      <c r="I1613" s="32"/>
      <c r="J1613" s="36">
        <f>SUM(J1614:J1629)</f>
        <v>2488</v>
      </c>
      <c r="K1613" s="36">
        <f t="shared" ref="K1613:O1613" si="87">SUM(K1614:K1629)</f>
        <v>718</v>
      </c>
      <c r="L1613" s="36">
        <f t="shared" si="87"/>
        <v>0</v>
      </c>
      <c r="M1613" s="36">
        <f t="shared" si="87"/>
        <v>0</v>
      </c>
      <c r="N1613" s="36">
        <f t="shared" si="87"/>
        <v>27</v>
      </c>
      <c r="O1613" s="36">
        <f t="shared" si="87"/>
        <v>71</v>
      </c>
      <c r="P1613" s="37"/>
      <c r="Q1613" s="37"/>
      <c r="R1613" s="37"/>
      <c r="S1613" s="37"/>
      <c r="T1613" s="37"/>
      <c r="U1613" s="37"/>
      <c r="V1613" s="37"/>
      <c r="W1613" s="37"/>
      <c r="X1613" s="37"/>
      <c r="Y1613" s="37"/>
      <c r="AA1613" s="37"/>
      <c r="AB1613" s="37"/>
      <c r="AC1613" s="37"/>
    </row>
    <row r="1614" spans="1:29" x14ac:dyDescent="0.2">
      <c r="A1614" s="37" t="s">
        <v>3333</v>
      </c>
      <c r="B1614" s="37" t="s">
        <v>2275</v>
      </c>
      <c r="C1614" s="39" t="s">
        <v>47</v>
      </c>
      <c r="D1614" s="39" t="s">
        <v>247</v>
      </c>
      <c r="E1614" s="39" t="s">
        <v>3334</v>
      </c>
      <c r="F1614" s="39" t="s">
        <v>2275</v>
      </c>
      <c r="G1614" s="38" t="s">
        <v>442</v>
      </c>
      <c r="H1614" s="38" t="s">
        <v>441</v>
      </c>
      <c r="I1614" s="38">
        <v>24609441</v>
      </c>
      <c r="J1614" s="37">
        <v>48</v>
      </c>
      <c r="K1614" s="37">
        <v>11</v>
      </c>
      <c r="L1614" s="20" t="s">
        <v>8355</v>
      </c>
      <c r="M1614" s="37">
        <v>0</v>
      </c>
      <c r="N1614" s="37">
        <v>0</v>
      </c>
      <c r="O1614" s="37">
        <v>0</v>
      </c>
    </row>
    <row r="1615" spans="1:29" x14ac:dyDescent="0.2">
      <c r="A1615" s="37" t="s">
        <v>3335</v>
      </c>
      <c r="B1615" s="37" t="s">
        <v>109</v>
      </c>
      <c r="C1615" s="39" t="s">
        <v>47</v>
      </c>
      <c r="D1615" s="39" t="s">
        <v>247</v>
      </c>
      <c r="E1615" s="39" t="s">
        <v>248</v>
      </c>
      <c r="F1615" s="39" t="s">
        <v>109</v>
      </c>
      <c r="G1615" s="38" t="s">
        <v>442</v>
      </c>
      <c r="H1615" s="38" t="s">
        <v>440</v>
      </c>
      <c r="I1615" s="38">
        <v>24604967</v>
      </c>
      <c r="J1615" s="37">
        <v>189</v>
      </c>
      <c r="K1615" s="37">
        <v>63</v>
      </c>
      <c r="L1615" s="20" t="s">
        <v>8355</v>
      </c>
      <c r="M1615" s="37">
        <v>0</v>
      </c>
      <c r="N1615" s="37">
        <v>0</v>
      </c>
      <c r="O1615" s="37">
        <v>0</v>
      </c>
    </row>
    <row r="1616" spans="1:29" x14ac:dyDescent="0.2">
      <c r="A1616" s="37" t="s">
        <v>3336</v>
      </c>
      <c r="B1616" s="37" t="s">
        <v>3337</v>
      </c>
      <c r="C1616" s="39" t="s">
        <v>47</v>
      </c>
      <c r="D1616" s="39" t="s">
        <v>247</v>
      </c>
      <c r="E1616" s="39" t="s">
        <v>248</v>
      </c>
      <c r="F1616" s="39" t="s">
        <v>3338</v>
      </c>
      <c r="G1616" s="38" t="s">
        <v>444</v>
      </c>
      <c r="H1616" s="38" t="s">
        <v>440</v>
      </c>
      <c r="I1616" s="38">
        <v>24607513</v>
      </c>
      <c r="J1616" s="37">
        <v>268</v>
      </c>
      <c r="K1616" s="37">
        <v>78</v>
      </c>
      <c r="L1616" s="20" t="s">
        <v>8355</v>
      </c>
      <c r="M1616" s="37">
        <v>0</v>
      </c>
      <c r="N1616" s="37">
        <v>0</v>
      </c>
      <c r="O1616" s="37">
        <v>0</v>
      </c>
    </row>
    <row r="1617" spans="1:29" x14ac:dyDescent="0.2">
      <c r="A1617" s="37" t="s">
        <v>3342</v>
      </c>
      <c r="B1617" s="37" t="s">
        <v>3343</v>
      </c>
      <c r="C1617" s="39" t="s">
        <v>47</v>
      </c>
      <c r="D1617" s="39" t="s">
        <v>247</v>
      </c>
      <c r="E1617" s="39" t="s">
        <v>248</v>
      </c>
      <c r="F1617" s="39" t="s">
        <v>3344</v>
      </c>
      <c r="G1617" s="38" t="s">
        <v>442</v>
      </c>
      <c r="H1617" s="38" t="s">
        <v>440</v>
      </c>
      <c r="I1617" s="38">
        <v>24602883</v>
      </c>
      <c r="J1617" s="37">
        <v>16</v>
      </c>
      <c r="K1617" s="37">
        <v>5</v>
      </c>
      <c r="L1617" s="20" t="s">
        <v>8355</v>
      </c>
      <c r="M1617" s="37">
        <v>0</v>
      </c>
      <c r="N1617" s="37">
        <v>0</v>
      </c>
      <c r="O1617" s="37">
        <v>0</v>
      </c>
    </row>
    <row r="1618" spans="1:29" x14ac:dyDescent="0.2">
      <c r="A1618" s="37" t="s">
        <v>3345</v>
      </c>
      <c r="B1618" s="37" t="s">
        <v>3346</v>
      </c>
      <c r="C1618" s="39" t="s">
        <v>47</v>
      </c>
      <c r="D1618" s="39" t="s">
        <v>247</v>
      </c>
      <c r="E1618" s="39" t="s">
        <v>248</v>
      </c>
      <c r="F1618" s="39" t="s">
        <v>3347</v>
      </c>
      <c r="G1618" s="38" t="s">
        <v>442</v>
      </c>
      <c r="H1618" s="38" t="s">
        <v>440</v>
      </c>
      <c r="I1618" s="38">
        <v>24605276</v>
      </c>
      <c r="J1618" s="37">
        <v>182</v>
      </c>
      <c r="K1618" s="37">
        <v>37</v>
      </c>
      <c r="L1618" s="20" t="s">
        <v>8355</v>
      </c>
      <c r="M1618" s="37">
        <v>0</v>
      </c>
      <c r="N1618" s="37">
        <v>0</v>
      </c>
      <c r="O1618" s="37">
        <v>0</v>
      </c>
    </row>
    <row r="1619" spans="1:29" x14ac:dyDescent="0.2">
      <c r="A1619" s="37" t="s">
        <v>3350</v>
      </c>
      <c r="B1619" s="37" t="s">
        <v>3351</v>
      </c>
      <c r="C1619" s="39" t="s">
        <v>47</v>
      </c>
      <c r="D1619" s="39" t="s">
        <v>247</v>
      </c>
      <c r="E1619" s="39" t="s">
        <v>248</v>
      </c>
      <c r="F1619" s="39" t="s">
        <v>3338</v>
      </c>
      <c r="G1619" s="38" t="s">
        <v>442</v>
      </c>
      <c r="H1619" s="38" t="s">
        <v>440</v>
      </c>
      <c r="I1619" s="38">
        <v>24600385</v>
      </c>
      <c r="J1619" s="37">
        <v>489</v>
      </c>
      <c r="K1619" s="37">
        <v>151</v>
      </c>
      <c r="L1619" s="20" t="s">
        <v>8355</v>
      </c>
      <c r="M1619" s="37">
        <v>0</v>
      </c>
      <c r="N1619" s="37">
        <v>27</v>
      </c>
      <c r="O1619" s="37">
        <v>0</v>
      </c>
    </row>
    <row r="1620" spans="1:29" x14ac:dyDescent="0.2">
      <c r="A1620" s="37" t="s">
        <v>3352</v>
      </c>
      <c r="B1620" s="37" t="s">
        <v>1677</v>
      </c>
      <c r="C1620" s="39" t="s">
        <v>47</v>
      </c>
      <c r="D1620" s="39" t="s">
        <v>247</v>
      </c>
      <c r="E1620" s="39" t="s">
        <v>248</v>
      </c>
      <c r="F1620" s="39" t="s">
        <v>10178</v>
      </c>
      <c r="G1620" s="38" t="s">
        <v>442</v>
      </c>
      <c r="H1620" s="38" t="s">
        <v>440</v>
      </c>
      <c r="I1620" s="38">
        <v>24604945</v>
      </c>
      <c r="J1620" s="37">
        <v>77</v>
      </c>
      <c r="K1620" s="37">
        <v>29</v>
      </c>
      <c r="L1620" s="20" t="s">
        <v>8355</v>
      </c>
      <c r="M1620" s="37">
        <v>0</v>
      </c>
      <c r="N1620" s="37">
        <v>0</v>
      </c>
      <c r="O1620" s="37">
        <v>0</v>
      </c>
    </row>
    <row r="1621" spans="1:29" x14ac:dyDescent="0.2">
      <c r="A1621" s="37" t="s">
        <v>3399</v>
      </c>
      <c r="B1621" s="37" t="s">
        <v>78</v>
      </c>
      <c r="C1621" s="39" t="s">
        <v>47</v>
      </c>
      <c r="D1621" s="39" t="s">
        <v>247</v>
      </c>
      <c r="E1621" s="39" t="s">
        <v>248</v>
      </c>
      <c r="F1621" s="39" t="s">
        <v>78</v>
      </c>
      <c r="G1621" s="38" t="s">
        <v>442</v>
      </c>
      <c r="H1621" s="38" t="s">
        <v>440</v>
      </c>
      <c r="I1621" s="38">
        <v>24610067</v>
      </c>
      <c r="J1621" s="37">
        <v>72</v>
      </c>
      <c r="K1621" s="37">
        <v>18</v>
      </c>
      <c r="L1621" s="20" t="s">
        <v>8355</v>
      </c>
      <c r="M1621" s="37">
        <v>0</v>
      </c>
      <c r="N1621" s="37">
        <v>0</v>
      </c>
      <c r="O1621" s="37">
        <v>0</v>
      </c>
    </row>
    <row r="1622" spans="1:29" x14ac:dyDescent="0.2">
      <c r="A1622" s="37" t="s">
        <v>3353</v>
      </c>
      <c r="B1622" s="37" t="s">
        <v>3354</v>
      </c>
      <c r="C1622" s="39" t="s">
        <v>47</v>
      </c>
      <c r="D1622" s="39" t="s">
        <v>247</v>
      </c>
      <c r="E1622" s="39" t="s">
        <v>248</v>
      </c>
      <c r="F1622" s="39" t="s">
        <v>3354</v>
      </c>
      <c r="G1622" s="38" t="s">
        <v>442</v>
      </c>
      <c r="H1622" s="38" t="s">
        <v>440</v>
      </c>
      <c r="I1622" s="38">
        <v>24605915</v>
      </c>
      <c r="J1622" s="37">
        <v>66</v>
      </c>
      <c r="K1622" s="37">
        <v>22</v>
      </c>
      <c r="L1622" s="20" t="s">
        <v>8355</v>
      </c>
      <c r="M1622" s="37">
        <v>0</v>
      </c>
      <c r="N1622" s="37">
        <v>0</v>
      </c>
      <c r="O1622" s="37">
        <v>0</v>
      </c>
    </row>
    <row r="1623" spans="1:29" x14ac:dyDescent="0.2">
      <c r="A1623" s="37" t="s">
        <v>3355</v>
      </c>
      <c r="B1623" s="37" t="s">
        <v>2306</v>
      </c>
      <c r="C1623" s="39" t="s">
        <v>47</v>
      </c>
      <c r="D1623" s="39" t="s">
        <v>247</v>
      </c>
      <c r="E1623" s="39" t="s">
        <v>248</v>
      </c>
      <c r="F1623" s="39" t="s">
        <v>2306</v>
      </c>
      <c r="G1623" s="38" t="s">
        <v>442</v>
      </c>
      <c r="H1623" s="38" t="s">
        <v>440</v>
      </c>
      <c r="I1623" s="38">
        <v>24605236</v>
      </c>
      <c r="J1623" s="37">
        <v>38</v>
      </c>
      <c r="K1623" s="37">
        <v>30</v>
      </c>
      <c r="L1623" s="20" t="s">
        <v>8355</v>
      </c>
      <c r="M1623" s="37">
        <v>0</v>
      </c>
      <c r="N1623" s="37">
        <v>0</v>
      </c>
      <c r="O1623" s="37">
        <v>0</v>
      </c>
    </row>
    <row r="1624" spans="1:29" x14ac:dyDescent="0.2">
      <c r="A1624" s="37" t="s">
        <v>3356</v>
      </c>
      <c r="B1624" s="37" t="s">
        <v>64</v>
      </c>
      <c r="C1624" s="39" t="s">
        <v>47</v>
      </c>
      <c r="D1624" s="39" t="s">
        <v>247</v>
      </c>
      <c r="E1624" s="39" t="s">
        <v>248</v>
      </c>
      <c r="F1624" s="39" t="s">
        <v>64</v>
      </c>
      <c r="G1624" s="38" t="s">
        <v>442</v>
      </c>
      <c r="H1624" s="38" t="s">
        <v>440</v>
      </c>
      <c r="I1624" s="38">
        <v>24608512</v>
      </c>
      <c r="J1624" s="37">
        <v>202</v>
      </c>
      <c r="K1624" s="37">
        <v>88</v>
      </c>
      <c r="L1624" s="20" t="s">
        <v>8355</v>
      </c>
      <c r="M1624" s="37">
        <v>0</v>
      </c>
      <c r="N1624" s="37">
        <v>0</v>
      </c>
      <c r="O1624" s="37">
        <v>0</v>
      </c>
    </row>
    <row r="1625" spans="1:29" x14ac:dyDescent="0.2">
      <c r="A1625" s="37" t="s">
        <v>3357</v>
      </c>
      <c r="B1625" s="37" t="s">
        <v>664</v>
      </c>
      <c r="C1625" s="39" t="s">
        <v>47</v>
      </c>
      <c r="D1625" s="39" t="s">
        <v>247</v>
      </c>
      <c r="E1625" s="39" t="s">
        <v>248</v>
      </c>
      <c r="F1625" s="39" t="s">
        <v>664</v>
      </c>
      <c r="G1625" s="38" t="s">
        <v>442</v>
      </c>
      <c r="H1625" s="38" t="s">
        <v>440</v>
      </c>
      <c r="I1625" s="38">
        <v>24600455</v>
      </c>
      <c r="J1625" s="37">
        <v>545</v>
      </c>
      <c r="K1625" s="37">
        <v>105</v>
      </c>
      <c r="L1625" s="20" t="s">
        <v>8355</v>
      </c>
      <c r="M1625" s="37">
        <v>0</v>
      </c>
      <c r="N1625" s="37">
        <v>0</v>
      </c>
      <c r="O1625" s="37">
        <v>36</v>
      </c>
    </row>
    <row r="1626" spans="1:29" x14ac:dyDescent="0.2">
      <c r="A1626" s="37" t="s">
        <v>3358</v>
      </c>
      <c r="B1626" s="37" t="s">
        <v>188</v>
      </c>
      <c r="C1626" s="39" t="s">
        <v>47</v>
      </c>
      <c r="D1626" s="39" t="s">
        <v>247</v>
      </c>
      <c r="E1626" s="39" t="s">
        <v>248</v>
      </c>
      <c r="F1626" s="39" t="s">
        <v>188</v>
      </c>
      <c r="G1626" s="38" t="s">
        <v>442</v>
      </c>
      <c r="H1626" s="38" t="s">
        <v>440</v>
      </c>
      <c r="I1626" s="38">
        <v>24607574</v>
      </c>
      <c r="J1626" s="37">
        <v>28</v>
      </c>
      <c r="K1626" s="37">
        <v>11</v>
      </c>
      <c r="L1626" s="20" t="s">
        <v>8355</v>
      </c>
      <c r="M1626" s="37">
        <v>0</v>
      </c>
      <c r="N1626" s="37">
        <v>0</v>
      </c>
      <c r="O1626" s="37">
        <v>0</v>
      </c>
    </row>
    <row r="1627" spans="1:29" x14ac:dyDescent="0.2">
      <c r="A1627" s="37" t="s">
        <v>3408</v>
      </c>
      <c r="B1627" s="37" t="s">
        <v>3409</v>
      </c>
      <c r="C1627" s="39" t="s">
        <v>47</v>
      </c>
      <c r="D1627" s="39" t="s">
        <v>247</v>
      </c>
      <c r="E1627" s="39" t="s">
        <v>248</v>
      </c>
      <c r="F1627" s="39" t="s">
        <v>3410</v>
      </c>
      <c r="G1627" s="38" t="s">
        <v>442</v>
      </c>
      <c r="H1627" s="38" t="s">
        <v>440</v>
      </c>
      <c r="I1627" s="38">
        <v>24608414</v>
      </c>
      <c r="J1627" s="37">
        <v>74</v>
      </c>
      <c r="K1627" s="37">
        <v>17</v>
      </c>
      <c r="L1627" s="20" t="s">
        <v>8355</v>
      </c>
      <c r="M1627" s="37">
        <v>0</v>
      </c>
      <c r="N1627" s="37">
        <v>0</v>
      </c>
      <c r="O1627" s="37">
        <v>35</v>
      </c>
    </row>
    <row r="1628" spans="1:29" x14ac:dyDescent="0.2">
      <c r="A1628" s="37" t="s">
        <v>3360</v>
      </c>
      <c r="B1628" s="37" t="s">
        <v>3361</v>
      </c>
      <c r="C1628" s="39" t="s">
        <v>47</v>
      </c>
      <c r="D1628" s="39" t="s">
        <v>247</v>
      </c>
      <c r="E1628" s="39" t="s">
        <v>248</v>
      </c>
      <c r="F1628" s="39" t="s">
        <v>3361</v>
      </c>
      <c r="G1628" s="38" t="s">
        <v>442</v>
      </c>
      <c r="H1628" s="38" t="s">
        <v>440</v>
      </c>
      <c r="I1628" s="38">
        <v>24610496</v>
      </c>
      <c r="J1628" s="37">
        <v>12</v>
      </c>
      <c r="K1628" s="37">
        <v>0</v>
      </c>
      <c r="L1628" s="20" t="s">
        <v>8355</v>
      </c>
      <c r="M1628" s="37">
        <v>0</v>
      </c>
      <c r="N1628" s="37">
        <v>0</v>
      </c>
      <c r="O1628" s="37">
        <v>0</v>
      </c>
    </row>
    <row r="1629" spans="1:29" x14ac:dyDescent="0.2">
      <c r="A1629" s="37" t="s">
        <v>3362</v>
      </c>
      <c r="B1629" s="37" t="s">
        <v>3363</v>
      </c>
      <c r="C1629" s="39" t="s">
        <v>47</v>
      </c>
      <c r="D1629" s="39" t="s">
        <v>247</v>
      </c>
      <c r="E1629" s="39" t="s">
        <v>248</v>
      </c>
      <c r="F1629" s="39" t="s">
        <v>3363</v>
      </c>
      <c r="G1629" s="38" t="s">
        <v>442</v>
      </c>
      <c r="H1629" s="38" t="s">
        <v>440</v>
      </c>
      <c r="I1629" s="38">
        <v>24610579</v>
      </c>
      <c r="J1629" s="37">
        <v>182</v>
      </c>
      <c r="K1629" s="37">
        <v>53</v>
      </c>
      <c r="L1629" s="20" t="s">
        <v>8355</v>
      </c>
      <c r="M1629" s="37">
        <v>0</v>
      </c>
      <c r="N1629" s="37">
        <v>0</v>
      </c>
      <c r="O1629" s="37">
        <v>0</v>
      </c>
    </row>
    <row r="1631" spans="1:29" ht="13.5" x14ac:dyDescent="0.25">
      <c r="A1631" s="97" t="s">
        <v>595</v>
      </c>
      <c r="B1631" s="24"/>
      <c r="C1631" s="25"/>
      <c r="D1631" s="25"/>
      <c r="E1631" s="25"/>
      <c r="F1631" s="33"/>
      <c r="G1631" s="27"/>
      <c r="H1631" s="32"/>
      <c r="I1631" s="32"/>
      <c r="J1631" s="36">
        <f>J1632+J1656+J1675+J1696+J1718+J1751+J1775+J1796</f>
        <v>8749</v>
      </c>
      <c r="K1631" s="36">
        <f t="shared" ref="K1631:O1631" si="88">K1632+K1656+K1675+K1696+K1718+K1751+K1775+K1796</f>
        <v>2675</v>
      </c>
      <c r="L1631" s="36">
        <f t="shared" si="88"/>
        <v>21</v>
      </c>
      <c r="M1631" s="36">
        <f t="shared" si="88"/>
        <v>36</v>
      </c>
      <c r="N1631" s="36">
        <f t="shared" si="88"/>
        <v>17</v>
      </c>
      <c r="O1631" s="36">
        <f t="shared" si="88"/>
        <v>1170</v>
      </c>
      <c r="P1631" s="37"/>
      <c r="Q1631" s="37"/>
      <c r="R1631" s="37"/>
      <c r="S1631" s="37"/>
      <c r="T1631" s="37"/>
      <c r="U1631" s="37"/>
      <c r="V1631" s="37"/>
      <c r="W1631" s="37"/>
      <c r="X1631" s="37"/>
      <c r="Y1631" s="37"/>
      <c r="AA1631" s="37"/>
      <c r="AB1631" s="37"/>
      <c r="AC1631" s="37"/>
    </row>
    <row r="1632" spans="1:29" ht="13.5" x14ac:dyDescent="0.25">
      <c r="A1632" s="97" t="s">
        <v>439</v>
      </c>
      <c r="B1632" s="24"/>
      <c r="C1632" s="25"/>
      <c r="D1632" s="25"/>
      <c r="E1632" s="25"/>
      <c r="F1632" s="33"/>
      <c r="G1632" s="27"/>
      <c r="H1632" s="32"/>
      <c r="I1632" s="32"/>
      <c r="J1632" s="36">
        <f>SUM(J1633:J1654)</f>
        <v>1942</v>
      </c>
      <c r="K1632" s="36">
        <f t="shared" ref="K1632:O1632" si="89">SUM(K1633:K1654)</f>
        <v>613</v>
      </c>
      <c r="L1632" s="36">
        <f t="shared" si="89"/>
        <v>21</v>
      </c>
      <c r="M1632" s="36">
        <f t="shared" si="89"/>
        <v>36</v>
      </c>
      <c r="N1632" s="36">
        <f t="shared" si="89"/>
        <v>11</v>
      </c>
      <c r="O1632" s="36">
        <f t="shared" si="89"/>
        <v>203</v>
      </c>
      <c r="P1632" s="37"/>
      <c r="Q1632" s="37"/>
      <c r="R1632" s="37"/>
      <c r="S1632" s="37"/>
      <c r="T1632" s="37"/>
      <c r="U1632" s="37"/>
      <c r="V1632" s="37"/>
      <c r="W1632" s="37"/>
      <c r="X1632" s="37"/>
      <c r="Y1632" s="37"/>
      <c r="AA1632" s="37"/>
      <c r="AB1632" s="37"/>
      <c r="AC1632" s="37"/>
    </row>
    <row r="1633" spans="1:15" x14ac:dyDescent="0.2">
      <c r="A1633" s="37" t="s">
        <v>3748</v>
      </c>
      <c r="B1633" s="37" t="s">
        <v>3644</v>
      </c>
      <c r="C1633" s="39" t="s">
        <v>47</v>
      </c>
      <c r="D1633" s="39" t="s">
        <v>598</v>
      </c>
      <c r="E1633" s="39" t="s">
        <v>601</v>
      </c>
      <c r="F1633" s="39" t="s">
        <v>78</v>
      </c>
      <c r="G1633" s="38" t="s">
        <v>442</v>
      </c>
      <c r="H1633" s="38" t="s">
        <v>441</v>
      </c>
      <c r="I1633" s="38">
        <v>24708523</v>
      </c>
      <c r="J1633" s="37">
        <v>101</v>
      </c>
      <c r="K1633" s="37">
        <v>32</v>
      </c>
      <c r="L1633" s="20" t="s">
        <v>8355</v>
      </c>
      <c r="M1633" s="37">
        <v>0</v>
      </c>
      <c r="N1633" s="37">
        <v>0</v>
      </c>
      <c r="O1633" s="37">
        <v>17</v>
      </c>
    </row>
    <row r="1634" spans="1:15" x14ac:dyDescent="0.2">
      <c r="A1634" s="37" t="s">
        <v>3749</v>
      </c>
      <c r="B1634" s="37" t="s">
        <v>3750</v>
      </c>
      <c r="C1634" s="39" t="s">
        <v>47</v>
      </c>
      <c r="D1634" s="39" t="s">
        <v>598</v>
      </c>
      <c r="E1634" s="39" t="s">
        <v>598</v>
      </c>
      <c r="F1634" s="39" t="s">
        <v>3750</v>
      </c>
      <c r="G1634" s="38" t="s">
        <v>442</v>
      </c>
      <c r="H1634" s="38" t="s">
        <v>441</v>
      </c>
      <c r="I1634" s="38">
        <v>44057996</v>
      </c>
      <c r="J1634" s="37">
        <v>46</v>
      </c>
      <c r="K1634" s="37">
        <v>19</v>
      </c>
      <c r="L1634" s="20" t="s">
        <v>8355</v>
      </c>
      <c r="M1634" s="37">
        <v>0</v>
      </c>
      <c r="N1634" s="37">
        <v>0</v>
      </c>
      <c r="O1634" s="37">
        <v>0</v>
      </c>
    </row>
    <row r="1635" spans="1:15" x14ac:dyDescent="0.2">
      <c r="A1635" s="37" t="s">
        <v>3751</v>
      </c>
      <c r="B1635" s="37" t="s">
        <v>3752</v>
      </c>
      <c r="C1635" s="39" t="s">
        <v>47</v>
      </c>
      <c r="D1635" s="39" t="s">
        <v>598</v>
      </c>
      <c r="E1635" s="39" t="s">
        <v>598</v>
      </c>
      <c r="F1635" s="39" t="s">
        <v>176</v>
      </c>
      <c r="G1635" s="38" t="s">
        <v>442</v>
      </c>
      <c r="H1635" s="38" t="s">
        <v>441</v>
      </c>
      <c r="I1635" s="38">
        <v>24701171</v>
      </c>
      <c r="J1635" s="37">
        <v>214</v>
      </c>
      <c r="K1635" s="37">
        <v>50</v>
      </c>
      <c r="L1635" s="20" t="s">
        <v>8355</v>
      </c>
      <c r="M1635" s="37">
        <v>0</v>
      </c>
      <c r="N1635" s="37">
        <v>0</v>
      </c>
      <c r="O1635" s="37">
        <v>39</v>
      </c>
    </row>
    <row r="1636" spans="1:15" x14ac:dyDescent="0.2">
      <c r="A1636" s="37" t="s">
        <v>3753</v>
      </c>
      <c r="B1636" s="37" t="s">
        <v>3754</v>
      </c>
      <c r="C1636" s="39" t="s">
        <v>47</v>
      </c>
      <c r="D1636" s="39" t="s">
        <v>598</v>
      </c>
      <c r="E1636" s="39" t="s">
        <v>601</v>
      </c>
      <c r="F1636" s="39" t="s">
        <v>1005</v>
      </c>
      <c r="G1636" s="38" t="s">
        <v>442</v>
      </c>
      <c r="H1636" s="38" t="s">
        <v>441</v>
      </c>
      <c r="I1636" s="38">
        <v>44056313</v>
      </c>
      <c r="J1636" s="37">
        <v>36</v>
      </c>
      <c r="K1636" s="37">
        <v>16</v>
      </c>
      <c r="L1636" s="20" t="s">
        <v>8355</v>
      </c>
      <c r="M1636" s="37">
        <v>0</v>
      </c>
      <c r="N1636" s="37">
        <v>0</v>
      </c>
      <c r="O1636" s="37">
        <v>0</v>
      </c>
    </row>
    <row r="1637" spans="1:15" x14ac:dyDescent="0.2">
      <c r="A1637" s="37" t="s">
        <v>3755</v>
      </c>
      <c r="B1637" s="37" t="s">
        <v>3756</v>
      </c>
      <c r="C1637" s="39" t="s">
        <v>47</v>
      </c>
      <c r="D1637" s="39" t="s">
        <v>598</v>
      </c>
      <c r="E1637" s="39" t="s">
        <v>598</v>
      </c>
      <c r="F1637" s="39" t="s">
        <v>3756</v>
      </c>
      <c r="G1637" s="38" t="s">
        <v>442</v>
      </c>
      <c r="H1637" s="38" t="s">
        <v>441</v>
      </c>
      <c r="I1637" s="38">
        <v>24700179</v>
      </c>
      <c r="J1637" s="37">
        <v>94</v>
      </c>
      <c r="K1637" s="37">
        <v>26</v>
      </c>
      <c r="L1637" s="20" t="s">
        <v>8355</v>
      </c>
      <c r="M1637" s="37">
        <v>0</v>
      </c>
      <c r="N1637" s="37">
        <v>0</v>
      </c>
      <c r="O1637" s="37">
        <v>32</v>
      </c>
    </row>
    <row r="1638" spans="1:15" x14ac:dyDescent="0.2">
      <c r="A1638" s="37" t="s">
        <v>3757</v>
      </c>
      <c r="B1638" s="37" t="s">
        <v>3758</v>
      </c>
      <c r="C1638" s="39" t="s">
        <v>47</v>
      </c>
      <c r="D1638" s="39" t="s">
        <v>598</v>
      </c>
      <c r="E1638" s="39" t="s">
        <v>601</v>
      </c>
      <c r="F1638" s="39" t="s">
        <v>78</v>
      </c>
      <c r="G1638" s="38" t="s">
        <v>442</v>
      </c>
      <c r="H1638" s="38" t="s">
        <v>441</v>
      </c>
      <c r="I1638" s="38">
        <v>24708333</v>
      </c>
      <c r="J1638" s="37">
        <v>33</v>
      </c>
      <c r="K1638" s="37">
        <v>7</v>
      </c>
      <c r="L1638" s="20" t="s">
        <v>8355</v>
      </c>
      <c r="M1638" s="37">
        <v>0</v>
      </c>
      <c r="N1638" s="37">
        <v>0</v>
      </c>
      <c r="O1638" s="37">
        <v>0</v>
      </c>
    </row>
    <row r="1639" spans="1:15" x14ac:dyDescent="0.2">
      <c r="A1639" s="37" t="s">
        <v>3759</v>
      </c>
      <c r="B1639" s="37" t="s">
        <v>318</v>
      </c>
      <c r="C1639" s="39" t="s">
        <v>47</v>
      </c>
      <c r="D1639" s="39" t="s">
        <v>598</v>
      </c>
      <c r="E1639" s="39" t="s">
        <v>2065</v>
      </c>
      <c r="F1639" s="39" t="s">
        <v>318</v>
      </c>
      <c r="G1639" s="38" t="s">
        <v>442</v>
      </c>
      <c r="H1639" s="38" t="s">
        <v>441</v>
      </c>
      <c r="J1639" s="37">
        <v>90</v>
      </c>
      <c r="K1639" s="37">
        <v>30</v>
      </c>
      <c r="L1639" s="20" t="s">
        <v>8355</v>
      </c>
      <c r="M1639" s="37">
        <v>0</v>
      </c>
      <c r="N1639" s="37">
        <v>0</v>
      </c>
      <c r="O1639" s="37">
        <v>0</v>
      </c>
    </row>
    <row r="1640" spans="1:15" x14ac:dyDescent="0.2">
      <c r="A1640" s="37" t="s">
        <v>3760</v>
      </c>
      <c r="B1640" s="37" t="s">
        <v>550</v>
      </c>
      <c r="C1640" s="39" t="s">
        <v>47</v>
      </c>
      <c r="D1640" s="39" t="s">
        <v>598</v>
      </c>
      <c r="E1640" s="39" t="s">
        <v>601</v>
      </c>
      <c r="F1640" s="39" t="s">
        <v>3761</v>
      </c>
      <c r="G1640" s="38" t="s">
        <v>442</v>
      </c>
      <c r="H1640" s="38" t="s">
        <v>441</v>
      </c>
      <c r="I1640" s="38">
        <v>24700685</v>
      </c>
      <c r="J1640" s="37">
        <v>10</v>
      </c>
      <c r="K1640" s="37">
        <v>0</v>
      </c>
      <c r="L1640" s="20" t="s">
        <v>8355</v>
      </c>
      <c r="M1640" s="37">
        <v>0</v>
      </c>
      <c r="N1640" s="37">
        <v>0</v>
      </c>
      <c r="O1640" s="37">
        <v>0</v>
      </c>
    </row>
    <row r="1641" spans="1:15" x14ac:dyDescent="0.2">
      <c r="A1641" s="37" t="s">
        <v>3762</v>
      </c>
      <c r="B1641" s="37" t="s">
        <v>3763</v>
      </c>
      <c r="C1641" s="39" t="s">
        <v>47</v>
      </c>
      <c r="D1641" s="39" t="s">
        <v>598</v>
      </c>
      <c r="E1641" s="39" t="s">
        <v>623</v>
      </c>
      <c r="F1641" s="39" t="s">
        <v>3763</v>
      </c>
      <c r="G1641" s="38" t="s">
        <v>442</v>
      </c>
      <c r="H1641" s="38" t="s">
        <v>441</v>
      </c>
      <c r="I1641" s="38">
        <v>72969489</v>
      </c>
      <c r="J1641" s="37">
        <v>34</v>
      </c>
      <c r="K1641" s="37">
        <v>11</v>
      </c>
      <c r="L1641" s="20" t="s">
        <v>8355</v>
      </c>
      <c r="M1641" s="37">
        <v>0</v>
      </c>
      <c r="N1641" s="37">
        <v>0</v>
      </c>
      <c r="O1641" s="37">
        <v>0</v>
      </c>
    </row>
    <row r="1642" spans="1:15" x14ac:dyDescent="0.2">
      <c r="A1642" s="37" t="s">
        <v>3764</v>
      </c>
      <c r="B1642" s="37" t="s">
        <v>2064</v>
      </c>
      <c r="C1642" s="39" t="s">
        <v>47</v>
      </c>
      <c r="D1642" s="39" t="s">
        <v>598</v>
      </c>
      <c r="E1642" s="39" t="s">
        <v>2065</v>
      </c>
      <c r="F1642" s="39" t="s">
        <v>2065</v>
      </c>
      <c r="G1642" s="38" t="s">
        <v>442</v>
      </c>
      <c r="H1642" s="38" t="s">
        <v>441</v>
      </c>
      <c r="I1642" s="38">
        <v>24702980</v>
      </c>
      <c r="J1642" s="37">
        <v>79</v>
      </c>
      <c r="K1642" s="37">
        <v>29</v>
      </c>
      <c r="L1642" s="20" t="s">
        <v>8355</v>
      </c>
      <c r="M1642" s="37">
        <v>0</v>
      </c>
      <c r="N1642" s="37">
        <v>0</v>
      </c>
      <c r="O1642" s="37">
        <v>19</v>
      </c>
    </row>
    <row r="1643" spans="1:15" x14ac:dyDescent="0.2">
      <c r="A1643" s="37" t="s">
        <v>3765</v>
      </c>
      <c r="B1643" s="37" t="s">
        <v>3766</v>
      </c>
      <c r="C1643" s="39" t="s">
        <v>47</v>
      </c>
      <c r="D1643" s="39" t="s">
        <v>598</v>
      </c>
      <c r="E1643" s="39" t="s">
        <v>2065</v>
      </c>
      <c r="F1643" s="39" t="s">
        <v>3767</v>
      </c>
      <c r="G1643" s="38" t="s">
        <v>442</v>
      </c>
      <c r="H1643" s="38" t="s">
        <v>441</v>
      </c>
      <c r="I1643" s="38">
        <v>24700533</v>
      </c>
      <c r="J1643" s="37">
        <v>186</v>
      </c>
      <c r="K1643" s="37">
        <v>63</v>
      </c>
      <c r="L1643" s="20" t="s">
        <v>8355</v>
      </c>
      <c r="M1643" s="37">
        <v>0</v>
      </c>
      <c r="N1643" s="37">
        <v>0</v>
      </c>
      <c r="O1643" s="37">
        <v>0</v>
      </c>
    </row>
    <row r="1644" spans="1:15" x14ac:dyDescent="0.2">
      <c r="A1644" s="37" t="s">
        <v>3768</v>
      </c>
      <c r="B1644" s="37" t="s">
        <v>2694</v>
      </c>
      <c r="C1644" s="39" t="s">
        <v>47</v>
      </c>
      <c r="D1644" s="39" t="s">
        <v>598</v>
      </c>
      <c r="E1644" s="39" t="s">
        <v>601</v>
      </c>
      <c r="F1644" s="39" t="s">
        <v>2694</v>
      </c>
      <c r="G1644" s="38" t="s">
        <v>442</v>
      </c>
      <c r="H1644" s="38" t="s">
        <v>441</v>
      </c>
      <c r="I1644" s="38">
        <v>24702320</v>
      </c>
      <c r="J1644" s="37">
        <v>64</v>
      </c>
      <c r="K1644" s="37">
        <v>24</v>
      </c>
      <c r="L1644" s="20" t="s">
        <v>8355</v>
      </c>
      <c r="M1644" s="37">
        <v>0</v>
      </c>
      <c r="N1644" s="37">
        <v>0</v>
      </c>
      <c r="O1644" s="37">
        <v>0</v>
      </c>
    </row>
    <row r="1645" spans="1:15" x14ac:dyDescent="0.2">
      <c r="A1645" s="37" t="s">
        <v>3769</v>
      </c>
      <c r="B1645" s="37" t="s">
        <v>3770</v>
      </c>
      <c r="C1645" s="39" t="s">
        <v>47</v>
      </c>
      <c r="D1645" s="39" t="s">
        <v>598</v>
      </c>
      <c r="E1645" s="39" t="s">
        <v>598</v>
      </c>
      <c r="F1645" s="39" t="s">
        <v>152</v>
      </c>
      <c r="G1645" s="38" t="s">
        <v>442</v>
      </c>
      <c r="H1645" s="38" t="s">
        <v>441</v>
      </c>
      <c r="I1645" s="38">
        <v>44057994</v>
      </c>
      <c r="J1645" s="37">
        <v>72</v>
      </c>
      <c r="K1645" s="37">
        <v>18</v>
      </c>
      <c r="L1645" s="20" t="s">
        <v>8355</v>
      </c>
      <c r="M1645" s="37">
        <v>0</v>
      </c>
      <c r="N1645" s="37">
        <v>0</v>
      </c>
      <c r="O1645" s="37">
        <v>0</v>
      </c>
    </row>
    <row r="1646" spans="1:15" x14ac:dyDescent="0.2">
      <c r="A1646" s="37" t="s">
        <v>3771</v>
      </c>
      <c r="B1646" s="37" t="s">
        <v>3772</v>
      </c>
      <c r="C1646" s="39" t="s">
        <v>47</v>
      </c>
      <c r="D1646" s="39" t="s">
        <v>598</v>
      </c>
      <c r="E1646" s="39" t="s">
        <v>2065</v>
      </c>
      <c r="F1646" s="39" t="s">
        <v>3772</v>
      </c>
      <c r="G1646" s="38" t="s">
        <v>442</v>
      </c>
      <c r="H1646" s="38" t="s">
        <v>441</v>
      </c>
      <c r="I1646" s="38">
        <v>50151210</v>
      </c>
      <c r="J1646" s="37">
        <v>72</v>
      </c>
      <c r="K1646" s="37">
        <v>19</v>
      </c>
      <c r="L1646" s="20" t="s">
        <v>8355</v>
      </c>
      <c r="M1646" s="37">
        <v>0</v>
      </c>
      <c r="N1646" s="37">
        <v>0</v>
      </c>
      <c r="O1646" s="37">
        <v>0</v>
      </c>
    </row>
    <row r="1647" spans="1:15" x14ac:dyDescent="0.2">
      <c r="A1647" s="37" t="s">
        <v>3773</v>
      </c>
      <c r="B1647" s="37" t="s">
        <v>3430</v>
      </c>
      <c r="C1647" s="39" t="s">
        <v>47</v>
      </c>
      <c r="D1647" s="39" t="s">
        <v>598</v>
      </c>
      <c r="E1647" s="39" t="s">
        <v>601</v>
      </c>
      <c r="F1647" s="39" t="s">
        <v>3430</v>
      </c>
      <c r="G1647" s="38" t="s">
        <v>442</v>
      </c>
      <c r="H1647" s="38" t="s">
        <v>441</v>
      </c>
      <c r="I1647" s="38">
        <v>24708020</v>
      </c>
      <c r="J1647" s="37">
        <v>10</v>
      </c>
      <c r="K1647" s="37">
        <v>7</v>
      </c>
      <c r="L1647" s="20" t="s">
        <v>8355</v>
      </c>
      <c r="M1647" s="37">
        <v>0</v>
      </c>
      <c r="N1647" s="37">
        <v>0</v>
      </c>
      <c r="O1647" s="37">
        <v>0</v>
      </c>
    </row>
    <row r="1648" spans="1:15" x14ac:dyDescent="0.2">
      <c r="A1648" s="37" t="s">
        <v>3774</v>
      </c>
      <c r="B1648" s="37" t="s">
        <v>3775</v>
      </c>
      <c r="C1648" s="39" t="s">
        <v>47</v>
      </c>
      <c r="D1648" s="39" t="s">
        <v>598</v>
      </c>
      <c r="E1648" s="39" t="s">
        <v>2065</v>
      </c>
      <c r="F1648" s="39" t="s">
        <v>3775</v>
      </c>
      <c r="G1648" s="38" t="s">
        <v>442</v>
      </c>
      <c r="H1648" s="38" t="s">
        <v>441</v>
      </c>
      <c r="I1648" s="38">
        <v>24700467</v>
      </c>
      <c r="J1648" s="37">
        <v>77</v>
      </c>
      <c r="K1648" s="37">
        <v>25</v>
      </c>
      <c r="L1648" s="20" t="s">
        <v>8355</v>
      </c>
      <c r="M1648" s="37">
        <v>0</v>
      </c>
      <c r="N1648" s="37">
        <v>0</v>
      </c>
      <c r="O1648" s="37">
        <v>18</v>
      </c>
    </row>
    <row r="1649" spans="1:29" x14ac:dyDescent="0.2">
      <c r="A1649" s="37" t="s">
        <v>3776</v>
      </c>
      <c r="B1649" s="37" t="s">
        <v>10179</v>
      </c>
      <c r="C1649" s="39" t="s">
        <v>47</v>
      </c>
      <c r="D1649" s="39" t="s">
        <v>598</v>
      </c>
      <c r="E1649" s="39" t="s">
        <v>601</v>
      </c>
      <c r="F1649" s="39" t="s">
        <v>190</v>
      </c>
      <c r="G1649" s="38" t="s">
        <v>442</v>
      </c>
      <c r="H1649" s="38" t="s">
        <v>441</v>
      </c>
      <c r="I1649" s="38">
        <v>24701078</v>
      </c>
      <c r="J1649" s="37">
        <v>55</v>
      </c>
      <c r="K1649" s="37">
        <v>18</v>
      </c>
      <c r="L1649" s="20" t="s">
        <v>8355</v>
      </c>
      <c r="M1649" s="37">
        <v>0</v>
      </c>
      <c r="N1649" s="37">
        <v>0</v>
      </c>
      <c r="O1649" s="37">
        <v>0</v>
      </c>
    </row>
    <row r="1650" spans="1:29" x14ac:dyDescent="0.2">
      <c r="A1650" s="37" t="s">
        <v>3777</v>
      </c>
      <c r="B1650" s="37" t="s">
        <v>113</v>
      </c>
      <c r="C1650" s="39" t="s">
        <v>47</v>
      </c>
      <c r="D1650" s="39" t="s">
        <v>598</v>
      </c>
      <c r="E1650" s="39" t="s">
        <v>601</v>
      </c>
      <c r="F1650" s="39" t="s">
        <v>113</v>
      </c>
      <c r="G1650" s="38" t="s">
        <v>442</v>
      </c>
      <c r="H1650" s="38" t="s">
        <v>441</v>
      </c>
      <c r="I1650" s="38">
        <v>24700905</v>
      </c>
      <c r="J1650" s="37">
        <v>69</v>
      </c>
      <c r="K1650" s="37">
        <v>22</v>
      </c>
      <c r="L1650" s="20" t="s">
        <v>8355</v>
      </c>
      <c r="M1650" s="37">
        <v>0</v>
      </c>
      <c r="N1650" s="37">
        <v>0</v>
      </c>
      <c r="O1650" s="37">
        <v>20</v>
      </c>
    </row>
    <row r="1651" spans="1:29" x14ac:dyDescent="0.2">
      <c r="A1651" s="37" t="s">
        <v>3778</v>
      </c>
      <c r="B1651" s="37" t="s">
        <v>3779</v>
      </c>
      <c r="C1651" s="39" t="s">
        <v>47</v>
      </c>
      <c r="D1651" s="39" t="s">
        <v>598</v>
      </c>
      <c r="E1651" s="39" t="s">
        <v>598</v>
      </c>
      <c r="F1651" s="39" t="s">
        <v>598</v>
      </c>
      <c r="G1651" s="38" t="s">
        <v>442</v>
      </c>
      <c r="H1651" s="38" t="s">
        <v>441</v>
      </c>
      <c r="I1651" s="38">
        <v>24700113</v>
      </c>
      <c r="J1651" s="37">
        <v>436</v>
      </c>
      <c r="K1651" s="37">
        <v>148</v>
      </c>
      <c r="L1651" s="20">
        <v>21</v>
      </c>
      <c r="M1651" s="37">
        <v>36</v>
      </c>
      <c r="N1651" s="37">
        <v>11</v>
      </c>
      <c r="O1651" s="37">
        <v>46</v>
      </c>
    </row>
    <row r="1652" spans="1:29" x14ac:dyDescent="0.2">
      <c r="A1652" s="37" t="s">
        <v>3780</v>
      </c>
      <c r="B1652" s="37" t="s">
        <v>2627</v>
      </c>
      <c r="C1652" s="39" t="s">
        <v>47</v>
      </c>
      <c r="D1652" s="39" t="s">
        <v>598</v>
      </c>
      <c r="E1652" s="39" t="s">
        <v>598</v>
      </c>
      <c r="F1652" s="39" t="s">
        <v>2627</v>
      </c>
      <c r="G1652" s="38" t="s">
        <v>442</v>
      </c>
      <c r="H1652" s="38" t="s">
        <v>441</v>
      </c>
      <c r="I1652" s="38">
        <v>24702404</v>
      </c>
      <c r="J1652" s="37">
        <v>141</v>
      </c>
      <c r="K1652" s="37">
        <v>38</v>
      </c>
      <c r="L1652" s="20" t="s">
        <v>8355</v>
      </c>
      <c r="M1652" s="37">
        <v>0</v>
      </c>
      <c r="N1652" s="37">
        <v>0</v>
      </c>
      <c r="O1652" s="37">
        <v>12</v>
      </c>
    </row>
    <row r="1653" spans="1:29" x14ac:dyDescent="0.2">
      <c r="A1653" s="37" t="s">
        <v>3781</v>
      </c>
      <c r="B1653" s="37" t="s">
        <v>1321</v>
      </c>
      <c r="C1653" s="39" t="s">
        <v>47</v>
      </c>
      <c r="D1653" s="39" t="s">
        <v>598</v>
      </c>
      <c r="E1653" s="39" t="s">
        <v>598</v>
      </c>
      <c r="F1653" s="39" t="s">
        <v>1321</v>
      </c>
      <c r="G1653" s="38" t="s">
        <v>442</v>
      </c>
      <c r="H1653" s="38" t="s">
        <v>441</v>
      </c>
      <c r="I1653" s="38">
        <v>24703221</v>
      </c>
      <c r="J1653" s="37">
        <v>21</v>
      </c>
      <c r="K1653" s="37">
        <v>8</v>
      </c>
      <c r="L1653" s="20" t="s">
        <v>8355</v>
      </c>
      <c r="M1653" s="37">
        <v>0</v>
      </c>
      <c r="N1653" s="37">
        <v>0</v>
      </c>
      <c r="O1653" s="37">
        <v>0</v>
      </c>
    </row>
    <row r="1654" spans="1:29" x14ac:dyDescent="0.2">
      <c r="A1654" s="37" t="s">
        <v>3782</v>
      </c>
      <c r="B1654" s="37" t="s">
        <v>3391</v>
      </c>
      <c r="C1654" s="39" t="s">
        <v>47</v>
      </c>
      <c r="D1654" s="39" t="s">
        <v>598</v>
      </c>
      <c r="E1654" s="39" t="s">
        <v>598</v>
      </c>
      <c r="F1654" s="39" t="s">
        <v>3391</v>
      </c>
      <c r="G1654" s="38" t="s">
        <v>442</v>
      </c>
      <c r="H1654" s="38" t="s">
        <v>441</v>
      </c>
      <c r="I1654" s="38">
        <v>44057995</v>
      </c>
      <c r="J1654" s="37">
        <v>2</v>
      </c>
      <c r="K1654" s="37">
        <v>3</v>
      </c>
      <c r="L1654" s="20" t="s">
        <v>8355</v>
      </c>
      <c r="M1654" s="37">
        <v>0</v>
      </c>
      <c r="N1654" s="37">
        <v>0</v>
      </c>
      <c r="O1654" s="37">
        <v>0</v>
      </c>
    </row>
    <row r="1656" spans="1:29" ht="13.5" x14ac:dyDescent="0.25">
      <c r="A1656" s="97" t="s">
        <v>445</v>
      </c>
      <c r="B1656" s="24"/>
      <c r="C1656" s="25"/>
      <c r="D1656" s="25"/>
      <c r="E1656" s="25"/>
      <c r="F1656" s="33"/>
      <c r="G1656" s="27"/>
      <c r="H1656" s="32"/>
      <c r="I1656" s="32"/>
      <c r="J1656" s="36">
        <f>SUM(J1657:J1673)</f>
        <v>613</v>
      </c>
      <c r="K1656" s="36">
        <f t="shared" ref="K1656:O1656" si="90">SUM(K1657:K1673)</f>
        <v>170</v>
      </c>
      <c r="L1656" s="36">
        <f t="shared" si="90"/>
        <v>0</v>
      </c>
      <c r="M1656" s="36">
        <f t="shared" si="90"/>
        <v>0</v>
      </c>
      <c r="N1656" s="36">
        <f t="shared" si="90"/>
        <v>0</v>
      </c>
      <c r="O1656" s="36">
        <f t="shared" si="90"/>
        <v>143</v>
      </c>
      <c r="P1656" s="37"/>
      <c r="Q1656" s="37"/>
      <c r="R1656" s="37"/>
      <c r="S1656" s="37"/>
      <c r="T1656" s="37"/>
      <c r="U1656" s="37"/>
      <c r="V1656" s="37"/>
      <c r="W1656" s="37"/>
      <c r="X1656" s="37"/>
      <c r="Y1656" s="37"/>
      <c r="AA1656" s="37"/>
      <c r="AB1656" s="37"/>
      <c r="AC1656" s="37"/>
    </row>
    <row r="1657" spans="1:29" x14ac:dyDescent="0.2">
      <c r="A1657" s="37" t="s">
        <v>3783</v>
      </c>
      <c r="B1657" s="37" t="s">
        <v>3784</v>
      </c>
      <c r="C1657" s="39" t="s">
        <v>47</v>
      </c>
      <c r="D1657" s="39" t="s">
        <v>598</v>
      </c>
      <c r="E1657" s="39" t="s">
        <v>614</v>
      </c>
      <c r="F1657" s="39" t="s">
        <v>614</v>
      </c>
      <c r="G1657" s="38" t="s">
        <v>442</v>
      </c>
      <c r="H1657" s="38" t="s">
        <v>441</v>
      </c>
      <c r="I1657" s="38">
        <v>24660574</v>
      </c>
      <c r="J1657" s="37">
        <v>51</v>
      </c>
      <c r="K1657" s="37">
        <v>7</v>
      </c>
      <c r="L1657" s="20" t="s">
        <v>8355</v>
      </c>
      <c r="M1657" s="37">
        <v>0</v>
      </c>
      <c r="N1657" s="37">
        <v>0</v>
      </c>
      <c r="O1657" s="37">
        <v>15</v>
      </c>
    </row>
    <row r="1658" spans="1:29" x14ac:dyDescent="0.2">
      <c r="A1658" s="37" t="s">
        <v>3785</v>
      </c>
      <c r="B1658" s="37" t="s">
        <v>3786</v>
      </c>
      <c r="C1658" s="39" t="s">
        <v>47</v>
      </c>
      <c r="D1658" s="39" t="s">
        <v>598</v>
      </c>
      <c r="E1658" s="39" t="s">
        <v>614</v>
      </c>
      <c r="F1658" s="39" t="s">
        <v>3786</v>
      </c>
      <c r="G1658" s="38" t="s">
        <v>442</v>
      </c>
      <c r="H1658" s="38" t="s">
        <v>441</v>
      </c>
      <c r="I1658" s="38">
        <v>24660220</v>
      </c>
      <c r="J1658" s="37">
        <v>35</v>
      </c>
      <c r="K1658" s="37">
        <v>7</v>
      </c>
      <c r="L1658" s="20" t="s">
        <v>8355</v>
      </c>
      <c r="M1658" s="37">
        <v>0</v>
      </c>
      <c r="N1658" s="37">
        <v>0</v>
      </c>
      <c r="O1658" s="37">
        <v>0</v>
      </c>
    </row>
    <row r="1659" spans="1:29" x14ac:dyDescent="0.2">
      <c r="A1659" s="37" t="s">
        <v>3787</v>
      </c>
      <c r="B1659" s="37" t="s">
        <v>1373</v>
      </c>
      <c r="C1659" s="39" t="s">
        <v>47</v>
      </c>
      <c r="D1659" s="39" t="s">
        <v>598</v>
      </c>
      <c r="E1659" s="39" t="s">
        <v>5</v>
      </c>
      <c r="F1659" s="39" t="s">
        <v>1373</v>
      </c>
      <c r="G1659" s="38" t="s">
        <v>442</v>
      </c>
      <c r="H1659" s="38" t="s">
        <v>441</v>
      </c>
      <c r="I1659" s="38">
        <v>24706676</v>
      </c>
      <c r="J1659" s="37">
        <v>21</v>
      </c>
      <c r="K1659" s="37">
        <v>5</v>
      </c>
      <c r="L1659" s="20" t="s">
        <v>8355</v>
      </c>
      <c r="M1659" s="37">
        <v>0</v>
      </c>
      <c r="N1659" s="37">
        <v>0</v>
      </c>
      <c r="O1659" s="37">
        <v>0</v>
      </c>
    </row>
    <row r="1660" spans="1:29" x14ac:dyDescent="0.2">
      <c r="A1660" s="37" t="s">
        <v>3788</v>
      </c>
      <c r="B1660" s="37" t="s">
        <v>3789</v>
      </c>
      <c r="C1660" s="39" t="s">
        <v>47</v>
      </c>
      <c r="D1660" s="39" t="s">
        <v>598</v>
      </c>
      <c r="E1660" s="39" t="s">
        <v>614</v>
      </c>
      <c r="F1660" s="39" t="s">
        <v>3789</v>
      </c>
      <c r="G1660" s="38" t="s">
        <v>442</v>
      </c>
      <c r="H1660" s="38" t="s">
        <v>441</v>
      </c>
      <c r="I1660" s="38">
        <v>24660701</v>
      </c>
      <c r="J1660" s="37">
        <v>39</v>
      </c>
      <c r="K1660" s="37">
        <v>6</v>
      </c>
      <c r="L1660" s="20" t="s">
        <v>8355</v>
      </c>
      <c r="M1660" s="37">
        <v>0</v>
      </c>
      <c r="N1660" s="37">
        <v>0</v>
      </c>
      <c r="O1660" s="37">
        <v>0</v>
      </c>
    </row>
    <row r="1661" spans="1:29" x14ac:dyDescent="0.2">
      <c r="A1661" s="37" t="s">
        <v>3790</v>
      </c>
      <c r="B1661" s="37" t="s">
        <v>3791</v>
      </c>
      <c r="C1661" s="39" t="s">
        <v>47</v>
      </c>
      <c r="D1661" s="39" t="s">
        <v>598</v>
      </c>
      <c r="E1661" s="39" t="s">
        <v>614</v>
      </c>
      <c r="F1661" s="39" t="s">
        <v>3792</v>
      </c>
      <c r="G1661" s="38" t="s">
        <v>442</v>
      </c>
      <c r="H1661" s="38" t="s">
        <v>441</v>
      </c>
      <c r="I1661" s="38">
        <v>24660220</v>
      </c>
      <c r="J1661" s="37">
        <v>22</v>
      </c>
      <c r="K1661" s="37">
        <v>7</v>
      </c>
      <c r="L1661" s="20" t="s">
        <v>8355</v>
      </c>
      <c r="M1661" s="37">
        <v>0</v>
      </c>
      <c r="N1661" s="37">
        <v>0</v>
      </c>
      <c r="O1661" s="37">
        <v>0</v>
      </c>
    </row>
    <row r="1662" spans="1:29" x14ac:dyDescent="0.2">
      <c r="A1662" s="37" t="s">
        <v>3793</v>
      </c>
      <c r="B1662" s="37" t="s">
        <v>3794</v>
      </c>
      <c r="C1662" s="39" t="s">
        <v>47</v>
      </c>
      <c r="D1662" s="39" t="s">
        <v>598</v>
      </c>
      <c r="E1662" s="39" t="s">
        <v>614</v>
      </c>
      <c r="F1662" s="39" t="s">
        <v>3794</v>
      </c>
      <c r="G1662" s="38" t="s">
        <v>442</v>
      </c>
      <c r="H1662" s="38" t="s">
        <v>441</v>
      </c>
      <c r="I1662" s="38">
        <v>72966683</v>
      </c>
      <c r="J1662" s="37">
        <v>48</v>
      </c>
      <c r="K1662" s="37">
        <v>18</v>
      </c>
      <c r="L1662" s="20" t="s">
        <v>8355</v>
      </c>
      <c r="M1662" s="37">
        <v>0</v>
      </c>
      <c r="N1662" s="37">
        <v>0</v>
      </c>
      <c r="O1662" s="37">
        <v>16</v>
      </c>
    </row>
    <row r="1663" spans="1:29" x14ac:dyDescent="0.2">
      <c r="A1663" s="37" t="s">
        <v>3795</v>
      </c>
      <c r="B1663" s="37" t="s">
        <v>2118</v>
      </c>
      <c r="C1663" s="39" t="s">
        <v>47</v>
      </c>
      <c r="D1663" s="39" t="s">
        <v>966</v>
      </c>
      <c r="E1663" s="39" t="s">
        <v>2832</v>
      </c>
      <c r="F1663" s="39" t="s">
        <v>3796</v>
      </c>
      <c r="G1663" s="38" t="s">
        <v>442</v>
      </c>
      <c r="H1663" s="38" t="s">
        <v>441</v>
      </c>
      <c r="J1663" s="37">
        <v>15</v>
      </c>
      <c r="K1663" s="37">
        <v>6</v>
      </c>
      <c r="L1663" s="20" t="s">
        <v>8355</v>
      </c>
      <c r="M1663" s="37">
        <v>0</v>
      </c>
      <c r="N1663" s="37">
        <v>0</v>
      </c>
      <c r="O1663" s="37">
        <v>0</v>
      </c>
    </row>
    <row r="1664" spans="1:29" x14ac:dyDescent="0.2">
      <c r="A1664" s="37" t="s">
        <v>3797</v>
      </c>
      <c r="B1664" s="37" t="s">
        <v>152</v>
      </c>
      <c r="C1664" s="39" t="s">
        <v>47</v>
      </c>
      <c r="D1664" s="39" t="s">
        <v>598</v>
      </c>
      <c r="E1664" s="39" t="s">
        <v>614</v>
      </c>
      <c r="F1664" s="39" t="s">
        <v>152</v>
      </c>
      <c r="G1664" s="38" t="s">
        <v>442</v>
      </c>
      <c r="H1664" s="38" t="s">
        <v>441</v>
      </c>
      <c r="I1664" s="38">
        <v>26730724</v>
      </c>
      <c r="J1664" s="37">
        <v>48</v>
      </c>
      <c r="K1664" s="37">
        <v>12</v>
      </c>
      <c r="L1664" s="20" t="s">
        <v>8355</v>
      </c>
      <c r="M1664" s="37">
        <v>0</v>
      </c>
      <c r="N1664" s="37">
        <v>0</v>
      </c>
      <c r="O1664" s="37">
        <v>0</v>
      </c>
    </row>
    <row r="1665" spans="1:29" x14ac:dyDescent="0.2">
      <c r="A1665" s="37" t="s">
        <v>3798</v>
      </c>
      <c r="B1665" s="37" t="s">
        <v>3799</v>
      </c>
      <c r="C1665" s="39" t="s">
        <v>47</v>
      </c>
      <c r="D1665" s="39" t="s">
        <v>598</v>
      </c>
      <c r="E1665" s="39" t="s">
        <v>623</v>
      </c>
      <c r="F1665" s="39" t="s">
        <v>3799</v>
      </c>
      <c r="G1665" s="38" t="s">
        <v>442</v>
      </c>
      <c r="H1665" s="38" t="s">
        <v>441</v>
      </c>
      <c r="I1665" s="38">
        <v>24660805</v>
      </c>
      <c r="J1665" s="37">
        <v>13</v>
      </c>
      <c r="K1665" s="37">
        <v>7</v>
      </c>
      <c r="L1665" s="20" t="s">
        <v>8355</v>
      </c>
      <c r="M1665" s="37">
        <v>0</v>
      </c>
      <c r="N1665" s="37">
        <v>0</v>
      </c>
      <c r="O1665" s="37">
        <v>0</v>
      </c>
    </row>
    <row r="1666" spans="1:29" x14ac:dyDescent="0.2">
      <c r="A1666" s="37" t="s">
        <v>3800</v>
      </c>
      <c r="B1666" s="37" t="s">
        <v>3801</v>
      </c>
      <c r="C1666" s="39" t="s">
        <v>47</v>
      </c>
      <c r="D1666" s="39" t="s">
        <v>598</v>
      </c>
      <c r="E1666" s="39" t="s">
        <v>623</v>
      </c>
      <c r="F1666" s="39" t="s">
        <v>3801</v>
      </c>
      <c r="G1666" s="38" t="s">
        <v>442</v>
      </c>
      <c r="H1666" s="38" t="s">
        <v>441</v>
      </c>
      <c r="I1666" s="38">
        <v>27961340</v>
      </c>
      <c r="J1666" s="37">
        <v>28</v>
      </c>
      <c r="K1666" s="37">
        <v>10</v>
      </c>
      <c r="L1666" s="20" t="s">
        <v>8355</v>
      </c>
      <c r="M1666" s="37">
        <v>0</v>
      </c>
      <c r="N1666" s="37">
        <v>0</v>
      </c>
      <c r="O1666" s="37">
        <v>20</v>
      </c>
    </row>
    <row r="1667" spans="1:29" x14ac:dyDescent="0.2">
      <c r="A1667" s="37" t="s">
        <v>3802</v>
      </c>
      <c r="B1667" s="37" t="s">
        <v>3803</v>
      </c>
      <c r="C1667" s="39" t="s">
        <v>47</v>
      </c>
      <c r="D1667" s="39" t="s">
        <v>598</v>
      </c>
      <c r="E1667" s="39" t="s">
        <v>614</v>
      </c>
      <c r="F1667" s="39" t="s">
        <v>3804</v>
      </c>
      <c r="G1667" s="38" t="s">
        <v>442</v>
      </c>
      <c r="H1667" s="38" t="s">
        <v>441</v>
      </c>
      <c r="I1667" s="38">
        <v>24660220</v>
      </c>
      <c r="J1667" s="37">
        <v>13</v>
      </c>
      <c r="K1667" s="37">
        <v>0</v>
      </c>
      <c r="L1667" s="20" t="s">
        <v>8355</v>
      </c>
      <c r="M1667" s="37">
        <v>0</v>
      </c>
      <c r="N1667" s="37">
        <v>0</v>
      </c>
      <c r="O1667" s="37">
        <v>0</v>
      </c>
    </row>
    <row r="1668" spans="1:29" x14ac:dyDescent="0.2">
      <c r="A1668" s="37" t="s">
        <v>3805</v>
      </c>
      <c r="B1668" s="37" t="s">
        <v>113</v>
      </c>
      <c r="C1668" s="39" t="s">
        <v>47</v>
      </c>
      <c r="D1668" s="39" t="s">
        <v>598</v>
      </c>
      <c r="E1668" s="39" t="s">
        <v>614</v>
      </c>
      <c r="F1668" s="39" t="s">
        <v>113</v>
      </c>
      <c r="G1668" s="38" t="s">
        <v>442</v>
      </c>
      <c r="H1668" s="38" t="s">
        <v>441</v>
      </c>
      <c r="I1668" s="38">
        <v>24660659</v>
      </c>
      <c r="J1668" s="37">
        <v>9</v>
      </c>
      <c r="K1668" s="37">
        <v>4</v>
      </c>
      <c r="L1668" s="20" t="s">
        <v>8355</v>
      </c>
      <c r="M1668" s="37">
        <v>0</v>
      </c>
      <c r="N1668" s="37">
        <v>0</v>
      </c>
      <c r="O1668" s="37">
        <v>0</v>
      </c>
    </row>
    <row r="1669" spans="1:29" x14ac:dyDescent="0.2">
      <c r="A1669" s="37" t="s">
        <v>3806</v>
      </c>
      <c r="B1669" s="37" t="s">
        <v>1697</v>
      </c>
      <c r="C1669" s="39" t="s">
        <v>47</v>
      </c>
      <c r="D1669" s="39" t="s">
        <v>598</v>
      </c>
      <c r="E1669" s="39" t="s">
        <v>621</v>
      </c>
      <c r="F1669" s="39" t="s">
        <v>2983</v>
      </c>
      <c r="G1669" s="38" t="s">
        <v>442</v>
      </c>
      <c r="H1669" s="38" t="s">
        <v>441</v>
      </c>
      <c r="I1669" s="38">
        <v>44057991</v>
      </c>
      <c r="J1669" s="37">
        <v>6</v>
      </c>
      <c r="K1669" s="37">
        <v>3</v>
      </c>
      <c r="L1669" s="20" t="s">
        <v>8355</v>
      </c>
      <c r="M1669" s="37">
        <v>0</v>
      </c>
      <c r="N1669" s="37">
        <v>0</v>
      </c>
      <c r="O1669" s="37">
        <v>0</v>
      </c>
    </row>
    <row r="1670" spans="1:29" x14ac:dyDescent="0.2">
      <c r="A1670" s="37" t="s">
        <v>3807</v>
      </c>
      <c r="B1670" s="37" t="s">
        <v>126</v>
      </c>
      <c r="C1670" s="39" t="s">
        <v>47</v>
      </c>
      <c r="D1670" s="39" t="s">
        <v>598</v>
      </c>
      <c r="E1670" s="39" t="s">
        <v>614</v>
      </c>
      <c r="F1670" s="39" t="s">
        <v>126</v>
      </c>
      <c r="G1670" s="38" t="s">
        <v>442</v>
      </c>
      <c r="H1670" s="38" t="s">
        <v>441</v>
      </c>
      <c r="I1670" s="38">
        <v>24660220</v>
      </c>
      <c r="J1670" s="37">
        <v>6</v>
      </c>
      <c r="K1670" s="37">
        <v>5</v>
      </c>
      <c r="L1670" s="20" t="s">
        <v>8355</v>
      </c>
      <c r="M1670" s="37">
        <v>0</v>
      </c>
      <c r="N1670" s="37">
        <v>0</v>
      </c>
      <c r="O1670" s="37">
        <v>20</v>
      </c>
    </row>
    <row r="1671" spans="1:29" x14ac:dyDescent="0.2">
      <c r="A1671" s="37" t="s">
        <v>3808</v>
      </c>
      <c r="B1671" s="37" t="s">
        <v>3809</v>
      </c>
      <c r="C1671" s="39" t="s">
        <v>47</v>
      </c>
      <c r="D1671" s="39" t="s">
        <v>598</v>
      </c>
      <c r="E1671" s="39" t="s">
        <v>614</v>
      </c>
      <c r="F1671" s="39" t="s">
        <v>3809</v>
      </c>
      <c r="G1671" s="38" t="s">
        <v>442</v>
      </c>
      <c r="H1671" s="38" t="s">
        <v>441</v>
      </c>
      <c r="I1671" s="38">
        <v>24550520</v>
      </c>
      <c r="J1671" s="37">
        <v>67</v>
      </c>
      <c r="K1671" s="37">
        <v>32</v>
      </c>
      <c r="L1671" s="20" t="s">
        <v>8355</v>
      </c>
      <c r="M1671" s="37">
        <v>0</v>
      </c>
      <c r="N1671" s="37">
        <v>0</v>
      </c>
      <c r="O1671" s="37">
        <v>45</v>
      </c>
    </row>
    <row r="1672" spans="1:29" x14ac:dyDescent="0.2">
      <c r="A1672" s="37" t="s">
        <v>3810</v>
      </c>
      <c r="B1672" s="37" t="s">
        <v>190</v>
      </c>
      <c r="C1672" s="39" t="s">
        <v>47</v>
      </c>
      <c r="D1672" s="39" t="s">
        <v>598</v>
      </c>
      <c r="E1672" s="39" t="s">
        <v>614</v>
      </c>
      <c r="F1672" s="39" t="s">
        <v>190</v>
      </c>
      <c r="G1672" s="38" t="s">
        <v>442</v>
      </c>
      <c r="H1672" s="38" t="s">
        <v>441</v>
      </c>
      <c r="I1672" s="38">
        <v>24660224</v>
      </c>
      <c r="J1672" s="37">
        <v>185</v>
      </c>
      <c r="K1672" s="37">
        <v>38</v>
      </c>
      <c r="L1672" s="20" t="s">
        <v>8355</v>
      </c>
      <c r="M1672" s="37">
        <v>0</v>
      </c>
      <c r="N1672" s="37">
        <v>0</v>
      </c>
      <c r="O1672" s="37">
        <v>27</v>
      </c>
    </row>
    <row r="1673" spans="1:29" x14ac:dyDescent="0.2">
      <c r="A1673" s="37" t="s">
        <v>3811</v>
      </c>
      <c r="B1673" s="37" t="s">
        <v>176</v>
      </c>
      <c r="C1673" s="39" t="s">
        <v>47</v>
      </c>
      <c r="D1673" s="39" t="s">
        <v>598</v>
      </c>
      <c r="E1673" s="39" t="s">
        <v>614</v>
      </c>
      <c r="F1673" s="39" t="s">
        <v>176</v>
      </c>
      <c r="G1673" s="38" t="s">
        <v>442</v>
      </c>
      <c r="H1673" s="38" t="s">
        <v>441</v>
      </c>
      <c r="I1673" s="38">
        <v>44056280</v>
      </c>
      <c r="J1673" s="37">
        <v>7</v>
      </c>
      <c r="K1673" s="37">
        <v>3</v>
      </c>
      <c r="L1673" s="20" t="s">
        <v>8355</v>
      </c>
      <c r="M1673" s="37">
        <v>0</v>
      </c>
      <c r="N1673" s="37">
        <v>0</v>
      </c>
      <c r="O1673" s="37">
        <v>0</v>
      </c>
    </row>
    <row r="1675" spans="1:29" ht="13.5" x14ac:dyDescent="0.25">
      <c r="A1675" s="97" t="s">
        <v>446</v>
      </c>
      <c r="B1675" s="24"/>
      <c r="C1675" s="25"/>
      <c r="D1675" s="25"/>
      <c r="E1675" s="25"/>
      <c r="F1675" s="33"/>
      <c r="G1675" s="27"/>
      <c r="H1675" s="32"/>
      <c r="I1675" s="32"/>
      <c r="J1675" s="36">
        <f>SUM(J1676:J1694)</f>
        <v>1160</v>
      </c>
      <c r="K1675" s="36">
        <f t="shared" ref="K1675:O1675" si="91">SUM(K1676:K1694)</f>
        <v>363</v>
      </c>
      <c r="L1675" s="36">
        <f t="shared" si="91"/>
        <v>0</v>
      </c>
      <c r="M1675" s="36">
        <f t="shared" si="91"/>
        <v>0</v>
      </c>
      <c r="N1675" s="36">
        <f t="shared" si="91"/>
        <v>0</v>
      </c>
      <c r="O1675" s="36">
        <f t="shared" si="91"/>
        <v>253</v>
      </c>
      <c r="P1675" s="37"/>
      <c r="Q1675" s="37"/>
      <c r="R1675" s="37"/>
      <c r="S1675" s="37"/>
      <c r="T1675" s="37"/>
      <c r="U1675" s="37"/>
      <c r="V1675" s="37"/>
      <c r="W1675" s="37"/>
      <c r="X1675" s="37"/>
      <c r="Y1675" s="37"/>
      <c r="AA1675" s="37"/>
      <c r="AB1675" s="37"/>
      <c r="AC1675" s="37"/>
    </row>
    <row r="1676" spans="1:29" x14ac:dyDescent="0.2">
      <c r="A1676" s="37" t="s">
        <v>3812</v>
      </c>
      <c r="B1676" s="37" t="s">
        <v>1943</v>
      </c>
      <c r="C1676" s="39" t="s">
        <v>47</v>
      </c>
      <c r="D1676" s="39" t="s">
        <v>598</v>
      </c>
      <c r="E1676" s="39" t="s">
        <v>5</v>
      </c>
      <c r="F1676" s="39" t="s">
        <v>1943</v>
      </c>
      <c r="G1676" s="38" t="s">
        <v>442</v>
      </c>
      <c r="H1676" s="38" t="s">
        <v>441</v>
      </c>
      <c r="I1676" s="38">
        <v>24701333</v>
      </c>
      <c r="J1676" s="37">
        <v>85</v>
      </c>
      <c r="K1676" s="37">
        <v>20</v>
      </c>
      <c r="L1676" s="20" t="s">
        <v>8355</v>
      </c>
      <c r="M1676" s="37">
        <v>0</v>
      </c>
      <c r="N1676" s="37">
        <v>0</v>
      </c>
      <c r="O1676" s="37">
        <v>30</v>
      </c>
    </row>
    <row r="1677" spans="1:29" x14ac:dyDescent="0.2">
      <c r="A1677" s="37" t="s">
        <v>3813</v>
      </c>
      <c r="B1677" s="37" t="s">
        <v>3814</v>
      </c>
      <c r="C1677" s="39" t="s">
        <v>47</v>
      </c>
      <c r="D1677" s="39" t="s">
        <v>598</v>
      </c>
      <c r="E1677" s="39" t="s">
        <v>5</v>
      </c>
      <c r="F1677" s="39" t="s">
        <v>3814</v>
      </c>
      <c r="G1677" s="38" t="s">
        <v>442</v>
      </c>
      <c r="H1677" s="38" t="s">
        <v>441</v>
      </c>
      <c r="I1677" s="38">
        <v>84402312</v>
      </c>
      <c r="J1677" s="37">
        <v>9</v>
      </c>
      <c r="K1677" s="37">
        <v>6</v>
      </c>
      <c r="L1677" s="20" t="s">
        <v>8355</v>
      </c>
      <c r="M1677" s="37">
        <v>0</v>
      </c>
      <c r="N1677" s="37">
        <v>0</v>
      </c>
      <c r="O1677" s="37">
        <v>0</v>
      </c>
    </row>
    <row r="1678" spans="1:29" x14ac:dyDescent="0.2">
      <c r="A1678" s="37" t="s">
        <v>3815</v>
      </c>
      <c r="B1678" s="37" t="s">
        <v>894</v>
      </c>
      <c r="C1678" s="39" t="s">
        <v>47</v>
      </c>
      <c r="D1678" s="39" t="s">
        <v>598</v>
      </c>
      <c r="E1678" s="39" t="s">
        <v>614</v>
      </c>
      <c r="F1678" s="39" t="s">
        <v>894</v>
      </c>
      <c r="G1678" s="38" t="s">
        <v>442</v>
      </c>
      <c r="H1678" s="38" t="s">
        <v>441</v>
      </c>
      <c r="I1678" s="38">
        <v>72968792</v>
      </c>
      <c r="J1678" s="37">
        <v>69</v>
      </c>
      <c r="K1678" s="37">
        <v>26</v>
      </c>
      <c r="L1678" s="20" t="s">
        <v>8355</v>
      </c>
      <c r="M1678" s="37">
        <v>0</v>
      </c>
      <c r="N1678" s="37">
        <v>0</v>
      </c>
      <c r="O1678" s="37">
        <v>20</v>
      </c>
    </row>
    <row r="1679" spans="1:29" x14ac:dyDescent="0.2">
      <c r="A1679" s="37" t="s">
        <v>3816</v>
      </c>
      <c r="B1679" s="37" t="s">
        <v>3817</v>
      </c>
      <c r="C1679" s="39" t="s">
        <v>47</v>
      </c>
      <c r="D1679" s="39" t="s">
        <v>598</v>
      </c>
      <c r="E1679" s="39" t="s">
        <v>5</v>
      </c>
      <c r="F1679" s="39" t="s">
        <v>3818</v>
      </c>
      <c r="G1679" s="38" t="s">
        <v>442</v>
      </c>
      <c r="H1679" s="38" t="s">
        <v>441</v>
      </c>
      <c r="I1679" s="38">
        <v>24703323</v>
      </c>
      <c r="J1679" s="37">
        <v>105</v>
      </c>
      <c r="K1679" s="37">
        <v>28</v>
      </c>
      <c r="L1679" s="20" t="s">
        <v>8355</v>
      </c>
      <c r="M1679" s="37">
        <v>0</v>
      </c>
      <c r="N1679" s="37">
        <v>0</v>
      </c>
      <c r="O1679" s="37">
        <v>21</v>
      </c>
    </row>
    <row r="1680" spans="1:29" x14ac:dyDescent="0.2">
      <c r="A1680" s="37" t="s">
        <v>3819</v>
      </c>
      <c r="B1680" s="37" t="s">
        <v>3470</v>
      </c>
      <c r="C1680" s="39" t="s">
        <v>47</v>
      </c>
      <c r="D1680" s="39" t="s">
        <v>598</v>
      </c>
      <c r="E1680" s="39" t="s">
        <v>2065</v>
      </c>
      <c r="F1680" s="39" t="s">
        <v>3470</v>
      </c>
      <c r="G1680" s="38" t="s">
        <v>442</v>
      </c>
      <c r="H1680" s="38" t="s">
        <v>441</v>
      </c>
      <c r="I1680" s="38">
        <v>83087686</v>
      </c>
      <c r="J1680" s="37">
        <v>4</v>
      </c>
      <c r="K1680" s="37">
        <v>0</v>
      </c>
      <c r="L1680" s="20" t="s">
        <v>8355</v>
      </c>
      <c r="M1680" s="37">
        <v>0</v>
      </c>
      <c r="N1680" s="37">
        <v>0</v>
      </c>
      <c r="O1680" s="37">
        <v>0</v>
      </c>
    </row>
    <row r="1681" spans="1:29" x14ac:dyDescent="0.2">
      <c r="A1681" s="37" t="s">
        <v>3820</v>
      </c>
      <c r="B1681" s="37" t="s">
        <v>3247</v>
      </c>
      <c r="C1681" s="39" t="s">
        <v>47</v>
      </c>
      <c r="D1681" s="39" t="s">
        <v>598</v>
      </c>
      <c r="E1681" s="39" t="s">
        <v>5</v>
      </c>
      <c r="F1681" s="39" t="s">
        <v>3247</v>
      </c>
      <c r="G1681" s="38" t="s">
        <v>442</v>
      </c>
      <c r="H1681" s="38" t="s">
        <v>441</v>
      </c>
      <c r="I1681" s="38">
        <v>27186916</v>
      </c>
      <c r="J1681" s="37">
        <v>111</v>
      </c>
      <c r="K1681" s="37">
        <v>33</v>
      </c>
      <c r="L1681" s="20" t="s">
        <v>8355</v>
      </c>
      <c r="M1681" s="37">
        <v>0</v>
      </c>
      <c r="N1681" s="37">
        <v>0</v>
      </c>
      <c r="O1681" s="37">
        <v>39</v>
      </c>
    </row>
    <row r="1682" spans="1:29" x14ac:dyDescent="0.2">
      <c r="A1682" s="37" t="s">
        <v>3821</v>
      </c>
      <c r="B1682" s="37" t="s">
        <v>3822</v>
      </c>
      <c r="C1682" s="39" t="s">
        <v>47</v>
      </c>
      <c r="D1682" s="39" t="s">
        <v>598</v>
      </c>
      <c r="E1682" s="39" t="s">
        <v>5</v>
      </c>
      <c r="F1682" s="39" t="s">
        <v>3823</v>
      </c>
      <c r="G1682" s="38" t="s">
        <v>442</v>
      </c>
      <c r="H1682" s="38" t="s">
        <v>441</v>
      </c>
      <c r="I1682" s="38">
        <v>44056229</v>
      </c>
      <c r="J1682" s="37">
        <v>45</v>
      </c>
      <c r="K1682" s="37">
        <v>8</v>
      </c>
      <c r="L1682" s="20" t="s">
        <v>8355</v>
      </c>
      <c r="M1682" s="37">
        <v>0</v>
      </c>
      <c r="N1682" s="37">
        <v>0</v>
      </c>
      <c r="O1682" s="37">
        <v>0</v>
      </c>
    </row>
    <row r="1683" spans="1:29" x14ac:dyDescent="0.2">
      <c r="A1683" s="37" t="s">
        <v>3824</v>
      </c>
      <c r="B1683" s="37" t="s">
        <v>3144</v>
      </c>
      <c r="C1683" s="39" t="s">
        <v>47</v>
      </c>
      <c r="D1683" s="39" t="s">
        <v>598</v>
      </c>
      <c r="E1683" s="39" t="s">
        <v>598</v>
      </c>
      <c r="F1683" s="39" t="s">
        <v>3825</v>
      </c>
      <c r="G1683" s="38" t="s">
        <v>442</v>
      </c>
      <c r="H1683" s="38" t="s">
        <v>441</v>
      </c>
      <c r="I1683" s="38">
        <v>24700850</v>
      </c>
      <c r="J1683" s="37">
        <v>121</v>
      </c>
      <c r="K1683" s="37">
        <v>43</v>
      </c>
      <c r="L1683" s="20" t="s">
        <v>8355</v>
      </c>
      <c r="M1683" s="37">
        <v>0</v>
      </c>
      <c r="N1683" s="37">
        <v>0</v>
      </c>
      <c r="O1683" s="37">
        <v>34</v>
      </c>
    </row>
    <row r="1684" spans="1:29" x14ac:dyDescent="0.2">
      <c r="A1684" s="37" t="s">
        <v>3826</v>
      </c>
      <c r="B1684" s="37" t="s">
        <v>3827</v>
      </c>
      <c r="C1684" s="39" t="s">
        <v>47</v>
      </c>
      <c r="D1684" s="39" t="s">
        <v>598</v>
      </c>
      <c r="E1684" s="39" t="s">
        <v>5</v>
      </c>
      <c r="F1684" s="39" t="s">
        <v>3828</v>
      </c>
      <c r="G1684" s="38" t="s">
        <v>442</v>
      </c>
      <c r="H1684" s="38" t="s">
        <v>441</v>
      </c>
      <c r="I1684" s="38">
        <v>24701583</v>
      </c>
      <c r="J1684" s="37">
        <v>51</v>
      </c>
      <c r="K1684" s="37">
        <v>13</v>
      </c>
      <c r="L1684" s="20" t="s">
        <v>8355</v>
      </c>
      <c r="M1684" s="37">
        <v>0</v>
      </c>
      <c r="N1684" s="37">
        <v>0</v>
      </c>
      <c r="O1684" s="37">
        <v>0</v>
      </c>
    </row>
    <row r="1685" spans="1:29" x14ac:dyDescent="0.2">
      <c r="A1685" s="37" t="s">
        <v>3829</v>
      </c>
      <c r="B1685" s="37" t="s">
        <v>3830</v>
      </c>
      <c r="C1685" s="39" t="s">
        <v>47</v>
      </c>
      <c r="D1685" s="39" t="s">
        <v>598</v>
      </c>
      <c r="E1685" s="39" t="s">
        <v>5</v>
      </c>
      <c r="F1685" s="39" t="s">
        <v>3831</v>
      </c>
      <c r="G1685" s="38" t="s">
        <v>442</v>
      </c>
      <c r="H1685" s="38" t="s">
        <v>441</v>
      </c>
      <c r="I1685" s="38">
        <v>24701583</v>
      </c>
      <c r="J1685" s="37">
        <v>10</v>
      </c>
      <c r="K1685" s="37">
        <v>5</v>
      </c>
      <c r="L1685" s="20" t="s">
        <v>8355</v>
      </c>
      <c r="M1685" s="37">
        <v>0</v>
      </c>
      <c r="N1685" s="37">
        <v>0</v>
      </c>
      <c r="O1685" s="37">
        <v>0</v>
      </c>
    </row>
    <row r="1686" spans="1:29" x14ac:dyDescent="0.2">
      <c r="A1686" s="37" t="s">
        <v>3832</v>
      </c>
      <c r="B1686" s="37" t="s">
        <v>5</v>
      </c>
      <c r="C1686" s="39" t="s">
        <v>47</v>
      </c>
      <c r="D1686" s="39" t="s">
        <v>598</v>
      </c>
      <c r="E1686" s="39" t="s">
        <v>5</v>
      </c>
      <c r="F1686" s="39" t="s">
        <v>5</v>
      </c>
      <c r="G1686" s="38" t="s">
        <v>442</v>
      </c>
      <c r="H1686" s="38" t="s">
        <v>441</v>
      </c>
      <c r="I1686" s="38">
        <v>24703292</v>
      </c>
      <c r="J1686" s="37">
        <v>113</v>
      </c>
      <c r="K1686" s="37">
        <v>27</v>
      </c>
      <c r="L1686" s="20" t="s">
        <v>8355</v>
      </c>
      <c r="M1686" s="37">
        <v>0</v>
      </c>
      <c r="N1686" s="37">
        <v>0</v>
      </c>
      <c r="O1686" s="37">
        <v>40</v>
      </c>
    </row>
    <row r="1687" spans="1:29" x14ac:dyDescent="0.2">
      <c r="A1687" s="37" t="s">
        <v>3833</v>
      </c>
      <c r="B1687" s="37" t="s">
        <v>3834</v>
      </c>
      <c r="C1687" s="39" t="s">
        <v>47</v>
      </c>
      <c r="D1687" s="39" t="s">
        <v>598</v>
      </c>
      <c r="E1687" s="39" t="s">
        <v>5</v>
      </c>
      <c r="F1687" s="39" t="s">
        <v>3835</v>
      </c>
      <c r="G1687" s="38" t="s">
        <v>442</v>
      </c>
      <c r="H1687" s="38" t="s">
        <v>441</v>
      </c>
      <c r="I1687" s="38">
        <v>24702034</v>
      </c>
      <c r="J1687" s="37">
        <v>99</v>
      </c>
      <c r="K1687" s="37">
        <v>33</v>
      </c>
      <c r="L1687" s="20" t="s">
        <v>8355</v>
      </c>
      <c r="M1687" s="37">
        <v>0</v>
      </c>
      <c r="N1687" s="37">
        <v>0</v>
      </c>
      <c r="O1687" s="37">
        <v>24</v>
      </c>
    </row>
    <row r="1688" spans="1:29" x14ac:dyDescent="0.2">
      <c r="A1688" s="37" t="s">
        <v>3836</v>
      </c>
      <c r="B1688" s="37" t="s">
        <v>233</v>
      </c>
      <c r="C1688" s="39" t="s">
        <v>47</v>
      </c>
      <c r="D1688" s="39" t="s">
        <v>598</v>
      </c>
      <c r="E1688" s="39" t="s">
        <v>5</v>
      </c>
      <c r="F1688" s="39" t="s">
        <v>233</v>
      </c>
      <c r="G1688" s="38" t="s">
        <v>442</v>
      </c>
      <c r="H1688" s="38" t="s">
        <v>441</v>
      </c>
      <c r="I1688" s="38">
        <v>44056275</v>
      </c>
      <c r="J1688" s="37">
        <v>41</v>
      </c>
      <c r="K1688" s="37">
        <v>16</v>
      </c>
      <c r="L1688" s="20" t="s">
        <v>8355</v>
      </c>
      <c r="M1688" s="37">
        <v>0</v>
      </c>
      <c r="N1688" s="37">
        <v>0</v>
      </c>
      <c r="O1688" s="37">
        <v>0</v>
      </c>
    </row>
    <row r="1689" spans="1:29" x14ac:dyDescent="0.2">
      <c r="A1689" s="37" t="s">
        <v>3837</v>
      </c>
      <c r="B1689" s="37" t="s">
        <v>577</v>
      </c>
      <c r="C1689" s="39" t="s">
        <v>47</v>
      </c>
      <c r="D1689" s="39" t="s">
        <v>598</v>
      </c>
      <c r="E1689" s="39" t="s">
        <v>2065</v>
      </c>
      <c r="F1689" s="39" t="s">
        <v>577</v>
      </c>
      <c r="G1689" s="38" t="s">
        <v>442</v>
      </c>
      <c r="H1689" s="38" t="s">
        <v>441</v>
      </c>
      <c r="I1689" s="38">
        <v>24706729</v>
      </c>
      <c r="J1689" s="37">
        <v>73</v>
      </c>
      <c r="K1689" s="37">
        <v>25</v>
      </c>
      <c r="L1689" s="20" t="s">
        <v>8355</v>
      </c>
      <c r="M1689" s="37">
        <v>0</v>
      </c>
      <c r="N1689" s="37">
        <v>0</v>
      </c>
      <c r="O1689" s="37">
        <v>0</v>
      </c>
    </row>
    <row r="1690" spans="1:29" x14ac:dyDescent="0.2">
      <c r="A1690" s="37" t="s">
        <v>3838</v>
      </c>
      <c r="B1690" s="37" t="s">
        <v>312</v>
      </c>
      <c r="C1690" s="39" t="s">
        <v>47</v>
      </c>
      <c r="D1690" s="39" t="s">
        <v>598</v>
      </c>
      <c r="E1690" s="39" t="s">
        <v>5</v>
      </c>
      <c r="F1690" s="39" t="s">
        <v>312</v>
      </c>
      <c r="G1690" s="38" t="s">
        <v>442</v>
      </c>
      <c r="H1690" s="38" t="s">
        <v>441</v>
      </c>
      <c r="I1690" s="38">
        <v>24701583</v>
      </c>
      <c r="J1690" s="37">
        <v>7</v>
      </c>
      <c r="K1690" s="37">
        <v>0</v>
      </c>
      <c r="L1690" s="20" t="s">
        <v>8355</v>
      </c>
      <c r="M1690" s="37">
        <v>0</v>
      </c>
      <c r="N1690" s="37">
        <v>0</v>
      </c>
      <c r="O1690" s="37">
        <v>0</v>
      </c>
    </row>
    <row r="1691" spans="1:29" x14ac:dyDescent="0.2">
      <c r="A1691" s="37" t="s">
        <v>3839</v>
      </c>
      <c r="B1691" s="37" t="s">
        <v>2392</v>
      </c>
      <c r="C1691" s="39" t="s">
        <v>47</v>
      </c>
      <c r="D1691" s="39" t="s">
        <v>598</v>
      </c>
      <c r="E1691" s="39" t="s">
        <v>5</v>
      </c>
      <c r="F1691" s="39" t="s">
        <v>2392</v>
      </c>
      <c r="G1691" s="38" t="s">
        <v>442</v>
      </c>
      <c r="H1691" s="38" t="s">
        <v>441</v>
      </c>
      <c r="I1691" s="38">
        <v>24702089</v>
      </c>
      <c r="J1691" s="37">
        <v>89</v>
      </c>
      <c r="K1691" s="37">
        <v>38</v>
      </c>
      <c r="L1691" s="20" t="s">
        <v>8355</v>
      </c>
      <c r="M1691" s="37">
        <v>0</v>
      </c>
      <c r="N1691" s="37">
        <v>0</v>
      </c>
      <c r="O1691" s="37">
        <v>26</v>
      </c>
    </row>
    <row r="1692" spans="1:29" x14ac:dyDescent="0.2">
      <c r="A1692" s="37" t="s">
        <v>3840</v>
      </c>
      <c r="B1692" s="37" t="s">
        <v>197</v>
      </c>
      <c r="C1692" s="39" t="s">
        <v>47</v>
      </c>
      <c r="D1692" s="39" t="s">
        <v>598</v>
      </c>
      <c r="E1692" s="39" t="s">
        <v>5</v>
      </c>
      <c r="F1692" s="39" t="s">
        <v>197</v>
      </c>
      <c r="G1692" s="38" t="s">
        <v>442</v>
      </c>
      <c r="H1692" s="38" t="s">
        <v>441</v>
      </c>
      <c r="I1692" s="38">
        <v>24701583</v>
      </c>
      <c r="J1692" s="37">
        <v>28</v>
      </c>
      <c r="K1692" s="37">
        <v>6</v>
      </c>
      <c r="L1692" s="20" t="s">
        <v>8355</v>
      </c>
      <c r="M1692" s="37">
        <v>0</v>
      </c>
      <c r="N1692" s="37">
        <v>0</v>
      </c>
      <c r="O1692" s="37">
        <v>19</v>
      </c>
    </row>
    <row r="1693" spans="1:29" x14ac:dyDescent="0.2">
      <c r="A1693" s="37" t="s">
        <v>3841</v>
      </c>
      <c r="B1693" s="37" t="s">
        <v>3842</v>
      </c>
      <c r="C1693" s="39" t="s">
        <v>47</v>
      </c>
      <c r="D1693" s="39" t="s">
        <v>598</v>
      </c>
      <c r="E1693" s="39" t="s">
        <v>5</v>
      </c>
      <c r="F1693" s="39" t="s">
        <v>3842</v>
      </c>
      <c r="G1693" s="38" t="s">
        <v>442</v>
      </c>
      <c r="H1693" s="38" t="s">
        <v>441</v>
      </c>
      <c r="I1693" s="38">
        <v>72961934</v>
      </c>
      <c r="J1693" s="37">
        <v>40</v>
      </c>
      <c r="K1693" s="37">
        <v>10</v>
      </c>
      <c r="L1693" s="20" t="s">
        <v>8355</v>
      </c>
      <c r="M1693" s="37">
        <v>0</v>
      </c>
      <c r="N1693" s="37">
        <v>0</v>
      </c>
      <c r="O1693" s="37">
        <v>0</v>
      </c>
    </row>
    <row r="1694" spans="1:29" x14ac:dyDescent="0.2">
      <c r="A1694" s="37" t="s">
        <v>3843</v>
      </c>
      <c r="B1694" s="37" t="s">
        <v>157</v>
      </c>
      <c r="C1694" s="39" t="s">
        <v>47</v>
      </c>
      <c r="D1694" s="39" t="s">
        <v>598</v>
      </c>
      <c r="E1694" s="39" t="s">
        <v>5</v>
      </c>
      <c r="F1694" s="39" t="s">
        <v>157</v>
      </c>
      <c r="G1694" s="38" t="s">
        <v>442</v>
      </c>
      <c r="H1694" s="38" t="s">
        <v>441</v>
      </c>
      <c r="I1694" s="38">
        <v>24703027</v>
      </c>
      <c r="J1694" s="37">
        <v>60</v>
      </c>
      <c r="K1694" s="37">
        <v>26</v>
      </c>
      <c r="L1694" s="20" t="s">
        <v>8355</v>
      </c>
      <c r="M1694" s="37">
        <v>0</v>
      </c>
      <c r="N1694" s="37">
        <v>0</v>
      </c>
      <c r="O1694" s="37">
        <v>0</v>
      </c>
    </row>
    <row r="1696" spans="1:29" ht="13.5" x14ac:dyDescent="0.25">
      <c r="A1696" s="97" t="s">
        <v>447</v>
      </c>
      <c r="B1696" s="24"/>
      <c r="C1696" s="25"/>
      <c r="D1696" s="25"/>
      <c r="E1696" s="25"/>
      <c r="F1696" s="33"/>
      <c r="G1696" s="27"/>
      <c r="H1696" s="32"/>
      <c r="I1696" s="32"/>
      <c r="J1696" s="36">
        <f>SUM(J1697:J1716)</f>
        <v>1156</v>
      </c>
      <c r="K1696" s="36">
        <f t="shared" ref="K1696:O1696" si="92">SUM(K1697:K1716)</f>
        <v>315</v>
      </c>
      <c r="L1696" s="36">
        <f t="shared" si="92"/>
        <v>0</v>
      </c>
      <c r="M1696" s="36">
        <f t="shared" si="92"/>
        <v>0</v>
      </c>
      <c r="N1696" s="36">
        <f t="shared" si="92"/>
        <v>6</v>
      </c>
      <c r="O1696" s="36">
        <f t="shared" si="92"/>
        <v>138</v>
      </c>
      <c r="P1696" s="37"/>
      <c r="Q1696" s="37"/>
      <c r="R1696" s="37"/>
      <c r="S1696" s="37"/>
      <c r="T1696" s="37"/>
      <c r="U1696" s="37"/>
      <c r="V1696" s="37"/>
      <c r="W1696" s="37"/>
      <c r="X1696" s="37"/>
      <c r="Y1696" s="37"/>
      <c r="AA1696" s="37"/>
      <c r="AB1696" s="37"/>
      <c r="AC1696" s="37"/>
    </row>
    <row r="1697" spans="1:15" x14ac:dyDescent="0.2">
      <c r="A1697" s="37" t="s">
        <v>2593</v>
      </c>
      <c r="B1697" s="37" t="s">
        <v>186</v>
      </c>
      <c r="C1697" s="39" t="s">
        <v>47</v>
      </c>
      <c r="D1697" s="39" t="s">
        <v>598</v>
      </c>
      <c r="E1697" s="39" t="s">
        <v>621</v>
      </c>
      <c r="F1697" s="39" t="s">
        <v>186</v>
      </c>
      <c r="G1697" s="38" t="s">
        <v>442</v>
      </c>
      <c r="H1697" s="38" t="s">
        <v>441</v>
      </c>
      <c r="I1697" s="38">
        <v>24666371</v>
      </c>
      <c r="J1697" s="37">
        <v>18</v>
      </c>
      <c r="K1697" s="37">
        <v>3</v>
      </c>
      <c r="L1697" s="20" t="s">
        <v>8355</v>
      </c>
      <c r="M1697" s="37">
        <v>0</v>
      </c>
      <c r="N1697" s="37">
        <v>0</v>
      </c>
      <c r="O1697" s="37">
        <v>0</v>
      </c>
    </row>
    <row r="1698" spans="1:15" x14ac:dyDescent="0.2">
      <c r="A1698" s="37" t="s">
        <v>3844</v>
      </c>
      <c r="B1698" s="37" t="s">
        <v>3845</v>
      </c>
      <c r="C1698" s="39" t="s">
        <v>50</v>
      </c>
      <c r="D1698" s="39" t="s">
        <v>1139</v>
      </c>
      <c r="E1698" s="39" t="s">
        <v>3846</v>
      </c>
      <c r="F1698" s="39" t="s">
        <v>3845</v>
      </c>
      <c r="G1698" s="38" t="s">
        <v>442</v>
      </c>
      <c r="H1698" s="38" t="s">
        <v>441</v>
      </c>
      <c r="I1698" s="38">
        <v>24665067</v>
      </c>
      <c r="J1698" s="37">
        <v>9</v>
      </c>
      <c r="K1698" s="37">
        <v>0</v>
      </c>
      <c r="L1698" s="20" t="s">
        <v>8355</v>
      </c>
      <c r="M1698" s="37">
        <v>0</v>
      </c>
      <c r="N1698" s="37">
        <v>0</v>
      </c>
      <c r="O1698" s="37">
        <v>0</v>
      </c>
    </row>
    <row r="1699" spans="1:15" x14ac:dyDescent="0.2">
      <c r="A1699" s="37" t="s">
        <v>3847</v>
      </c>
      <c r="B1699" s="37" t="s">
        <v>3848</v>
      </c>
      <c r="C1699" s="39" t="s">
        <v>47</v>
      </c>
      <c r="D1699" s="39" t="s">
        <v>598</v>
      </c>
      <c r="E1699" s="39" t="s">
        <v>621</v>
      </c>
      <c r="F1699" s="39" t="s">
        <v>3848</v>
      </c>
      <c r="G1699" s="38" t="s">
        <v>442</v>
      </c>
      <c r="H1699" s="38" t="s">
        <v>441</v>
      </c>
      <c r="I1699" s="38">
        <v>89810678</v>
      </c>
      <c r="J1699" s="37">
        <v>3</v>
      </c>
      <c r="K1699" s="37">
        <v>4</v>
      </c>
      <c r="L1699" s="20" t="s">
        <v>8355</v>
      </c>
      <c r="M1699" s="37">
        <v>0</v>
      </c>
      <c r="N1699" s="37">
        <v>0</v>
      </c>
      <c r="O1699" s="37">
        <v>0</v>
      </c>
    </row>
    <row r="1700" spans="1:15" x14ac:dyDescent="0.2">
      <c r="A1700" s="37" t="s">
        <v>3849</v>
      </c>
      <c r="B1700" s="37" t="s">
        <v>3850</v>
      </c>
      <c r="C1700" s="39" t="s">
        <v>47</v>
      </c>
      <c r="D1700" s="39" t="s">
        <v>598</v>
      </c>
      <c r="E1700" s="39" t="s">
        <v>621</v>
      </c>
      <c r="F1700" s="39" t="s">
        <v>621</v>
      </c>
      <c r="G1700" s="38" t="s">
        <v>442</v>
      </c>
      <c r="H1700" s="38" t="s">
        <v>441</v>
      </c>
      <c r="I1700" s="38">
        <v>24668401</v>
      </c>
      <c r="J1700" s="37">
        <v>278</v>
      </c>
      <c r="K1700" s="37">
        <v>85</v>
      </c>
      <c r="L1700" s="20" t="s">
        <v>8355</v>
      </c>
      <c r="M1700" s="37">
        <v>0</v>
      </c>
      <c r="N1700" s="37">
        <v>6</v>
      </c>
      <c r="O1700" s="37">
        <v>17</v>
      </c>
    </row>
    <row r="1701" spans="1:15" x14ac:dyDescent="0.2">
      <c r="A1701" s="37" t="s">
        <v>3851</v>
      </c>
      <c r="B1701" s="37" t="s">
        <v>1616</v>
      </c>
      <c r="C1701" s="39" t="s">
        <v>47</v>
      </c>
      <c r="D1701" s="39" t="s">
        <v>598</v>
      </c>
      <c r="E1701" s="39" t="s">
        <v>623</v>
      </c>
      <c r="F1701" s="39" t="s">
        <v>623</v>
      </c>
      <c r="G1701" s="38" t="s">
        <v>442</v>
      </c>
      <c r="H1701" s="38" t="s">
        <v>441</v>
      </c>
      <c r="I1701" s="38">
        <v>24700209</v>
      </c>
      <c r="J1701" s="37">
        <v>251</v>
      </c>
      <c r="K1701" s="37">
        <v>54</v>
      </c>
      <c r="L1701" s="20" t="s">
        <v>8355</v>
      </c>
      <c r="M1701" s="37">
        <v>0</v>
      </c>
      <c r="N1701" s="37">
        <v>0</v>
      </c>
      <c r="O1701" s="37">
        <v>11</v>
      </c>
    </row>
    <row r="1702" spans="1:15" x14ac:dyDescent="0.2">
      <c r="A1702" s="37" t="s">
        <v>3852</v>
      </c>
      <c r="B1702" s="37" t="s">
        <v>2387</v>
      </c>
      <c r="C1702" s="39" t="s">
        <v>47</v>
      </c>
      <c r="D1702" s="39" t="s">
        <v>598</v>
      </c>
      <c r="E1702" s="39" t="s">
        <v>598</v>
      </c>
      <c r="F1702" s="39" t="s">
        <v>2387</v>
      </c>
      <c r="G1702" s="38" t="s">
        <v>442</v>
      </c>
      <c r="H1702" s="38" t="s">
        <v>441</v>
      </c>
      <c r="I1702" s="38">
        <v>24701219</v>
      </c>
      <c r="J1702" s="37">
        <v>97</v>
      </c>
      <c r="K1702" s="37">
        <v>36</v>
      </c>
      <c r="L1702" s="20" t="s">
        <v>8355</v>
      </c>
      <c r="M1702" s="37">
        <v>0</v>
      </c>
      <c r="N1702" s="37">
        <v>0</v>
      </c>
      <c r="O1702" s="37">
        <v>40</v>
      </c>
    </row>
    <row r="1703" spans="1:15" x14ac:dyDescent="0.2">
      <c r="A1703" s="37" t="s">
        <v>3853</v>
      </c>
      <c r="B1703" s="37" t="s">
        <v>2597</v>
      </c>
      <c r="C1703" s="39" t="s">
        <v>47</v>
      </c>
      <c r="D1703" s="39" t="s">
        <v>598</v>
      </c>
      <c r="E1703" s="39" t="s">
        <v>598</v>
      </c>
      <c r="F1703" s="39" t="s">
        <v>2597</v>
      </c>
      <c r="G1703" s="38" t="s">
        <v>442</v>
      </c>
      <c r="H1703" s="38" t="s">
        <v>441</v>
      </c>
      <c r="I1703" s="38">
        <v>24701221</v>
      </c>
      <c r="J1703" s="37">
        <v>94</v>
      </c>
      <c r="K1703" s="37">
        <v>13</v>
      </c>
      <c r="L1703" s="20" t="s">
        <v>8355</v>
      </c>
      <c r="M1703" s="37">
        <v>0</v>
      </c>
      <c r="N1703" s="37">
        <v>0</v>
      </c>
      <c r="O1703" s="37">
        <v>22</v>
      </c>
    </row>
    <row r="1704" spans="1:15" x14ac:dyDescent="0.2">
      <c r="A1704" s="37" t="s">
        <v>3854</v>
      </c>
      <c r="B1704" s="37" t="s">
        <v>1238</v>
      </c>
      <c r="C1704" s="39" t="s">
        <v>47</v>
      </c>
      <c r="D1704" s="39" t="s">
        <v>598</v>
      </c>
      <c r="E1704" s="39" t="s">
        <v>623</v>
      </c>
      <c r="F1704" s="39" t="s">
        <v>1238</v>
      </c>
      <c r="G1704" s="38" t="s">
        <v>442</v>
      </c>
      <c r="H1704" s="38" t="s">
        <v>441</v>
      </c>
      <c r="I1704" s="38">
        <v>24701908</v>
      </c>
      <c r="J1704" s="37">
        <v>15</v>
      </c>
      <c r="K1704" s="37">
        <v>7</v>
      </c>
      <c r="L1704" s="20" t="s">
        <v>8355</v>
      </c>
      <c r="M1704" s="37">
        <v>0</v>
      </c>
      <c r="N1704" s="37">
        <v>0</v>
      </c>
      <c r="O1704" s="37">
        <v>16</v>
      </c>
    </row>
    <row r="1705" spans="1:15" x14ac:dyDescent="0.2">
      <c r="A1705" s="37" t="s">
        <v>3855</v>
      </c>
      <c r="B1705" s="37" t="s">
        <v>3856</v>
      </c>
      <c r="C1705" s="39" t="s">
        <v>47</v>
      </c>
      <c r="D1705" s="39" t="s">
        <v>598</v>
      </c>
      <c r="E1705" s="39" t="s">
        <v>621</v>
      </c>
      <c r="F1705" s="39" t="s">
        <v>3856</v>
      </c>
      <c r="G1705" s="38" t="s">
        <v>442</v>
      </c>
      <c r="H1705" s="38" t="s">
        <v>441</v>
      </c>
      <c r="I1705" s="38">
        <v>24666009</v>
      </c>
      <c r="J1705" s="37">
        <v>36</v>
      </c>
      <c r="K1705" s="37">
        <v>10</v>
      </c>
      <c r="L1705" s="20" t="s">
        <v>8355</v>
      </c>
      <c r="M1705" s="37">
        <v>0</v>
      </c>
      <c r="N1705" s="37">
        <v>0</v>
      </c>
      <c r="O1705" s="37">
        <v>0</v>
      </c>
    </row>
    <row r="1706" spans="1:15" x14ac:dyDescent="0.2">
      <c r="A1706" s="37" t="s">
        <v>3857</v>
      </c>
      <c r="B1706" s="37" t="s">
        <v>2275</v>
      </c>
      <c r="C1706" s="39" t="s">
        <v>47</v>
      </c>
      <c r="D1706" s="39" t="s">
        <v>598</v>
      </c>
      <c r="E1706" s="39" t="s">
        <v>623</v>
      </c>
      <c r="F1706" s="39" t="s">
        <v>2275</v>
      </c>
      <c r="G1706" s="38" t="s">
        <v>442</v>
      </c>
      <c r="H1706" s="38" t="s">
        <v>441</v>
      </c>
      <c r="I1706" s="38">
        <v>72961657</v>
      </c>
      <c r="J1706" s="37">
        <v>37</v>
      </c>
      <c r="K1706" s="37">
        <v>16</v>
      </c>
      <c r="L1706" s="20" t="s">
        <v>8355</v>
      </c>
      <c r="M1706" s="37">
        <v>0</v>
      </c>
      <c r="N1706" s="37">
        <v>0</v>
      </c>
      <c r="O1706" s="37">
        <v>10</v>
      </c>
    </row>
    <row r="1707" spans="1:15" x14ac:dyDescent="0.2">
      <c r="A1707" s="37" t="s">
        <v>3858</v>
      </c>
      <c r="B1707" s="37" t="s">
        <v>3859</v>
      </c>
      <c r="C1707" s="39" t="s">
        <v>47</v>
      </c>
      <c r="D1707" s="39" t="s">
        <v>598</v>
      </c>
      <c r="E1707" s="39" t="s">
        <v>621</v>
      </c>
      <c r="F1707" s="39" t="s">
        <v>3859</v>
      </c>
      <c r="G1707" s="38" t="s">
        <v>442</v>
      </c>
      <c r="H1707" s="38" t="s">
        <v>441</v>
      </c>
      <c r="I1707" s="38">
        <v>24666054</v>
      </c>
      <c r="J1707" s="37">
        <v>42</v>
      </c>
      <c r="K1707" s="37">
        <v>11</v>
      </c>
      <c r="L1707" s="20" t="s">
        <v>8355</v>
      </c>
      <c r="M1707" s="37">
        <v>0</v>
      </c>
      <c r="N1707" s="37">
        <v>0</v>
      </c>
      <c r="O1707" s="37">
        <v>0</v>
      </c>
    </row>
    <row r="1708" spans="1:15" x14ac:dyDescent="0.2">
      <c r="A1708" s="37" t="s">
        <v>3860</v>
      </c>
      <c r="B1708" s="37" t="s">
        <v>3861</v>
      </c>
      <c r="C1708" s="39" t="s">
        <v>47</v>
      </c>
      <c r="D1708" s="39" t="s">
        <v>598</v>
      </c>
      <c r="E1708" s="39" t="s">
        <v>623</v>
      </c>
      <c r="F1708" s="39" t="s">
        <v>3861</v>
      </c>
      <c r="G1708" s="38" t="s">
        <v>442</v>
      </c>
      <c r="H1708" s="38" t="s">
        <v>441</v>
      </c>
      <c r="I1708" s="38">
        <v>24708152</v>
      </c>
      <c r="J1708" s="37">
        <v>35</v>
      </c>
      <c r="K1708" s="37">
        <v>6</v>
      </c>
      <c r="L1708" s="20" t="s">
        <v>8355</v>
      </c>
      <c r="M1708" s="37">
        <v>0</v>
      </c>
      <c r="N1708" s="37">
        <v>0</v>
      </c>
      <c r="O1708" s="37">
        <v>0</v>
      </c>
    </row>
    <row r="1709" spans="1:15" x14ac:dyDescent="0.2">
      <c r="A1709" s="37" t="s">
        <v>3862</v>
      </c>
      <c r="B1709" s="37" t="s">
        <v>719</v>
      </c>
      <c r="C1709" s="39" t="s">
        <v>47</v>
      </c>
      <c r="D1709" s="39" t="s">
        <v>598</v>
      </c>
      <c r="E1709" s="39" t="s">
        <v>623</v>
      </c>
      <c r="F1709" s="39" t="s">
        <v>1550</v>
      </c>
      <c r="G1709" s="38" t="s">
        <v>442</v>
      </c>
      <c r="H1709" s="38" t="s">
        <v>441</v>
      </c>
      <c r="I1709" s="38">
        <v>24701808</v>
      </c>
      <c r="J1709" s="37">
        <v>15</v>
      </c>
      <c r="K1709" s="37">
        <v>3</v>
      </c>
      <c r="L1709" s="20" t="s">
        <v>8355</v>
      </c>
      <c r="M1709" s="37">
        <v>0</v>
      </c>
      <c r="N1709" s="37">
        <v>0</v>
      </c>
      <c r="O1709" s="37">
        <v>0</v>
      </c>
    </row>
    <row r="1710" spans="1:15" x14ac:dyDescent="0.2">
      <c r="A1710" s="37" t="s">
        <v>3863</v>
      </c>
      <c r="B1710" s="37" t="s">
        <v>1943</v>
      </c>
      <c r="C1710" s="39" t="s">
        <v>47</v>
      </c>
      <c r="D1710" s="39" t="s">
        <v>598</v>
      </c>
      <c r="E1710" s="39" t="s">
        <v>621</v>
      </c>
      <c r="F1710" s="39" t="s">
        <v>1943</v>
      </c>
      <c r="G1710" s="38" t="s">
        <v>442</v>
      </c>
      <c r="H1710" s="38" t="s">
        <v>441</v>
      </c>
      <c r="I1710" s="38">
        <v>85864197</v>
      </c>
      <c r="J1710" s="37">
        <v>5</v>
      </c>
      <c r="K1710" s="37">
        <v>0</v>
      </c>
      <c r="L1710" s="20" t="s">
        <v>8355</v>
      </c>
      <c r="M1710" s="37">
        <v>0</v>
      </c>
      <c r="N1710" s="37">
        <v>0</v>
      </c>
      <c r="O1710" s="37">
        <v>0</v>
      </c>
    </row>
    <row r="1711" spans="1:15" x14ac:dyDescent="0.2">
      <c r="A1711" s="37" t="s">
        <v>3864</v>
      </c>
      <c r="B1711" s="37" t="s">
        <v>126</v>
      </c>
      <c r="C1711" s="39" t="s">
        <v>47</v>
      </c>
      <c r="D1711" s="39" t="s">
        <v>598</v>
      </c>
      <c r="E1711" s="39" t="s">
        <v>621</v>
      </c>
      <c r="F1711" s="39" t="s">
        <v>126</v>
      </c>
      <c r="G1711" s="38" t="s">
        <v>442</v>
      </c>
      <c r="H1711" s="38" t="s">
        <v>441</v>
      </c>
      <c r="I1711" s="38">
        <v>70152781</v>
      </c>
      <c r="J1711" s="37">
        <v>9</v>
      </c>
      <c r="K1711" s="37">
        <v>0</v>
      </c>
      <c r="L1711" s="20" t="s">
        <v>8355</v>
      </c>
      <c r="M1711" s="37">
        <v>0</v>
      </c>
      <c r="N1711" s="37">
        <v>0</v>
      </c>
      <c r="O1711" s="37">
        <v>0</v>
      </c>
    </row>
    <row r="1712" spans="1:15" x14ac:dyDescent="0.2">
      <c r="A1712" s="37" t="s">
        <v>3865</v>
      </c>
      <c r="B1712" s="37" t="s">
        <v>2541</v>
      </c>
      <c r="C1712" s="39" t="s">
        <v>47</v>
      </c>
      <c r="D1712" s="39" t="s">
        <v>598</v>
      </c>
      <c r="E1712" s="39" t="s">
        <v>621</v>
      </c>
      <c r="F1712" s="39" t="s">
        <v>2541</v>
      </c>
      <c r="G1712" s="38" t="s">
        <v>442</v>
      </c>
      <c r="H1712" s="38" t="s">
        <v>441</v>
      </c>
      <c r="I1712" s="38">
        <v>24668906</v>
      </c>
      <c r="J1712" s="37">
        <v>83</v>
      </c>
      <c r="K1712" s="37">
        <v>27</v>
      </c>
      <c r="L1712" s="20" t="s">
        <v>8355</v>
      </c>
      <c r="M1712" s="37">
        <v>0</v>
      </c>
      <c r="N1712" s="37">
        <v>0</v>
      </c>
      <c r="O1712" s="37">
        <v>22</v>
      </c>
    </row>
    <row r="1713" spans="1:29" x14ac:dyDescent="0.2">
      <c r="A1713" s="37" t="s">
        <v>3866</v>
      </c>
      <c r="B1713" s="37" t="s">
        <v>56</v>
      </c>
      <c r="C1713" s="39" t="s">
        <v>47</v>
      </c>
      <c r="D1713" s="39" t="s">
        <v>598</v>
      </c>
      <c r="E1713" s="39" t="s">
        <v>621</v>
      </c>
      <c r="F1713" s="39" t="s">
        <v>56</v>
      </c>
      <c r="G1713" s="38" t="s">
        <v>442</v>
      </c>
      <c r="H1713" s="38" t="s">
        <v>441</v>
      </c>
      <c r="I1713" s="38">
        <v>24668682</v>
      </c>
      <c r="J1713" s="37">
        <v>8</v>
      </c>
      <c r="K1713" s="37">
        <v>4</v>
      </c>
      <c r="L1713" s="20" t="s">
        <v>8355</v>
      </c>
      <c r="M1713" s="37">
        <v>0</v>
      </c>
      <c r="N1713" s="37">
        <v>0</v>
      </c>
      <c r="O1713" s="37">
        <v>0</v>
      </c>
    </row>
    <row r="1714" spans="1:29" x14ac:dyDescent="0.2">
      <c r="A1714" s="37" t="s">
        <v>3867</v>
      </c>
      <c r="B1714" s="37" t="s">
        <v>3868</v>
      </c>
      <c r="C1714" s="39" t="s">
        <v>47</v>
      </c>
      <c r="D1714" s="39" t="s">
        <v>598</v>
      </c>
      <c r="E1714" s="39" t="s">
        <v>623</v>
      </c>
      <c r="F1714" s="39" t="s">
        <v>3868</v>
      </c>
      <c r="G1714" s="38" t="s">
        <v>442</v>
      </c>
      <c r="H1714" s="38" t="s">
        <v>441</v>
      </c>
      <c r="I1714" s="38">
        <v>24701217</v>
      </c>
      <c r="J1714" s="37">
        <v>29</v>
      </c>
      <c r="K1714" s="37">
        <v>11</v>
      </c>
      <c r="L1714" s="20" t="s">
        <v>8355</v>
      </c>
      <c r="M1714" s="37">
        <v>0</v>
      </c>
      <c r="N1714" s="37">
        <v>0</v>
      </c>
      <c r="O1714" s="37">
        <v>0</v>
      </c>
    </row>
    <row r="1715" spans="1:29" x14ac:dyDescent="0.2">
      <c r="A1715" s="37" t="s">
        <v>3869</v>
      </c>
      <c r="B1715" s="37" t="s">
        <v>3870</v>
      </c>
      <c r="C1715" s="39" t="s">
        <v>47</v>
      </c>
      <c r="D1715" s="39" t="s">
        <v>598</v>
      </c>
      <c r="E1715" s="39" t="s">
        <v>621</v>
      </c>
      <c r="F1715" s="39" t="s">
        <v>3870</v>
      </c>
      <c r="G1715" s="38" t="s">
        <v>442</v>
      </c>
      <c r="H1715" s="38" t="s">
        <v>441</v>
      </c>
      <c r="I1715" s="38">
        <v>83834260</v>
      </c>
      <c r="J1715" s="37">
        <v>12</v>
      </c>
      <c r="K1715" s="37">
        <v>3</v>
      </c>
      <c r="L1715" s="20" t="s">
        <v>8355</v>
      </c>
      <c r="M1715" s="37">
        <v>0</v>
      </c>
      <c r="N1715" s="37">
        <v>0</v>
      </c>
      <c r="O1715" s="37">
        <v>0</v>
      </c>
    </row>
    <row r="1716" spans="1:29" x14ac:dyDescent="0.2">
      <c r="A1716" s="37" t="s">
        <v>3871</v>
      </c>
      <c r="B1716" s="37" t="s">
        <v>3846</v>
      </c>
      <c r="C1716" s="39" t="s">
        <v>50</v>
      </c>
      <c r="D1716" s="39" t="s">
        <v>1139</v>
      </c>
      <c r="E1716" s="39" t="s">
        <v>3846</v>
      </c>
      <c r="F1716" s="39" t="s">
        <v>3846</v>
      </c>
      <c r="G1716" s="38" t="s">
        <v>442</v>
      </c>
      <c r="H1716" s="38" t="s">
        <v>441</v>
      </c>
      <c r="I1716" s="38">
        <v>24668841</v>
      </c>
      <c r="J1716" s="37">
        <v>80</v>
      </c>
      <c r="K1716" s="37">
        <v>22</v>
      </c>
      <c r="L1716" s="20" t="s">
        <v>8355</v>
      </c>
      <c r="M1716" s="37">
        <v>0</v>
      </c>
      <c r="N1716" s="37">
        <v>0</v>
      </c>
      <c r="O1716" s="37">
        <v>0</v>
      </c>
    </row>
    <row r="1718" spans="1:29" ht="13.5" x14ac:dyDescent="0.25">
      <c r="A1718" s="97" t="s">
        <v>448</v>
      </c>
      <c r="B1718" s="24"/>
      <c r="C1718" s="25"/>
      <c r="D1718" s="25"/>
      <c r="E1718" s="25"/>
      <c r="F1718" s="33"/>
      <c r="G1718" s="27"/>
      <c r="H1718" s="32"/>
      <c r="I1718" s="32"/>
      <c r="J1718" s="36">
        <f>SUM(J1719:J1749)</f>
        <v>1144</v>
      </c>
      <c r="K1718" s="36">
        <f t="shared" ref="K1718:O1718" si="93">SUM(K1719:K1749)</f>
        <v>337</v>
      </c>
      <c r="L1718" s="36">
        <f t="shared" si="93"/>
        <v>0</v>
      </c>
      <c r="M1718" s="36">
        <f t="shared" si="93"/>
        <v>0</v>
      </c>
      <c r="N1718" s="36">
        <f t="shared" si="93"/>
        <v>0</v>
      </c>
      <c r="O1718" s="36">
        <f t="shared" si="93"/>
        <v>0</v>
      </c>
      <c r="P1718" s="37"/>
      <c r="Q1718" s="37"/>
      <c r="R1718" s="37"/>
      <c r="S1718" s="37"/>
      <c r="T1718" s="37"/>
      <c r="U1718" s="37"/>
      <c r="V1718" s="37"/>
      <c r="W1718" s="37"/>
      <c r="X1718" s="37"/>
      <c r="Y1718" s="37"/>
      <c r="AA1718" s="37"/>
      <c r="AB1718" s="37"/>
      <c r="AC1718" s="37"/>
    </row>
    <row r="1719" spans="1:29" x14ac:dyDescent="0.2">
      <c r="A1719" s="37" t="s">
        <v>3872</v>
      </c>
      <c r="B1719" s="37" t="s">
        <v>1373</v>
      </c>
      <c r="C1719" s="39" t="s">
        <v>47</v>
      </c>
      <c r="D1719" s="39" t="s">
        <v>607</v>
      </c>
      <c r="E1719" s="39" t="s">
        <v>628</v>
      </c>
      <c r="F1719" s="39" t="s">
        <v>1373</v>
      </c>
      <c r="G1719" s="38" t="s">
        <v>442</v>
      </c>
      <c r="H1719" s="38" t="s">
        <v>441</v>
      </c>
      <c r="I1719" s="38">
        <v>41051106</v>
      </c>
      <c r="J1719" s="37">
        <v>44</v>
      </c>
      <c r="K1719" s="37">
        <v>10</v>
      </c>
      <c r="L1719" s="20" t="s">
        <v>8355</v>
      </c>
      <c r="M1719" s="37">
        <v>0</v>
      </c>
      <c r="N1719" s="37">
        <v>0</v>
      </c>
      <c r="O1719" s="37">
        <v>0</v>
      </c>
    </row>
    <row r="1720" spans="1:29" x14ac:dyDescent="0.2">
      <c r="A1720" s="37" t="s">
        <v>3873</v>
      </c>
      <c r="B1720" s="37" t="s">
        <v>3874</v>
      </c>
      <c r="C1720" s="39" t="s">
        <v>47</v>
      </c>
      <c r="D1720" s="39" t="s">
        <v>607</v>
      </c>
      <c r="E1720" s="39" t="s">
        <v>78</v>
      </c>
      <c r="F1720" s="39" t="s">
        <v>3875</v>
      </c>
      <c r="G1720" s="38" t="s">
        <v>442</v>
      </c>
      <c r="H1720" s="38" t="s">
        <v>441</v>
      </c>
      <c r="I1720" s="38">
        <v>41051142</v>
      </c>
      <c r="J1720" s="37">
        <v>8</v>
      </c>
      <c r="K1720" s="37">
        <v>4</v>
      </c>
      <c r="L1720" s="20" t="s">
        <v>8355</v>
      </c>
      <c r="M1720" s="37">
        <v>0</v>
      </c>
      <c r="N1720" s="37">
        <v>0</v>
      </c>
      <c r="O1720" s="37">
        <v>0</v>
      </c>
    </row>
    <row r="1721" spans="1:29" x14ac:dyDescent="0.2">
      <c r="A1721" s="37" t="s">
        <v>3876</v>
      </c>
      <c r="B1721" s="37" t="s">
        <v>771</v>
      </c>
      <c r="C1721" s="39" t="s">
        <v>47</v>
      </c>
      <c r="D1721" s="39" t="s">
        <v>607</v>
      </c>
      <c r="E1721" s="39" t="s">
        <v>78</v>
      </c>
      <c r="F1721" s="39" t="s">
        <v>771</v>
      </c>
      <c r="G1721" s="38" t="s">
        <v>442</v>
      </c>
      <c r="H1721" s="38" t="s">
        <v>441</v>
      </c>
      <c r="I1721" s="38">
        <v>24640668</v>
      </c>
      <c r="J1721" s="37">
        <v>83</v>
      </c>
      <c r="K1721" s="37">
        <v>23</v>
      </c>
      <c r="L1721" s="20" t="s">
        <v>8355</v>
      </c>
      <c r="M1721" s="37">
        <v>0</v>
      </c>
      <c r="N1721" s="37">
        <v>0</v>
      </c>
      <c r="O1721" s="37">
        <v>0</v>
      </c>
    </row>
    <row r="1722" spans="1:29" x14ac:dyDescent="0.2">
      <c r="A1722" s="37" t="s">
        <v>3877</v>
      </c>
      <c r="B1722" s="37" t="s">
        <v>3878</v>
      </c>
      <c r="C1722" s="39" t="s">
        <v>47</v>
      </c>
      <c r="D1722" s="39" t="s">
        <v>247</v>
      </c>
      <c r="E1722" s="39" t="s">
        <v>3476</v>
      </c>
      <c r="F1722" s="39" t="s">
        <v>3878</v>
      </c>
      <c r="G1722" s="38" t="s">
        <v>442</v>
      </c>
      <c r="H1722" s="38" t="s">
        <v>441</v>
      </c>
      <c r="I1722" s="38">
        <v>24640036</v>
      </c>
      <c r="J1722" s="37">
        <v>12</v>
      </c>
      <c r="K1722" s="37">
        <v>0</v>
      </c>
      <c r="L1722" s="20" t="s">
        <v>8355</v>
      </c>
      <c r="M1722" s="37">
        <v>0</v>
      </c>
      <c r="N1722" s="37">
        <v>0</v>
      </c>
      <c r="O1722" s="37">
        <v>0</v>
      </c>
    </row>
    <row r="1723" spans="1:29" x14ac:dyDescent="0.2">
      <c r="A1723" s="37" t="s">
        <v>3879</v>
      </c>
      <c r="B1723" s="37" t="s">
        <v>3880</v>
      </c>
      <c r="C1723" s="39" t="s">
        <v>47</v>
      </c>
      <c r="D1723" s="39" t="s">
        <v>564</v>
      </c>
      <c r="E1723" s="39" t="s">
        <v>3203</v>
      </c>
      <c r="F1723" s="39" t="s">
        <v>3880</v>
      </c>
      <c r="G1723" s="38" t="s">
        <v>442</v>
      </c>
      <c r="H1723" s="38" t="s">
        <v>441</v>
      </c>
      <c r="I1723" s="38">
        <v>41051022</v>
      </c>
      <c r="J1723" s="37">
        <v>15</v>
      </c>
      <c r="K1723" s="37">
        <v>0</v>
      </c>
      <c r="L1723" s="20" t="s">
        <v>8355</v>
      </c>
      <c r="M1723" s="37">
        <v>0</v>
      </c>
      <c r="N1723" s="37">
        <v>0</v>
      </c>
      <c r="O1723" s="37">
        <v>0</v>
      </c>
    </row>
    <row r="1724" spans="1:29" x14ac:dyDescent="0.2">
      <c r="A1724" s="37" t="s">
        <v>3881</v>
      </c>
      <c r="B1724" s="37" t="s">
        <v>3650</v>
      </c>
      <c r="C1724" s="39" t="s">
        <v>47</v>
      </c>
      <c r="D1724" s="39" t="s">
        <v>564</v>
      </c>
      <c r="E1724" s="39" t="s">
        <v>3203</v>
      </c>
      <c r="F1724" s="39" t="s">
        <v>3650</v>
      </c>
      <c r="G1724" s="38" t="s">
        <v>442</v>
      </c>
      <c r="H1724" s="38" t="s">
        <v>441</v>
      </c>
      <c r="I1724" s="38">
        <v>41051051</v>
      </c>
      <c r="J1724" s="37">
        <v>18</v>
      </c>
      <c r="K1724" s="37">
        <v>0</v>
      </c>
      <c r="L1724" s="20" t="s">
        <v>8355</v>
      </c>
      <c r="M1724" s="37">
        <v>0</v>
      </c>
      <c r="N1724" s="37">
        <v>0</v>
      </c>
      <c r="O1724" s="37">
        <v>0</v>
      </c>
    </row>
    <row r="1725" spans="1:29" x14ac:dyDescent="0.2">
      <c r="A1725" s="37" t="s">
        <v>3882</v>
      </c>
      <c r="B1725" s="37" t="s">
        <v>64</v>
      </c>
      <c r="C1725" s="39" t="s">
        <v>47</v>
      </c>
      <c r="D1725" s="39" t="s">
        <v>607</v>
      </c>
      <c r="E1725" s="39" t="s">
        <v>78</v>
      </c>
      <c r="F1725" s="39" t="s">
        <v>64</v>
      </c>
      <c r="G1725" s="38" t="s">
        <v>442</v>
      </c>
      <c r="H1725" s="38" t="s">
        <v>441</v>
      </c>
      <c r="I1725" s="38">
        <v>41051080</v>
      </c>
      <c r="J1725" s="37">
        <v>13</v>
      </c>
      <c r="K1725" s="37">
        <v>0</v>
      </c>
      <c r="L1725" s="20" t="s">
        <v>8355</v>
      </c>
      <c r="M1725" s="37">
        <v>0</v>
      </c>
      <c r="N1725" s="37">
        <v>0</v>
      </c>
      <c r="O1725" s="37">
        <v>0</v>
      </c>
    </row>
    <row r="1726" spans="1:29" x14ac:dyDescent="0.2">
      <c r="A1726" s="37" t="s">
        <v>3883</v>
      </c>
      <c r="B1726" s="37" t="s">
        <v>3251</v>
      </c>
      <c r="C1726" s="39" t="s">
        <v>47</v>
      </c>
      <c r="D1726" s="39" t="s">
        <v>607</v>
      </c>
      <c r="E1726" s="39" t="s">
        <v>78</v>
      </c>
      <c r="F1726" s="39" t="s">
        <v>3251</v>
      </c>
      <c r="G1726" s="38" t="s">
        <v>442</v>
      </c>
      <c r="H1726" s="38" t="s">
        <v>441</v>
      </c>
      <c r="I1726" s="38">
        <v>41051108</v>
      </c>
      <c r="J1726" s="37">
        <v>14</v>
      </c>
      <c r="K1726" s="37">
        <v>0</v>
      </c>
      <c r="L1726" s="20" t="s">
        <v>8355</v>
      </c>
      <c r="M1726" s="37">
        <v>0</v>
      </c>
      <c r="N1726" s="37">
        <v>0</v>
      </c>
      <c r="O1726" s="37">
        <v>0</v>
      </c>
    </row>
    <row r="1727" spans="1:29" x14ac:dyDescent="0.2">
      <c r="A1727" s="37" t="s">
        <v>3884</v>
      </c>
      <c r="B1727" s="37" t="s">
        <v>2706</v>
      </c>
      <c r="C1727" s="39" t="s">
        <v>47</v>
      </c>
      <c r="D1727" s="39" t="s">
        <v>607</v>
      </c>
      <c r="E1727" s="39" t="s">
        <v>78</v>
      </c>
      <c r="F1727" s="39" t="s">
        <v>2706</v>
      </c>
      <c r="G1727" s="38" t="s">
        <v>442</v>
      </c>
      <c r="H1727" s="38" t="s">
        <v>441</v>
      </c>
      <c r="I1727" s="38">
        <v>22065048</v>
      </c>
      <c r="J1727" s="37">
        <v>36</v>
      </c>
      <c r="K1727" s="37">
        <v>16</v>
      </c>
      <c r="L1727" s="20" t="s">
        <v>8355</v>
      </c>
      <c r="M1727" s="37">
        <v>0</v>
      </c>
      <c r="N1727" s="37">
        <v>0</v>
      </c>
      <c r="O1727" s="37">
        <v>0</v>
      </c>
    </row>
    <row r="1728" spans="1:29" x14ac:dyDescent="0.2">
      <c r="A1728" s="37" t="s">
        <v>3885</v>
      </c>
      <c r="B1728" s="37" t="s">
        <v>3412</v>
      </c>
      <c r="C1728" s="39" t="s">
        <v>47</v>
      </c>
      <c r="D1728" s="39" t="s">
        <v>607</v>
      </c>
      <c r="E1728" s="39" t="s">
        <v>78</v>
      </c>
      <c r="F1728" s="39" t="s">
        <v>3412</v>
      </c>
      <c r="G1728" s="38" t="s">
        <v>442</v>
      </c>
      <c r="H1728" s="38" t="s">
        <v>441</v>
      </c>
      <c r="I1728" s="38">
        <v>41051102</v>
      </c>
      <c r="J1728" s="37">
        <v>10</v>
      </c>
      <c r="K1728" s="37">
        <v>4</v>
      </c>
      <c r="L1728" s="20" t="s">
        <v>8355</v>
      </c>
      <c r="M1728" s="37">
        <v>0</v>
      </c>
      <c r="N1728" s="37">
        <v>0</v>
      </c>
      <c r="O1728" s="37">
        <v>0</v>
      </c>
    </row>
    <row r="1729" spans="1:15" x14ac:dyDescent="0.2">
      <c r="A1729" s="37" t="s">
        <v>3886</v>
      </c>
      <c r="B1729" s="37" t="s">
        <v>2214</v>
      </c>
      <c r="C1729" s="39" t="s">
        <v>47</v>
      </c>
      <c r="D1729" s="39" t="s">
        <v>607</v>
      </c>
      <c r="E1729" s="39" t="s">
        <v>78</v>
      </c>
      <c r="F1729" s="39" t="s">
        <v>2214</v>
      </c>
      <c r="G1729" s="38" t="s">
        <v>442</v>
      </c>
      <c r="H1729" s="38" t="s">
        <v>441</v>
      </c>
      <c r="I1729" s="38">
        <v>41051125</v>
      </c>
      <c r="J1729" s="37">
        <v>11</v>
      </c>
      <c r="K1729" s="37">
        <v>0</v>
      </c>
      <c r="L1729" s="20" t="s">
        <v>8355</v>
      </c>
      <c r="M1729" s="37">
        <v>0</v>
      </c>
      <c r="N1729" s="37">
        <v>0</v>
      </c>
      <c r="O1729" s="37">
        <v>0</v>
      </c>
    </row>
    <row r="1730" spans="1:15" x14ac:dyDescent="0.2">
      <c r="A1730" s="37" t="s">
        <v>3887</v>
      </c>
      <c r="B1730" s="37" t="s">
        <v>3888</v>
      </c>
      <c r="C1730" s="39" t="s">
        <v>47</v>
      </c>
      <c r="D1730" s="39" t="s">
        <v>607</v>
      </c>
      <c r="E1730" s="39" t="s">
        <v>78</v>
      </c>
      <c r="F1730" s="39" t="s">
        <v>3888</v>
      </c>
      <c r="G1730" s="38" t="s">
        <v>442</v>
      </c>
      <c r="H1730" s="38" t="s">
        <v>441</v>
      </c>
      <c r="I1730" s="38">
        <v>41051124</v>
      </c>
      <c r="J1730" s="37">
        <v>77</v>
      </c>
      <c r="K1730" s="37">
        <v>19</v>
      </c>
      <c r="L1730" s="20" t="s">
        <v>8355</v>
      </c>
      <c r="M1730" s="37">
        <v>0</v>
      </c>
      <c r="N1730" s="37">
        <v>0</v>
      </c>
      <c r="O1730" s="37">
        <v>0</v>
      </c>
    </row>
    <row r="1731" spans="1:15" x14ac:dyDescent="0.2">
      <c r="A1731" s="37" t="s">
        <v>3889</v>
      </c>
      <c r="B1731" s="37" t="s">
        <v>3890</v>
      </c>
      <c r="C1731" s="39" t="s">
        <v>47</v>
      </c>
      <c r="D1731" s="39" t="s">
        <v>607</v>
      </c>
      <c r="E1731" s="39" t="s">
        <v>78</v>
      </c>
      <c r="F1731" s="39" t="s">
        <v>3890</v>
      </c>
      <c r="G1731" s="38" t="s">
        <v>442</v>
      </c>
      <c r="H1731" s="38" t="s">
        <v>441</v>
      </c>
      <c r="I1731" s="38">
        <v>24641211</v>
      </c>
      <c r="J1731" s="37">
        <v>48</v>
      </c>
      <c r="K1731" s="37">
        <v>19</v>
      </c>
      <c r="L1731" s="20" t="s">
        <v>8355</v>
      </c>
      <c r="M1731" s="37">
        <v>0</v>
      </c>
      <c r="N1731" s="37">
        <v>0</v>
      </c>
      <c r="O1731" s="37">
        <v>0</v>
      </c>
    </row>
    <row r="1732" spans="1:15" x14ac:dyDescent="0.2">
      <c r="A1732" s="37" t="s">
        <v>3891</v>
      </c>
      <c r="B1732" s="37" t="s">
        <v>3892</v>
      </c>
      <c r="C1732" s="39" t="s">
        <v>47</v>
      </c>
      <c r="D1732" s="39" t="s">
        <v>607</v>
      </c>
      <c r="E1732" s="39" t="s">
        <v>628</v>
      </c>
      <c r="F1732" s="39" t="s">
        <v>3892</v>
      </c>
      <c r="G1732" s="38" t="s">
        <v>442</v>
      </c>
      <c r="H1732" s="38" t="s">
        <v>441</v>
      </c>
      <c r="I1732" s="38">
        <v>24641505</v>
      </c>
      <c r="J1732" s="37">
        <v>45</v>
      </c>
      <c r="K1732" s="37">
        <v>18</v>
      </c>
      <c r="L1732" s="20" t="s">
        <v>8355</v>
      </c>
      <c r="M1732" s="37">
        <v>0</v>
      </c>
      <c r="N1732" s="37">
        <v>0</v>
      </c>
      <c r="O1732" s="37">
        <v>0</v>
      </c>
    </row>
    <row r="1733" spans="1:15" x14ac:dyDescent="0.2">
      <c r="A1733" s="37" t="s">
        <v>3893</v>
      </c>
      <c r="B1733" s="37" t="s">
        <v>3894</v>
      </c>
      <c r="C1733" s="39" t="s">
        <v>47</v>
      </c>
      <c r="D1733" s="39" t="s">
        <v>607</v>
      </c>
      <c r="E1733" s="39" t="s">
        <v>78</v>
      </c>
      <c r="F1733" s="39" t="s">
        <v>3894</v>
      </c>
      <c r="G1733" s="38" t="s">
        <v>442</v>
      </c>
      <c r="H1733" s="38" t="s">
        <v>441</v>
      </c>
      <c r="I1733" s="38">
        <v>41051101</v>
      </c>
      <c r="J1733" s="37">
        <v>23</v>
      </c>
      <c r="K1733" s="37">
        <v>11</v>
      </c>
      <c r="L1733" s="20" t="s">
        <v>8355</v>
      </c>
      <c r="M1733" s="37">
        <v>0</v>
      </c>
      <c r="N1733" s="37">
        <v>0</v>
      </c>
      <c r="O1733" s="37">
        <v>0</v>
      </c>
    </row>
    <row r="1734" spans="1:15" x14ac:dyDescent="0.2">
      <c r="A1734" s="37" t="s">
        <v>3895</v>
      </c>
      <c r="B1734" s="37" t="s">
        <v>2296</v>
      </c>
      <c r="C1734" s="39" t="s">
        <v>47</v>
      </c>
      <c r="D1734" s="39" t="s">
        <v>607</v>
      </c>
      <c r="E1734" s="39" t="s">
        <v>78</v>
      </c>
      <c r="F1734" s="39" t="s">
        <v>3896</v>
      </c>
      <c r="G1734" s="38" t="s">
        <v>442</v>
      </c>
      <c r="H1734" s="38" t="s">
        <v>441</v>
      </c>
      <c r="I1734" s="38">
        <v>41051112</v>
      </c>
      <c r="J1734" s="37">
        <v>21</v>
      </c>
      <c r="K1734" s="37">
        <v>0</v>
      </c>
      <c r="L1734" s="20" t="s">
        <v>8355</v>
      </c>
      <c r="M1734" s="37">
        <v>0</v>
      </c>
      <c r="N1734" s="37">
        <v>0</v>
      </c>
      <c r="O1734" s="37">
        <v>0</v>
      </c>
    </row>
    <row r="1735" spans="1:15" x14ac:dyDescent="0.2">
      <c r="A1735" s="37" t="s">
        <v>3897</v>
      </c>
      <c r="B1735" s="37" t="s">
        <v>3734</v>
      </c>
      <c r="C1735" s="39" t="s">
        <v>47</v>
      </c>
      <c r="D1735" s="39" t="s">
        <v>607</v>
      </c>
      <c r="E1735" s="39" t="s">
        <v>78</v>
      </c>
      <c r="F1735" s="39" t="s">
        <v>3734</v>
      </c>
      <c r="G1735" s="38" t="s">
        <v>442</v>
      </c>
      <c r="H1735" s="38" t="s">
        <v>441</v>
      </c>
      <c r="I1735" s="38">
        <v>41051075</v>
      </c>
      <c r="J1735" s="37">
        <v>19</v>
      </c>
      <c r="K1735" s="37">
        <v>9</v>
      </c>
      <c r="L1735" s="20" t="s">
        <v>8355</v>
      </c>
      <c r="M1735" s="37">
        <v>0</v>
      </c>
      <c r="N1735" s="37">
        <v>0</v>
      </c>
      <c r="O1735" s="37">
        <v>0</v>
      </c>
    </row>
    <row r="1736" spans="1:15" x14ac:dyDescent="0.2">
      <c r="A1736" s="37" t="s">
        <v>3898</v>
      </c>
      <c r="B1736" s="37" t="s">
        <v>535</v>
      </c>
      <c r="C1736" s="39" t="s">
        <v>47</v>
      </c>
      <c r="D1736" s="39" t="s">
        <v>607</v>
      </c>
      <c r="E1736" s="39" t="s">
        <v>628</v>
      </c>
      <c r="F1736" s="39" t="s">
        <v>535</v>
      </c>
      <c r="G1736" s="38" t="s">
        <v>442</v>
      </c>
      <c r="H1736" s="38" t="s">
        <v>441</v>
      </c>
      <c r="I1736" s="38">
        <v>41051076</v>
      </c>
      <c r="J1736" s="37">
        <v>20</v>
      </c>
      <c r="K1736" s="37">
        <v>0</v>
      </c>
      <c r="L1736" s="20" t="s">
        <v>8355</v>
      </c>
      <c r="M1736" s="37">
        <v>0</v>
      </c>
      <c r="N1736" s="37">
        <v>0</v>
      </c>
      <c r="O1736" s="37">
        <v>0</v>
      </c>
    </row>
    <row r="1737" spans="1:15" x14ac:dyDescent="0.2">
      <c r="A1737" s="37" t="s">
        <v>3899</v>
      </c>
      <c r="B1737" s="37" t="s">
        <v>3775</v>
      </c>
      <c r="C1737" s="39" t="s">
        <v>47</v>
      </c>
      <c r="D1737" s="39" t="s">
        <v>607</v>
      </c>
      <c r="E1737" s="39" t="s">
        <v>628</v>
      </c>
      <c r="F1737" s="39" t="s">
        <v>3775</v>
      </c>
      <c r="G1737" s="38" t="s">
        <v>442</v>
      </c>
      <c r="H1737" s="38" t="s">
        <v>441</v>
      </c>
      <c r="I1737" s="38">
        <v>41051114</v>
      </c>
      <c r="J1737" s="37">
        <v>4</v>
      </c>
      <c r="K1737" s="37">
        <v>0</v>
      </c>
      <c r="L1737" s="20" t="s">
        <v>8355</v>
      </c>
      <c r="M1737" s="37">
        <v>0</v>
      </c>
      <c r="N1737" s="37">
        <v>0</v>
      </c>
      <c r="O1737" s="37">
        <v>0</v>
      </c>
    </row>
    <row r="1738" spans="1:15" x14ac:dyDescent="0.2">
      <c r="A1738" s="37" t="s">
        <v>3900</v>
      </c>
      <c r="B1738" s="37" t="s">
        <v>3901</v>
      </c>
      <c r="C1738" s="39" t="s">
        <v>47</v>
      </c>
      <c r="D1738" s="39" t="s">
        <v>607</v>
      </c>
      <c r="E1738" s="39" t="s">
        <v>78</v>
      </c>
      <c r="F1738" s="39" t="s">
        <v>3901</v>
      </c>
      <c r="G1738" s="38" t="s">
        <v>442</v>
      </c>
      <c r="H1738" s="38" t="s">
        <v>441</v>
      </c>
      <c r="I1738" s="38">
        <v>24641106</v>
      </c>
      <c r="J1738" s="37">
        <v>39</v>
      </c>
      <c r="K1738" s="37">
        <v>18</v>
      </c>
      <c r="L1738" s="20" t="s">
        <v>8355</v>
      </c>
      <c r="M1738" s="37">
        <v>0</v>
      </c>
      <c r="N1738" s="37">
        <v>0</v>
      </c>
      <c r="O1738" s="37">
        <v>0</v>
      </c>
    </row>
    <row r="1739" spans="1:15" x14ac:dyDescent="0.2">
      <c r="A1739" s="37" t="s">
        <v>3902</v>
      </c>
      <c r="B1739" s="37" t="s">
        <v>78</v>
      </c>
      <c r="C1739" s="39" t="s">
        <v>47</v>
      </c>
      <c r="D1739" s="39" t="s">
        <v>607</v>
      </c>
      <c r="E1739" s="39" t="s">
        <v>78</v>
      </c>
      <c r="F1739" s="39" t="s">
        <v>78</v>
      </c>
      <c r="G1739" s="38" t="s">
        <v>442</v>
      </c>
      <c r="H1739" s="38" t="s">
        <v>441</v>
      </c>
      <c r="I1739" s="38">
        <v>24641158</v>
      </c>
      <c r="J1739" s="37">
        <v>380</v>
      </c>
      <c r="K1739" s="37">
        <v>125</v>
      </c>
      <c r="L1739" s="20" t="s">
        <v>8355</v>
      </c>
      <c r="M1739" s="37">
        <v>0</v>
      </c>
      <c r="N1739" s="37">
        <v>0</v>
      </c>
      <c r="O1739" s="37">
        <v>0</v>
      </c>
    </row>
    <row r="1740" spans="1:15" x14ac:dyDescent="0.2">
      <c r="A1740" s="37" t="s">
        <v>3903</v>
      </c>
      <c r="B1740" s="37" t="s">
        <v>3904</v>
      </c>
      <c r="C1740" s="39" t="s">
        <v>47</v>
      </c>
      <c r="D1740" s="39" t="s">
        <v>607</v>
      </c>
      <c r="E1740" s="39" t="s">
        <v>78</v>
      </c>
      <c r="F1740" s="39" t="s">
        <v>609</v>
      </c>
      <c r="G1740" s="38" t="s">
        <v>442</v>
      </c>
      <c r="H1740" s="38" t="s">
        <v>441</v>
      </c>
      <c r="I1740" s="38">
        <v>41051111</v>
      </c>
      <c r="J1740" s="37">
        <v>30</v>
      </c>
      <c r="K1740" s="37">
        <v>13</v>
      </c>
      <c r="L1740" s="20" t="s">
        <v>8355</v>
      </c>
      <c r="M1740" s="37">
        <v>0</v>
      </c>
      <c r="N1740" s="37">
        <v>0</v>
      </c>
      <c r="O1740" s="37">
        <v>0</v>
      </c>
    </row>
    <row r="1741" spans="1:15" x14ac:dyDescent="0.2">
      <c r="A1741" s="37" t="s">
        <v>3905</v>
      </c>
      <c r="B1741" s="37" t="s">
        <v>3906</v>
      </c>
      <c r="C1741" s="39" t="s">
        <v>47</v>
      </c>
      <c r="D1741" s="39" t="s">
        <v>564</v>
      </c>
      <c r="E1741" s="39" t="s">
        <v>3203</v>
      </c>
      <c r="F1741" s="39" t="s">
        <v>3906</v>
      </c>
      <c r="G1741" s="38" t="s">
        <v>442</v>
      </c>
      <c r="H1741" s="38" t="s">
        <v>441</v>
      </c>
      <c r="I1741" s="38">
        <v>41051035</v>
      </c>
      <c r="J1741" s="37">
        <v>23</v>
      </c>
      <c r="K1741" s="37">
        <v>10</v>
      </c>
      <c r="L1741" s="20" t="s">
        <v>8355</v>
      </c>
      <c r="M1741" s="37">
        <v>0</v>
      </c>
      <c r="N1741" s="37">
        <v>0</v>
      </c>
      <c r="O1741" s="37">
        <v>0</v>
      </c>
    </row>
    <row r="1742" spans="1:15" x14ac:dyDescent="0.2">
      <c r="A1742" s="37" t="s">
        <v>3907</v>
      </c>
      <c r="B1742" s="37" t="s">
        <v>176</v>
      </c>
      <c r="C1742" s="39" t="s">
        <v>47</v>
      </c>
      <c r="D1742" s="39" t="s">
        <v>607</v>
      </c>
      <c r="E1742" s="39" t="s">
        <v>78</v>
      </c>
      <c r="F1742" s="39" t="s">
        <v>176</v>
      </c>
      <c r="G1742" s="38" t="s">
        <v>442</v>
      </c>
      <c r="H1742" s="38" t="s">
        <v>441</v>
      </c>
      <c r="I1742" s="38">
        <v>41051121</v>
      </c>
      <c r="J1742" s="37">
        <v>8</v>
      </c>
      <c r="K1742" s="37">
        <v>0</v>
      </c>
      <c r="L1742" s="20" t="s">
        <v>8355</v>
      </c>
      <c r="M1742" s="37">
        <v>0</v>
      </c>
      <c r="N1742" s="37">
        <v>0</v>
      </c>
      <c r="O1742" s="37">
        <v>0</v>
      </c>
    </row>
    <row r="1743" spans="1:15" x14ac:dyDescent="0.2">
      <c r="A1743" s="37" t="s">
        <v>3908</v>
      </c>
      <c r="B1743" s="37" t="s">
        <v>3909</v>
      </c>
      <c r="C1743" s="39" t="s">
        <v>47</v>
      </c>
      <c r="D1743" s="39" t="s">
        <v>607</v>
      </c>
      <c r="E1743" s="39" t="s">
        <v>78</v>
      </c>
      <c r="F1743" s="39" t="s">
        <v>3690</v>
      </c>
      <c r="G1743" s="38" t="s">
        <v>442</v>
      </c>
      <c r="H1743" s="38" t="s">
        <v>441</v>
      </c>
      <c r="I1743" s="38">
        <v>41051118</v>
      </c>
      <c r="J1743" s="37">
        <v>30</v>
      </c>
      <c r="K1743" s="37">
        <v>6</v>
      </c>
      <c r="L1743" s="20" t="s">
        <v>8355</v>
      </c>
      <c r="M1743" s="37">
        <v>0</v>
      </c>
      <c r="N1743" s="37">
        <v>0</v>
      </c>
      <c r="O1743" s="37">
        <v>0</v>
      </c>
    </row>
    <row r="1744" spans="1:15" x14ac:dyDescent="0.2">
      <c r="A1744" s="37" t="s">
        <v>3910</v>
      </c>
      <c r="B1744" s="37" t="s">
        <v>152</v>
      </c>
      <c r="C1744" s="39" t="s">
        <v>47</v>
      </c>
      <c r="D1744" s="39" t="s">
        <v>607</v>
      </c>
      <c r="E1744" s="39" t="s">
        <v>78</v>
      </c>
      <c r="F1744" s="39" t="s">
        <v>152</v>
      </c>
      <c r="G1744" s="38" t="s">
        <v>442</v>
      </c>
      <c r="H1744" s="38" t="s">
        <v>441</v>
      </c>
      <c r="I1744" s="38">
        <v>85570510</v>
      </c>
      <c r="J1744" s="37">
        <v>16</v>
      </c>
      <c r="K1744" s="37">
        <v>6</v>
      </c>
      <c r="L1744" s="20" t="s">
        <v>8355</v>
      </c>
      <c r="M1744" s="37">
        <v>0</v>
      </c>
      <c r="N1744" s="37">
        <v>0</v>
      </c>
      <c r="O1744" s="37">
        <v>0</v>
      </c>
    </row>
    <row r="1745" spans="1:29" x14ac:dyDescent="0.2">
      <c r="A1745" s="37" t="s">
        <v>3911</v>
      </c>
      <c r="B1745" s="37" t="s">
        <v>103</v>
      </c>
      <c r="C1745" s="39" t="s">
        <v>47</v>
      </c>
      <c r="D1745" s="39" t="s">
        <v>607</v>
      </c>
      <c r="E1745" s="39" t="s">
        <v>78</v>
      </c>
      <c r="F1745" s="39" t="s">
        <v>103</v>
      </c>
      <c r="G1745" s="38" t="s">
        <v>442</v>
      </c>
      <c r="H1745" s="38" t="s">
        <v>441</v>
      </c>
      <c r="I1745" s="38">
        <v>41051098</v>
      </c>
      <c r="J1745" s="37">
        <v>6</v>
      </c>
      <c r="K1745" s="37">
        <v>0</v>
      </c>
      <c r="L1745" s="20" t="s">
        <v>8355</v>
      </c>
      <c r="M1745" s="37">
        <v>0</v>
      </c>
      <c r="N1745" s="37">
        <v>0</v>
      </c>
      <c r="O1745" s="37">
        <v>0</v>
      </c>
    </row>
    <row r="1746" spans="1:29" x14ac:dyDescent="0.2">
      <c r="A1746" s="37" t="s">
        <v>3912</v>
      </c>
      <c r="B1746" s="37" t="s">
        <v>960</v>
      </c>
      <c r="C1746" s="39" t="s">
        <v>47</v>
      </c>
      <c r="D1746" s="39" t="s">
        <v>607</v>
      </c>
      <c r="E1746" s="39" t="s">
        <v>78</v>
      </c>
      <c r="F1746" s="39" t="s">
        <v>960</v>
      </c>
      <c r="G1746" s="38" t="s">
        <v>442</v>
      </c>
      <c r="H1746" s="38" t="s">
        <v>441</v>
      </c>
      <c r="I1746" s="38">
        <v>84965137</v>
      </c>
      <c r="J1746" s="37">
        <v>12</v>
      </c>
      <c r="K1746" s="37">
        <v>5</v>
      </c>
      <c r="L1746" s="20" t="s">
        <v>8355</v>
      </c>
      <c r="M1746" s="37">
        <v>0</v>
      </c>
      <c r="N1746" s="37">
        <v>0</v>
      </c>
      <c r="O1746" s="37">
        <v>0</v>
      </c>
    </row>
    <row r="1747" spans="1:29" x14ac:dyDescent="0.2">
      <c r="A1747" s="37" t="s">
        <v>3913</v>
      </c>
      <c r="B1747" s="37" t="s">
        <v>3914</v>
      </c>
      <c r="C1747" s="39" t="s">
        <v>47</v>
      </c>
      <c r="D1747" s="39" t="s">
        <v>607</v>
      </c>
      <c r="E1747" s="39" t="s">
        <v>78</v>
      </c>
      <c r="F1747" s="39" t="s">
        <v>3915</v>
      </c>
      <c r="G1747" s="38" t="s">
        <v>442</v>
      </c>
      <c r="H1747" s="38" t="s">
        <v>441</v>
      </c>
      <c r="I1747" s="38">
        <v>45011087</v>
      </c>
      <c r="J1747" s="37">
        <v>25</v>
      </c>
      <c r="K1747" s="37">
        <v>8</v>
      </c>
      <c r="L1747" s="20" t="s">
        <v>8355</v>
      </c>
      <c r="M1747" s="37">
        <v>0</v>
      </c>
      <c r="N1747" s="37">
        <v>0</v>
      </c>
      <c r="O1747" s="37">
        <v>0</v>
      </c>
    </row>
    <row r="1748" spans="1:29" x14ac:dyDescent="0.2">
      <c r="A1748" s="37" t="s">
        <v>3916</v>
      </c>
      <c r="B1748" s="37" t="s">
        <v>3917</v>
      </c>
      <c r="C1748" s="39" t="s">
        <v>47</v>
      </c>
      <c r="D1748" s="39" t="s">
        <v>607</v>
      </c>
      <c r="E1748" s="39" t="s">
        <v>78</v>
      </c>
      <c r="F1748" s="39" t="s">
        <v>3917</v>
      </c>
      <c r="G1748" s="38" t="s">
        <v>442</v>
      </c>
      <c r="H1748" s="38" t="s">
        <v>441</v>
      </c>
      <c r="I1748" s="38">
        <v>41051095</v>
      </c>
      <c r="J1748" s="37">
        <v>45</v>
      </c>
      <c r="K1748" s="37">
        <v>12</v>
      </c>
      <c r="L1748" s="20" t="s">
        <v>8355</v>
      </c>
      <c r="M1748" s="37">
        <v>0</v>
      </c>
      <c r="N1748" s="37">
        <v>0</v>
      </c>
      <c r="O1748" s="37">
        <v>0</v>
      </c>
    </row>
    <row r="1749" spans="1:29" x14ac:dyDescent="0.2">
      <c r="A1749" s="37" t="s">
        <v>3918</v>
      </c>
      <c r="B1749" s="37" t="s">
        <v>3919</v>
      </c>
      <c r="C1749" s="39" t="s">
        <v>47</v>
      </c>
      <c r="D1749" s="39" t="s">
        <v>607</v>
      </c>
      <c r="E1749" s="39" t="s">
        <v>78</v>
      </c>
      <c r="F1749" s="39" t="s">
        <v>3919</v>
      </c>
      <c r="G1749" s="38" t="s">
        <v>442</v>
      </c>
      <c r="H1749" s="38" t="s">
        <v>441</v>
      </c>
      <c r="I1749" s="38">
        <v>41051100</v>
      </c>
      <c r="J1749" s="37">
        <v>9</v>
      </c>
      <c r="K1749" s="37">
        <v>1</v>
      </c>
      <c r="L1749" s="20" t="s">
        <v>8355</v>
      </c>
      <c r="M1749" s="37">
        <v>0</v>
      </c>
      <c r="N1749" s="37">
        <v>0</v>
      </c>
      <c r="O1749" s="37">
        <v>0</v>
      </c>
    </row>
    <row r="1751" spans="1:29" ht="13.5" x14ac:dyDescent="0.25">
      <c r="A1751" s="97" t="s">
        <v>449</v>
      </c>
      <c r="B1751" s="24"/>
      <c r="C1751" s="25"/>
      <c r="D1751" s="25"/>
      <c r="E1751" s="25"/>
      <c r="F1751" s="33"/>
      <c r="G1751" s="27"/>
      <c r="H1751" s="32"/>
      <c r="I1751" s="32"/>
      <c r="J1751" s="36">
        <f>SUM(J1752:J1773)</f>
        <v>991</v>
      </c>
      <c r="K1751" s="36">
        <f t="shared" ref="K1751:O1751" si="94">SUM(K1752:K1773)</f>
        <v>330</v>
      </c>
      <c r="L1751" s="36">
        <f t="shared" si="94"/>
        <v>0</v>
      </c>
      <c r="M1751" s="36">
        <f t="shared" si="94"/>
        <v>0</v>
      </c>
      <c r="N1751" s="36">
        <f t="shared" si="94"/>
        <v>0</v>
      </c>
      <c r="O1751" s="36">
        <f t="shared" si="94"/>
        <v>30</v>
      </c>
      <c r="P1751" s="37"/>
      <c r="Q1751" s="37"/>
      <c r="R1751" s="37"/>
      <c r="S1751" s="37"/>
      <c r="T1751" s="37"/>
      <c r="U1751" s="37"/>
      <c r="V1751" s="37"/>
      <c r="W1751" s="37"/>
      <c r="X1751" s="37"/>
      <c r="Y1751" s="37"/>
      <c r="AA1751" s="37"/>
      <c r="AB1751" s="37"/>
      <c r="AC1751" s="37"/>
    </row>
    <row r="1752" spans="1:29" x14ac:dyDescent="0.2">
      <c r="A1752" s="37" t="s">
        <v>3920</v>
      </c>
      <c r="B1752" s="37" t="s">
        <v>3921</v>
      </c>
      <c r="C1752" s="39" t="s">
        <v>47</v>
      </c>
      <c r="D1752" s="39" t="s">
        <v>607</v>
      </c>
      <c r="E1752" s="39" t="s">
        <v>626</v>
      </c>
      <c r="F1752" s="39" t="s">
        <v>3921</v>
      </c>
      <c r="G1752" s="38" t="s">
        <v>442</v>
      </c>
      <c r="H1752" s="38" t="s">
        <v>441</v>
      </c>
      <c r="I1752" s="38">
        <v>24020005</v>
      </c>
      <c r="J1752" s="37">
        <v>57</v>
      </c>
      <c r="K1752" s="37">
        <v>23</v>
      </c>
      <c r="L1752" s="20" t="s">
        <v>8355</v>
      </c>
      <c r="M1752" s="37">
        <v>0</v>
      </c>
      <c r="N1752" s="37">
        <v>0</v>
      </c>
      <c r="O1752" s="37">
        <v>0</v>
      </c>
    </row>
    <row r="1753" spans="1:29" x14ac:dyDescent="0.2">
      <c r="A1753" s="37" t="s">
        <v>3922</v>
      </c>
      <c r="B1753" s="37" t="s">
        <v>3017</v>
      </c>
      <c r="C1753" s="39" t="s">
        <v>47</v>
      </c>
      <c r="D1753" s="39" t="s">
        <v>607</v>
      </c>
      <c r="E1753" s="39" t="s">
        <v>78</v>
      </c>
      <c r="F1753" s="39" t="s">
        <v>3017</v>
      </c>
      <c r="G1753" s="38" t="s">
        <v>442</v>
      </c>
      <c r="H1753" s="38" t="s">
        <v>441</v>
      </c>
      <c r="I1753" s="38">
        <v>41051054</v>
      </c>
      <c r="J1753" s="37">
        <v>10</v>
      </c>
      <c r="K1753" s="37">
        <v>0</v>
      </c>
      <c r="L1753" s="20" t="s">
        <v>8355</v>
      </c>
      <c r="M1753" s="37">
        <v>0</v>
      </c>
      <c r="N1753" s="37">
        <v>0</v>
      </c>
      <c r="O1753" s="37">
        <v>0</v>
      </c>
    </row>
    <row r="1754" spans="1:29" x14ac:dyDescent="0.2">
      <c r="A1754" s="37" t="s">
        <v>3923</v>
      </c>
      <c r="B1754" s="37" t="s">
        <v>3924</v>
      </c>
      <c r="C1754" s="39" t="s">
        <v>47</v>
      </c>
      <c r="D1754" s="39" t="s">
        <v>607</v>
      </c>
      <c r="E1754" s="39" t="s">
        <v>3334</v>
      </c>
      <c r="F1754" s="39" t="s">
        <v>3924</v>
      </c>
      <c r="G1754" s="38" t="s">
        <v>442</v>
      </c>
      <c r="H1754" s="38" t="s">
        <v>441</v>
      </c>
      <c r="I1754" s="38">
        <v>41051093</v>
      </c>
      <c r="J1754" s="37">
        <v>14</v>
      </c>
      <c r="K1754" s="37">
        <v>5</v>
      </c>
      <c r="L1754" s="20" t="s">
        <v>8355</v>
      </c>
      <c r="M1754" s="37">
        <v>0</v>
      </c>
      <c r="N1754" s="37">
        <v>0</v>
      </c>
      <c r="O1754" s="37">
        <v>15</v>
      </c>
    </row>
    <row r="1755" spans="1:29" x14ac:dyDescent="0.2">
      <c r="A1755" s="37" t="s">
        <v>3925</v>
      </c>
      <c r="B1755" s="37" t="s">
        <v>3926</v>
      </c>
      <c r="C1755" s="39" t="s">
        <v>47</v>
      </c>
      <c r="D1755" s="39" t="s">
        <v>607</v>
      </c>
      <c r="E1755" s="39" t="s">
        <v>626</v>
      </c>
      <c r="F1755" s="39" t="s">
        <v>3926</v>
      </c>
      <c r="G1755" s="38" t="s">
        <v>442</v>
      </c>
      <c r="H1755" s="38" t="s">
        <v>441</v>
      </c>
      <c r="I1755" s="38">
        <v>24610908</v>
      </c>
      <c r="J1755" s="37">
        <v>84</v>
      </c>
      <c r="K1755" s="37">
        <v>30</v>
      </c>
      <c r="L1755" s="20" t="s">
        <v>8355</v>
      </c>
      <c r="M1755" s="37">
        <v>0</v>
      </c>
      <c r="N1755" s="37">
        <v>0</v>
      </c>
      <c r="O1755" s="37">
        <v>0</v>
      </c>
    </row>
    <row r="1756" spans="1:29" x14ac:dyDescent="0.2">
      <c r="A1756" s="37" t="s">
        <v>3927</v>
      </c>
      <c r="B1756" s="37" t="s">
        <v>629</v>
      </c>
      <c r="C1756" s="39" t="s">
        <v>47</v>
      </c>
      <c r="D1756" s="39" t="s">
        <v>607</v>
      </c>
      <c r="E1756" s="39" t="s">
        <v>3334</v>
      </c>
      <c r="F1756" s="39" t="s">
        <v>629</v>
      </c>
      <c r="G1756" s="38" t="s">
        <v>442</v>
      </c>
      <c r="H1756" s="38" t="s">
        <v>441</v>
      </c>
      <c r="I1756" s="38">
        <v>24021628</v>
      </c>
      <c r="J1756" s="37">
        <v>14</v>
      </c>
      <c r="K1756" s="37">
        <v>9</v>
      </c>
      <c r="L1756" s="20" t="s">
        <v>8355</v>
      </c>
      <c r="M1756" s="37">
        <v>0</v>
      </c>
      <c r="N1756" s="37">
        <v>0</v>
      </c>
      <c r="O1756" s="37">
        <v>0</v>
      </c>
    </row>
    <row r="1757" spans="1:29" x14ac:dyDescent="0.2">
      <c r="A1757" s="37" t="s">
        <v>3928</v>
      </c>
      <c r="B1757" s="37" t="s">
        <v>3929</v>
      </c>
      <c r="C1757" s="39" t="s">
        <v>47</v>
      </c>
      <c r="D1757" s="39" t="s">
        <v>607</v>
      </c>
      <c r="E1757" s="39" t="s">
        <v>626</v>
      </c>
      <c r="F1757" s="39" t="s">
        <v>3929</v>
      </c>
      <c r="G1757" s="38" t="s">
        <v>442</v>
      </c>
      <c r="H1757" s="38" t="s">
        <v>441</v>
      </c>
      <c r="I1757" s="38">
        <v>41051089</v>
      </c>
      <c r="J1757" s="37">
        <v>144</v>
      </c>
      <c r="K1757" s="37">
        <v>53</v>
      </c>
      <c r="L1757" s="20" t="s">
        <v>8355</v>
      </c>
      <c r="M1757" s="37">
        <v>0</v>
      </c>
      <c r="N1757" s="37">
        <v>0</v>
      </c>
      <c r="O1757" s="37">
        <v>0</v>
      </c>
    </row>
    <row r="1758" spans="1:29" x14ac:dyDescent="0.2">
      <c r="A1758" s="37" t="s">
        <v>3930</v>
      </c>
      <c r="B1758" s="37" t="s">
        <v>3931</v>
      </c>
      <c r="C1758" s="39" t="s">
        <v>47</v>
      </c>
      <c r="D1758" s="39" t="s">
        <v>607</v>
      </c>
      <c r="E1758" s="39" t="s">
        <v>626</v>
      </c>
      <c r="F1758" s="39" t="s">
        <v>3932</v>
      </c>
      <c r="G1758" s="38" t="s">
        <v>442</v>
      </c>
      <c r="H1758" s="38" t="s">
        <v>441</v>
      </c>
      <c r="I1758" s="38">
        <v>24021397</v>
      </c>
      <c r="J1758" s="37">
        <v>52</v>
      </c>
      <c r="K1758" s="37">
        <v>15</v>
      </c>
      <c r="L1758" s="20" t="s">
        <v>8355</v>
      </c>
      <c r="M1758" s="37">
        <v>0</v>
      </c>
      <c r="N1758" s="37">
        <v>0</v>
      </c>
      <c r="O1758" s="37">
        <v>0</v>
      </c>
    </row>
    <row r="1759" spans="1:29" x14ac:dyDescent="0.2">
      <c r="A1759" s="37" t="s">
        <v>3933</v>
      </c>
      <c r="B1759" s="37" t="s">
        <v>1619</v>
      </c>
      <c r="C1759" s="39" t="s">
        <v>47</v>
      </c>
      <c r="D1759" s="39" t="s">
        <v>607</v>
      </c>
      <c r="E1759" s="39" t="s">
        <v>626</v>
      </c>
      <c r="F1759" s="39" t="s">
        <v>1619</v>
      </c>
      <c r="G1759" s="38" t="s">
        <v>442</v>
      </c>
      <c r="H1759" s="38" t="s">
        <v>441</v>
      </c>
      <c r="I1759" s="38">
        <v>85799206</v>
      </c>
      <c r="J1759" s="37">
        <v>17</v>
      </c>
      <c r="K1759" s="37">
        <v>5</v>
      </c>
      <c r="L1759" s="20" t="s">
        <v>8355</v>
      </c>
      <c r="M1759" s="37">
        <v>0</v>
      </c>
      <c r="N1759" s="37">
        <v>0</v>
      </c>
      <c r="O1759" s="37">
        <v>0</v>
      </c>
    </row>
    <row r="1760" spans="1:29" x14ac:dyDescent="0.2">
      <c r="A1760" s="37" t="s">
        <v>3934</v>
      </c>
      <c r="B1760" s="37" t="s">
        <v>3935</v>
      </c>
      <c r="C1760" s="39" t="s">
        <v>47</v>
      </c>
      <c r="D1760" s="39" t="s">
        <v>607</v>
      </c>
      <c r="E1760" s="39" t="s">
        <v>626</v>
      </c>
      <c r="F1760" s="39" t="s">
        <v>3936</v>
      </c>
      <c r="G1760" s="38" t="s">
        <v>442</v>
      </c>
      <c r="H1760" s="38" t="s">
        <v>441</v>
      </c>
      <c r="I1760" s="38">
        <v>22065572</v>
      </c>
      <c r="J1760" s="37">
        <v>14</v>
      </c>
      <c r="K1760" s="37">
        <v>6</v>
      </c>
      <c r="L1760" s="20" t="s">
        <v>8355</v>
      </c>
      <c r="M1760" s="37">
        <v>0</v>
      </c>
      <c r="N1760" s="37">
        <v>0</v>
      </c>
      <c r="O1760" s="37">
        <v>0</v>
      </c>
    </row>
    <row r="1761" spans="1:29" x14ac:dyDescent="0.2">
      <c r="A1761" s="37" t="s">
        <v>3937</v>
      </c>
      <c r="B1761" s="37" t="s">
        <v>3938</v>
      </c>
      <c r="C1761" s="39" t="s">
        <v>47</v>
      </c>
      <c r="D1761" s="39" t="s">
        <v>607</v>
      </c>
      <c r="E1761" s="39" t="s">
        <v>3334</v>
      </c>
      <c r="F1761" s="39" t="s">
        <v>3938</v>
      </c>
      <c r="G1761" s="38" t="s">
        <v>442</v>
      </c>
      <c r="H1761" s="38" t="s">
        <v>441</v>
      </c>
      <c r="I1761" s="38">
        <v>24021257</v>
      </c>
      <c r="J1761" s="37">
        <v>28</v>
      </c>
      <c r="K1761" s="37">
        <v>7</v>
      </c>
      <c r="L1761" s="20" t="s">
        <v>8355</v>
      </c>
      <c r="M1761" s="37">
        <v>0</v>
      </c>
      <c r="N1761" s="37">
        <v>0</v>
      </c>
      <c r="O1761" s="37">
        <v>0</v>
      </c>
    </row>
    <row r="1762" spans="1:29" x14ac:dyDescent="0.2">
      <c r="A1762" s="37" t="s">
        <v>3939</v>
      </c>
      <c r="B1762" s="37" t="s">
        <v>10347</v>
      </c>
      <c r="C1762" s="39" t="s">
        <v>47</v>
      </c>
      <c r="D1762" s="39" t="s">
        <v>607</v>
      </c>
      <c r="E1762" s="39" t="s">
        <v>626</v>
      </c>
      <c r="F1762" s="39" t="s">
        <v>3391</v>
      </c>
      <c r="G1762" s="38" t="s">
        <v>442</v>
      </c>
      <c r="H1762" s="38" t="s">
        <v>441</v>
      </c>
      <c r="I1762" s="38">
        <v>41051093</v>
      </c>
      <c r="J1762" s="37">
        <v>18</v>
      </c>
      <c r="K1762" s="37">
        <v>6</v>
      </c>
      <c r="L1762" s="20" t="s">
        <v>8355</v>
      </c>
      <c r="M1762" s="37">
        <v>0</v>
      </c>
      <c r="N1762" s="37">
        <v>0</v>
      </c>
      <c r="O1762" s="37">
        <v>0</v>
      </c>
    </row>
    <row r="1763" spans="1:29" x14ac:dyDescent="0.2">
      <c r="A1763" s="37" t="s">
        <v>3940</v>
      </c>
      <c r="B1763" s="37" t="s">
        <v>3941</v>
      </c>
      <c r="C1763" s="39" t="s">
        <v>47</v>
      </c>
      <c r="D1763" s="39" t="s">
        <v>607</v>
      </c>
      <c r="E1763" s="39" t="s">
        <v>626</v>
      </c>
      <c r="F1763" s="39" t="s">
        <v>631</v>
      </c>
      <c r="G1763" s="38" t="s">
        <v>442</v>
      </c>
      <c r="H1763" s="38" t="s">
        <v>441</v>
      </c>
      <c r="I1763" s="38">
        <v>24021067</v>
      </c>
      <c r="J1763" s="37">
        <v>59</v>
      </c>
      <c r="K1763" s="37">
        <v>16</v>
      </c>
      <c r="L1763" s="20" t="s">
        <v>8355</v>
      </c>
      <c r="M1763" s="37">
        <v>0</v>
      </c>
      <c r="N1763" s="37">
        <v>0</v>
      </c>
      <c r="O1763" s="37">
        <v>0</v>
      </c>
    </row>
    <row r="1764" spans="1:29" x14ac:dyDescent="0.2">
      <c r="A1764" s="37" t="s">
        <v>3942</v>
      </c>
      <c r="B1764" s="37" t="s">
        <v>3943</v>
      </c>
      <c r="C1764" s="39" t="s">
        <v>47</v>
      </c>
      <c r="D1764" s="39" t="s">
        <v>607</v>
      </c>
      <c r="E1764" s="39" t="s">
        <v>626</v>
      </c>
      <c r="F1764" s="39" t="s">
        <v>3943</v>
      </c>
      <c r="G1764" s="38" t="s">
        <v>442</v>
      </c>
      <c r="H1764" s="38" t="s">
        <v>441</v>
      </c>
      <c r="I1764" s="38">
        <v>24021157</v>
      </c>
      <c r="J1764" s="37">
        <v>214</v>
      </c>
      <c r="K1764" s="37">
        <v>80</v>
      </c>
      <c r="L1764" s="20" t="s">
        <v>8355</v>
      </c>
      <c r="M1764" s="37">
        <v>0</v>
      </c>
      <c r="N1764" s="37">
        <v>0</v>
      </c>
      <c r="O1764" s="37">
        <v>0</v>
      </c>
    </row>
    <row r="1765" spans="1:29" x14ac:dyDescent="0.2">
      <c r="A1765" s="37" t="s">
        <v>3944</v>
      </c>
      <c r="B1765" s="37" t="s">
        <v>3945</v>
      </c>
      <c r="C1765" s="39" t="s">
        <v>47</v>
      </c>
      <c r="D1765" s="39" t="s">
        <v>607</v>
      </c>
      <c r="E1765" s="39" t="s">
        <v>3334</v>
      </c>
      <c r="F1765" s="39" t="s">
        <v>3945</v>
      </c>
      <c r="G1765" s="38" t="s">
        <v>442</v>
      </c>
      <c r="H1765" s="38" t="s">
        <v>441</v>
      </c>
      <c r="I1765" s="38">
        <v>41051123</v>
      </c>
      <c r="J1765" s="37">
        <v>11</v>
      </c>
      <c r="K1765" s="37">
        <v>8</v>
      </c>
      <c r="L1765" s="20" t="s">
        <v>8355</v>
      </c>
      <c r="M1765" s="37">
        <v>0</v>
      </c>
      <c r="N1765" s="37">
        <v>0</v>
      </c>
      <c r="O1765" s="37">
        <v>0</v>
      </c>
    </row>
    <row r="1766" spans="1:29" x14ac:dyDescent="0.2">
      <c r="A1766" s="37" t="s">
        <v>3946</v>
      </c>
      <c r="B1766" s="37" t="s">
        <v>3947</v>
      </c>
      <c r="C1766" s="39" t="s">
        <v>47</v>
      </c>
      <c r="D1766" s="39" t="s">
        <v>607</v>
      </c>
      <c r="E1766" s="39" t="s">
        <v>626</v>
      </c>
      <c r="F1766" s="39" t="s">
        <v>3948</v>
      </c>
      <c r="G1766" s="38" t="s">
        <v>442</v>
      </c>
      <c r="H1766" s="38" t="s">
        <v>441</v>
      </c>
      <c r="I1766" s="38">
        <v>41051074</v>
      </c>
      <c r="J1766" s="37">
        <v>12</v>
      </c>
      <c r="K1766" s="37">
        <v>5</v>
      </c>
      <c r="L1766" s="20" t="s">
        <v>8355</v>
      </c>
      <c r="M1766" s="37">
        <v>0</v>
      </c>
      <c r="N1766" s="37">
        <v>0</v>
      </c>
      <c r="O1766" s="37">
        <v>0</v>
      </c>
    </row>
    <row r="1767" spans="1:29" x14ac:dyDescent="0.2">
      <c r="A1767" s="37" t="s">
        <v>3949</v>
      </c>
      <c r="B1767" s="37" t="s">
        <v>3950</v>
      </c>
      <c r="C1767" s="39" t="s">
        <v>47</v>
      </c>
      <c r="D1767" s="39" t="s">
        <v>607</v>
      </c>
      <c r="E1767" s="39" t="s">
        <v>78</v>
      </c>
      <c r="F1767" s="39" t="s">
        <v>126</v>
      </c>
      <c r="G1767" s="38" t="s">
        <v>442</v>
      </c>
      <c r="H1767" s="38" t="s">
        <v>441</v>
      </c>
      <c r="I1767" s="38">
        <v>41051109</v>
      </c>
      <c r="J1767" s="37">
        <v>30</v>
      </c>
      <c r="K1767" s="37">
        <v>9</v>
      </c>
      <c r="L1767" s="20" t="s">
        <v>8355</v>
      </c>
      <c r="M1767" s="37">
        <v>0</v>
      </c>
      <c r="N1767" s="37">
        <v>0</v>
      </c>
      <c r="O1767" s="37">
        <v>0</v>
      </c>
    </row>
    <row r="1768" spans="1:29" x14ac:dyDescent="0.2">
      <c r="A1768" s="37" t="s">
        <v>3951</v>
      </c>
      <c r="B1768" s="37" t="s">
        <v>3952</v>
      </c>
      <c r="C1768" s="39" t="s">
        <v>47</v>
      </c>
      <c r="D1768" s="39" t="s">
        <v>607</v>
      </c>
      <c r="E1768" s="39" t="s">
        <v>3334</v>
      </c>
      <c r="F1768" s="39" t="s">
        <v>3952</v>
      </c>
      <c r="G1768" s="38" t="s">
        <v>442</v>
      </c>
      <c r="H1768" s="38" t="s">
        <v>441</v>
      </c>
      <c r="I1768" s="38">
        <v>41051099</v>
      </c>
      <c r="J1768" s="37">
        <v>16</v>
      </c>
      <c r="K1768" s="37">
        <v>3</v>
      </c>
      <c r="L1768" s="20" t="s">
        <v>8355</v>
      </c>
      <c r="M1768" s="37">
        <v>0</v>
      </c>
      <c r="N1768" s="37">
        <v>0</v>
      </c>
      <c r="O1768" s="37">
        <v>15</v>
      </c>
    </row>
    <row r="1769" spans="1:29" x14ac:dyDescent="0.2">
      <c r="A1769" s="37" t="s">
        <v>3953</v>
      </c>
      <c r="B1769" s="37" t="s">
        <v>3954</v>
      </c>
      <c r="C1769" s="39" t="s">
        <v>47</v>
      </c>
      <c r="D1769" s="39" t="s">
        <v>607</v>
      </c>
      <c r="E1769" s="39" t="s">
        <v>626</v>
      </c>
      <c r="F1769" s="39" t="s">
        <v>157</v>
      </c>
      <c r="G1769" s="38" t="s">
        <v>442</v>
      </c>
      <c r="H1769" s="38" t="s">
        <v>441</v>
      </c>
      <c r="I1769" s="38">
        <v>41051110</v>
      </c>
      <c r="J1769" s="37">
        <v>39</v>
      </c>
      <c r="K1769" s="37">
        <v>7</v>
      </c>
      <c r="L1769" s="20" t="s">
        <v>8355</v>
      </c>
      <c r="M1769" s="37">
        <v>0</v>
      </c>
      <c r="N1769" s="37">
        <v>0</v>
      </c>
      <c r="O1769" s="37">
        <v>0</v>
      </c>
    </row>
    <row r="1770" spans="1:29" x14ac:dyDescent="0.2">
      <c r="A1770" s="37" t="s">
        <v>3955</v>
      </c>
      <c r="B1770" s="37" t="s">
        <v>67</v>
      </c>
      <c r="C1770" s="39" t="s">
        <v>47</v>
      </c>
      <c r="D1770" s="39" t="s">
        <v>607</v>
      </c>
      <c r="E1770" s="39" t="s">
        <v>626</v>
      </c>
      <c r="F1770" s="39" t="s">
        <v>67</v>
      </c>
      <c r="G1770" s="38" t="s">
        <v>442</v>
      </c>
      <c r="H1770" s="38" t="s">
        <v>441</v>
      </c>
      <c r="I1770" s="38">
        <v>41051122</v>
      </c>
      <c r="J1770" s="37">
        <v>49</v>
      </c>
      <c r="K1770" s="37">
        <v>12</v>
      </c>
      <c r="L1770" s="20" t="s">
        <v>8355</v>
      </c>
      <c r="M1770" s="37">
        <v>0</v>
      </c>
      <c r="N1770" s="37">
        <v>0</v>
      </c>
      <c r="O1770" s="37">
        <v>0</v>
      </c>
    </row>
    <row r="1771" spans="1:29" x14ac:dyDescent="0.2">
      <c r="A1771" s="37" t="s">
        <v>3956</v>
      </c>
      <c r="B1771" s="37" t="s">
        <v>5</v>
      </c>
      <c r="C1771" s="39" t="s">
        <v>47</v>
      </c>
      <c r="D1771" s="39" t="s">
        <v>607</v>
      </c>
      <c r="E1771" s="39" t="s">
        <v>3334</v>
      </c>
      <c r="F1771" s="39" t="s">
        <v>3334</v>
      </c>
      <c r="G1771" s="38" t="s">
        <v>442</v>
      </c>
      <c r="H1771" s="38" t="s">
        <v>441</v>
      </c>
      <c r="I1771" s="38">
        <v>41051116</v>
      </c>
      <c r="J1771" s="37">
        <v>48</v>
      </c>
      <c r="K1771" s="37">
        <v>11</v>
      </c>
      <c r="L1771" s="20" t="s">
        <v>8355</v>
      </c>
      <c r="M1771" s="37">
        <v>0</v>
      </c>
      <c r="N1771" s="37">
        <v>0</v>
      </c>
      <c r="O1771" s="37">
        <v>0</v>
      </c>
    </row>
    <row r="1772" spans="1:29" x14ac:dyDescent="0.2">
      <c r="A1772" s="37" t="s">
        <v>3957</v>
      </c>
      <c r="B1772" s="37" t="s">
        <v>3958</v>
      </c>
      <c r="C1772" s="39" t="s">
        <v>47</v>
      </c>
      <c r="D1772" s="39" t="s">
        <v>607</v>
      </c>
      <c r="E1772" s="39" t="s">
        <v>3334</v>
      </c>
      <c r="F1772" s="39" t="s">
        <v>3958</v>
      </c>
      <c r="G1772" s="38" t="s">
        <v>442</v>
      </c>
      <c r="H1772" s="38" t="s">
        <v>441</v>
      </c>
      <c r="I1772" s="38">
        <v>41051119</v>
      </c>
      <c r="J1772" s="37">
        <v>48</v>
      </c>
      <c r="K1772" s="37">
        <v>14</v>
      </c>
      <c r="L1772" s="20" t="s">
        <v>8355</v>
      </c>
      <c r="M1772" s="37">
        <v>0</v>
      </c>
      <c r="N1772" s="37">
        <v>0</v>
      </c>
      <c r="O1772" s="37">
        <v>0</v>
      </c>
    </row>
    <row r="1773" spans="1:29" x14ac:dyDescent="0.2">
      <c r="A1773" s="37" t="s">
        <v>3959</v>
      </c>
      <c r="B1773" s="37" t="s">
        <v>938</v>
      </c>
      <c r="C1773" s="39" t="s">
        <v>47</v>
      </c>
      <c r="D1773" s="39" t="s">
        <v>607</v>
      </c>
      <c r="E1773" s="39" t="s">
        <v>626</v>
      </c>
      <c r="F1773" s="39" t="s">
        <v>938</v>
      </c>
      <c r="G1773" s="38" t="s">
        <v>442</v>
      </c>
      <c r="H1773" s="38" t="s">
        <v>441</v>
      </c>
      <c r="I1773" s="38">
        <v>24020015</v>
      </c>
      <c r="J1773" s="37">
        <v>13</v>
      </c>
      <c r="K1773" s="37">
        <v>6</v>
      </c>
      <c r="L1773" s="20" t="s">
        <v>8355</v>
      </c>
      <c r="M1773" s="37">
        <v>0</v>
      </c>
      <c r="N1773" s="37">
        <v>0</v>
      </c>
      <c r="O1773" s="37">
        <v>0</v>
      </c>
    </row>
    <row r="1775" spans="1:29" ht="13.5" x14ac:dyDescent="0.25">
      <c r="A1775" s="97" t="s">
        <v>453</v>
      </c>
      <c r="B1775" s="24"/>
      <c r="C1775" s="25"/>
      <c r="D1775" s="25"/>
      <c r="E1775" s="25"/>
      <c r="F1775" s="33"/>
      <c r="G1775" s="27"/>
      <c r="H1775" s="32"/>
      <c r="I1775" s="32"/>
      <c r="J1775" s="36">
        <f>SUM(J1776:J1794)</f>
        <v>862</v>
      </c>
      <c r="K1775" s="36">
        <f t="shared" ref="K1775:O1775" si="95">SUM(K1776:K1794)</f>
        <v>274</v>
      </c>
      <c r="L1775" s="36">
        <f t="shared" si="95"/>
        <v>0</v>
      </c>
      <c r="M1775" s="36">
        <f t="shared" si="95"/>
        <v>0</v>
      </c>
      <c r="N1775" s="36">
        <f t="shared" si="95"/>
        <v>0</v>
      </c>
      <c r="O1775" s="36">
        <f t="shared" si="95"/>
        <v>199</v>
      </c>
      <c r="P1775" s="37"/>
      <c r="Q1775" s="37"/>
      <c r="R1775" s="37"/>
      <c r="S1775" s="37"/>
      <c r="T1775" s="37"/>
      <c r="U1775" s="37"/>
      <c r="V1775" s="37"/>
      <c r="W1775" s="37"/>
      <c r="X1775" s="37"/>
      <c r="Y1775" s="37"/>
      <c r="AA1775" s="37"/>
      <c r="AB1775" s="37"/>
      <c r="AC1775" s="37"/>
    </row>
    <row r="1776" spans="1:29" x14ac:dyDescent="0.2">
      <c r="A1776" s="37" t="s">
        <v>3960</v>
      </c>
      <c r="B1776" s="37" t="s">
        <v>3961</v>
      </c>
      <c r="C1776" s="39" t="s">
        <v>47</v>
      </c>
      <c r="D1776" s="39" t="s">
        <v>598</v>
      </c>
      <c r="E1776" s="39" t="s">
        <v>5</v>
      </c>
      <c r="F1776" s="39" t="s">
        <v>3961</v>
      </c>
      <c r="G1776" s="38" t="s">
        <v>442</v>
      </c>
      <c r="H1776" s="38" t="s">
        <v>441</v>
      </c>
      <c r="I1776" s="38">
        <v>22064258</v>
      </c>
      <c r="J1776" s="37">
        <v>61</v>
      </c>
      <c r="K1776" s="37">
        <v>18</v>
      </c>
      <c r="L1776" s="20" t="s">
        <v>8355</v>
      </c>
      <c r="M1776" s="37">
        <v>0</v>
      </c>
      <c r="N1776" s="37">
        <v>0</v>
      </c>
      <c r="O1776" s="37">
        <v>0</v>
      </c>
    </row>
    <row r="1777" spans="1:15" x14ac:dyDescent="0.2">
      <c r="A1777" s="37" t="s">
        <v>3962</v>
      </c>
      <c r="B1777" s="37" t="s">
        <v>3963</v>
      </c>
      <c r="C1777" s="39" t="s">
        <v>47</v>
      </c>
      <c r="D1777" s="39" t="s">
        <v>598</v>
      </c>
      <c r="E1777" s="39" t="s">
        <v>617</v>
      </c>
      <c r="F1777" s="39" t="s">
        <v>3963</v>
      </c>
      <c r="G1777" s="38" t="s">
        <v>442</v>
      </c>
      <c r="H1777" s="38" t="s">
        <v>441</v>
      </c>
      <c r="I1777" s="38">
        <v>24702845</v>
      </c>
      <c r="J1777" s="37">
        <v>22</v>
      </c>
      <c r="K1777" s="37">
        <v>11</v>
      </c>
      <c r="L1777" s="20" t="s">
        <v>8355</v>
      </c>
      <c r="M1777" s="37">
        <v>0</v>
      </c>
      <c r="N1777" s="37">
        <v>0</v>
      </c>
      <c r="O1777" s="37">
        <v>0</v>
      </c>
    </row>
    <row r="1778" spans="1:15" x14ac:dyDescent="0.2">
      <c r="A1778" s="37" t="s">
        <v>3964</v>
      </c>
      <c r="B1778" s="37" t="s">
        <v>3965</v>
      </c>
      <c r="C1778" s="39" t="s">
        <v>47</v>
      </c>
      <c r="D1778" s="39" t="s">
        <v>598</v>
      </c>
      <c r="E1778" s="39" t="s">
        <v>617</v>
      </c>
      <c r="F1778" s="39" t="s">
        <v>3965</v>
      </c>
      <c r="G1778" s="38" t="s">
        <v>442</v>
      </c>
      <c r="H1778" s="38" t="s">
        <v>441</v>
      </c>
      <c r="I1778" s="38">
        <v>24702767</v>
      </c>
      <c r="J1778" s="37">
        <v>39</v>
      </c>
      <c r="K1778" s="37">
        <v>18</v>
      </c>
      <c r="L1778" s="20" t="s">
        <v>8355</v>
      </c>
      <c r="M1778" s="37">
        <v>0</v>
      </c>
      <c r="N1778" s="37">
        <v>0</v>
      </c>
      <c r="O1778" s="37">
        <v>17</v>
      </c>
    </row>
    <row r="1779" spans="1:15" x14ac:dyDescent="0.2">
      <c r="A1779" s="37" t="s">
        <v>3966</v>
      </c>
      <c r="B1779" s="37" t="s">
        <v>3967</v>
      </c>
      <c r="C1779" s="39" t="s">
        <v>47</v>
      </c>
      <c r="D1779" s="39" t="s">
        <v>598</v>
      </c>
      <c r="E1779" s="39" t="s">
        <v>617</v>
      </c>
      <c r="F1779" s="39" t="s">
        <v>3968</v>
      </c>
      <c r="G1779" s="38" t="s">
        <v>442</v>
      </c>
      <c r="H1779" s="38" t="s">
        <v>441</v>
      </c>
      <c r="I1779" s="38">
        <v>22064041</v>
      </c>
      <c r="J1779" s="37">
        <v>58</v>
      </c>
      <c r="K1779" s="37">
        <v>18</v>
      </c>
      <c r="L1779" s="20" t="s">
        <v>8355</v>
      </c>
      <c r="M1779" s="37">
        <v>0</v>
      </c>
      <c r="N1779" s="37">
        <v>0</v>
      </c>
      <c r="O1779" s="37">
        <v>0</v>
      </c>
    </row>
    <row r="1780" spans="1:15" x14ac:dyDescent="0.2">
      <c r="A1780" s="37" t="s">
        <v>3969</v>
      </c>
      <c r="B1780" s="37" t="s">
        <v>170</v>
      </c>
      <c r="C1780" s="39" t="s">
        <v>47</v>
      </c>
      <c r="D1780" s="39" t="s">
        <v>598</v>
      </c>
      <c r="E1780" s="39" t="s">
        <v>617</v>
      </c>
      <c r="F1780" s="39" t="s">
        <v>170</v>
      </c>
      <c r="G1780" s="38" t="s">
        <v>442</v>
      </c>
      <c r="H1780" s="38" t="s">
        <v>441</v>
      </c>
      <c r="I1780" s="38">
        <v>84317035</v>
      </c>
      <c r="J1780" s="37">
        <v>37</v>
      </c>
      <c r="K1780" s="37">
        <v>16</v>
      </c>
      <c r="L1780" s="20" t="s">
        <v>8355</v>
      </c>
      <c r="M1780" s="37">
        <v>0</v>
      </c>
      <c r="N1780" s="37">
        <v>0</v>
      </c>
      <c r="O1780" s="37">
        <v>36</v>
      </c>
    </row>
    <row r="1781" spans="1:15" x14ac:dyDescent="0.2">
      <c r="A1781" s="37" t="s">
        <v>3970</v>
      </c>
      <c r="B1781" s="37" t="s">
        <v>618</v>
      </c>
      <c r="C1781" s="39" t="s">
        <v>47</v>
      </c>
      <c r="D1781" s="39" t="s">
        <v>598</v>
      </c>
      <c r="E1781" s="39" t="s">
        <v>617</v>
      </c>
      <c r="F1781" s="39" t="s">
        <v>618</v>
      </c>
      <c r="G1781" s="38" t="s">
        <v>442</v>
      </c>
      <c r="H1781" s="38" t="s">
        <v>441</v>
      </c>
      <c r="I1781" s="38">
        <v>24703417</v>
      </c>
      <c r="J1781" s="37">
        <v>108</v>
      </c>
      <c r="K1781" s="37">
        <v>44</v>
      </c>
      <c r="L1781" s="20" t="s">
        <v>8355</v>
      </c>
      <c r="M1781" s="37">
        <v>0</v>
      </c>
      <c r="N1781" s="37">
        <v>0</v>
      </c>
      <c r="O1781" s="37">
        <v>17</v>
      </c>
    </row>
    <row r="1782" spans="1:15" x14ac:dyDescent="0.2">
      <c r="A1782" s="37" t="s">
        <v>3971</v>
      </c>
      <c r="B1782" s="37" t="s">
        <v>771</v>
      </c>
      <c r="C1782" s="39" t="s">
        <v>47</v>
      </c>
      <c r="D1782" s="39" t="s">
        <v>598</v>
      </c>
      <c r="E1782" s="39" t="s">
        <v>614</v>
      </c>
      <c r="F1782" s="39" t="s">
        <v>771</v>
      </c>
      <c r="G1782" s="38" t="s">
        <v>442</v>
      </c>
      <c r="H1782" s="38" t="s">
        <v>441</v>
      </c>
      <c r="I1782" s="38">
        <v>72966494</v>
      </c>
      <c r="J1782" s="37">
        <v>10</v>
      </c>
      <c r="K1782" s="37">
        <v>3</v>
      </c>
      <c r="L1782" s="20" t="s">
        <v>8355</v>
      </c>
      <c r="M1782" s="37">
        <v>0</v>
      </c>
      <c r="N1782" s="37">
        <v>0</v>
      </c>
      <c r="O1782" s="37">
        <v>0</v>
      </c>
    </row>
    <row r="1783" spans="1:15" x14ac:dyDescent="0.2">
      <c r="A1783" s="37" t="s">
        <v>3972</v>
      </c>
      <c r="B1783" s="37" t="s">
        <v>158</v>
      </c>
      <c r="C1783" s="39" t="s">
        <v>47</v>
      </c>
      <c r="D1783" s="39" t="s">
        <v>598</v>
      </c>
      <c r="E1783" s="39" t="s">
        <v>5</v>
      </c>
      <c r="F1783" s="39" t="s">
        <v>158</v>
      </c>
      <c r="G1783" s="38" t="s">
        <v>442</v>
      </c>
      <c r="H1783" s="38" t="s">
        <v>441</v>
      </c>
      <c r="I1783" s="38">
        <v>88067959</v>
      </c>
      <c r="J1783" s="37">
        <v>8</v>
      </c>
      <c r="K1783" s="37">
        <v>5</v>
      </c>
      <c r="L1783" s="20" t="s">
        <v>8355</v>
      </c>
      <c r="M1783" s="37">
        <v>0</v>
      </c>
      <c r="N1783" s="37">
        <v>0</v>
      </c>
      <c r="O1783" s="37">
        <v>0</v>
      </c>
    </row>
    <row r="1784" spans="1:15" x14ac:dyDescent="0.2">
      <c r="A1784" s="37" t="s">
        <v>3973</v>
      </c>
      <c r="B1784" s="37" t="s">
        <v>3974</v>
      </c>
      <c r="C1784" s="39" t="s">
        <v>47</v>
      </c>
      <c r="D1784" s="39" t="s">
        <v>598</v>
      </c>
      <c r="E1784" s="39" t="s">
        <v>5</v>
      </c>
      <c r="F1784" s="39" t="s">
        <v>3974</v>
      </c>
      <c r="G1784" s="38" t="s">
        <v>442</v>
      </c>
      <c r="H1784" s="38" t="s">
        <v>441</v>
      </c>
      <c r="I1784" s="38">
        <v>24703313</v>
      </c>
      <c r="J1784" s="37">
        <v>50</v>
      </c>
      <c r="K1784" s="37">
        <v>16</v>
      </c>
      <c r="L1784" s="20" t="s">
        <v>8355</v>
      </c>
      <c r="M1784" s="37">
        <v>0</v>
      </c>
      <c r="N1784" s="37">
        <v>0</v>
      </c>
      <c r="O1784" s="37">
        <v>0</v>
      </c>
    </row>
    <row r="1785" spans="1:15" x14ac:dyDescent="0.2">
      <c r="A1785" s="37" t="s">
        <v>3975</v>
      </c>
      <c r="B1785" s="37" t="s">
        <v>3976</v>
      </c>
      <c r="C1785" s="39" t="s">
        <v>47</v>
      </c>
      <c r="D1785" s="39" t="s">
        <v>598</v>
      </c>
      <c r="E1785" s="39" t="s">
        <v>617</v>
      </c>
      <c r="F1785" s="39" t="s">
        <v>960</v>
      </c>
      <c r="G1785" s="38" t="s">
        <v>442</v>
      </c>
      <c r="H1785" s="38" t="s">
        <v>441</v>
      </c>
      <c r="J1785" s="37">
        <v>88</v>
      </c>
      <c r="K1785" s="37">
        <v>20</v>
      </c>
      <c r="L1785" s="20" t="s">
        <v>8355</v>
      </c>
      <c r="M1785" s="37">
        <v>0</v>
      </c>
      <c r="N1785" s="37">
        <v>0</v>
      </c>
      <c r="O1785" s="37">
        <v>32</v>
      </c>
    </row>
    <row r="1786" spans="1:15" x14ac:dyDescent="0.2">
      <c r="A1786" s="37" t="s">
        <v>3977</v>
      </c>
      <c r="B1786" s="37" t="s">
        <v>617</v>
      </c>
      <c r="C1786" s="39" t="s">
        <v>47</v>
      </c>
      <c r="D1786" s="39" t="s">
        <v>598</v>
      </c>
      <c r="E1786" s="39" t="s">
        <v>617</v>
      </c>
      <c r="F1786" s="39" t="s">
        <v>617</v>
      </c>
      <c r="G1786" s="38" t="s">
        <v>442</v>
      </c>
      <c r="H1786" s="38" t="s">
        <v>441</v>
      </c>
      <c r="I1786" s="38">
        <v>22064228</v>
      </c>
      <c r="J1786" s="37">
        <v>44</v>
      </c>
      <c r="K1786" s="37">
        <v>16</v>
      </c>
      <c r="L1786" s="20" t="s">
        <v>8355</v>
      </c>
      <c r="M1786" s="37">
        <v>0</v>
      </c>
      <c r="N1786" s="37">
        <v>0</v>
      </c>
      <c r="O1786" s="37">
        <v>29</v>
      </c>
    </row>
    <row r="1787" spans="1:15" x14ac:dyDescent="0.2">
      <c r="A1787" s="37" t="s">
        <v>3978</v>
      </c>
      <c r="B1787" s="37" t="s">
        <v>1570</v>
      </c>
      <c r="C1787" s="39" t="s">
        <v>47</v>
      </c>
      <c r="D1787" s="39" t="s">
        <v>598</v>
      </c>
      <c r="E1787" s="39" t="s">
        <v>5</v>
      </c>
      <c r="F1787" s="39" t="s">
        <v>1570</v>
      </c>
      <c r="G1787" s="38" t="s">
        <v>442</v>
      </c>
      <c r="H1787" s="38" t="s">
        <v>441</v>
      </c>
      <c r="I1787" s="38">
        <v>24700576</v>
      </c>
      <c r="J1787" s="37">
        <v>78</v>
      </c>
      <c r="K1787" s="37">
        <v>20</v>
      </c>
      <c r="L1787" s="20" t="s">
        <v>8355</v>
      </c>
      <c r="M1787" s="37">
        <v>0</v>
      </c>
      <c r="N1787" s="37">
        <v>0</v>
      </c>
      <c r="O1787" s="37">
        <v>21</v>
      </c>
    </row>
    <row r="1788" spans="1:15" x14ac:dyDescent="0.2">
      <c r="A1788" s="37" t="s">
        <v>3979</v>
      </c>
      <c r="B1788" s="37" t="s">
        <v>1497</v>
      </c>
      <c r="C1788" s="39" t="s">
        <v>47</v>
      </c>
      <c r="D1788" s="39" t="s">
        <v>598</v>
      </c>
      <c r="E1788" s="39" t="s">
        <v>617</v>
      </c>
      <c r="F1788" s="39" t="s">
        <v>1497</v>
      </c>
      <c r="G1788" s="38" t="s">
        <v>442</v>
      </c>
      <c r="H1788" s="38" t="s">
        <v>441</v>
      </c>
      <c r="I1788" s="38">
        <v>24702533</v>
      </c>
      <c r="J1788" s="37">
        <v>37</v>
      </c>
      <c r="K1788" s="37">
        <v>6</v>
      </c>
      <c r="L1788" s="20" t="s">
        <v>8355</v>
      </c>
      <c r="M1788" s="37">
        <v>0</v>
      </c>
      <c r="N1788" s="37">
        <v>0</v>
      </c>
      <c r="O1788" s="37">
        <v>30</v>
      </c>
    </row>
    <row r="1789" spans="1:15" x14ac:dyDescent="0.2">
      <c r="A1789" s="37" t="s">
        <v>3980</v>
      </c>
      <c r="B1789" s="37" t="s">
        <v>3981</v>
      </c>
      <c r="C1789" s="39" t="s">
        <v>47</v>
      </c>
      <c r="D1789" s="39" t="s">
        <v>598</v>
      </c>
      <c r="E1789" s="39" t="s">
        <v>617</v>
      </c>
      <c r="F1789" s="39" t="s">
        <v>3982</v>
      </c>
      <c r="G1789" s="38" t="s">
        <v>442</v>
      </c>
      <c r="H1789" s="38" t="s">
        <v>441</v>
      </c>
      <c r="I1789" s="38">
        <v>24702822</v>
      </c>
      <c r="J1789" s="37">
        <v>21</v>
      </c>
      <c r="K1789" s="37">
        <v>3</v>
      </c>
      <c r="L1789" s="20" t="s">
        <v>8355</v>
      </c>
      <c r="M1789" s="37">
        <v>0</v>
      </c>
      <c r="N1789" s="37">
        <v>0</v>
      </c>
      <c r="O1789" s="37">
        <v>0</v>
      </c>
    </row>
    <row r="1790" spans="1:15" x14ac:dyDescent="0.2">
      <c r="A1790" s="37" t="s">
        <v>3983</v>
      </c>
      <c r="B1790" s="37" t="s">
        <v>3984</v>
      </c>
      <c r="C1790" s="39" t="s">
        <v>47</v>
      </c>
      <c r="D1790" s="39" t="s">
        <v>598</v>
      </c>
      <c r="E1790" s="39" t="s">
        <v>5</v>
      </c>
      <c r="F1790" s="39" t="s">
        <v>3985</v>
      </c>
      <c r="G1790" s="38" t="s">
        <v>442</v>
      </c>
      <c r="H1790" s="38" t="s">
        <v>441</v>
      </c>
      <c r="I1790" s="38">
        <v>24702822</v>
      </c>
      <c r="J1790" s="37">
        <v>60</v>
      </c>
      <c r="K1790" s="37">
        <v>14</v>
      </c>
      <c r="L1790" s="20" t="s">
        <v>8355</v>
      </c>
      <c r="M1790" s="37">
        <v>0</v>
      </c>
      <c r="N1790" s="37">
        <v>0</v>
      </c>
      <c r="O1790" s="37">
        <v>17</v>
      </c>
    </row>
    <row r="1791" spans="1:15" x14ac:dyDescent="0.2">
      <c r="A1791" s="37" t="s">
        <v>3986</v>
      </c>
      <c r="B1791" s="37" t="s">
        <v>2175</v>
      </c>
      <c r="C1791" s="39" t="s">
        <v>47</v>
      </c>
      <c r="D1791" s="39" t="s">
        <v>598</v>
      </c>
      <c r="E1791" s="39" t="s">
        <v>5</v>
      </c>
      <c r="F1791" s="39" t="s">
        <v>2175</v>
      </c>
      <c r="G1791" s="38" t="s">
        <v>442</v>
      </c>
      <c r="H1791" s="38" t="s">
        <v>441</v>
      </c>
      <c r="I1791" s="38">
        <v>72962554</v>
      </c>
      <c r="J1791" s="37">
        <v>49</v>
      </c>
      <c r="K1791" s="37">
        <v>9</v>
      </c>
      <c r="L1791" s="20" t="s">
        <v>8355</v>
      </c>
      <c r="M1791" s="37">
        <v>0</v>
      </c>
      <c r="N1791" s="37">
        <v>0</v>
      </c>
      <c r="O1791" s="37">
        <v>0</v>
      </c>
    </row>
    <row r="1792" spans="1:15" x14ac:dyDescent="0.2">
      <c r="A1792" s="37" t="s">
        <v>3987</v>
      </c>
      <c r="B1792" s="37" t="s">
        <v>2387</v>
      </c>
      <c r="C1792" s="39" t="s">
        <v>47</v>
      </c>
      <c r="D1792" s="39" t="s">
        <v>598</v>
      </c>
      <c r="E1792" s="39" t="s">
        <v>617</v>
      </c>
      <c r="F1792" s="39" t="s">
        <v>2387</v>
      </c>
      <c r="G1792" s="38" t="s">
        <v>442</v>
      </c>
      <c r="H1792" s="38" t="s">
        <v>441</v>
      </c>
      <c r="I1792" s="38">
        <v>24702542</v>
      </c>
      <c r="J1792" s="37">
        <v>33</v>
      </c>
      <c r="K1792" s="37">
        <v>9</v>
      </c>
      <c r="L1792" s="20" t="s">
        <v>8355</v>
      </c>
      <c r="M1792" s="37">
        <v>0</v>
      </c>
      <c r="N1792" s="37">
        <v>0</v>
      </c>
      <c r="O1792" s="37">
        <v>0</v>
      </c>
    </row>
    <row r="1793" spans="1:29" x14ac:dyDescent="0.2">
      <c r="A1793" s="37" t="s">
        <v>3988</v>
      </c>
      <c r="B1793" s="37" t="s">
        <v>3989</v>
      </c>
      <c r="C1793" s="39" t="s">
        <v>47</v>
      </c>
      <c r="D1793" s="39" t="s">
        <v>598</v>
      </c>
      <c r="E1793" s="39" t="s">
        <v>617</v>
      </c>
      <c r="F1793" s="39" t="s">
        <v>3989</v>
      </c>
      <c r="G1793" s="38" t="s">
        <v>442</v>
      </c>
      <c r="H1793" s="38" t="s">
        <v>441</v>
      </c>
      <c r="I1793" s="38">
        <v>24700002</v>
      </c>
      <c r="J1793" s="37">
        <v>37</v>
      </c>
      <c r="K1793" s="37">
        <v>23</v>
      </c>
      <c r="L1793" s="20" t="s">
        <v>8355</v>
      </c>
      <c r="M1793" s="37">
        <v>0</v>
      </c>
      <c r="N1793" s="37">
        <v>0</v>
      </c>
      <c r="O1793" s="37">
        <v>0</v>
      </c>
    </row>
    <row r="1794" spans="1:29" x14ac:dyDescent="0.2">
      <c r="A1794" s="37" t="s">
        <v>3990</v>
      </c>
      <c r="B1794" s="37" t="s">
        <v>1997</v>
      </c>
      <c r="C1794" s="39" t="s">
        <v>47</v>
      </c>
      <c r="D1794" s="39" t="s">
        <v>598</v>
      </c>
      <c r="E1794" s="39" t="s">
        <v>5</v>
      </c>
      <c r="F1794" s="39" t="s">
        <v>1997</v>
      </c>
      <c r="G1794" s="38" t="s">
        <v>442</v>
      </c>
      <c r="H1794" s="38" t="s">
        <v>441</v>
      </c>
      <c r="J1794" s="37">
        <v>22</v>
      </c>
      <c r="K1794" s="37">
        <v>5</v>
      </c>
      <c r="L1794" s="20" t="s">
        <v>8355</v>
      </c>
      <c r="M1794" s="37">
        <v>0</v>
      </c>
      <c r="N1794" s="37">
        <v>0</v>
      </c>
      <c r="O1794" s="37">
        <v>0</v>
      </c>
    </row>
    <row r="1796" spans="1:29" ht="13.5" x14ac:dyDescent="0.25">
      <c r="A1796" s="97" t="s">
        <v>463</v>
      </c>
      <c r="B1796" s="24"/>
      <c r="C1796" s="25"/>
      <c r="D1796" s="25"/>
      <c r="E1796" s="25"/>
      <c r="F1796" s="33"/>
      <c r="G1796" s="27"/>
      <c r="H1796" s="32"/>
      <c r="I1796" s="32"/>
      <c r="J1796" s="36">
        <f>SUM(J1797:J1816)</f>
        <v>881</v>
      </c>
      <c r="K1796" s="36">
        <f t="shared" ref="K1796:O1796" si="96">SUM(K1797:K1816)</f>
        <v>273</v>
      </c>
      <c r="L1796" s="36">
        <f t="shared" si="96"/>
        <v>0</v>
      </c>
      <c r="M1796" s="36">
        <f t="shared" si="96"/>
        <v>0</v>
      </c>
      <c r="N1796" s="36">
        <f t="shared" si="96"/>
        <v>0</v>
      </c>
      <c r="O1796" s="36">
        <f t="shared" si="96"/>
        <v>204</v>
      </c>
      <c r="P1796" s="37"/>
      <c r="Q1796" s="37"/>
      <c r="R1796" s="37"/>
      <c r="S1796" s="37"/>
      <c r="T1796" s="37"/>
      <c r="U1796" s="37"/>
      <c r="V1796" s="37"/>
      <c r="W1796" s="37"/>
      <c r="X1796" s="37"/>
      <c r="Y1796" s="37"/>
      <c r="AA1796" s="37"/>
      <c r="AB1796" s="37"/>
      <c r="AC1796" s="37"/>
    </row>
    <row r="1797" spans="1:29" x14ac:dyDescent="0.2">
      <c r="A1797" s="37" t="s">
        <v>3991</v>
      </c>
      <c r="B1797" s="37" t="s">
        <v>3992</v>
      </c>
      <c r="C1797" s="39" t="s">
        <v>47</v>
      </c>
      <c r="D1797" s="39" t="s">
        <v>564</v>
      </c>
      <c r="E1797" s="39" t="s">
        <v>3993</v>
      </c>
      <c r="F1797" s="39" t="s">
        <v>3993</v>
      </c>
      <c r="G1797" s="38" t="s">
        <v>442</v>
      </c>
      <c r="H1797" s="38" t="s">
        <v>441</v>
      </c>
      <c r="I1797" s="38">
        <v>24711460</v>
      </c>
      <c r="J1797" s="37">
        <v>55</v>
      </c>
      <c r="K1797" s="37">
        <v>15</v>
      </c>
      <c r="L1797" s="20" t="s">
        <v>8355</v>
      </c>
      <c r="M1797" s="37">
        <v>0</v>
      </c>
      <c r="N1797" s="37">
        <v>0</v>
      </c>
      <c r="O1797" s="37">
        <v>15</v>
      </c>
    </row>
    <row r="1798" spans="1:29" x14ac:dyDescent="0.2">
      <c r="A1798" s="37" t="s">
        <v>3994</v>
      </c>
      <c r="B1798" s="37" t="s">
        <v>3995</v>
      </c>
      <c r="C1798" s="39" t="s">
        <v>47</v>
      </c>
      <c r="D1798" s="39" t="s">
        <v>564</v>
      </c>
      <c r="E1798" s="39" t="s">
        <v>3993</v>
      </c>
      <c r="F1798" s="39" t="s">
        <v>3995</v>
      </c>
      <c r="G1798" s="38" t="s">
        <v>442</v>
      </c>
      <c r="H1798" s="38" t="s">
        <v>441</v>
      </c>
      <c r="I1798" s="38">
        <v>24711300</v>
      </c>
      <c r="J1798" s="37">
        <v>30</v>
      </c>
      <c r="K1798" s="37">
        <v>12</v>
      </c>
      <c r="L1798" s="20" t="s">
        <v>8355</v>
      </c>
      <c r="M1798" s="37">
        <v>0</v>
      </c>
      <c r="N1798" s="37">
        <v>0</v>
      </c>
      <c r="O1798" s="37">
        <v>16</v>
      </c>
    </row>
    <row r="1799" spans="1:29" x14ac:dyDescent="0.2">
      <c r="A1799" s="37" t="s">
        <v>3996</v>
      </c>
      <c r="B1799" s="37" t="s">
        <v>3997</v>
      </c>
      <c r="C1799" s="39" t="s">
        <v>47</v>
      </c>
      <c r="D1799" s="39" t="s">
        <v>564</v>
      </c>
      <c r="E1799" s="39" t="s">
        <v>3993</v>
      </c>
      <c r="F1799" s="39" t="s">
        <v>3997</v>
      </c>
      <c r="G1799" s="38" t="s">
        <v>442</v>
      </c>
      <c r="H1799" s="38" t="s">
        <v>441</v>
      </c>
      <c r="I1799" s="38">
        <v>41051131</v>
      </c>
      <c r="J1799" s="37">
        <v>6</v>
      </c>
      <c r="K1799" s="37">
        <v>0</v>
      </c>
      <c r="L1799" s="20" t="s">
        <v>8355</v>
      </c>
      <c r="M1799" s="37">
        <v>0</v>
      </c>
      <c r="N1799" s="37">
        <v>0</v>
      </c>
      <c r="O1799" s="37">
        <v>0</v>
      </c>
    </row>
    <row r="1800" spans="1:29" x14ac:dyDescent="0.2">
      <c r="A1800" s="37" t="s">
        <v>3998</v>
      </c>
      <c r="B1800" s="37" t="s">
        <v>2419</v>
      </c>
      <c r="C1800" s="39" t="s">
        <v>47</v>
      </c>
      <c r="D1800" s="39" t="s">
        <v>564</v>
      </c>
      <c r="E1800" s="39" t="s">
        <v>3993</v>
      </c>
      <c r="F1800" s="39" t="s">
        <v>2419</v>
      </c>
      <c r="G1800" s="38" t="s">
        <v>442</v>
      </c>
      <c r="H1800" s="38" t="s">
        <v>441</v>
      </c>
      <c r="I1800" s="38">
        <v>24804525</v>
      </c>
      <c r="J1800" s="37">
        <v>64</v>
      </c>
      <c r="K1800" s="37">
        <v>20</v>
      </c>
      <c r="L1800" s="20" t="s">
        <v>8355</v>
      </c>
      <c r="M1800" s="37">
        <v>0</v>
      </c>
      <c r="N1800" s="37">
        <v>0</v>
      </c>
      <c r="O1800" s="37">
        <v>32</v>
      </c>
    </row>
    <row r="1801" spans="1:29" x14ac:dyDescent="0.2">
      <c r="A1801" s="37" t="s">
        <v>3999</v>
      </c>
      <c r="B1801" s="37" t="s">
        <v>113</v>
      </c>
      <c r="C1801" s="39" t="s">
        <v>47</v>
      </c>
      <c r="D1801" s="39" t="s">
        <v>564</v>
      </c>
      <c r="E1801" s="39" t="s">
        <v>3993</v>
      </c>
      <c r="F1801" s="39" t="s">
        <v>113</v>
      </c>
      <c r="G1801" s="38" t="s">
        <v>442</v>
      </c>
      <c r="H1801" s="38" t="s">
        <v>441</v>
      </c>
      <c r="I1801" s="38">
        <v>41051057</v>
      </c>
      <c r="J1801" s="37">
        <v>41</v>
      </c>
      <c r="K1801" s="37">
        <v>12</v>
      </c>
      <c r="L1801" s="20" t="s">
        <v>8355</v>
      </c>
      <c r="M1801" s="37">
        <v>0</v>
      </c>
      <c r="N1801" s="37">
        <v>0</v>
      </c>
      <c r="O1801" s="37">
        <v>30</v>
      </c>
    </row>
    <row r="1802" spans="1:29" x14ac:dyDescent="0.2">
      <c r="A1802" s="37" t="s">
        <v>4000</v>
      </c>
      <c r="B1802" s="37" t="s">
        <v>4001</v>
      </c>
      <c r="C1802" s="39" t="s">
        <v>47</v>
      </c>
      <c r="D1802" s="39" t="s">
        <v>564</v>
      </c>
      <c r="E1802" s="39" t="s">
        <v>3993</v>
      </c>
      <c r="F1802" s="39" t="s">
        <v>771</v>
      </c>
      <c r="G1802" s="38" t="s">
        <v>442</v>
      </c>
      <c r="H1802" s="38" t="s">
        <v>441</v>
      </c>
      <c r="I1802" s="38">
        <v>41051019</v>
      </c>
      <c r="J1802" s="37">
        <v>31</v>
      </c>
      <c r="K1802" s="37">
        <v>7</v>
      </c>
      <c r="L1802" s="20" t="s">
        <v>8355</v>
      </c>
      <c r="M1802" s="37">
        <v>0</v>
      </c>
      <c r="N1802" s="37">
        <v>0</v>
      </c>
      <c r="O1802" s="37">
        <v>30</v>
      </c>
    </row>
    <row r="1803" spans="1:29" x14ac:dyDescent="0.2">
      <c r="A1803" s="37" t="s">
        <v>4002</v>
      </c>
      <c r="B1803" s="37" t="s">
        <v>4003</v>
      </c>
      <c r="C1803" s="39" t="s">
        <v>47</v>
      </c>
      <c r="D1803" s="39" t="s">
        <v>598</v>
      </c>
      <c r="E1803" s="39" t="s">
        <v>598</v>
      </c>
      <c r="F1803" s="39" t="s">
        <v>4004</v>
      </c>
      <c r="G1803" s="38" t="s">
        <v>442</v>
      </c>
      <c r="H1803" s="38" t="s">
        <v>441</v>
      </c>
      <c r="I1803" s="38">
        <v>24708311</v>
      </c>
      <c r="J1803" s="37">
        <v>47</v>
      </c>
      <c r="K1803" s="37">
        <v>14</v>
      </c>
      <c r="L1803" s="20" t="s">
        <v>8355</v>
      </c>
      <c r="M1803" s="37">
        <v>0</v>
      </c>
      <c r="N1803" s="37">
        <v>0</v>
      </c>
      <c r="O1803" s="37">
        <v>0</v>
      </c>
    </row>
    <row r="1804" spans="1:29" x14ac:dyDescent="0.2">
      <c r="A1804" s="37" t="s">
        <v>4005</v>
      </c>
      <c r="B1804" s="37" t="s">
        <v>4006</v>
      </c>
      <c r="C1804" s="39" t="s">
        <v>47</v>
      </c>
      <c r="D1804" s="39" t="s">
        <v>598</v>
      </c>
      <c r="E1804" s="39" t="s">
        <v>598</v>
      </c>
      <c r="F1804" s="39" t="s">
        <v>4007</v>
      </c>
      <c r="G1804" s="38" t="s">
        <v>442</v>
      </c>
      <c r="H1804" s="38" t="s">
        <v>441</v>
      </c>
      <c r="I1804" s="38">
        <v>24708015</v>
      </c>
      <c r="J1804" s="37">
        <v>53</v>
      </c>
      <c r="K1804" s="37">
        <v>17</v>
      </c>
      <c r="L1804" s="20" t="s">
        <v>8355</v>
      </c>
      <c r="M1804" s="37">
        <v>0</v>
      </c>
      <c r="N1804" s="37">
        <v>0</v>
      </c>
      <c r="O1804" s="37">
        <v>28</v>
      </c>
    </row>
    <row r="1805" spans="1:29" x14ac:dyDescent="0.2">
      <c r="A1805" s="37" t="s">
        <v>4008</v>
      </c>
      <c r="B1805" s="37" t="s">
        <v>4009</v>
      </c>
      <c r="C1805" s="39" t="s">
        <v>47</v>
      </c>
      <c r="D1805" s="39" t="s">
        <v>598</v>
      </c>
      <c r="E1805" s="39" t="s">
        <v>601</v>
      </c>
      <c r="F1805" s="39" t="s">
        <v>4009</v>
      </c>
      <c r="G1805" s="38" t="s">
        <v>442</v>
      </c>
      <c r="H1805" s="38" t="s">
        <v>441</v>
      </c>
      <c r="I1805" s="38">
        <v>44056207</v>
      </c>
      <c r="J1805" s="37">
        <v>24</v>
      </c>
      <c r="K1805" s="37">
        <v>0</v>
      </c>
      <c r="L1805" s="20" t="s">
        <v>8355</v>
      </c>
      <c r="M1805" s="37">
        <v>0</v>
      </c>
      <c r="N1805" s="37">
        <v>0</v>
      </c>
      <c r="O1805" s="37">
        <v>0</v>
      </c>
    </row>
    <row r="1806" spans="1:29" x14ac:dyDescent="0.2">
      <c r="A1806" s="37" t="s">
        <v>4010</v>
      </c>
      <c r="B1806" s="37" t="s">
        <v>4011</v>
      </c>
      <c r="C1806" s="39" t="s">
        <v>47</v>
      </c>
      <c r="D1806" s="39" t="s">
        <v>598</v>
      </c>
      <c r="E1806" s="39" t="s">
        <v>601</v>
      </c>
      <c r="F1806" s="39" t="s">
        <v>664</v>
      </c>
      <c r="G1806" s="38" t="s">
        <v>442</v>
      </c>
      <c r="H1806" s="38" t="s">
        <v>441</v>
      </c>
      <c r="I1806" s="38">
        <v>24708050</v>
      </c>
      <c r="J1806" s="37">
        <v>13</v>
      </c>
      <c r="K1806" s="37">
        <v>0</v>
      </c>
      <c r="L1806" s="20" t="s">
        <v>8355</v>
      </c>
      <c r="M1806" s="37">
        <v>0</v>
      </c>
      <c r="N1806" s="37">
        <v>0</v>
      </c>
      <c r="O1806" s="37">
        <v>0</v>
      </c>
    </row>
    <row r="1807" spans="1:29" x14ac:dyDescent="0.2">
      <c r="A1807" s="37" t="s">
        <v>4012</v>
      </c>
      <c r="B1807" s="37" t="s">
        <v>604</v>
      </c>
      <c r="C1807" s="39" t="s">
        <v>47</v>
      </c>
      <c r="D1807" s="39" t="s">
        <v>598</v>
      </c>
      <c r="E1807" s="39" t="s">
        <v>598</v>
      </c>
      <c r="F1807" s="39" t="s">
        <v>604</v>
      </c>
      <c r="G1807" s="38" t="s">
        <v>442</v>
      </c>
      <c r="H1807" s="38" t="s">
        <v>441</v>
      </c>
      <c r="I1807" s="38">
        <v>24708140</v>
      </c>
      <c r="J1807" s="37">
        <v>96</v>
      </c>
      <c r="K1807" s="37">
        <v>44</v>
      </c>
      <c r="L1807" s="20" t="s">
        <v>8355</v>
      </c>
      <c r="M1807" s="37">
        <v>0</v>
      </c>
      <c r="N1807" s="37">
        <v>0</v>
      </c>
      <c r="O1807" s="37">
        <v>37</v>
      </c>
    </row>
    <row r="1808" spans="1:29" x14ac:dyDescent="0.2">
      <c r="A1808" s="37" t="s">
        <v>4013</v>
      </c>
      <c r="B1808" s="37" t="s">
        <v>4014</v>
      </c>
      <c r="C1808" s="39" t="s">
        <v>47</v>
      </c>
      <c r="D1808" s="39" t="s">
        <v>598</v>
      </c>
      <c r="E1808" s="39" t="s">
        <v>601</v>
      </c>
      <c r="F1808" s="39" t="s">
        <v>4014</v>
      </c>
      <c r="G1808" s="38" t="s">
        <v>442</v>
      </c>
      <c r="H1808" s="38" t="s">
        <v>441</v>
      </c>
      <c r="I1808" s="38">
        <v>24708049</v>
      </c>
      <c r="J1808" s="37">
        <v>44</v>
      </c>
      <c r="K1808" s="37">
        <v>15</v>
      </c>
      <c r="L1808" s="20" t="s">
        <v>8355</v>
      </c>
      <c r="M1808" s="37">
        <v>0</v>
      </c>
      <c r="N1808" s="37">
        <v>0</v>
      </c>
      <c r="O1808" s="37">
        <v>0</v>
      </c>
    </row>
    <row r="1809" spans="1:29" x14ac:dyDescent="0.2">
      <c r="A1809" s="37" t="s">
        <v>4015</v>
      </c>
      <c r="B1809" s="37" t="s">
        <v>3580</v>
      </c>
      <c r="C1809" s="39" t="s">
        <v>47</v>
      </c>
      <c r="D1809" s="39" t="s">
        <v>598</v>
      </c>
      <c r="E1809" s="39" t="s">
        <v>598</v>
      </c>
      <c r="F1809" s="39" t="s">
        <v>3580</v>
      </c>
      <c r="G1809" s="38" t="s">
        <v>442</v>
      </c>
      <c r="H1809" s="38" t="s">
        <v>441</v>
      </c>
      <c r="I1809" s="38">
        <v>24708169</v>
      </c>
      <c r="J1809" s="37">
        <v>38</v>
      </c>
      <c r="K1809" s="37">
        <v>15</v>
      </c>
      <c r="L1809" s="20" t="s">
        <v>8355</v>
      </c>
      <c r="M1809" s="37">
        <v>0</v>
      </c>
      <c r="N1809" s="37">
        <v>0</v>
      </c>
      <c r="O1809" s="37">
        <v>16</v>
      </c>
    </row>
    <row r="1810" spans="1:29" x14ac:dyDescent="0.2">
      <c r="A1810" s="37" t="s">
        <v>4016</v>
      </c>
      <c r="B1810" s="37" t="s">
        <v>4017</v>
      </c>
      <c r="C1810" s="39" t="s">
        <v>47</v>
      </c>
      <c r="D1810" s="39" t="s">
        <v>598</v>
      </c>
      <c r="E1810" s="39" t="s">
        <v>601</v>
      </c>
      <c r="F1810" s="39" t="s">
        <v>4017</v>
      </c>
      <c r="G1810" s="38" t="s">
        <v>442</v>
      </c>
      <c r="H1810" s="38" t="s">
        <v>441</v>
      </c>
      <c r="I1810" s="38">
        <v>24804569</v>
      </c>
      <c r="J1810" s="37">
        <v>25</v>
      </c>
      <c r="K1810" s="37">
        <v>0</v>
      </c>
      <c r="L1810" s="20" t="s">
        <v>8355</v>
      </c>
      <c r="M1810" s="37">
        <v>0</v>
      </c>
      <c r="N1810" s="37">
        <v>0</v>
      </c>
      <c r="O1810" s="37">
        <v>0</v>
      </c>
    </row>
    <row r="1811" spans="1:29" x14ac:dyDescent="0.2">
      <c r="A1811" s="37" t="s">
        <v>4018</v>
      </c>
      <c r="B1811" s="37" t="s">
        <v>3203</v>
      </c>
      <c r="C1811" s="39" t="s">
        <v>47</v>
      </c>
      <c r="D1811" s="39" t="s">
        <v>598</v>
      </c>
      <c r="E1811" s="39" t="s">
        <v>601</v>
      </c>
      <c r="F1811" s="39" t="s">
        <v>3203</v>
      </c>
      <c r="G1811" s="38" t="s">
        <v>442</v>
      </c>
      <c r="H1811" s="38" t="s">
        <v>441</v>
      </c>
      <c r="I1811" s="38">
        <v>24708509</v>
      </c>
      <c r="J1811" s="37">
        <v>94</v>
      </c>
      <c r="K1811" s="37">
        <v>27</v>
      </c>
      <c r="L1811" s="20" t="s">
        <v>8355</v>
      </c>
      <c r="M1811" s="37">
        <v>0</v>
      </c>
      <c r="N1811" s="37">
        <v>0</v>
      </c>
      <c r="O1811" s="37">
        <v>0</v>
      </c>
    </row>
    <row r="1812" spans="1:29" x14ac:dyDescent="0.2">
      <c r="A1812" s="37" t="s">
        <v>4019</v>
      </c>
      <c r="B1812" s="37" t="s">
        <v>1013</v>
      </c>
      <c r="C1812" s="39" t="s">
        <v>47</v>
      </c>
      <c r="D1812" s="39" t="s">
        <v>598</v>
      </c>
      <c r="E1812" s="39" t="s">
        <v>598</v>
      </c>
      <c r="F1812" s="39" t="s">
        <v>1013</v>
      </c>
      <c r="G1812" s="38" t="s">
        <v>442</v>
      </c>
      <c r="H1812" s="38" t="s">
        <v>441</v>
      </c>
      <c r="I1812" s="38">
        <v>24708290</v>
      </c>
      <c r="J1812" s="37">
        <v>31</v>
      </c>
      <c r="K1812" s="37">
        <v>11</v>
      </c>
      <c r="L1812" s="20" t="s">
        <v>8355</v>
      </c>
      <c r="M1812" s="37">
        <v>0</v>
      </c>
      <c r="N1812" s="37">
        <v>0</v>
      </c>
      <c r="O1812" s="37">
        <v>0</v>
      </c>
    </row>
    <row r="1813" spans="1:29" x14ac:dyDescent="0.2">
      <c r="A1813" s="37" t="s">
        <v>4020</v>
      </c>
      <c r="B1813" s="37" t="s">
        <v>960</v>
      </c>
      <c r="C1813" s="39" t="s">
        <v>47</v>
      </c>
      <c r="D1813" s="39" t="s">
        <v>598</v>
      </c>
      <c r="E1813" s="39" t="s">
        <v>598</v>
      </c>
      <c r="F1813" s="39" t="s">
        <v>960</v>
      </c>
      <c r="G1813" s="38" t="s">
        <v>442</v>
      </c>
      <c r="H1813" s="38" t="s">
        <v>441</v>
      </c>
      <c r="I1813" s="38">
        <v>24021225</v>
      </c>
      <c r="J1813" s="37">
        <v>67</v>
      </c>
      <c r="K1813" s="37">
        <v>24</v>
      </c>
      <c r="L1813" s="20" t="s">
        <v>8355</v>
      </c>
      <c r="M1813" s="37">
        <v>0</v>
      </c>
      <c r="N1813" s="37">
        <v>0</v>
      </c>
      <c r="O1813" s="37">
        <v>0</v>
      </c>
    </row>
    <row r="1814" spans="1:29" x14ac:dyDescent="0.2">
      <c r="A1814" s="37" t="s">
        <v>4021</v>
      </c>
      <c r="B1814" s="37" t="s">
        <v>92</v>
      </c>
      <c r="C1814" s="39" t="s">
        <v>47</v>
      </c>
      <c r="D1814" s="39" t="s">
        <v>598</v>
      </c>
      <c r="E1814" s="39" t="s">
        <v>601</v>
      </c>
      <c r="F1814" s="39" t="s">
        <v>92</v>
      </c>
      <c r="G1814" s="38" t="s">
        <v>442</v>
      </c>
      <c r="H1814" s="38" t="s">
        <v>441</v>
      </c>
      <c r="J1814" s="37">
        <v>40</v>
      </c>
      <c r="K1814" s="37">
        <v>14</v>
      </c>
      <c r="L1814" s="20" t="s">
        <v>8355</v>
      </c>
      <c r="M1814" s="37">
        <v>0</v>
      </c>
      <c r="N1814" s="37">
        <v>0</v>
      </c>
      <c r="O1814" s="37">
        <v>0</v>
      </c>
    </row>
    <row r="1815" spans="1:29" x14ac:dyDescent="0.2">
      <c r="A1815" s="37" t="s">
        <v>4022</v>
      </c>
      <c r="B1815" s="37" t="s">
        <v>4023</v>
      </c>
      <c r="C1815" s="39" t="s">
        <v>47</v>
      </c>
      <c r="D1815" s="39" t="s">
        <v>598</v>
      </c>
      <c r="E1815" s="39" t="s">
        <v>598</v>
      </c>
      <c r="F1815" s="39" t="s">
        <v>4023</v>
      </c>
      <c r="G1815" s="38" t="s">
        <v>442</v>
      </c>
      <c r="H1815" s="38" t="s">
        <v>441</v>
      </c>
      <c r="I1815" s="38">
        <v>24708070</v>
      </c>
      <c r="J1815" s="37">
        <v>14</v>
      </c>
      <c r="K1815" s="37">
        <v>0</v>
      </c>
      <c r="L1815" s="20" t="s">
        <v>8355</v>
      </c>
      <c r="M1815" s="37">
        <v>0</v>
      </c>
      <c r="N1815" s="37">
        <v>0</v>
      </c>
      <c r="O1815" s="37">
        <v>0</v>
      </c>
    </row>
    <row r="1816" spans="1:29" x14ac:dyDescent="0.2">
      <c r="A1816" s="37" t="s">
        <v>4024</v>
      </c>
      <c r="B1816" s="37" t="s">
        <v>1031</v>
      </c>
      <c r="C1816" s="39" t="s">
        <v>47</v>
      </c>
      <c r="D1816" s="39" t="s">
        <v>598</v>
      </c>
      <c r="E1816" s="39" t="s">
        <v>598</v>
      </c>
      <c r="F1816" s="39" t="s">
        <v>1031</v>
      </c>
      <c r="G1816" s="38" t="s">
        <v>442</v>
      </c>
      <c r="H1816" s="38" t="s">
        <v>441</v>
      </c>
      <c r="I1816" s="38">
        <v>24708313</v>
      </c>
      <c r="J1816" s="37">
        <v>68</v>
      </c>
      <c r="K1816" s="37">
        <v>26</v>
      </c>
      <c r="L1816" s="20" t="s">
        <v>8355</v>
      </c>
      <c r="M1816" s="37">
        <v>0</v>
      </c>
      <c r="N1816" s="37">
        <v>0</v>
      </c>
      <c r="O1816" s="37">
        <v>0</v>
      </c>
    </row>
    <row r="1818" spans="1:29" ht="13.5" x14ac:dyDescent="0.25">
      <c r="A1818" s="97" t="s">
        <v>460</v>
      </c>
      <c r="B1818" s="24"/>
      <c r="C1818" s="25"/>
      <c r="D1818" s="25"/>
      <c r="E1818" s="25"/>
      <c r="F1818" s="33"/>
      <c r="G1818" s="27"/>
      <c r="H1818" s="32"/>
      <c r="I1818" s="32"/>
      <c r="J1818" s="36">
        <f>J1819+J1839+J1855+J1886+J1913+J1926+J1954+J1974</f>
        <v>36822</v>
      </c>
      <c r="K1818" s="36">
        <f t="shared" ref="K1818:O1818" si="97">K1819+K1839+K1855+K1886+K1913+K1926+K1954+K1974</f>
        <v>9718</v>
      </c>
      <c r="L1818" s="36">
        <f t="shared" si="97"/>
        <v>35</v>
      </c>
      <c r="M1818" s="36">
        <f t="shared" si="97"/>
        <v>7</v>
      </c>
      <c r="N1818" s="36">
        <f t="shared" si="97"/>
        <v>133</v>
      </c>
      <c r="O1818" s="36">
        <f t="shared" si="97"/>
        <v>4210</v>
      </c>
      <c r="P1818" s="37"/>
      <c r="Q1818" s="37"/>
      <c r="R1818" s="37"/>
      <c r="S1818" s="37"/>
      <c r="T1818" s="37"/>
      <c r="U1818" s="37"/>
      <c r="V1818" s="37"/>
      <c r="W1818" s="37"/>
      <c r="X1818" s="37"/>
      <c r="Y1818" s="37"/>
      <c r="AA1818" s="37"/>
      <c r="AB1818" s="37"/>
      <c r="AC1818" s="37"/>
    </row>
    <row r="1819" spans="1:29" ht="13.5" x14ac:dyDescent="0.25">
      <c r="A1819" s="97" t="s">
        <v>439</v>
      </c>
      <c r="B1819" s="24"/>
      <c r="C1819" s="25"/>
      <c r="D1819" s="25"/>
      <c r="E1819" s="25"/>
      <c r="F1819" s="33"/>
      <c r="G1819" s="27"/>
      <c r="H1819" s="32"/>
      <c r="I1819" s="32"/>
      <c r="J1819" s="36">
        <f>SUM(J1820:J1837)</f>
        <v>5983</v>
      </c>
      <c r="K1819" s="36">
        <f t="shared" ref="K1819:O1819" si="98">SUM(K1820:K1837)</f>
        <v>1503</v>
      </c>
      <c r="L1819" s="36">
        <f t="shared" si="98"/>
        <v>0</v>
      </c>
      <c r="M1819" s="36">
        <f t="shared" si="98"/>
        <v>0</v>
      </c>
      <c r="N1819" s="36">
        <f t="shared" si="98"/>
        <v>28</v>
      </c>
      <c r="O1819" s="36">
        <f t="shared" si="98"/>
        <v>574</v>
      </c>
      <c r="P1819" s="37"/>
      <c r="Q1819" s="37"/>
      <c r="R1819" s="37"/>
      <c r="S1819" s="37"/>
      <c r="T1819" s="37"/>
      <c r="U1819" s="37"/>
      <c r="V1819" s="37"/>
      <c r="W1819" s="37"/>
      <c r="X1819" s="37"/>
      <c r="Y1819" s="37"/>
      <c r="AA1819" s="37"/>
      <c r="AB1819" s="37"/>
      <c r="AC1819" s="37"/>
    </row>
    <row r="1820" spans="1:29" x14ac:dyDescent="0.2">
      <c r="B1820" s="37" t="s">
        <v>4025</v>
      </c>
      <c r="C1820" s="39" t="s">
        <v>156</v>
      </c>
      <c r="D1820" s="39" t="s">
        <v>156</v>
      </c>
      <c r="E1820" s="39" t="s">
        <v>250</v>
      </c>
      <c r="F1820" s="39" t="s">
        <v>173</v>
      </c>
      <c r="G1820" s="38" t="s">
        <v>443</v>
      </c>
      <c r="H1820" s="38" t="s">
        <v>440</v>
      </c>
      <c r="I1820" s="38">
        <v>25511140</v>
      </c>
      <c r="J1820" s="37">
        <v>544</v>
      </c>
      <c r="K1820" s="37">
        <v>160</v>
      </c>
      <c r="L1820" s="20" t="s">
        <v>8355</v>
      </c>
      <c r="M1820" s="37">
        <v>0</v>
      </c>
      <c r="N1820" s="37">
        <v>0</v>
      </c>
      <c r="O1820" s="37">
        <v>0</v>
      </c>
    </row>
    <row r="1821" spans="1:29" x14ac:dyDescent="0.2">
      <c r="B1821" s="37" t="s">
        <v>4026</v>
      </c>
      <c r="C1821" s="39" t="s">
        <v>156</v>
      </c>
      <c r="D1821" s="39" t="s">
        <v>156</v>
      </c>
      <c r="E1821" s="39" t="s">
        <v>25</v>
      </c>
      <c r="F1821" s="39" t="s">
        <v>1403</v>
      </c>
      <c r="G1821" s="38" t="s">
        <v>443</v>
      </c>
      <c r="H1821" s="38" t="s">
        <v>440</v>
      </c>
      <c r="I1821" s="38">
        <v>25532617</v>
      </c>
      <c r="J1821" s="37">
        <v>48</v>
      </c>
      <c r="K1821" s="37">
        <v>13</v>
      </c>
      <c r="L1821" s="20" t="s">
        <v>8355</v>
      </c>
      <c r="M1821" s="37">
        <v>0</v>
      </c>
      <c r="N1821" s="37">
        <v>0</v>
      </c>
      <c r="O1821" s="37">
        <v>0</v>
      </c>
    </row>
    <row r="1822" spans="1:29" x14ac:dyDescent="0.2">
      <c r="B1822" s="37" t="s">
        <v>4027</v>
      </c>
      <c r="C1822" s="39" t="s">
        <v>156</v>
      </c>
      <c r="D1822" s="39" t="s">
        <v>156</v>
      </c>
      <c r="E1822" s="39" t="s">
        <v>251</v>
      </c>
      <c r="F1822" s="39" t="s">
        <v>4028</v>
      </c>
      <c r="G1822" s="38" t="s">
        <v>443</v>
      </c>
      <c r="H1822" s="38" t="s">
        <v>440</v>
      </c>
      <c r="I1822" s="38">
        <v>25911575</v>
      </c>
      <c r="J1822" s="37">
        <v>18</v>
      </c>
      <c r="K1822" s="37">
        <v>13</v>
      </c>
      <c r="L1822" s="20" t="s">
        <v>8355</v>
      </c>
      <c r="M1822" s="37">
        <v>0</v>
      </c>
      <c r="N1822" s="37">
        <v>0</v>
      </c>
      <c r="O1822" s="37">
        <v>0</v>
      </c>
    </row>
    <row r="1823" spans="1:29" x14ac:dyDescent="0.2">
      <c r="B1823" s="37" t="s">
        <v>4029</v>
      </c>
      <c r="C1823" s="39" t="s">
        <v>156</v>
      </c>
      <c r="D1823" s="39" t="s">
        <v>156</v>
      </c>
      <c r="E1823" s="39" t="s">
        <v>25</v>
      </c>
      <c r="F1823" s="39" t="s">
        <v>152</v>
      </c>
      <c r="G1823" s="38" t="s">
        <v>443</v>
      </c>
      <c r="H1823" s="38" t="s">
        <v>440</v>
      </c>
      <c r="I1823" s="38">
        <v>25910912</v>
      </c>
      <c r="J1823" s="37">
        <v>110</v>
      </c>
      <c r="K1823" s="37">
        <v>65</v>
      </c>
      <c r="L1823" s="20" t="s">
        <v>8355</v>
      </c>
      <c r="M1823" s="37">
        <v>0</v>
      </c>
      <c r="N1823" s="37">
        <v>0</v>
      </c>
      <c r="O1823" s="37">
        <v>0</v>
      </c>
    </row>
    <row r="1824" spans="1:29" x14ac:dyDescent="0.2">
      <c r="B1824" s="37" t="s">
        <v>4030</v>
      </c>
      <c r="C1824" s="39" t="s">
        <v>156</v>
      </c>
      <c r="D1824" s="39" t="s">
        <v>156</v>
      </c>
      <c r="E1824" s="39" t="s">
        <v>250</v>
      </c>
      <c r="F1824" s="39" t="s">
        <v>4031</v>
      </c>
      <c r="G1824" s="38" t="s">
        <v>443</v>
      </c>
      <c r="H1824" s="38" t="s">
        <v>440</v>
      </c>
      <c r="I1824" s="38">
        <v>25257378</v>
      </c>
      <c r="J1824" s="37">
        <v>421</v>
      </c>
      <c r="K1824" s="37">
        <v>153</v>
      </c>
      <c r="L1824" s="20" t="s">
        <v>8355</v>
      </c>
      <c r="M1824" s="37">
        <v>0</v>
      </c>
      <c r="N1824" s="37">
        <v>0</v>
      </c>
      <c r="O1824" s="37">
        <v>0</v>
      </c>
    </row>
    <row r="1825" spans="1:29" x14ac:dyDescent="0.2">
      <c r="B1825" s="37" t="s">
        <v>4032</v>
      </c>
      <c r="C1825" s="39" t="s">
        <v>156</v>
      </c>
      <c r="D1825" s="39" t="s">
        <v>156</v>
      </c>
      <c r="E1825" s="39" t="s">
        <v>251</v>
      </c>
      <c r="F1825" s="39" t="s">
        <v>3293</v>
      </c>
      <c r="G1825" s="38" t="s">
        <v>443</v>
      </c>
      <c r="H1825" s="38" t="s">
        <v>440</v>
      </c>
      <c r="I1825" s="38">
        <v>25520931</v>
      </c>
      <c r="J1825" s="37">
        <v>37</v>
      </c>
      <c r="K1825" s="37">
        <v>6</v>
      </c>
      <c r="L1825" s="20" t="s">
        <v>8355</v>
      </c>
      <c r="M1825" s="37">
        <v>0</v>
      </c>
      <c r="N1825" s="37">
        <v>0</v>
      </c>
      <c r="O1825" s="37">
        <v>0</v>
      </c>
    </row>
    <row r="1826" spans="1:29" x14ac:dyDescent="0.2">
      <c r="B1826" s="37" t="s">
        <v>4033</v>
      </c>
      <c r="C1826" s="39" t="s">
        <v>156</v>
      </c>
      <c r="D1826" s="39" t="s">
        <v>156</v>
      </c>
      <c r="E1826" s="39" t="s">
        <v>250</v>
      </c>
      <c r="F1826" s="39" t="s">
        <v>4034</v>
      </c>
      <c r="G1826" s="38" t="s">
        <v>443</v>
      </c>
      <c r="H1826" s="38" t="s">
        <v>440</v>
      </c>
      <c r="I1826" s="38">
        <v>25510832</v>
      </c>
      <c r="J1826" s="37">
        <v>319</v>
      </c>
      <c r="K1826" s="37">
        <v>103</v>
      </c>
      <c r="L1826" s="20" t="s">
        <v>8355</v>
      </c>
      <c r="M1826" s="37">
        <v>0</v>
      </c>
      <c r="N1826" s="37">
        <v>0</v>
      </c>
      <c r="O1826" s="37">
        <v>0</v>
      </c>
    </row>
    <row r="1827" spans="1:29" x14ac:dyDescent="0.2">
      <c r="B1827" s="37" t="s">
        <v>4035</v>
      </c>
      <c r="C1827" s="39" t="s">
        <v>156</v>
      </c>
      <c r="D1827" s="39" t="s">
        <v>156</v>
      </c>
      <c r="E1827" s="39" t="s">
        <v>251</v>
      </c>
      <c r="F1827" s="39" t="s">
        <v>4036</v>
      </c>
      <c r="G1827" s="38" t="s">
        <v>443</v>
      </c>
      <c r="H1827" s="38" t="s">
        <v>440</v>
      </c>
      <c r="I1827" s="38">
        <v>25912235</v>
      </c>
      <c r="J1827" s="37">
        <v>85</v>
      </c>
      <c r="K1827" s="37">
        <v>83</v>
      </c>
      <c r="L1827" s="20" t="s">
        <v>8355</v>
      </c>
      <c r="M1827" s="37">
        <v>0</v>
      </c>
      <c r="N1827" s="37">
        <v>0</v>
      </c>
      <c r="O1827" s="37">
        <v>0</v>
      </c>
    </row>
    <row r="1828" spans="1:29" x14ac:dyDescent="0.2">
      <c r="B1828" s="37" t="s">
        <v>44</v>
      </c>
      <c r="C1828" s="39" t="s">
        <v>156</v>
      </c>
      <c r="D1828" s="39" t="s">
        <v>156</v>
      </c>
      <c r="E1828" s="39" t="s">
        <v>25</v>
      </c>
      <c r="F1828" s="39" t="s">
        <v>1403</v>
      </c>
      <c r="G1828" s="38" t="s">
        <v>443</v>
      </c>
      <c r="H1828" s="38" t="s">
        <v>440</v>
      </c>
      <c r="I1828" s="38">
        <v>25520151</v>
      </c>
      <c r="J1828" s="37">
        <v>100</v>
      </c>
      <c r="K1828" s="37">
        <v>146</v>
      </c>
      <c r="L1828" s="20" t="s">
        <v>8355</v>
      </c>
      <c r="M1828" s="37">
        <v>0</v>
      </c>
      <c r="N1828" s="37">
        <v>0</v>
      </c>
      <c r="O1828" s="37">
        <v>0</v>
      </c>
    </row>
    <row r="1829" spans="1:29" x14ac:dyDescent="0.2">
      <c r="A1829" s="37" t="s">
        <v>4037</v>
      </c>
      <c r="B1829" s="37" t="s">
        <v>4038</v>
      </c>
      <c r="C1829" s="39" t="s">
        <v>156</v>
      </c>
      <c r="D1829" s="39" t="s">
        <v>156</v>
      </c>
      <c r="E1829" s="39" t="s">
        <v>250</v>
      </c>
      <c r="F1829" s="39" t="s">
        <v>176</v>
      </c>
      <c r="G1829" s="38" t="s">
        <v>442</v>
      </c>
      <c r="H1829" s="38" t="s">
        <v>440</v>
      </c>
      <c r="I1829" s="38">
        <v>25519049</v>
      </c>
      <c r="J1829" s="37">
        <v>659</v>
      </c>
      <c r="K1829" s="37">
        <v>186</v>
      </c>
      <c r="L1829" s="20" t="s">
        <v>8355</v>
      </c>
      <c r="M1829" s="37">
        <v>0</v>
      </c>
      <c r="N1829" s="37">
        <v>10</v>
      </c>
      <c r="O1829" s="37">
        <v>0</v>
      </c>
    </row>
    <row r="1830" spans="1:29" x14ac:dyDescent="0.2">
      <c r="A1830" s="37" t="s">
        <v>4039</v>
      </c>
      <c r="B1830" s="37" t="s">
        <v>4040</v>
      </c>
      <c r="C1830" s="39" t="s">
        <v>156</v>
      </c>
      <c r="D1830" s="39" t="s">
        <v>156</v>
      </c>
      <c r="E1830" s="39" t="s">
        <v>251</v>
      </c>
      <c r="F1830" s="39" t="s">
        <v>1570</v>
      </c>
      <c r="G1830" s="38" t="s">
        <v>442</v>
      </c>
      <c r="H1830" s="38" t="s">
        <v>440</v>
      </c>
      <c r="I1830" s="38">
        <v>25527420</v>
      </c>
      <c r="J1830" s="37">
        <v>310</v>
      </c>
      <c r="K1830" s="37">
        <v>88</v>
      </c>
      <c r="L1830" s="20" t="s">
        <v>8355</v>
      </c>
      <c r="M1830" s="37">
        <v>0</v>
      </c>
      <c r="N1830" s="37">
        <v>0</v>
      </c>
      <c r="O1830" s="37">
        <v>64</v>
      </c>
    </row>
    <row r="1831" spans="1:29" x14ac:dyDescent="0.2">
      <c r="A1831" s="37" t="s">
        <v>4041</v>
      </c>
      <c r="B1831" s="37" t="s">
        <v>4042</v>
      </c>
      <c r="C1831" s="39" t="s">
        <v>156</v>
      </c>
      <c r="D1831" s="39" t="s">
        <v>156</v>
      </c>
      <c r="E1831" s="39" t="s">
        <v>25</v>
      </c>
      <c r="F1831" s="39" t="s">
        <v>152</v>
      </c>
      <c r="G1831" s="38" t="s">
        <v>442</v>
      </c>
      <c r="H1831" s="38" t="s">
        <v>440</v>
      </c>
      <c r="I1831" s="38">
        <v>25914272</v>
      </c>
      <c r="J1831" s="37">
        <v>450</v>
      </c>
      <c r="K1831" s="37">
        <v>135</v>
      </c>
      <c r="L1831" s="20" t="s">
        <v>8355</v>
      </c>
      <c r="M1831" s="37">
        <v>0</v>
      </c>
      <c r="N1831" s="37">
        <v>0</v>
      </c>
      <c r="O1831" s="37">
        <v>0</v>
      </c>
    </row>
    <row r="1832" spans="1:29" x14ac:dyDescent="0.2">
      <c r="A1832" s="37" t="s">
        <v>4043</v>
      </c>
      <c r="B1832" s="37" t="s">
        <v>2609</v>
      </c>
      <c r="C1832" s="39" t="s">
        <v>156</v>
      </c>
      <c r="D1832" s="39" t="s">
        <v>156</v>
      </c>
      <c r="E1832" s="39" t="s">
        <v>250</v>
      </c>
      <c r="F1832" s="39" t="s">
        <v>235</v>
      </c>
      <c r="G1832" s="38" t="s">
        <v>442</v>
      </c>
      <c r="H1832" s="38" t="s">
        <v>440</v>
      </c>
      <c r="I1832" s="38">
        <v>25510442</v>
      </c>
      <c r="J1832" s="37">
        <v>1083</v>
      </c>
      <c r="K1832" s="37">
        <v>0</v>
      </c>
      <c r="L1832" s="20" t="s">
        <v>8355</v>
      </c>
      <c r="M1832" s="37">
        <v>0</v>
      </c>
      <c r="N1832" s="37">
        <v>0</v>
      </c>
      <c r="O1832" s="37">
        <v>0</v>
      </c>
    </row>
    <row r="1833" spans="1:29" x14ac:dyDescent="0.2">
      <c r="A1833" s="37" t="s">
        <v>4044</v>
      </c>
      <c r="B1833" s="37" t="s">
        <v>4045</v>
      </c>
      <c r="C1833" s="39" t="s">
        <v>156</v>
      </c>
      <c r="D1833" s="39" t="s">
        <v>156</v>
      </c>
      <c r="E1833" s="39" t="s">
        <v>250</v>
      </c>
      <c r="F1833" s="39" t="s">
        <v>235</v>
      </c>
      <c r="G1833" s="38" t="s">
        <v>442</v>
      </c>
      <c r="H1833" s="38" t="s">
        <v>440</v>
      </c>
      <c r="I1833" s="38">
        <v>25524742</v>
      </c>
      <c r="J1833" s="37">
        <v>654</v>
      </c>
      <c r="K1833" s="37">
        <v>0</v>
      </c>
      <c r="L1833" s="20" t="s">
        <v>8355</v>
      </c>
      <c r="M1833" s="37">
        <v>0</v>
      </c>
      <c r="N1833" s="37">
        <v>9</v>
      </c>
      <c r="O1833" s="37">
        <v>413</v>
      </c>
    </row>
    <row r="1834" spans="1:29" x14ac:dyDescent="0.2">
      <c r="A1834" s="37" t="s">
        <v>4046</v>
      </c>
      <c r="B1834" s="37" t="s">
        <v>176</v>
      </c>
      <c r="C1834" s="39" t="s">
        <v>156</v>
      </c>
      <c r="D1834" s="39" t="s">
        <v>156</v>
      </c>
      <c r="E1834" s="39" t="s">
        <v>250</v>
      </c>
      <c r="F1834" s="39" t="s">
        <v>176</v>
      </c>
      <c r="G1834" s="38" t="s">
        <v>442</v>
      </c>
      <c r="H1834" s="38" t="s">
        <v>440</v>
      </c>
      <c r="I1834" s="38">
        <v>25510665</v>
      </c>
      <c r="J1834" s="37">
        <v>411</v>
      </c>
      <c r="K1834" s="37">
        <v>100</v>
      </c>
      <c r="L1834" s="20" t="s">
        <v>8355</v>
      </c>
      <c r="M1834" s="37">
        <v>0</v>
      </c>
      <c r="N1834" s="37">
        <v>9</v>
      </c>
      <c r="O1834" s="37">
        <v>0</v>
      </c>
    </row>
    <row r="1835" spans="1:29" x14ac:dyDescent="0.2">
      <c r="A1835" s="37" t="s">
        <v>4047</v>
      </c>
      <c r="B1835" s="37" t="s">
        <v>4048</v>
      </c>
      <c r="C1835" s="39" t="s">
        <v>156</v>
      </c>
      <c r="D1835" s="39" t="s">
        <v>156</v>
      </c>
      <c r="E1835" s="39" t="s">
        <v>250</v>
      </c>
      <c r="F1835" s="39" t="s">
        <v>176</v>
      </c>
      <c r="G1835" s="38" t="s">
        <v>442</v>
      </c>
      <c r="H1835" s="38" t="s">
        <v>440</v>
      </c>
      <c r="I1835" s="38">
        <v>25520428</v>
      </c>
      <c r="J1835" s="37">
        <v>167</v>
      </c>
      <c r="K1835" s="37">
        <v>57</v>
      </c>
      <c r="L1835" s="20" t="s">
        <v>8355</v>
      </c>
      <c r="M1835" s="37">
        <v>0</v>
      </c>
      <c r="N1835" s="37">
        <v>0</v>
      </c>
      <c r="O1835" s="37">
        <v>0</v>
      </c>
    </row>
    <row r="1836" spans="1:29" x14ac:dyDescent="0.2">
      <c r="A1836" s="37" t="s">
        <v>4049</v>
      </c>
      <c r="B1836" s="37" t="s">
        <v>4050</v>
      </c>
      <c r="C1836" s="39" t="s">
        <v>156</v>
      </c>
      <c r="D1836" s="39" t="s">
        <v>156</v>
      </c>
      <c r="E1836" s="39" t="s">
        <v>251</v>
      </c>
      <c r="F1836" s="39" t="s">
        <v>3293</v>
      </c>
      <c r="G1836" s="38" t="s">
        <v>442</v>
      </c>
      <c r="H1836" s="38" t="s">
        <v>440</v>
      </c>
      <c r="I1836" s="38">
        <v>25510565</v>
      </c>
      <c r="J1836" s="37">
        <v>196</v>
      </c>
      <c r="K1836" s="37">
        <v>64</v>
      </c>
      <c r="L1836" s="20" t="s">
        <v>8355</v>
      </c>
      <c r="M1836" s="37">
        <v>0</v>
      </c>
      <c r="N1836" s="37">
        <v>0</v>
      </c>
      <c r="O1836" s="37">
        <v>0</v>
      </c>
    </row>
    <row r="1837" spans="1:29" x14ac:dyDescent="0.2">
      <c r="A1837" s="37" t="s">
        <v>4051</v>
      </c>
      <c r="B1837" s="37" t="s">
        <v>1403</v>
      </c>
      <c r="C1837" s="39" t="s">
        <v>156</v>
      </c>
      <c r="D1837" s="39" t="s">
        <v>156</v>
      </c>
      <c r="E1837" s="39" t="s">
        <v>25</v>
      </c>
      <c r="F1837" s="39" t="s">
        <v>1403</v>
      </c>
      <c r="G1837" s="38" t="s">
        <v>442</v>
      </c>
      <c r="H1837" s="38" t="s">
        <v>440</v>
      </c>
      <c r="I1837" s="38">
        <v>25523565</v>
      </c>
      <c r="J1837" s="37">
        <v>371</v>
      </c>
      <c r="K1837" s="37">
        <v>131</v>
      </c>
      <c r="L1837" s="20" t="s">
        <v>8355</v>
      </c>
      <c r="M1837" s="37">
        <v>0</v>
      </c>
      <c r="N1837" s="37">
        <v>0</v>
      </c>
      <c r="O1837" s="37">
        <v>97</v>
      </c>
    </row>
    <row r="1839" spans="1:29" ht="13.5" x14ac:dyDescent="0.25">
      <c r="A1839" s="97" t="s">
        <v>445</v>
      </c>
      <c r="B1839" s="24"/>
      <c r="C1839" s="25"/>
      <c r="D1839" s="25"/>
      <c r="E1839" s="25"/>
      <c r="F1839" s="33"/>
      <c r="G1839" s="27"/>
      <c r="H1839" s="32"/>
      <c r="I1839" s="32"/>
      <c r="J1839" s="36">
        <f>SUM(J1840:J1853)</f>
        <v>4501</v>
      </c>
      <c r="K1839" s="36">
        <f t="shared" ref="K1839:O1839" si="99">SUM(K1840:K1853)</f>
        <v>920</v>
      </c>
      <c r="L1839" s="36">
        <f t="shared" si="99"/>
        <v>19</v>
      </c>
      <c r="M1839" s="36">
        <f t="shared" si="99"/>
        <v>0</v>
      </c>
      <c r="N1839" s="36">
        <f t="shared" si="99"/>
        <v>13</v>
      </c>
      <c r="O1839" s="36">
        <f t="shared" si="99"/>
        <v>180</v>
      </c>
      <c r="P1839" s="37"/>
      <c r="Q1839" s="37"/>
      <c r="R1839" s="37"/>
      <c r="S1839" s="37"/>
      <c r="T1839" s="37"/>
      <c r="U1839" s="37"/>
      <c r="V1839" s="37"/>
      <c r="W1839" s="37"/>
      <c r="X1839" s="37"/>
      <c r="Y1839" s="37"/>
      <c r="AA1839" s="37"/>
      <c r="AB1839" s="37"/>
      <c r="AC1839" s="37"/>
    </row>
    <row r="1840" spans="1:29" x14ac:dyDescent="0.2">
      <c r="B1840" s="37" t="s">
        <v>4052</v>
      </c>
      <c r="C1840" s="39" t="s">
        <v>156</v>
      </c>
      <c r="D1840" s="39" t="s">
        <v>156</v>
      </c>
      <c r="E1840" s="39" t="s">
        <v>174</v>
      </c>
      <c r="F1840" s="39" t="s">
        <v>4053</v>
      </c>
      <c r="G1840" s="38" t="s">
        <v>443</v>
      </c>
      <c r="H1840" s="38" t="s">
        <v>440</v>
      </c>
      <c r="I1840" s="38">
        <v>25521886</v>
      </c>
      <c r="J1840" s="37">
        <v>88</v>
      </c>
      <c r="K1840" s="37">
        <v>26</v>
      </c>
      <c r="L1840" s="20" t="s">
        <v>8355</v>
      </c>
      <c r="M1840" s="37">
        <v>0</v>
      </c>
      <c r="N1840" s="37">
        <v>0</v>
      </c>
      <c r="O1840" s="37">
        <v>0</v>
      </c>
    </row>
    <row r="1841" spans="1:29" x14ac:dyDescent="0.2">
      <c r="B1841" s="37" t="s">
        <v>4054</v>
      </c>
      <c r="C1841" s="39" t="s">
        <v>156</v>
      </c>
      <c r="D1841" s="39" t="s">
        <v>156</v>
      </c>
      <c r="E1841" s="39" t="s">
        <v>262</v>
      </c>
      <c r="F1841" s="39" t="s">
        <v>262</v>
      </c>
      <c r="G1841" s="38" t="s">
        <v>443</v>
      </c>
      <c r="H1841" s="38" t="s">
        <v>440</v>
      </c>
      <c r="I1841" s="38">
        <v>25917844</v>
      </c>
      <c r="J1841" s="37">
        <v>92</v>
      </c>
      <c r="K1841" s="37">
        <v>45</v>
      </c>
      <c r="L1841" s="20" t="s">
        <v>8355</v>
      </c>
      <c r="M1841" s="37">
        <v>0</v>
      </c>
      <c r="N1841" s="37">
        <v>0</v>
      </c>
      <c r="O1841" s="37">
        <v>0</v>
      </c>
    </row>
    <row r="1842" spans="1:29" x14ac:dyDescent="0.2">
      <c r="A1842" s="37" t="s">
        <v>4055</v>
      </c>
      <c r="B1842" s="37" t="s">
        <v>4056</v>
      </c>
      <c r="C1842" s="39" t="s">
        <v>156</v>
      </c>
      <c r="D1842" s="39" t="s">
        <v>156</v>
      </c>
      <c r="E1842" s="39" t="s">
        <v>1884</v>
      </c>
      <c r="F1842" s="39" t="s">
        <v>176</v>
      </c>
      <c r="G1842" s="38" t="s">
        <v>442</v>
      </c>
      <c r="H1842" s="38" t="s">
        <v>441</v>
      </c>
      <c r="I1842" s="38">
        <v>25300698</v>
      </c>
      <c r="J1842" s="37">
        <v>208</v>
      </c>
      <c r="K1842" s="37">
        <v>70</v>
      </c>
      <c r="L1842" s="20" t="s">
        <v>8355</v>
      </c>
      <c r="M1842" s="37">
        <v>0</v>
      </c>
      <c r="N1842" s="37">
        <v>0</v>
      </c>
      <c r="O1842" s="37">
        <v>0</v>
      </c>
    </row>
    <row r="1843" spans="1:29" x14ac:dyDescent="0.2">
      <c r="A1843" s="37" t="s">
        <v>4057</v>
      </c>
      <c r="B1843" s="37" t="s">
        <v>4058</v>
      </c>
      <c r="C1843" s="39" t="s">
        <v>156</v>
      </c>
      <c r="D1843" s="39" t="s">
        <v>156</v>
      </c>
      <c r="E1843" s="39" t="s">
        <v>194</v>
      </c>
      <c r="F1843" s="39" t="s">
        <v>4059</v>
      </c>
      <c r="G1843" s="38" t="s">
        <v>442</v>
      </c>
      <c r="H1843" s="38" t="s">
        <v>440</v>
      </c>
      <c r="I1843" s="38">
        <v>25518602</v>
      </c>
      <c r="J1843" s="37">
        <v>269</v>
      </c>
      <c r="K1843" s="37">
        <v>107</v>
      </c>
      <c r="L1843" s="20" t="s">
        <v>8355</v>
      </c>
      <c r="M1843" s="37">
        <v>0</v>
      </c>
      <c r="N1843" s="37">
        <v>0</v>
      </c>
      <c r="O1843" s="37">
        <v>0</v>
      </c>
    </row>
    <row r="1844" spans="1:29" x14ac:dyDescent="0.2">
      <c r="A1844" s="37" t="s">
        <v>4060</v>
      </c>
      <c r="B1844" s="37" t="s">
        <v>1689</v>
      </c>
      <c r="C1844" s="39" t="s">
        <v>156</v>
      </c>
      <c r="D1844" s="39" t="s">
        <v>156</v>
      </c>
      <c r="E1844" s="39" t="s">
        <v>194</v>
      </c>
      <c r="F1844" s="39" t="s">
        <v>194</v>
      </c>
      <c r="G1844" s="38" t="s">
        <v>442</v>
      </c>
      <c r="H1844" s="38" t="s">
        <v>440</v>
      </c>
      <c r="I1844" s="38">
        <v>25513898</v>
      </c>
      <c r="J1844" s="37">
        <v>411</v>
      </c>
      <c r="K1844" s="37">
        <v>104</v>
      </c>
      <c r="L1844" s="20" t="s">
        <v>8355</v>
      </c>
      <c r="M1844" s="37">
        <v>0</v>
      </c>
      <c r="N1844" s="37">
        <v>0</v>
      </c>
      <c r="O1844" s="37">
        <v>0</v>
      </c>
    </row>
    <row r="1845" spans="1:29" x14ac:dyDescent="0.2">
      <c r="A1845" s="37" t="s">
        <v>4061</v>
      </c>
      <c r="B1845" s="37" t="s">
        <v>4062</v>
      </c>
      <c r="C1845" s="39" t="s">
        <v>156</v>
      </c>
      <c r="D1845" s="39" t="s">
        <v>156</v>
      </c>
      <c r="E1845" s="39" t="s">
        <v>174</v>
      </c>
      <c r="F1845" s="39" t="s">
        <v>174</v>
      </c>
      <c r="G1845" s="38" t="s">
        <v>442</v>
      </c>
      <c r="H1845" s="38" t="s">
        <v>440</v>
      </c>
      <c r="I1845" s="38">
        <v>25917531</v>
      </c>
      <c r="J1845" s="37">
        <v>929</v>
      </c>
      <c r="K1845" s="37">
        <v>0</v>
      </c>
      <c r="L1845" s="20" t="s">
        <v>8355</v>
      </c>
      <c r="M1845" s="37">
        <v>0</v>
      </c>
      <c r="N1845" s="37">
        <v>0</v>
      </c>
      <c r="O1845" s="37">
        <v>180</v>
      </c>
    </row>
    <row r="1846" spans="1:29" x14ac:dyDescent="0.2">
      <c r="A1846" s="37" t="s">
        <v>4063</v>
      </c>
      <c r="B1846" s="37" t="s">
        <v>1884</v>
      </c>
      <c r="C1846" s="39" t="s">
        <v>156</v>
      </c>
      <c r="D1846" s="39" t="s">
        <v>156</v>
      </c>
      <c r="E1846" s="39" t="s">
        <v>1884</v>
      </c>
      <c r="F1846" s="39" t="s">
        <v>1884</v>
      </c>
      <c r="G1846" s="38" t="s">
        <v>442</v>
      </c>
      <c r="H1846" s="38" t="s">
        <v>441</v>
      </c>
      <c r="I1846" s="38">
        <v>25300672</v>
      </c>
      <c r="J1846" s="37">
        <v>289</v>
      </c>
      <c r="K1846" s="37">
        <v>77</v>
      </c>
      <c r="L1846" s="20" t="s">
        <v>8355</v>
      </c>
      <c r="M1846" s="37">
        <v>0</v>
      </c>
      <c r="N1846" s="37">
        <v>0</v>
      </c>
      <c r="O1846" s="37">
        <v>0</v>
      </c>
    </row>
    <row r="1847" spans="1:29" x14ac:dyDescent="0.2">
      <c r="A1847" s="37" t="s">
        <v>4064</v>
      </c>
      <c r="B1847" s="37" t="s">
        <v>4065</v>
      </c>
      <c r="C1847" s="39" t="s">
        <v>156</v>
      </c>
      <c r="D1847" s="39" t="s">
        <v>156</v>
      </c>
      <c r="E1847" s="39" t="s">
        <v>264</v>
      </c>
      <c r="F1847" s="39" t="s">
        <v>4066</v>
      </c>
      <c r="G1847" s="38" t="s">
        <v>442</v>
      </c>
      <c r="H1847" s="38" t="s">
        <v>440</v>
      </c>
      <c r="I1847" s="38">
        <v>25374939</v>
      </c>
      <c r="J1847" s="37">
        <v>461</v>
      </c>
      <c r="K1847" s="37">
        <v>148</v>
      </c>
      <c r="L1847" s="20" t="s">
        <v>8355</v>
      </c>
      <c r="M1847" s="37">
        <v>0</v>
      </c>
      <c r="N1847" s="37">
        <v>0</v>
      </c>
      <c r="O1847" s="37">
        <v>0</v>
      </c>
    </row>
    <row r="1848" spans="1:29" x14ac:dyDescent="0.2">
      <c r="A1848" s="37" t="s">
        <v>4067</v>
      </c>
      <c r="B1848" s="37" t="s">
        <v>4068</v>
      </c>
      <c r="C1848" s="39" t="s">
        <v>156</v>
      </c>
      <c r="D1848" s="39" t="s">
        <v>156</v>
      </c>
      <c r="E1848" s="39" t="s">
        <v>264</v>
      </c>
      <c r="F1848" s="39" t="s">
        <v>4069</v>
      </c>
      <c r="G1848" s="38" t="s">
        <v>442</v>
      </c>
      <c r="H1848" s="38" t="s">
        <v>440</v>
      </c>
      <c r="I1848" s="38">
        <v>25371476</v>
      </c>
      <c r="J1848" s="37">
        <v>200</v>
      </c>
      <c r="K1848" s="37">
        <v>74</v>
      </c>
      <c r="L1848" s="20" t="s">
        <v>8355</v>
      </c>
      <c r="M1848" s="37">
        <v>0</v>
      </c>
      <c r="N1848" s="37">
        <v>0</v>
      </c>
      <c r="O1848" s="37">
        <v>0</v>
      </c>
    </row>
    <row r="1849" spans="1:29" x14ac:dyDescent="0.2">
      <c r="A1849" s="37" t="s">
        <v>4070</v>
      </c>
      <c r="B1849" s="37" t="s">
        <v>4071</v>
      </c>
      <c r="C1849" s="39" t="s">
        <v>156</v>
      </c>
      <c r="D1849" s="39" t="s">
        <v>156</v>
      </c>
      <c r="E1849" s="39" t="s">
        <v>264</v>
      </c>
      <c r="F1849" s="39" t="s">
        <v>4071</v>
      </c>
      <c r="G1849" s="38" t="s">
        <v>442</v>
      </c>
      <c r="H1849" s="38" t="s">
        <v>440</v>
      </c>
      <c r="I1849" s="38">
        <v>25373061</v>
      </c>
      <c r="J1849" s="37">
        <v>327</v>
      </c>
      <c r="K1849" s="37">
        <v>110</v>
      </c>
      <c r="L1849" s="20" t="s">
        <v>8355</v>
      </c>
      <c r="M1849" s="37">
        <v>0</v>
      </c>
      <c r="N1849" s="37">
        <v>0</v>
      </c>
      <c r="O1849" s="37">
        <v>0</v>
      </c>
    </row>
    <row r="1850" spans="1:29" x14ac:dyDescent="0.2">
      <c r="A1850" s="37" t="s">
        <v>4072</v>
      </c>
      <c r="B1850" s="37" t="s">
        <v>4073</v>
      </c>
      <c r="C1850" s="39" t="s">
        <v>156</v>
      </c>
      <c r="D1850" s="39" t="s">
        <v>156</v>
      </c>
      <c r="E1850" s="39" t="s">
        <v>264</v>
      </c>
      <c r="F1850" s="39" t="s">
        <v>264</v>
      </c>
      <c r="G1850" s="38" t="s">
        <v>442</v>
      </c>
      <c r="H1850" s="38" t="s">
        <v>440</v>
      </c>
      <c r="I1850" s="38">
        <v>25373019</v>
      </c>
      <c r="J1850" s="37">
        <v>678</v>
      </c>
      <c r="K1850" s="37">
        <v>0</v>
      </c>
      <c r="L1850" s="20" t="s">
        <v>8355</v>
      </c>
      <c r="M1850" s="37">
        <v>0</v>
      </c>
      <c r="N1850" s="37">
        <v>13</v>
      </c>
      <c r="O1850" s="37">
        <v>0</v>
      </c>
    </row>
    <row r="1851" spans="1:29" x14ac:dyDescent="0.2">
      <c r="A1851" s="37" t="s">
        <v>4074</v>
      </c>
      <c r="B1851" s="37" t="s">
        <v>1466</v>
      </c>
      <c r="C1851" s="39" t="s">
        <v>156</v>
      </c>
      <c r="D1851" s="39" t="s">
        <v>156</v>
      </c>
      <c r="E1851" s="39" t="s">
        <v>262</v>
      </c>
      <c r="F1851" s="39" t="s">
        <v>1466</v>
      </c>
      <c r="G1851" s="38" t="s">
        <v>442</v>
      </c>
      <c r="H1851" s="38" t="s">
        <v>440</v>
      </c>
      <c r="I1851" s="38">
        <v>25521767</v>
      </c>
      <c r="J1851" s="37">
        <v>350</v>
      </c>
      <c r="K1851" s="37">
        <v>100</v>
      </c>
      <c r="L1851" s="20" t="s">
        <v>8355</v>
      </c>
      <c r="M1851" s="37">
        <v>0</v>
      </c>
      <c r="N1851" s="37">
        <v>0</v>
      </c>
      <c r="O1851" s="37">
        <v>0</v>
      </c>
    </row>
    <row r="1852" spans="1:29" x14ac:dyDescent="0.2">
      <c r="A1852" s="37" t="s">
        <v>4075</v>
      </c>
      <c r="B1852" s="37" t="s">
        <v>10348</v>
      </c>
      <c r="C1852" s="39" t="s">
        <v>156</v>
      </c>
      <c r="D1852" s="39" t="s">
        <v>156</v>
      </c>
      <c r="E1852" s="39" t="s">
        <v>264</v>
      </c>
      <c r="F1852" s="39" t="s">
        <v>4076</v>
      </c>
      <c r="G1852" s="38" t="s">
        <v>442</v>
      </c>
      <c r="H1852" s="38" t="s">
        <v>440</v>
      </c>
      <c r="I1852" s="38">
        <v>25374864</v>
      </c>
      <c r="J1852" s="37">
        <v>158</v>
      </c>
      <c r="K1852" s="37">
        <v>38</v>
      </c>
      <c r="L1852" s="20">
        <v>19</v>
      </c>
      <c r="M1852" s="37">
        <v>0</v>
      </c>
      <c r="N1852" s="37">
        <v>0</v>
      </c>
      <c r="O1852" s="37">
        <v>0</v>
      </c>
    </row>
    <row r="1853" spans="1:29" x14ac:dyDescent="0.2">
      <c r="A1853" s="37" t="s">
        <v>4077</v>
      </c>
      <c r="B1853" s="37" t="s">
        <v>4078</v>
      </c>
      <c r="C1853" s="39" t="s">
        <v>156</v>
      </c>
      <c r="D1853" s="39" t="s">
        <v>156</v>
      </c>
      <c r="E1853" s="39" t="s">
        <v>1884</v>
      </c>
      <c r="F1853" s="39" t="s">
        <v>190</v>
      </c>
      <c r="G1853" s="38" t="s">
        <v>442</v>
      </c>
      <c r="H1853" s="38" t="s">
        <v>441</v>
      </c>
      <c r="I1853" s="38">
        <v>25301889</v>
      </c>
      <c r="J1853" s="37">
        <v>41</v>
      </c>
      <c r="K1853" s="37">
        <v>21</v>
      </c>
      <c r="L1853" s="20" t="s">
        <v>8355</v>
      </c>
      <c r="M1853" s="37">
        <v>0</v>
      </c>
      <c r="N1853" s="37">
        <v>0</v>
      </c>
      <c r="O1853" s="37">
        <v>0</v>
      </c>
    </row>
    <row r="1855" spans="1:29" ht="13.5" x14ac:dyDescent="0.25">
      <c r="A1855" s="97" t="s">
        <v>446</v>
      </c>
      <c r="B1855" s="24"/>
      <c r="C1855" s="25"/>
      <c r="D1855" s="25"/>
      <c r="E1855" s="25"/>
      <c r="F1855" s="33"/>
      <c r="G1855" s="27"/>
      <c r="H1855" s="32"/>
      <c r="I1855" s="32"/>
      <c r="J1855" s="36">
        <f>SUM(J1856:J1884)</f>
        <v>4183</v>
      </c>
      <c r="K1855" s="36">
        <f t="shared" ref="K1855:O1855" si="100">SUM(K1856:K1884)</f>
        <v>1042</v>
      </c>
      <c r="L1855" s="36">
        <f t="shared" si="100"/>
        <v>0</v>
      </c>
      <c r="M1855" s="36">
        <f t="shared" si="100"/>
        <v>7</v>
      </c>
      <c r="N1855" s="36">
        <f t="shared" si="100"/>
        <v>4</v>
      </c>
      <c r="O1855" s="36">
        <f t="shared" si="100"/>
        <v>264</v>
      </c>
      <c r="P1855" s="37"/>
      <c r="Q1855" s="37"/>
      <c r="R1855" s="37"/>
      <c r="S1855" s="37"/>
      <c r="T1855" s="37"/>
      <c r="U1855" s="37"/>
      <c r="V1855" s="37"/>
      <c r="W1855" s="37"/>
      <c r="X1855" s="37"/>
      <c r="Y1855" s="37"/>
      <c r="AA1855" s="37"/>
      <c r="AB1855" s="37"/>
      <c r="AC1855" s="37"/>
    </row>
    <row r="1856" spans="1:29" x14ac:dyDescent="0.2">
      <c r="B1856" s="37" t="s">
        <v>4079</v>
      </c>
      <c r="C1856" s="39" t="s">
        <v>156</v>
      </c>
      <c r="D1856" s="39" t="s">
        <v>267</v>
      </c>
      <c r="E1856" s="39" t="s">
        <v>268</v>
      </c>
      <c r="F1856" s="39" t="s">
        <v>269</v>
      </c>
      <c r="G1856" s="38" t="s">
        <v>443</v>
      </c>
      <c r="H1856" s="38" t="s">
        <v>440</v>
      </c>
      <c r="I1856" s="38">
        <v>25512512</v>
      </c>
      <c r="J1856" s="37">
        <v>135</v>
      </c>
      <c r="K1856" s="37">
        <v>70</v>
      </c>
      <c r="L1856" s="20" t="s">
        <v>8355</v>
      </c>
      <c r="M1856" s="37">
        <v>0</v>
      </c>
      <c r="N1856" s="37">
        <v>0</v>
      </c>
      <c r="O1856" s="37">
        <v>0</v>
      </c>
    </row>
    <row r="1857" spans="1:15" x14ac:dyDescent="0.2">
      <c r="B1857" s="37" t="s">
        <v>4080</v>
      </c>
      <c r="C1857" s="39" t="s">
        <v>156</v>
      </c>
      <c r="D1857" s="39" t="s">
        <v>267</v>
      </c>
      <c r="E1857" s="39" t="s">
        <v>268</v>
      </c>
      <c r="F1857" s="39" t="s">
        <v>2389</v>
      </c>
      <c r="G1857" s="38" t="s">
        <v>443</v>
      </c>
      <c r="H1857" s="38" t="s">
        <v>440</v>
      </c>
      <c r="I1857" s="38">
        <v>25736493</v>
      </c>
      <c r="J1857" s="37">
        <v>112</v>
      </c>
      <c r="K1857" s="37">
        <v>36</v>
      </c>
      <c r="L1857" s="20" t="s">
        <v>8355</v>
      </c>
      <c r="M1857" s="37">
        <v>0</v>
      </c>
      <c r="N1857" s="37">
        <v>0</v>
      </c>
      <c r="O1857" s="37">
        <v>0</v>
      </c>
    </row>
    <row r="1858" spans="1:15" x14ac:dyDescent="0.2">
      <c r="A1858" s="37" t="s">
        <v>4081</v>
      </c>
      <c r="B1858" s="37" t="s">
        <v>1157</v>
      </c>
      <c r="C1858" s="39" t="s">
        <v>156</v>
      </c>
      <c r="D1858" s="39" t="s">
        <v>267</v>
      </c>
      <c r="E1858" s="39" t="s">
        <v>190</v>
      </c>
      <c r="F1858" s="39" t="s">
        <v>4082</v>
      </c>
      <c r="G1858" s="38" t="s">
        <v>442</v>
      </c>
      <c r="H1858" s="38" t="s">
        <v>440</v>
      </c>
      <c r="I1858" s="38">
        <v>25711115</v>
      </c>
      <c r="J1858" s="37">
        <v>36</v>
      </c>
      <c r="K1858" s="37">
        <v>8</v>
      </c>
      <c r="L1858" s="20" t="s">
        <v>8355</v>
      </c>
      <c r="M1858" s="37">
        <v>0</v>
      </c>
      <c r="N1858" s="37">
        <v>0</v>
      </c>
      <c r="O1858" s="37">
        <v>0</v>
      </c>
    </row>
    <row r="1859" spans="1:15" x14ac:dyDescent="0.2">
      <c r="A1859" s="37" t="s">
        <v>4083</v>
      </c>
      <c r="B1859" s="37" t="s">
        <v>4084</v>
      </c>
      <c r="C1859" s="39" t="s">
        <v>156</v>
      </c>
      <c r="D1859" s="39" t="s">
        <v>267</v>
      </c>
      <c r="E1859" s="39" t="s">
        <v>190</v>
      </c>
      <c r="F1859" s="39" t="s">
        <v>4084</v>
      </c>
      <c r="G1859" s="38" t="s">
        <v>442</v>
      </c>
      <c r="H1859" s="38" t="s">
        <v>440</v>
      </c>
      <c r="I1859" s="38">
        <v>25711672</v>
      </c>
      <c r="J1859" s="37">
        <v>30</v>
      </c>
      <c r="K1859" s="37">
        <v>8</v>
      </c>
      <c r="L1859" s="20" t="s">
        <v>8355</v>
      </c>
      <c r="M1859" s="37">
        <v>0</v>
      </c>
      <c r="N1859" s="37">
        <v>0</v>
      </c>
      <c r="O1859" s="37">
        <v>0</v>
      </c>
    </row>
    <row r="1860" spans="1:15" x14ac:dyDescent="0.2">
      <c r="A1860" s="37" t="s">
        <v>4085</v>
      </c>
      <c r="B1860" s="37" t="s">
        <v>4086</v>
      </c>
      <c r="C1860" s="39" t="s">
        <v>156</v>
      </c>
      <c r="D1860" s="39" t="s">
        <v>267</v>
      </c>
      <c r="E1860" s="39" t="s">
        <v>268</v>
      </c>
      <c r="F1860" s="39" t="s">
        <v>4087</v>
      </c>
      <c r="G1860" s="38" t="s">
        <v>442</v>
      </c>
      <c r="H1860" s="38" t="s">
        <v>440</v>
      </c>
      <c r="I1860" s="38">
        <v>25738534</v>
      </c>
      <c r="J1860" s="37">
        <v>200</v>
      </c>
      <c r="K1860" s="37">
        <v>38</v>
      </c>
      <c r="L1860" s="20" t="s">
        <v>8355</v>
      </c>
      <c r="M1860" s="37">
        <v>7</v>
      </c>
      <c r="N1860" s="37">
        <v>0</v>
      </c>
      <c r="O1860" s="37">
        <v>0</v>
      </c>
    </row>
    <row r="1861" spans="1:15" x14ac:dyDescent="0.2">
      <c r="A1861" s="37" t="s">
        <v>4088</v>
      </c>
      <c r="B1861" s="37" t="s">
        <v>4089</v>
      </c>
      <c r="C1861" s="39" t="s">
        <v>156</v>
      </c>
      <c r="D1861" s="39" t="s">
        <v>267</v>
      </c>
      <c r="E1861" s="39" t="s">
        <v>268</v>
      </c>
      <c r="F1861" s="39" t="s">
        <v>269</v>
      </c>
      <c r="G1861" s="38" t="s">
        <v>442</v>
      </c>
      <c r="H1861" s="38" t="s">
        <v>440</v>
      </c>
      <c r="I1861" s="38">
        <v>25910522</v>
      </c>
      <c r="J1861" s="37">
        <v>87</v>
      </c>
      <c r="K1861" s="37">
        <v>59</v>
      </c>
      <c r="L1861" s="20" t="s">
        <v>8355</v>
      </c>
      <c r="M1861" s="37">
        <v>0</v>
      </c>
      <c r="N1861" s="37">
        <v>0</v>
      </c>
      <c r="O1861" s="37">
        <v>0</v>
      </c>
    </row>
    <row r="1862" spans="1:15" x14ac:dyDescent="0.2">
      <c r="A1862" s="37" t="s">
        <v>4090</v>
      </c>
      <c r="B1862" s="37" t="s">
        <v>1746</v>
      </c>
      <c r="C1862" s="39" t="s">
        <v>156</v>
      </c>
      <c r="D1862" s="39" t="s">
        <v>267</v>
      </c>
      <c r="E1862" s="39" t="s">
        <v>1443</v>
      </c>
      <c r="F1862" s="39" t="s">
        <v>1746</v>
      </c>
      <c r="G1862" s="38" t="s">
        <v>442</v>
      </c>
      <c r="H1862" s="38" t="s">
        <v>441</v>
      </c>
      <c r="I1862" s="38">
        <v>25481951</v>
      </c>
      <c r="J1862" s="37">
        <v>45</v>
      </c>
      <c r="K1862" s="37">
        <v>12</v>
      </c>
      <c r="L1862" s="20" t="s">
        <v>8355</v>
      </c>
      <c r="M1862" s="37">
        <v>0</v>
      </c>
      <c r="N1862" s="37">
        <v>0</v>
      </c>
      <c r="O1862" s="37">
        <v>0</v>
      </c>
    </row>
    <row r="1863" spans="1:15" x14ac:dyDescent="0.2">
      <c r="A1863" s="37" t="s">
        <v>4091</v>
      </c>
      <c r="B1863" s="37" t="s">
        <v>4092</v>
      </c>
      <c r="C1863" s="39" t="s">
        <v>156</v>
      </c>
      <c r="D1863" s="39" t="s">
        <v>267</v>
      </c>
      <c r="E1863" s="39" t="s">
        <v>268</v>
      </c>
      <c r="F1863" s="39" t="s">
        <v>4092</v>
      </c>
      <c r="G1863" s="38" t="s">
        <v>442</v>
      </c>
      <c r="H1863" s="38" t="s">
        <v>440</v>
      </c>
      <c r="I1863" s="38">
        <v>25720057</v>
      </c>
      <c r="J1863" s="37">
        <v>242</v>
      </c>
      <c r="K1863" s="37">
        <v>81</v>
      </c>
      <c r="L1863" s="20" t="s">
        <v>8355</v>
      </c>
      <c r="M1863" s="37">
        <v>0</v>
      </c>
      <c r="N1863" s="37">
        <v>0</v>
      </c>
      <c r="O1863" s="37">
        <v>34</v>
      </c>
    </row>
    <row r="1864" spans="1:15" x14ac:dyDescent="0.2">
      <c r="A1864" s="37" t="s">
        <v>4093</v>
      </c>
      <c r="B1864" s="37" t="s">
        <v>4094</v>
      </c>
      <c r="C1864" s="39" t="s">
        <v>5</v>
      </c>
      <c r="D1864" s="39" t="s">
        <v>102</v>
      </c>
      <c r="E1864" s="39" t="s">
        <v>1697</v>
      </c>
      <c r="F1864" s="39" t="s">
        <v>4095</v>
      </c>
      <c r="G1864" s="38" t="s">
        <v>442</v>
      </c>
      <c r="H1864" s="38" t="s">
        <v>441</v>
      </c>
      <c r="I1864" s="38">
        <v>25482797</v>
      </c>
      <c r="J1864" s="37">
        <v>111</v>
      </c>
      <c r="K1864" s="37">
        <v>41</v>
      </c>
      <c r="L1864" s="20" t="s">
        <v>8355</v>
      </c>
      <c r="M1864" s="37">
        <v>0</v>
      </c>
      <c r="N1864" s="37">
        <v>0</v>
      </c>
      <c r="O1864" s="37">
        <v>0</v>
      </c>
    </row>
    <row r="1865" spans="1:15" x14ac:dyDescent="0.2">
      <c r="A1865" s="37" t="s">
        <v>4096</v>
      </c>
      <c r="B1865" s="37" t="s">
        <v>4097</v>
      </c>
      <c r="C1865" s="39" t="s">
        <v>156</v>
      </c>
      <c r="D1865" s="39" t="s">
        <v>267</v>
      </c>
      <c r="E1865" s="39" t="s">
        <v>4098</v>
      </c>
      <c r="F1865" s="39" t="s">
        <v>4099</v>
      </c>
      <c r="G1865" s="38" t="s">
        <v>442</v>
      </c>
      <c r="H1865" s="38" t="s">
        <v>440</v>
      </c>
      <c r="I1865" s="38">
        <v>25735604</v>
      </c>
      <c r="J1865" s="37">
        <v>71</v>
      </c>
      <c r="K1865" s="37">
        <v>14</v>
      </c>
      <c r="L1865" s="20" t="s">
        <v>8355</v>
      </c>
      <c r="M1865" s="37">
        <v>0</v>
      </c>
      <c r="N1865" s="37">
        <v>0</v>
      </c>
      <c r="O1865" s="37">
        <v>0</v>
      </c>
    </row>
    <row r="1866" spans="1:15" x14ac:dyDescent="0.2">
      <c r="A1866" s="37" t="s">
        <v>4100</v>
      </c>
      <c r="B1866" s="37" t="s">
        <v>3069</v>
      </c>
      <c r="C1866" s="39" t="s">
        <v>5</v>
      </c>
      <c r="D1866" s="39" t="s">
        <v>102</v>
      </c>
      <c r="E1866" s="39" t="s">
        <v>1697</v>
      </c>
      <c r="F1866" s="39" t="s">
        <v>3069</v>
      </c>
      <c r="G1866" s="38" t="s">
        <v>442</v>
      </c>
      <c r="H1866" s="38" t="s">
        <v>441</v>
      </c>
      <c r="I1866" s="38">
        <v>25711833</v>
      </c>
      <c r="J1866" s="37">
        <v>17</v>
      </c>
      <c r="K1866" s="37">
        <v>4</v>
      </c>
      <c r="L1866" s="20" t="s">
        <v>8355</v>
      </c>
      <c r="M1866" s="37">
        <v>0</v>
      </c>
      <c r="N1866" s="37">
        <v>0</v>
      </c>
      <c r="O1866" s="37">
        <v>0</v>
      </c>
    </row>
    <row r="1867" spans="1:15" x14ac:dyDescent="0.2">
      <c r="A1867" s="37" t="s">
        <v>4101</v>
      </c>
      <c r="B1867" s="37" t="s">
        <v>4102</v>
      </c>
      <c r="C1867" s="39" t="s">
        <v>156</v>
      </c>
      <c r="D1867" s="39" t="s">
        <v>267</v>
      </c>
      <c r="E1867" s="39" t="s">
        <v>190</v>
      </c>
      <c r="F1867" s="39" t="s">
        <v>4103</v>
      </c>
      <c r="G1867" s="38" t="s">
        <v>442</v>
      </c>
      <c r="H1867" s="38" t="s">
        <v>440</v>
      </c>
      <c r="I1867" s="38">
        <v>25711148</v>
      </c>
      <c r="J1867" s="37">
        <v>36</v>
      </c>
      <c r="K1867" s="37">
        <v>19</v>
      </c>
      <c r="L1867" s="20" t="s">
        <v>8355</v>
      </c>
      <c r="M1867" s="37">
        <v>0</v>
      </c>
      <c r="N1867" s="37">
        <v>0</v>
      </c>
      <c r="O1867" s="37">
        <v>0</v>
      </c>
    </row>
    <row r="1868" spans="1:15" x14ac:dyDescent="0.2">
      <c r="A1868" s="37" t="s">
        <v>4104</v>
      </c>
      <c r="B1868" s="37" t="s">
        <v>4105</v>
      </c>
      <c r="C1868" s="39" t="s">
        <v>156</v>
      </c>
      <c r="D1868" s="39" t="s">
        <v>267</v>
      </c>
      <c r="E1868" s="39" t="s">
        <v>190</v>
      </c>
      <c r="F1868" s="39" t="s">
        <v>4105</v>
      </c>
      <c r="G1868" s="38" t="s">
        <v>442</v>
      </c>
      <c r="H1868" s="38" t="s">
        <v>440</v>
      </c>
      <c r="I1868" s="38">
        <v>25712235</v>
      </c>
      <c r="J1868" s="37">
        <v>39</v>
      </c>
      <c r="K1868" s="37">
        <v>18</v>
      </c>
      <c r="L1868" s="20" t="s">
        <v>8355</v>
      </c>
      <c r="M1868" s="37">
        <v>0</v>
      </c>
      <c r="N1868" s="37">
        <v>0</v>
      </c>
      <c r="O1868" s="37">
        <v>0</v>
      </c>
    </row>
    <row r="1869" spans="1:15" x14ac:dyDescent="0.2">
      <c r="A1869" s="37" t="s">
        <v>4106</v>
      </c>
      <c r="B1869" s="37" t="s">
        <v>3017</v>
      </c>
      <c r="C1869" s="39" t="s">
        <v>156</v>
      </c>
      <c r="D1869" s="39" t="s">
        <v>267</v>
      </c>
      <c r="E1869" s="39" t="s">
        <v>190</v>
      </c>
      <c r="F1869" s="39" t="s">
        <v>3017</v>
      </c>
      <c r="G1869" s="38" t="s">
        <v>442</v>
      </c>
      <c r="H1869" s="38" t="s">
        <v>440</v>
      </c>
      <c r="I1869" s="38">
        <v>25711532</v>
      </c>
      <c r="J1869" s="37">
        <v>15</v>
      </c>
      <c r="K1869" s="37">
        <v>0</v>
      </c>
      <c r="L1869" s="20" t="s">
        <v>8355</v>
      </c>
      <c r="M1869" s="37">
        <v>0</v>
      </c>
      <c r="N1869" s="37">
        <v>0</v>
      </c>
      <c r="O1869" s="37">
        <v>0</v>
      </c>
    </row>
    <row r="1870" spans="1:15" x14ac:dyDescent="0.2">
      <c r="A1870" s="37" t="s">
        <v>4107</v>
      </c>
      <c r="B1870" s="37" t="s">
        <v>4108</v>
      </c>
      <c r="C1870" s="39" t="s">
        <v>156</v>
      </c>
      <c r="D1870" s="39" t="s">
        <v>267</v>
      </c>
      <c r="E1870" s="39" t="s">
        <v>190</v>
      </c>
      <c r="F1870" s="39" t="s">
        <v>2296</v>
      </c>
      <c r="G1870" s="38" t="s">
        <v>442</v>
      </c>
      <c r="H1870" s="38" t="s">
        <v>440</v>
      </c>
      <c r="I1870" s="38">
        <v>25712124</v>
      </c>
      <c r="J1870" s="37">
        <v>46</v>
      </c>
      <c r="K1870" s="37">
        <v>12</v>
      </c>
      <c r="L1870" s="20" t="s">
        <v>8355</v>
      </c>
      <c r="M1870" s="37">
        <v>0</v>
      </c>
      <c r="N1870" s="37">
        <v>0</v>
      </c>
      <c r="O1870" s="37">
        <v>0</v>
      </c>
    </row>
    <row r="1871" spans="1:15" x14ac:dyDescent="0.2">
      <c r="A1871" s="37" t="s">
        <v>4109</v>
      </c>
      <c r="B1871" s="37" t="s">
        <v>4110</v>
      </c>
      <c r="C1871" s="39" t="s">
        <v>156</v>
      </c>
      <c r="D1871" s="39" t="s">
        <v>267</v>
      </c>
      <c r="E1871" s="39" t="s">
        <v>190</v>
      </c>
      <c r="F1871" s="39" t="s">
        <v>4110</v>
      </c>
      <c r="G1871" s="38" t="s">
        <v>442</v>
      </c>
      <c r="H1871" s="38" t="s">
        <v>440</v>
      </c>
      <c r="I1871" s="38">
        <v>25711522</v>
      </c>
      <c r="J1871" s="37">
        <v>13</v>
      </c>
      <c r="K1871" s="37">
        <v>0</v>
      </c>
      <c r="L1871" s="20" t="s">
        <v>8355</v>
      </c>
      <c r="M1871" s="37">
        <v>0</v>
      </c>
      <c r="N1871" s="37">
        <v>0</v>
      </c>
      <c r="O1871" s="37">
        <v>0</v>
      </c>
    </row>
    <row r="1872" spans="1:15" x14ac:dyDescent="0.2">
      <c r="A1872" s="37" t="s">
        <v>4111</v>
      </c>
      <c r="B1872" s="37" t="s">
        <v>4112</v>
      </c>
      <c r="C1872" s="39" t="s">
        <v>156</v>
      </c>
      <c r="D1872" s="39" t="s">
        <v>267</v>
      </c>
      <c r="E1872" s="39" t="s">
        <v>190</v>
      </c>
      <c r="F1872" s="39" t="s">
        <v>4112</v>
      </c>
      <c r="G1872" s="38" t="s">
        <v>442</v>
      </c>
      <c r="H1872" s="38" t="s">
        <v>440</v>
      </c>
      <c r="I1872" s="38">
        <v>25711162</v>
      </c>
      <c r="J1872" s="37">
        <v>13</v>
      </c>
      <c r="K1872" s="37">
        <v>3</v>
      </c>
      <c r="L1872" s="20" t="s">
        <v>8355</v>
      </c>
      <c r="M1872" s="37">
        <v>0</v>
      </c>
      <c r="N1872" s="37">
        <v>0</v>
      </c>
      <c r="O1872" s="37">
        <v>0</v>
      </c>
    </row>
    <row r="1873" spans="1:29" x14ac:dyDescent="0.2">
      <c r="A1873" s="37" t="s">
        <v>4113</v>
      </c>
      <c r="B1873" s="37" t="s">
        <v>1443</v>
      </c>
      <c r="C1873" s="39" t="s">
        <v>156</v>
      </c>
      <c r="D1873" s="39" t="s">
        <v>267</v>
      </c>
      <c r="E1873" s="39" t="s">
        <v>1443</v>
      </c>
      <c r="F1873" s="39" t="s">
        <v>4114</v>
      </c>
      <c r="G1873" s="38" t="s">
        <v>442</v>
      </c>
      <c r="H1873" s="38" t="s">
        <v>441</v>
      </c>
      <c r="I1873" s="38">
        <v>83617029</v>
      </c>
      <c r="J1873" s="37">
        <v>4</v>
      </c>
      <c r="K1873" s="37">
        <v>0</v>
      </c>
      <c r="L1873" s="20" t="s">
        <v>8355</v>
      </c>
      <c r="M1873" s="37">
        <v>0</v>
      </c>
      <c r="N1873" s="37">
        <v>0</v>
      </c>
      <c r="O1873" s="37">
        <v>0</v>
      </c>
    </row>
    <row r="1874" spans="1:29" x14ac:dyDescent="0.2">
      <c r="A1874" s="37" t="s">
        <v>4115</v>
      </c>
      <c r="B1874" s="37" t="s">
        <v>4116</v>
      </c>
      <c r="C1874" s="39" t="s">
        <v>156</v>
      </c>
      <c r="D1874" s="39" t="s">
        <v>267</v>
      </c>
      <c r="E1874" s="39" t="s">
        <v>4098</v>
      </c>
      <c r="F1874" s="39" t="s">
        <v>4117</v>
      </c>
      <c r="G1874" s="38" t="s">
        <v>442</v>
      </c>
      <c r="H1874" s="38" t="s">
        <v>440</v>
      </c>
      <c r="I1874" s="38">
        <v>25733306</v>
      </c>
      <c r="J1874" s="37">
        <v>75</v>
      </c>
      <c r="K1874" s="37">
        <v>30</v>
      </c>
      <c r="L1874" s="20" t="s">
        <v>8355</v>
      </c>
      <c r="M1874" s="37">
        <v>0</v>
      </c>
      <c r="N1874" s="37">
        <v>0</v>
      </c>
      <c r="O1874" s="37">
        <v>0</v>
      </c>
    </row>
    <row r="1875" spans="1:29" x14ac:dyDescent="0.2">
      <c r="A1875" s="37" t="s">
        <v>4118</v>
      </c>
      <c r="B1875" s="37" t="s">
        <v>2224</v>
      </c>
      <c r="C1875" s="39" t="s">
        <v>156</v>
      </c>
      <c r="D1875" s="39" t="s">
        <v>267</v>
      </c>
      <c r="E1875" s="39" t="s">
        <v>190</v>
      </c>
      <c r="F1875" s="39" t="s">
        <v>190</v>
      </c>
      <c r="G1875" s="38" t="s">
        <v>442</v>
      </c>
      <c r="H1875" s="38" t="s">
        <v>440</v>
      </c>
      <c r="I1875" s="38">
        <v>25738313</v>
      </c>
      <c r="J1875" s="37">
        <v>309</v>
      </c>
      <c r="K1875" s="37">
        <v>93</v>
      </c>
      <c r="L1875" s="20" t="s">
        <v>8355</v>
      </c>
      <c r="M1875" s="37">
        <v>0</v>
      </c>
      <c r="N1875" s="37">
        <v>0</v>
      </c>
      <c r="O1875" s="37">
        <v>19</v>
      </c>
    </row>
    <row r="1876" spans="1:29" x14ac:dyDescent="0.2">
      <c r="A1876" s="37" t="s">
        <v>4119</v>
      </c>
      <c r="B1876" s="37" t="s">
        <v>607</v>
      </c>
      <c r="C1876" s="39" t="s">
        <v>156</v>
      </c>
      <c r="D1876" s="39" t="s">
        <v>267</v>
      </c>
      <c r="E1876" s="39" t="s">
        <v>190</v>
      </c>
      <c r="F1876" s="39" t="s">
        <v>607</v>
      </c>
      <c r="G1876" s="38" t="s">
        <v>442</v>
      </c>
      <c r="H1876" s="38" t="s">
        <v>440</v>
      </c>
      <c r="I1876" s="38">
        <v>25738680</v>
      </c>
      <c r="J1876" s="37">
        <v>103</v>
      </c>
      <c r="K1876" s="37">
        <v>40</v>
      </c>
      <c r="L1876" s="20" t="s">
        <v>8355</v>
      </c>
      <c r="M1876" s="37">
        <v>0</v>
      </c>
      <c r="N1876" s="37">
        <v>0</v>
      </c>
      <c r="O1876" s="37">
        <v>0</v>
      </c>
    </row>
    <row r="1877" spans="1:29" x14ac:dyDescent="0.2">
      <c r="A1877" s="37" t="s">
        <v>4120</v>
      </c>
      <c r="B1877" s="37" t="s">
        <v>4121</v>
      </c>
      <c r="C1877" s="39" t="s">
        <v>156</v>
      </c>
      <c r="D1877" s="39" t="s">
        <v>267</v>
      </c>
      <c r="E1877" s="39" t="s">
        <v>4098</v>
      </c>
      <c r="F1877" s="39" t="s">
        <v>4122</v>
      </c>
      <c r="G1877" s="38" t="s">
        <v>442</v>
      </c>
      <c r="H1877" s="38" t="s">
        <v>440</v>
      </c>
      <c r="I1877" s="38">
        <v>25720159</v>
      </c>
      <c r="J1877" s="37">
        <v>101</v>
      </c>
      <c r="K1877" s="37">
        <v>35</v>
      </c>
      <c r="L1877" s="20" t="s">
        <v>8355</v>
      </c>
      <c r="M1877" s="37">
        <v>0</v>
      </c>
      <c r="N1877" s="37">
        <v>0</v>
      </c>
      <c r="O1877" s="37">
        <v>0</v>
      </c>
    </row>
    <row r="1878" spans="1:29" x14ac:dyDescent="0.2">
      <c r="A1878" s="37" t="s">
        <v>4123</v>
      </c>
      <c r="B1878" s="37" t="s">
        <v>1186</v>
      </c>
      <c r="C1878" s="39" t="s">
        <v>156</v>
      </c>
      <c r="D1878" s="39" t="s">
        <v>267</v>
      </c>
      <c r="E1878" s="39" t="s">
        <v>268</v>
      </c>
      <c r="F1878" s="39" t="s">
        <v>269</v>
      </c>
      <c r="G1878" s="38" t="s">
        <v>442</v>
      </c>
      <c r="H1878" s="38" t="s">
        <v>440</v>
      </c>
      <c r="I1878" s="38">
        <v>25510804</v>
      </c>
      <c r="J1878" s="37">
        <v>1217</v>
      </c>
      <c r="K1878" s="37">
        <v>0</v>
      </c>
      <c r="L1878" s="20" t="s">
        <v>8355</v>
      </c>
      <c r="M1878" s="37">
        <v>0</v>
      </c>
      <c r="N1878" s="37">
        <v>4</v>
      </c>
      <c r="O1878" s="37">
        <v>33</v>
      </c>
    </row>
    <row r="1879" spans="1:29" x14ac:dyDescent="0.2">
      <c r="A1879" s="37" t="s">
        <v>4124</v>
      </c>
      <c r="B1879" s="37" t="s">
        <v>4125</v>
      </c>
      <c r="C1879" s="39" t="s">
        <v>156</v>
      </c>
      <c r="D1879" s="39" t="s">
        <v>267</v>
      </c>
      <c r="E1879" s="39" t="s">
        <v>4098</v>
      </c>
      <c r="F1879" s="39" t="s">
        <v>4098</v>
      </c>
      <c r="G1879" s="38" t="s">
        <v>442</v>
      </c>
      <c r="H1879" s="38" t="s">
        <v>440</v>
      </c>
      <c r="I1879" s="38">
        <v>25720169</v>
      </c>
      <c r="J1879" s="37">
        <v>443</v>
      </c>
      <c r="K1879" s="37">
        <v>162</v>
      </c>
      <c r="L1879" s="20" t="s">
        <v>8355</v>
      </c>
      <c r="M1879" s="37">
        <v>0</v>
      </c>
      <c r="N1879" s="37">
        <v>0</v>
      </c>
      <c r="O1879" s="37">
        <v>64</v>
      </c>
    </row>
    <row r="1880" spans="1:29" x14ac:dyDescent="0.2">
      <c r="A1880" s="37" t="s">
        <v>4126</v>
      </c>
      <c r="B1880" s="37" t="s">
        <v>4127</v>
      </c>
      <c r="C1880" s="39" t="s">
        <v>156</v>
      </c>
      <c r="D1880" s="39" t="s">
        <v>267</v>
      </c>
      <c r="E1880" s="39" t="s">
        <v>190</v>
      </c>
      <c r="F1880" s="39" t="s">
        <v>4127</v>
      </c>
      <c r="G1880" s="38" t="s">
        <v>442</v>
      </c>
      <c r="H1880" s="38" t="s">
        <v>440</v>
      </c>
      <c r="I1880" s="38">
        <v>25712348</v>
      </c>
      <c r="J1880" s="37">
        <v>19</v>
      </c>
      <c r="K1880" s="37">
        <v>5</v>
      </c>
      <c r="L1880" s="20" t="s">
        <v>8355</v>
      </c>
      <c r="M1880" s="37">
        <v>0</v>
      </c>
      <c r="N1880" s="37">
        <v>0</v>
      </c>
      <c r="O1880" s="37">
        <v>0</v>
      </c>
    </row>
    <row r="1881" spans="1:29" x14ac:dyDescent="0.2">
      <c r="A1881" s="37" t="s">
        <v>4128</v>
      </c>
      <c r="B1881" s="37" t="s">
        <v>10004</v>
      </c>
      <c r="C1881" s="39" t="s">
        <v>156</v>
      </c>
      <c r="D1881" s="39" t="s">
        <v>267</v>
      </c>
      <c r="E1881" s="39" t="s">
        <v>268</v>
      </c>
      <c r="F1881" s="39" t="s">
        <v>2389</v>
      </c>
      <c r="G1881" s="38" t="s">
        <v>442</v>
      </c>
      <c r="H1881" s="38" t="s">
        <v>440</v>
      </c>
      <c r="I1881" s="38">
        <v>25736615</v>
      </c>
      <c r="J1881" s="37">
        <v>435</v>
      </c>
      <c r="K1881" s="37">
        <v>178</v>
      </c>
      <c r="L1881" s="20" t="s">
        <v>8355</v>
      </c>
      <c r="M1881" s="37">
        <v>0</v>
      </c>
      <c r="N1881" s="37">
        <v>0</v>
      </c>
      <c r="O1881" s="37">
        <v>114</v>
      </c>
    </row>
    <row r="1882" spans="1:29" x14ac:dyDescent="0.2">
      <c r="A1882" s="37" t="s">
        <v>4129</v>
      </c>
      <c r="B1882" s="37" t="s">
        <v>664</v>
      </c>
      <c r="C1882" s="39" t="s">
        <v>156</v>
      </c>
      <c r="D1882" s="39" t="s">
        <v>267</v>
      </c>
      <c r="E1882" s="39" t="s">
        <v>1443</v>
      </c>
      <c r="F1882" s="39" t="s">
        <v>664</v>
      </c>
      <c r="G1882" s="38" t="s">
        <v>442</v>
      </c>
      <c r="H1882" s="38" t="s">
        <v>441</v>
      </c>
      <c r="I1882" s="38">
        <v>88929543</v>
      </c>
      <c r="J1882" s="37">
        <v>6</v>
      </c>
      <c r="K1882" s="37">
        <v>0</v>
      </c>
      <c r="L1882" s="20" t="s">
        <v>8355</v>
      </c>
      <c r="M1882" s="37">
        <v>0</v>
      </c>
      <c r="N1882" s="37">
        <v>0</v>
      </c>
      <c r="O1882" s="37">
        <v>0</v>
      </c>
    </row>
    <row r="1883" spans="1:29" x14ac:dyDescent="0.2">
      <c r="A1883" s="37" t="s">
        <v>4130</v>
      </c>
      <c r="B1883" s="37" t="s">
        <v>2529</v>
      </c>
      <c r="C1883" s="39" t="s">
        <v>156</v>
      </c>
      <c r="D1883" s="39" t="s">
        <v>267</v>
      </c>
      <c r="E1883" s="39" t="s">
        <v>190</v>
      </c>
      <c r="F1883" s="39" t="s">
        <v>4131</v>
      </c>
      <c r="G1883" s="38" t="s">
        <v>442</v>
      </c>
      <c r="H1883" s="38" t="s">
        <v>440</v>
      </c>
      <c r="I1883" s="38">
        <v>25736062</v>
      </c>
      <c r="J1883" s="37">
        <v>205</v>
      </c>
      <c r="K1883" s="37">
        <v>69</v>
      </c>
      <c r="L1883" s="20" t="s">
        <v>8355</v>
      </c>
      <c r="M1883" s="37">
        <v>0</v>
      </c>
      <c r="N1883" s="37">
        <v>0</v>
      </c>
      <c r="O1883" s="37">
        <v>0</v>
      </c>
    </row>
    <row r="1884" spans="1:29" x14ac:dyDescent="0.2">
      <c r="A1884" s="37" t="s">
        <v>4132</v>
      </c>
      <c r="B1884" s="37" t="s">
        <v>4133</v>
      </c>
      <c r="C1884" s="39" t="s">
        <v>156</v>
      </c>
      <c r="D1884" s="39" t="s">
        <v>267</v>
      </c>
      <c r="E1884" s="39" t="s">
        <v>190</v>
      </c>
      <c r="F1884" s="39" t="s">
        <v>4133</v>
      </c>
      <c r="G1884" s="38" t="s">
        <v>442</v>
      </c>
      <c r="H1884" s="38" t="s">
        <v>440</v>
      </c>
      <c r="I1884" s="38">
        <v>25711454</v>
      </c>
      <c r="J1884" s="37">
        <v>18</v>
      </c>
      <c r="K1884" s="37">
        <v>7</v>
      </c>
      <c r="L1884" s="20" t="s">
        <v>8355</v>
      </c>
      <c r="M1884" s="37">
        <v>0</v>
      </c>
      <c r="N1884" s="37">
        <v>0</v>
      </c>
      <c r="O1884" s="37">
        <v>0</v>
      </c>
    </row>
    <row r="1886" spans="1:29" ht="13.5" x14ac:dyDescent="0.25">
      <c r="A1886" s="97" t="s">
        <v>447</v>
      </c>
      <c r="B1886" s="24"/>
      <c r="C1886" s="25"/>
      <c r="D1886" s="25"/>
      <c r="E1886" s="25"/>
      <c r="F1886" s="33"/>
      <c r="G1886" s="27"/>
      <c r="H1886" s="32"/>
      <c r="I1886" s="32"/>
      <c r="J1886" s="36">
        <f>SUM(J1887:J1911)</f>
        <v>4722</v>
      </c>
      <c r="K1886" s="36">
        <f t="shared" ref="K1886:O1886" si="101">SUM(K1887:K1911)</f>
        <v>1209</v>
      </c>
      <c r="L1886" s="36">
        <f t="shared" si="101"/>
        <v>16</v>
      </c>
      <c r="M1886" s="36">
        <f t="shared" si="101"/>
        <v>0</v>
      </c>
      <c r="N1886" s="36">
        <f t="shared" si="101"/>
        <v>23</v>
      </c>
      <c r="O1886" s="36">
        <f t="shared" si="101"/>
        <v>738</v>
      </c>
      <c r="P1886" s="37"/>
      <c r="Q1886" s="37"/>
      <c r="R1886" s="37"/>
      <c r="S1886" s="37"/>
      <c r="T1886" s="37"/>
      <c r="U1886" s="37"/>
      <c r="V1886" s="37"/>
      <c r="W1886" s="37"/>
      <c r="X1886" s="37"/>
      <c r="Y1886" s="37"/>
      <c r="AA1886" s="37"/>
      <c r="AB1886" s="37"/>
      <c r="AC1886" s="37"/>
    </row>
    <row r="1887" spans="1:29" x14ac:dyDescent="0.2">
      <c r="A1887" s="37" t="s">
        <v>4134</v>
      </c>
      <c r="B1887" s="37" t="s">
        <v>4135</v>
      </c>
      <c r="C1887" s="39" t="s">
        <v>156</v>
      </c>
      <c r="D1887" s="39" t="s">
        <v>272</v>
      </c>
      <c r="E1887" s="39" t="s">
        <v>1219</v>
      </c>
      <c r="F1887" s="39" t="s">
        <v>4136</v>
      </c>
      <c r="G1887" s="38" t="s">
        <v>442</v>
      </c>
      <c r="H1887" s="38" t="s">
        <v>440</v>
      </c>
      <c r="I1887" s="38">
        <v>25367746</v>
      </c>
      <c r="J1887" s="37">
        <v>65</v>
      </c>
      <c r="K1887" s="37">
        <v>26</v>
      </c>
      <c r="L1887" s="20" t="s">
        <v>8355</v>
      </c>
      <c r="M1887" s="37">
        <v>0</v>
      </c>
      <c r="N1887" s="37">
        <v>0</v>
      </c>
      <c r="O1887" s="37">
        <v>0</v>
      </c>
    </row>
    <row r="1888" spans="1:29" x14ac:dyDescent="0.2">
      <c r="A1888" s="37" t="s">
        <v>4137</v>
      </c>
      <c r="B1888" s="37" t="s">
        <v>2495</v>
      </c>
      <c r="C1888" s="39" t="s">
        <v>156</v>
      </c>
      <c r="D1888" s="39" t="s">
        <v>4138</v>
      </c>
      <c r="E1888" s="39" t="s">
        <v>4139</v>
      </c>
      <c r="F1888" s="39" t="s">
        <v>2495</v>
      </c>
      <c r="G1888" s="38" t="s">
        <v>442</v>
      </c>
      <c r="H1888" s="38" t="s">
        <v>440</v>
      </c>
      <c r="I1888" s="38">
        <v>84262729</v>
      </c>
      <c r="J1888" s="37">
        <v>20</v>
      </c>
      <c r="K1888" s="37">
        <v>6</v>
      </c>
      <c r="L1888" s="20" t="s">
        <v>8355</v>
      </c>
      <c r="M1888" s="37">
        <v>0</v>
      </c>
      <c r="N1888" s="37">
        <v>0</v>
      </c>
      <c r="O1888" s="37">
        <v>0</v>
      </c>
    </row>
    <row r="1889" spans="1:15" x14ac:dyDescent="0.2">
      <c r="A1889" s="37" t="s">
        <v>4140</v>
      </c>
      <c r="B1889" s="37" t="s">
        <v>4141</v>
      </c>
      <c r="C1889" s="39" t="s">
        <v>156</v>
      </c>
      <c r="D1889" s="39" t="s">
        <v>272</v>
      </c>
      <c r="E1889" s="39" t="s">
        <v>4142</v>
      </c>
      <c r="F1889" s="39" t="s">
        <v>2306</v>
      </c>
      <c r="G1889" s="38" t="s">
        <v>442</v>
      </c>
      <c r="H1889" s="38" t="s">
        <v>440</v>
      </c>
      <c r="I1889" s="38">
        <v>22064115</v>
      </c>
      <c r="J1889" s="37">
        <v>9</v>
      </c>
      <c r="K1889" s="37">
        <v>0</v>
      </c>
      <c r="L1889" s="20" t="s">
        <v>8355</v>
      </c>
      <c r="M1889" s="37">
        <v>0</v>
      </c>
      <c r="N1889" s="37">
        <v>0</v>
      </c>
      <c r="O1889" s="37">
        <v>0</v>
      </c>
    </row>
    <row r="1890" spans="1:15" x14ac:dyDescent="0.2">
      <c r="A1890" s="37" t="s">
        <v>4143</v>
      </c>
      <c r="B1890" s="37" t="s">
        <v>4144</v>
      </c>
      <c r="C1890" s="39" t="s">
        <v>156</v>
      </c>
      <c r="D1890" s="39" t="s">
        <v>4138</v>
      </c>
      <c r="E1890" s="39" t="s">
        <v>4145</v>
      </c>
      <c r="F1890" s="39" t="s">
        <v>4145</v>
      </c>
      <c r="G1890" s="38" t="s">
        <v>442</v>
      </c>
      <c r="H1890" s="38" t="s">
        <v>440</v>
      </c>
      <c r="I1890" s="38">
        <v>25341664</v>
      </c>
      <c r="J1890" s="37">
        <v>119</v>
      </c>
      <c r="K1890" s="37">
        <v>51</v>
      </c>
      <c r="L1890" s="20" t="s">
        <v>8355</v>
      </c>
      <c r="M1890" s="37">
        <v>0</v>
      </c>
      <c r="N1890" s="37">
        <v>0</v>
      </c>
      <c r="O1890" s="37">
        <v>0</v>
      </c>
    </row>
    <row r="1891" spans="1:15" x14ac:dyDescent="0.2">
      <c r="A1891" s="37" t="s">
        <v>4146</v>
      </c>
      <c r="B1891" s="37" t="s">
        <v>1219</v>
      </c>
      <c r="C1891" s="39" t="s">
        <v>156</v>
      </c>
      <c r="D1891" s="39" t="s">
        <v>272</v>
      </c>
      <c r="E1891" s="39" t="s">
        <v>1219</v>
      </c>
      <c r="F1891" s="39" t="s">
        <v>1219</v>
      </c>
      <c r="G1891" s="38" t="s">
        <v>442</v>
      </c>
      <c r="H1891" s="38" t="s">
        <v>440</v>
      </c>
      <c r="I1891" s="38">
        <v>25367059</v>
      </c>
      <c r="J1891" s="37">
        <v>246</v>
      </c>
      <c r="K1891" s="37">
        <v>82</v>
      </c>
      <c r="L1891" s="20" t="s">
        <v>8355</v>
      </c>
      <c r="M1891" s="37">
        <v>0</v>
      </c>
      <c r="N1891" s="37">
        <v>0</v>
      </c>
      <c r="O1891" s="37">
        <v>5</v>
      </c>
    </row>
    <row r="1892" spans="1:15" x14ac:dyDescent="0.2">
      <c r="A1892" s="37" t="s">
        <v>4147</v>
      </c>
      <c r="B1892" s="37" t="s">
        <v>2352</v>
      </c>
      <c r="C1892" s="39" t="s">
        <v>156</v>
      </c>
      <c r="D1892" s="39" t="s">
        <v>272</v>
      </c>
      <c r="E1892" s="39" t="s">
        <v>1219</v>
      </c>
      <c r="F1892" s="39" t="s">
        <v>2352</v>
      </c>
      <c r="G1892" s="38" t="s">
        <v>442</v>
      </c>
      <c r="H1892" s="38" t="s">
        <v>440</v>
      </c>
      <c r="I1892" s="38">
        <v>25367909</v>
      </c>
      <c r="J1892" s="37">
        <v>14</v>
      </c>
      <c r="K1892" s="37">
        <v>9</v>
      </c>
      <c r="L1892" s="20" t="s">
        <v>8355</v>
      </c>
      <c r="M1892" s="37">
        <v>0</v>
      </c>
      <c r="N1892" s="37">
        <v>0</v>
      </c>
      <c r="O1892" s="37">
        <v>0</v>
      </c>
    </row>
    <row r="1893" spans="1:15" x14ac:dyDescent="0.2">
      <c r="A1893" s="37" t="s">
        <v>4148</v>
      </c>
      <c r="B1893" s="37" t="s">
        <v>2518</v>
      </c>
      <c r="C1893" s="39" t="s">
        <v>156</v>
      </c>
      <c r="D1893" s="39" t="s">
        <v>272</v>
      </c>
      <c r="E1893" s="39" t="s">
        <v>4149</v>
      </c>
      <c r="F1893" s="39" t="s">
        <v>4149</v>
      </c>
      <c r="G1893" s="38" t="s">
        <v>442</v>
      </c>
      <c r="H1893" s="38" t="s">
        <v>440</v>
      </c>
      <c r="I1893" s="38">
        <v>25366046</v>
      </c>
      <c r="J1893" s="37">
        <v>857</v>
      </c>
      <c r="K1893" s="37">
        <v>283</v>
      </c>
      <c r="L1893" s="20" t="s">
        <v>8355</v>
      </c>
      <c r="M1893" s="37">
        <v>0</v>
      </c>
      <c r="N1893" s="37">
        <v>0</v>
      </c>
      <c r="O1893" s="37">
        <v>196</v>
      </c>
    </row>
    <row r="1894" spans="1:15" x14ac:dyDescent="0.2">
      <c r="A1894" s="37" t="s">
        <v>4150</v>
      </c>
      <c r="B1894" s="37" t="s">
        <v>1411</v>
      </c>
      <c r="C1894" s="39" t="s">
        <v>156</v>
      </c>
      <c r="D1894" s="39" t="s">
        <v>272</v>
      </c>
      <c r="E1894" s="39" t="s">
        <v>78</v>
      </c>
      <c r="F1894" s="39" t="s">
        <v>1411</v>
      </c>
      <c r="G1894" s="38" t="s">
        <v>442</v>
      </c>
      <c r="H1894" s="38" t="s">
        <v>440</v>
      </c>
      <c r="I1894" s="38">
        <v>25913456</v>
      </c>
      <c r="J1894" s="37">
        <v>374</v>
      </c>
      <c r="K1894" s="37">
        <v>124</v>
      </c>
      <c r="L1894" s="20" t="s">
        <v>8355</v>
      </c>
      <c r="M1894" s="37">
        <v>0</v>
      </c>
      <c r="N1894" s="37">
        <v>0</v>
      </c>
      <c r="O1894" s="37">
        <v>0</v>
      </c>
    </row>
    <row r="1895" spans="1:15" x14ac:dyDescent="0.2">
      <c r="A1895" s="37" t="s">
        <v>4151</v>
      </c>
      <c r="B1895" s="37" t="s">
        <v>1221</v>
      </c>
      <c r="C1895" s="39" t="s">
        <v>156</v>
      </c>
      <c r="D1895" s="39" t="s">
        <v>272</v>
      </c>
      <c r="E1895" s="39" t="s">
        <v>78</v>
      </c>
      <c r="F1895" s="39" t="s">
        <v>1221</v>
      </c>
      <c r="G1895" s="38" t="s">
        <v>442</v>
      </c>
      <c r="H1895" s="38" t="s">
        <v>440</v>
      </c>
      <c r="I1895" s="38">
        <v>25911238</v>
      </c>
      <c r="J1895" s="37">
        <v>235</v>
      </c>
      <c r="K1895" s="37">
        <v>81</v>
      </c>
      <c r="L1895" s="20" t="s">
        <v>8355</v>
      </c>
      <c r="M1895" s="37">
        <v>0</v>
      </c>
      <c r="N1895" s="37">
        <v>0</v>
      </c>
      <c r="O1895" s="37">
        <v>0</v>
      </c>
    </row>
    <row r="1896" spans="1:15" x14ac:dyDescent="0.2">
      <c r="A1896" s="37" t="s">
        <v>4152</v>
      </c>
      <c r="B1896" s="37" t="s">
        <v>4153</v>
      </c>
      <c r="C1896" s="39" t="s">
        <v>156</v>
      </c>
      <c r="D1896" s="39" t="s">
        <v>4138</v>
      </c>
      <c r="E1896" s="39" t="s">
        <v>4139</v>
      </c>
      <c r="F1896" s="39" t="s">
        <v>664</v>
      </c>
      <c r="G1896" s="38" t="s">
        <v>442</v>
      </c>
      <c r="H1896" s="38" t="s">
        <v>440</v>
      </c>
      <c r="I1896" s="38">
        <v>25341087</v>
      </c>
      <c r="J1896" s="37">
        <v>56</v>
      </c>
      <c r="K1896" s="37">
        <v>20</v>
      </c>
      <c r="L1896" s="20" t="s">
        <v>8355</v>
      </c>
      <c r="M1896" s="37">
        <v>0</v>
      </c>
      <c r="N1896" s="37">
        <v>0</v>
      </c>
      <c r="O1896" s="37">
        <v>0</v>
      </c>
    </row>
    <row r="1897" spans="1:15" x14ac:dyDescent="0.2">
      <c r="A1897" s="37" t="s">
        <v>4154</v>
      </c>
      <c r="B1897" s="37" t="s">
        <v>4155</v>
      </c>
      <c r="C1897" s="39" t="s">
        <v>156</v>
      </c>
      <c r="D1897" s="39" t="s">
        <v>4138</v>
      </c>
      <c r="E1897" s="39" t="s">
        <v>4139</v>
      </c>
      <c r="F1897" s="39" t="s">
        <v>1884</v>
      </c>
      <c r="G1897" s="38" t="s">
        <v>442</v>
      </c>
      <c r="H1897" s="38" t="s">
        <v>440</v>
      </c>
      <c r="I1897" s="38">
        <v>25340296</v>
      </c>
      <c r="J1897" s="37">
        <v>39</v>
      </c>
      <c r="K1897" s="37">
        <v>13</v>
      </c>
      <c r="L1897" s="20" t="s">
        <v>8355</v>
      </c>
      <c r="M1897" s="37">
        <v>0</v>
      </c>
      <c r="N1897" s="37">
        <v>0</v>
      </c>
      <c r="O1897" s="37">
        <v>0</v>
      </c>
    </row>
    <row r="1898" spans="1:15" x14ac:dyDescent="0.2">
      <c r="A1898" s="37" t="s">
        <v>4156</v>
      </c>
      <c r="B1898" s="37" t="s">
        <v>4157</v>
      </c>
      <c r="C1898" s="39" t="s">
        <v>156</v>
      </c>
      <c r="D1898" s="39" t="s">
        <v>4138</v>
      </c>
      <c r="E1898" s="39" t="s">
        <v>4139</v>
      </c>
      <c r="F1898" s="39" t="s">
        <v>4139</v>
      </c>
      <c r="G1898" s="38" t="s">
        <v>442</v>
      </c>
      <c r="H1898" s="38" t="s">
        <v>440</v>
      </c>
      <c r="I1898" s="38">
        <v>25344391</v>
      </c>
      <c r="J1898" s="37">
        <v>405</v>
      </c>
      <c r="K1898" s="37">
        <v>116</v>
      </c>
      <c r="L1898" s="20" t="s">
        <v>8355</v>
      </c>
      <c r="M1898" s="37">
        <v>0</v>
      </c>
      <c r="N1898" s="37">
        <v>6</v>
      </c>
      <c r="O1898" s="37">
        <v>197</v>
      </c>
    </row>
    <row r="1899" spans="1:15" x14ac:dyDescent="0.2">
      <c r="A1899" s="37" t="s">
        <v>4158</v>
      </c>
      <c r="B1899" s="37" t="s">
        <v>4159</v>
      </c>
      <c r="C1899" s="39" t="s">
        <v>156</v>
      </c>
      <c r="D1899" s="39" t="s">
        <v>272</v>
      </c>
      <c r="E1899" s="39" t="s">
        <v>4149</v>
      </c>
      <c r="F1899" s="39" t="s">
        <v>125</v>
      </c>
      <c r="G1899" s="38" t="s">
        <v>442</v>
      </c>
      <c r="H1899" s="38" t="s">
        <v>440</v>
      </c>
      <c r="I1899" s="38">
        <v>25367671</v>
      </c>
      <c r="J1899" s="37">
        <v>84</v>
      </c>
      <c r="K1899" s="37">
        <v>42</v>
      </c>
      <c r="L1899" s="20" t="s">
        <v>8355</v>
      </c>
      <c r="M1899" s="37">
        <v>0</v>
      </c>
      <c r="N1899" s="37">
        <v>0</v>
      </c>
      <c r="O1899" s="37">
        <v>0</v>
      </c>
    </row>
    <row r="1900" spans="1:15" x14ac:dyDescent="0.2">
      <c r="A1900" s="37" t="s">
        <v>4160</v>
      </c>
      <c r="B1900" s="37" t="s">
        <v>4161</v>
      </c>
      <c r="C1900" s="39" t="s">
        <v>156</v>
      </c>
      <c r="D1900" s="39" t="s">
        <v>272</v>
      </c>
      <c r="E1900" s="39" t="s">
        <v>4142</v>
      </c>
      <c r="F1900" s="39" t="s">
        <v>4142</v>
      </c>
      <c r="G1900" s="38" t="s">
        <v>442</v>
      </c>
      <c r="H1900" s="38" t="s">
        <v>440</v>
      </c>
      <c r="I1900" s="38">
        <v>25300284</v>
      </c>
      <c r="J1900" s="37">
        <v>106</v>
      </c>
      <c r="K1900" s="37">
        <v>31</v>
      </c>
      <c r="L1900" s="20" t="s">
        <v>8355</v>
      </c>
      <c r="M1900" s="37">
        <v>0</v>
      </c>
      <c r="N1900" s="37">
        <v>0</v>
      </c>
      <c r="O1900" s="37">
        <v>10</v>
      </c>
    </row>
    <row r="1901" spans="1:15" x14ac:dyDescent="0.2">
      <c r="A1901" s="37" t="s">
        <v>4162</v>
      </c>
      <c r="B1901" s="37" t="s">
        <v>771</v>
      </c>
      <c r="C1901" s="39" t="s">
        <v>156</v>
      </c>
      <c r="D1901" s="39" t="s">
        <v>4138</v>
      </c>
      <c r="E1901" s="39" t="s">
        <v>4139</v>
      </c>
      <c r="F1901" s="39" t="s">
        <v>771</v>
      </c>
      <c r="G1901" s="38" t="s">
        <v>442</v>
      </c>
      <c r="H1901" s="38" t="s">
        <v>440</v>
      </c>
      <c r="I1901" s="38">
        <v>25344526</v>
      </c>
      <c r="J1901" s="37">
        <v>42</v>
      </c>
      <c r="K1901" s="37">
        <v>18</v>
      </c>
      <c r="L1901" s="20" t="s">
        <v>8355</v>
      </c>
      <c r="M1901" s="37">
        <v>0</v>
      </c>
      <c r="N1901" s="37">
        <v>0</v>
      </c>
      <c r="O1901" s="37">
        <v>0</v>
      </c>
    </row>
    <row r="1902" spans="1:15" x14ac:dyDescent="0.2">
      <c r="A1902" s="37" t="s">
        <v>4163</v>
      </c>
      <c r="B1902" s="37" t="s">
        <v>2306</v>
      </c>
      <c r="C1902" s="39" t="s">
        <v>156</v>
      </c>
      <c r="D1902" s="39" t="s">
        <v>272</v>
      </c>
      <c r="E1902" s="39" t="s">
        <v>1013</v>
      </c>
      <c r="F1902" s="39" t="s">
        <v>2306</v>
      </c>
      <c r="G1902" s="38" t="s">
        <v>442</v>
      </c>
      <c r="H1902" s="38" t="s">
        <v>440</v>
      </c>
      <c r="I1902" s="38">
        <v>25366348</v>
      </c>
      <c r="J1902" s="37">
        <v>39</v>
      </c>
      <c r="K1902" s="37">
        <v>10</v>
      </c>
      <c r="L1902" s="20" t="s">
        <v>8355</v>
      </c>
      <c r="M1902" s="37">
        <v>0</v>
      </c>
      <c r="N1902" s="37">
        <v>0</v>
      </c>
      <c r="O1902" s="37">
        <v>0</v>
      </c>
    </row>
    <row r="1903" spans="1:15" x14ac:dyDescent="0.2">
      <c r="A1903" s="37" t="s">
        <v>4164</v>
      </c>
      <c r="B1903" s="37" t="s">
        <v>4165</v>
      </c>
      <c r="C1903" s="39" t="s">
        <v>156</v>
      </c>
      <c r="D1903" s="39" t="s">
        <v>272</v>
      </c>
      <c r="E1903" s="39" t="s">
        <v>4142</v>
      </c>
      <c r="F1903" s="39" t="s">
        <v>4166</v>
      </c>
      <c r="G1903" s="38" t="s">
        <v>442</v>
      </c>
      <c r="H1903" s="38" t="s">
        <v>440</v>
      </c>
      <c r="I1903" s="38">
        <v>25308012</v>
      </c>
      <c r="J1903" s="37">
        <v>53</v>
      </c>
      <c r="K1903" s="37">
        <v>22</v>
      </c>
      <c r="L1903" s="20" t="s">
        <v>8355</v>
      </c>
      <c r="M1903" s="37">
        <v>0</v>
      </c>
      <c r="N1903" s="37">
        <v>0</v>
      </c>
      <c r="O1903" s="37">
        <v>0</v>
      </c>
    </row>
    <row r="1904" spans="1:15" x14ac:dyDescent="0.2">
      <c r="A1904" s="37" t="s">
        <v>4167</v>
      </c>
      <c r="B1904" s="37" t="s">
        <v>2862</v>
      </c>
      <c r="C1904" s="39" t="s">
        <v>156</v>
      </c>
      <c r="D1904" s="39" t="s">
        <v>272</v>
      </c>
      <c r="E1904" s="39" t="s">
        <v>78</v>
      </c>
      <c r="F1904" s="39" t="s">
        <v>78</v>
      </c>
      <c r="G1904" s="38" t="s">
        <v>442</v>
      </c>
      <c r="H1904" s="38" t="s">
        <v>440</v>
      </c>
      <c r="I1904" s="38">
        <v>25510214</v>
      </c>
      <c r="J1904" s="37">
        <v>1053</v>
      </c>
      <c r="K1904" s="37">
        <v>0</v>
      </c>
      <c r="L1904" s="20" t="s">
        <v>8355</v>
      </c>
      <c r="M1904" s="37">
        <v>0</v>
      </c>
      <c r="N1904" s="37">
        <v>10</v>
      </c>
      <c r="O1904" s="37">
        <v>205</v>
      </c>
    </row>
    <row r="1905" spans="1:29" x14ac:dyDescent="0.2">
      <c r="A1905" s="37" t="s">
        <v>4168</v>
      </c>
      <c r="B1905" s="37" t="s">
        <v>249</v>
      </c>
      <c r="C1905" s="39" t="s">
        <v>156</v>
      </c>
      <c r="D1905" s="39" t="s">
        <v>272</v>
      </c>
      <c r="E1905" s="39" t="s">
        <v>1013</v>
      </c>
      <c r="F1905" s="39" t="s">
        <v>249</v>
      </c>
      <c r="G1905" s="38" t="s">
        <v>442</v>
      </c>
      <c r="H1905" s="38" t="s">
        <v>440</v>
      </c>
      <c r="I1905" s="38">
        <v>25366795</v>
      </c>
      <c r="J1905" s="37">
        <v>58</v>
      </c>
      <c r="K1905" s="37">
        <v>24</v>
      </c>
      <c r="L1905" s="20" t="s">
        <v>8355</v>
      </c>
      <c r="M1905" s="37">
        <v>0</v>
      </c>
      <c r="N1905" s="37">
        <v>0</v>
      </c>
      <c r="O1905" s="37">
        <v>0</v>
      </c>
    </row>
    <row r="1906" spans="1:29" x14ac:dyDescent="0.2">
      <c r="A1906" s="37" t="s">
        <v>4169</v>
      </c>
      <c r="B1906" s="37" t="s">
        <v>4170</v>
      </c>
      <c r="C1906" s="39" t="s">
        <v>156</v>
      </c>
      <c r="D1906" s="39" t="s">
        <v>272</v>
      </c>
      <c r="E1906" s="39" t="s">
        <v>1013</v>
      </c>
      <c r="F1906" s="39" t="s">
        <v>1013</v>
      </c>
      <c r="G1906" s="38" t="s">
        <v>442</v>
      </c>
      <c r="H1906" s="38" t="s">
        <v>440</v>
      </c>
      <c r="I1906" s="38">
        <v>25367011</v>
      </c>
      <c r="J1906" s="37">
        <v>133</v>
      </c>
      <c r="K1906" s="37">
        <v>58</v>
      </c>
      <c r="L1906" s="20" t="s">
        <v>8355</v>
      </c>
      <c r="M1906" s="37">
        <v>0</v>
      </c>
      <c r="N1906" s="37">
        <v>0</v>
      </c>
      <c r="O1906" s="37">
        <v>17</v>
      </c>
    </row>
    <row r="1907" spans="1:29" x14ac:dyDescent="0.2">
      <c r="A1907" s="37" t="s">
        <v>4171</v>
      </c>
      <c r="B1907" s="37" t="s">
        <v>4172</v>
      </c>
      <c r="C1907" s="39" t="s">
        <v>156</v>
      </c>
      <c r="D1907" s="39" t="s">
        <v>4138</v>
      </c>
      <c r="E1907" s="39" t="s">
        <v>4145</v>
      </c>
      <c r="F1907" s="39" t="s">
        <v>2320</v>
      </c>
      <c r="G1907" s="38" t="s">
        <v>442</v>
      </c>
      <c r="H1907" s="38" t="s">
        <v>440</v>
      </c>
      <c r="I1907" s="38">
        <v>25341731</v>
      </c>
      <c r="J1907" s="37">
        <v>65</v>
      </c>
      <c r="K1907" s="37">
        <v>26</v>
      </c>
      <c r="L1907" s="20" t="s">
        <v>8355</v>
      </c>
      <c r="M1907" s="37">
        <v>0</v>
      </c>
      <c r="N1907" s="37">
        <v>0</v>
      </c>
      <c r="O1907" s="37">
        <v>0</v>
      </c>
    </row>
    <row r="1908" spans="1:29" x14ac:dyDescent="0.2">
      <c r="A1908" s="37" t="s">
        <v>4173</v>
      </c>
      <c r="B1908" s="37" t="s">
        <v>664</v>
      </c>
      <c r="C1908" s="39" t="s">
        <v>156</v>
      </c>
      <c r="D1908" s="39" t="s">
        <v>272</v>
      </c>
      <c r="E1908" s="39" t="s">
        <v>1013</v>
      </c>
      <c r="F1908" s="39" t="s">
        <v>664</v>
      </c>
      <c r="G1908" s="38" t="s">
        <v>442</v>
      </c>
      <c r="H1908" s="38" t="s">
        <v>440</v>
      </c>
      <c r="I1908" s="38">
        <v>25367697</v>
      </c>
      <c r="J1908" s="37">
        <v>55</v>
      </c>
      <c r="K1908" s="37">
        <v>17</v>
      </c>
      <c r="L1908" s="20" t="s">
        <v>8355</v>
      </c>
      <c r="M1908" s="37">
        <v>0</v>
      </c>
      <c r="N1908" s="37">
        <v>0</v>
      </c>
      <c r="O1908" s="37">
        <v>0</v>
      </c>
    </row>
    <row r="1909" spans="1:29" x14ac:dyDescent="0.2">
      <c r="A1909" s="37" t="s">
        <v>4174</v>
      </c>
      <c r="B1909" s="37" t="s">
        <v>4175</v>
      </c>
      <c r="C1909" s="39" t="s">
        <v>156</v>
      </c>
      <c r="D1909" s="39" t="s">
        <v>4138</v>
      </c>
      <c r="E1909" s="39" t="s">
        <v>4139</v>
      </c>
      <c r="F1909" s="39" t="s">
        <v>4175</v>
      </c>
      <c r="G1909" s="38" t="s">
        <v>442</v>
      </c>
      <c r="H1909" s="38" t="s">
        <v>440</v>
      </c>
      <c r="I1909" s="38">
        <v>25343042</v>
      </c>
      <c r="J1909" s="37">
        <v>27</v>
      </c>
      <c r="K1909" s="37">
        <v>12</v>
      </c>
      <c r="L1909" s="20" t="s">
        <v>8355</v>
      </c>
      <c r="M1909" s="37">
        <v>0</v>
      </c>
      <c r="N1909" s="37">
        <v>0</v>
      </c>
      <c r="O1909" s="37">
        <v>0</v>
      </c>
    </row>
    <row r="1910" spans="1:29" x14ac:dyDescent="0.2">
      <c r="A1910" s="37" t="s">
        <v>4176</v>
      </c>
      <c r="B1910" s="37" t="s">
        <v>4177</v>
      </c>
      <c r="C1910" s="39" t="s">
        <v>156</v>
      </c>
      <c r="D1910" s="39" t="s">
        <v>156</v>
      </c>
      <c r="E1910" s="39" t="s">
        <v>4178</v>
      </c>
      <c r="F1910" s="39" t="s">
        <v>4178</v>
      </c>
      <c r="G1910" s="38" t="s">
        <v>442</v>
      </c>
      <c r="H1910" s="38" t="s">
        <v>440</v>
      </c>
      <c r="I1910" s="38">
        <v>25300212</v>
      </c>
      <c r="J1910" s="37">
        <v>555</v>
      </c>
      <c r="K1910" s="37">
        <v>138</v>
      </c>
      <c r="L1910" s="20">
        <v>16</v>
      </c>
      <c r="M1910" s="37">
        <v>0</v>
      </c>
      <c r="N1910" s="37">
        <v>7</v>
      </c>
      <c r="O1910" s="37">
        <v>108</v>
      </c>
    </row>
    <row r="1911" spans="1:29" x14ac:dyDescent="0.2">
      <c r="A1911" s="37" t="s">
        <v>4179</v>
      </c>
      <c r="B1911" s="37" t="s">
        <v>2275</v>
      </c>
      <c r="C1911" s="39" t="s">
        <v>156</v>
      </c>
      <c r="D1911" s="39" t="s">
        <v>4138</v>
      </c>
      <c r="E1911" s="39" t="s">
        <v>4139</v>
      </c>
      <c r="F1911" s="39" t="s">
        <v>2275</v>
      </c>
      <c r="G1911" s="38" t="s">
        <v>442</v>
      </c>
      <c r="H1911" s="38" t="s">
        <v>440</v>
      </c>
      <c r="I1911" s="38">
        <v>84327000</v>
      </c>
      <c r="J1911" s="37">
        <v>13</v>
      </c>
      <c r="K1911" s="37">
        <v>0</v>
      </c>
      <c r="L1911" s="20" t="s">
        <v>8355</v>
      </c>
      <c r="M1911" s="37">
        <v>0</v>
      </c>
      <c r="N1911" s="37">
        <v>0</v>
      </c>
      <c r="O1911" s="37">
        <v>0</v>
      </c>
    </row>
    <row r="1913" spans="1:29" ht="13.5" x14ac:dyDescent="0.25">
      <c r="A1913" s="97" t="s">
        <v>448</v>
      </c>
      <c r="B1913" s="24"/>
      <c r="C1913" s="25"/>
      <c r="D1913" s="25"/>
      <c r="E1913" s="25"/>
      <c r="F1913" s="33"/>
      <c r="G1913" s="27"/>
      <c r="H1913" s="32"/>
      <c r="I1913" s="32"/>
      <c r="J1913" s="36">
        <f>SUM(J1914:J1924)</f>
        <v>4662</v>
      </c>
      <c r="K1913" s="36">
        <f t="shared" ref="K1913:O1913" si="102">SUM(K1914:K1924)</f>
        <v>1362</v>
      </c>
      <c r="L1913" s="36">
        <f t="shared" si="102"/>
        <v>0</v>
      </c>
      <c r="M1913" s="36">
        <f t="shared" si="102"/>
        <v>0</v>
      </c>
      <c r="N1913" s="36">
        <f t="shared" si="102"/>
        <v>28</v>
      </c>
      <c r="O1913" s="36">
        <f t="shared" si="102"/>
        <v>629</v>
      </c>
      <c r="P1913" s="37"/>
      <c r="Q1913" s="37"/>
      <c r="R1913" s="37"/>
      <c r="S1913" s="37"/>
      <c r="T1913" s="37"/>
      <c r="U1913" s="37"/>
      <c r="V1913" s="37"/>
      <c r="W1913" s="37"/>
      <c r="X1913" s="37"/>
      <c r="Y1913" s="37"/>
      <c r="AA1913" s="37"/>
      <c r="AB1913" s="37"/>
      <c r="AC1913" s="37"/>
    </row>
    <row r="1914" spans="1:29" x14ac:dyDescent="0.2">
      <c r="B1914" s="37" t="s">
        <v>4180</v>
      </c>
      <c r="C1914" s="39" t="s">
        <v>156</v>
      </c>
      <c r="D1914" s="39" t="s">
        <v>999</v>
      </c>
      <c r="E1914" s="39" t="s">
        <v>1000</v>
      </c>
      <c r="F1914" s="39" t="s">
        <v>4181</v>
      </c>
      <c r="G1914" s="38" t="s">
        <v>443</v>
      </c>
      <c r="H1914" s="38" t="s">
        <v>440</v>
      </c>
      <c r="I1914" s="38">
        <v>25744728</v>
      </c>
      <c r="J1914" s="37">
        <v>42</v>
      </c>
      <c r="K1914" s="37">
        <v>19</v>
      </c>
      <c r="L1914" s="20" t="s">
        <v>8355</v>
      </c>
      <c r="M1914" s="37">
        <v>0</v>
      </c>
      <c r="N1914" s="37">
        <v>0</v>
      </c>
      <c r="O1914" s="37">
        <v>0</v>
      </c>
    </row>
    <row r="1915" spans="1:29" x14ac:dyDescent="0.2">
      <c r="A1915" s="37" t="s">
        <v>4182</v>
      </c>
      <c r="B1915" s="37" t="s">
        <v>4183</v>
      </c>
      <c r="C1915" s="39" t="s">
        <v>156</v>
      </c>
      <c r="D1915" s="39" t="s">
        <v>999</v>
      </c>
      <c r="E1915" s="39" t="s">
        <v>1000</v>
      </c>
      <c r="F1915" s="39" t="s">
        <v>1000</v>
      </c>
      <c r="G1915" s="38" t="s">
        <v>442</v>
      </c>
      <c r="H1915" s="38" t="s">
        <v>440</v>
      </c>
      <c r="I1915" s="38">
        <v>25746669</v>
      </c>
      <c r="J1915" s="37">
        <v>941</v>
      </c>
      <c r="K1915" s="37">
        <v>287</v>
      </c>
      <c r="L1915" s="20" t="s">
        <v>8355</v>
      </c>
      <c r="M1915" s="37">
        <v>0</v>
      </c>
      <c r="N1915" s="37">
        <v>9</v>
      </c>
      <c r="O1915" s="37">
        <v>189</v>
      </c>
    </row>
    <row r="1916" spans="1:29" x14ac:dyDescent="0.2">
      <c r="A1916" s="37" t="s">
        <v>4184</v>
      </c>
      <c r="B1916" s="37" t="s">
        <v>312</v>
      </c>
      <c r="C1916" s="39" t="s">
        <v>156</v>
      </c>
      <c r="D1916" s="39" t="s">
        <v>999</v>
      </c>
      <c r="E1916" s="39" t="s">
        <v>1000</v>
      </c>
      <c r="F1916" s="39" t="s">
        <v>312</v>
      </c>
      <c r="G1916" s="38" t="s">
        <v>442</v>
      </c>
      <c r="H1916" s="38" t="s">
        <v>440</v>
      </c>
      <c r="I1916" s="38">
        <v>25746552</v>
      </c>
      <c r="J1916" s="37">
        <v>475</v>
      </c>
      <c r="K1916" s="37">
        <v>153</v>
      </c>
      <c r="L1916" s="20" t="s">
        <v>8355</v>
      </c>
      <c r="M1916" s="37">
        <v>0</v>
      </c>
      <c r="N1916" s="37">
        <v>0</v>
      </c>
      <c r="O1916" s="37">
        <v>152</v>
      </c>
    </row>
    <row r="1917" spans="1:29" x14ac:dyDescent="0.2">
      <c r="A1917" s="37" t="s">
        <v>4185</v>
      </c>
      <c r="B1917" s="37" t="s">
        <v>4186</v>
      </c>
      <c r="C1917" s="39" t="s">
        <v>156</v>
      </c>
      <c r="D1917" s="39" t="s">
        <v>999</v>
      </c>
      <c r="E1917" s="39" t="s">
        <v>999</v>
      </c>
      <c r="F1917" s="39" t="s">
        <v>4187</v>
      </c>
      <c r="G1917" s="38" t="s">
        <v>442</v>
      </c>
      <c r="H1917" s="38" t="s">
        <v>440</v>
      </c>
      <c r="I1917" s="38">
        <v>25742433</v>
      </c>
      <c r="J1917" s="37">
        <v>353</v>
      </c>
      <c r="K1917" s="37">
        <v>112</v>
      </c>
      <c r="L1917" s="20" t="s">
        <v>8355</v>
      </c>
      <c r="M1917" s="37">
        <v>0</v>
      </c>
      <c r="N1917" s="37">
        <v>0</v>
      </c>
      <c r="O1917" s="37">
        <v>11</v>
      </c>
    </row>
    <row r="1918" spans="1:29" x14ac:dyDescent="0.2">
      <c r="A1918" s="37" t="s">
        <v>4188</v>
      </c>
      <c r="B1918" s="37" t="s">
        <v>4189</v>
      </c>
      <c r="C1918" s="39" t="s">
        <v>156</v>
      </c>
      <c r="D1918" s="39" t="s">
        <v>4138</v>
      </c>
      <c r="E1918" s="39" t="s">
        <v>4190</v>
      </c>
      <c r="F1918" s="39" t="s">
        <v>4190</v>
      </c>
      <c r="G1918" s="38" t="s">
        <v>442</v>
      </c>
      <c r="H1918" s="38" t="s">
        <v>440</v>
      </c>
      <c r="I1918" s="38">
        <v>25348308</v>
      </c>
      <c r="J1918" s="37">
        <v>698</v>
      </c>
      <c r="K1918" s="37">
        <v>173</v>
      </c>
      <c r="L1918" s="20" t="s">
        <v>8355</v>
      </c>
      <c r="M1918" s="37">
        <v>0</v>
      </c>
      <c r="N1918" s="37">
        <v>8</v>
      </c>
      <c r="O1918" s="37">
        <v>145</v>
      </c>
    </row>
    <row r="1919" spans="1:29" x14ac:dyDescent="0.2">
      <c r="A1919" s="37" t="s">
        <v>4191</v>
      </c>
      <c r="B1919" s="37" t="s">
        <v>4192</v>
      </c>
      <c r="C1919" s="39" t="s">
        <v>156</v>
      </c>
      <c r="D1919" s="39" t="s">
        <v>999</v>
      </c>
      <c r="E1919" s="39" t="s">
        <v>1071</v>
      </c>
      <c r="F1919" s="39" t="s">
        <v>2400</v>
      </c>
      <c r="G1919" s="38" t="s">
        <v>442</v>
      </c>
      <c r="H1919" s="38" t="s">
        <v>441</v>
      </c>
      <c r="I1919" s="38">
        <v>25348201</v>
      </c>
      <c r="J1919" s="37">
        <v>33</v>
      </c>
      <c r="K1919" s="37">
        <v>9</v>
      </c>
      <c r="L1919" s="20" t="s">
        <v>8355</v>
      </c>
      <c r="M1919" s="37">
        <v>0</v>
      </c>
      <c r="N1919" s="37">
        <v>0</v>
      </c>
      <c r="O1919" s="37">
        <v>0</v>
      </c>
    </row>
    <row r="1920" spans="1:29" x14ac:dyDescent="0.2">
      <c r="A1920" s="37" t="s">
        <v>4193</v>
      </c>
      <c r="B1920" s="37" t="s">
        <v>4194</v>
      </c>
      <c r="C1920" s="39" t="s">
        <v>156</v>
      </c>
      <c r="D1920" s="39" t="s">
        <v>999</v>
      </c>
      <c r="E1920" s="39" t="s">
        <v>999</v>
      </c>
      <c r="F1920" s="39" t="s">
        <v>999</v>
      </c>
      <c r="G1920" s="38" t="s">
        <v>442</v>
      </c>
      <c r="H1920" s="38" t="s">
        <v>440</v>
      </c>
      <c r="I1920" s="38">
        <v>25747224</v>
      </c>
      <c r="J1920" s="37">
        <v>837</v>
      </c>
      <c r="K1920" s="37">
        <v>215</v>
      </c>
      <c r="L1920" s="20" t="s">
        <v>8355</v>
      </c>
      <c r="M1920" s="37">
        <v>0</v>
      </c>
      <c r="N1920" s="37">
        <v>0</v>
      </c>
      <c r="O1920" s="37">
        <v>0</v>
      </c>
    </row>
    <row r="1921" spans="1:29" x14ac:dyDescent="0.2">
      <c r="A1921" s="37" t="s">
        <v>4195</v>
      </c>
      <c r="B1921" s="37" t="s">
        <v>4196</v>
      </c>
      <c r="C1921" s="39" t="s">
        <v>156</v>
      </c>
      <c r="D1921" s="39" t="s">
        <v>999</v>
      </c>
      <c r="E1921" s="39" t="s">
        <v>999</v>
      </c>
      <c r="F1921" s="39" t="s">
        <v>1202</v>
      </c>
      <c r="G1921" s="38" t="s">
        <v>442</v>
      </c>
      <c r="H1921" s="38" t="s">
        <v>440</v>
      </c>
      <c r="I1921" s="38">
        <v>25746161</v>
      </c>
      <c r="J1921" s="37">
        <v>609</v>
      </c>
      <c r="K1921" s="37">
        <v>180</v>
      </c>
      <c r="L1921" s="20" t="s">
        <v>8355</v>
      </c>
      <c r="M1921" s="37">
        <v>0</v>
      </c>
      <c r="N1921" s="37">
        <v>11</v>
      </c>
      <c r="O1921" s="37">
        <v>132</v>
      </c>
    </row>
    <row r="1922" spans="1:29" x14ac:dyDescent="0.2">
      <c r="A1922" s="37" t="s">
        <v>4197</v>
      </c>
      <c r="B1922" s="37" t="s">
        <v>2565</v>
      </c>
      <c r="C1922" s="39" t="s">
        <v>156</v>
      </c>
      <c r="D1922" s="39" t="s">
        <v>999</v>
      </c>
      <c r="E1922" s="39" t="s">
        <v>999</v>
      </c>
      <c r="F1922" s="39" t="s">
        <v>2565</v>
      </c>
      <c r="G1922" s="38" t="s">
        <v>442</v>
      </c>
      <c r="H1922" s="38" t="s">
        <v>440</v>
      </c>
      <c r="I1922" s="38">
        <v>25751460</v>
      </c>
      <c r="J1922" s="37">
        <v>369</v>
      </c>
      <c r="K1922" s="37">
        <v>108</v>
      </c>
      <c r="L1922" s="20" t="s">
        <v>8355</v>
      </c>
      <c r="M1922" s="37">
        <v>0</v>
      </c>
      <c r="N1922" s="37">
        <v>0</v>
      </c>
      <c r="O1922" s="37">
        <v>0</v>
      </c>
    </row>
    <row r="1923" spans="1:29" x14ac:dyDescent="0.2">
      <c r="A1923" s="37" t="s">
        <v>4198</v>
      </c>
      <c r="B1923" s="37" t="s">
        <v>4199</v>
      </c>
      <c r="C1923" s="39" t="s">
        <v>156</v>
      </c>
      <c r="D1923" s="39" t="s">
        <v>999</v>
      </c>
      <c r="E1923" s="39" t="s">
        <v>1071</v>
      </c>
      <c r="F1923" s="39" t="s">
        <v>4200</v>
      </c>
      <c r="G1923" s="38" t="s">
        <v>442</v>
      </c>
      <c r="H1923" s="38" t="s">
        <v>441</v>
      </c>
      <c r="I1923" s="38">
        <v>86698976</v>
      </c>
      <c r="J1923" s="37">
        <v>40</v>
      </c>
      <c r="K1923" s="37">
        <v>13</v>
      </c>
      <c r="L1923" s="20" t="s">
        <v>8355</v>
      </c>
      <c r="M1923" s="37">
        <v>0</v>
      </c>
      <c r="N1923" s="37">
        <v>0</v>
      </c>
      <c r="O1923" s="37">
        <v>0</v>
      </c>
    </row>
    <row r="1924" spans="1:29" x14ac:dyDescent="0.2">
      <c r="A1924" s="37" t="s">
        <v>4201</v>
      </c>
      <c r="B1924" s="37" t="s">
        <v>4202</v>
      </c>
      <c r="C1924" s="39" t="s">
        <v>156</v>
      </c>
      <c r="D1924" s="39" t="s">
        <v>999</v>
      </c>
      <c r="E1924" s="39" t="s">
        <v>1071</v>
      </c>
      <c r="F1924" s="39" t="s">
        <v>1071</v>
      </c>
      <c r="G1924" s="38" t="s">
        <v>442</v>
      </c>
      <c r="H1924" s="38" t="s">
        <v>441</v>
      </c>
      <c r="I1924" s="38">
        <v>25347198</v>
      </c>
      <c r="J1924" s="37">
        <v>265</v>
      </c>
      <c r="K1924" s="37">
        <v>93</v>
      </c>
      <c r="L1924" s="20" t="s">
        <v>8355</v>
      </c>
      <c r="M1924" s="37">
        <v>0</v>
      </c>
      <c r="N1924" s="37">
        <v>0</v>
      </c>
      <c r="O1924" s="37">
        <v>0</v>
      </c>
    </row>
    <row r="1926" spans="1:29" ht="13.5" x14ac:dyDescent="0.25">
      <c r="A1926" s="97" t="s">
        <v>449</v>
      </c>
      <c r="B1926" s="24"/>
      <c r="C1926" s="25"/>
      <c r="D1926" s="25"/>
      <c r="E1926" s="25"/>
      <c r="F1926" s="33"/>
      <c r="G1926" s="27"/>
      <c r="H1926" s="32"/>
      <c r="I1926" s="32"/>
      <c r="J1926" s="36">
        <f>SUM(J1927:J1952)</f>
        <v>7304</v>
      </c>
      <c r="K1926" s="36">
        <f t="shared" ref="K1926:O1926" si="103">SUM(K1927:K1952)</f>
        <v>2046</v>
      </c>
      <c r="L1926" s="36">
        <f t="shared" si="103"/>
        <v>0</v>
      </c>
      <c r="M1926" s="36">
        <f t="shared" si="103"/>
        <v>0</v>
      </c>
      <c r="N1926" s="36">
        <f t="shared" si="103"/>
        <v>28</v>
      </c>
      <c r="O1926" s="36">
        <f t="shared" si="103"/>
        <v>650</v>
      </c>
      <c r="P1926" s="37"/>
      <c r="Q1926" s="37"/>
      <c r="R1926" s="37"/>
      <c r="S1926" s="37"/>
      <c r="T1926" s="37"/>
      <c r="U1926" s="37"/>
      <c r="V1926" s="37"/>
      <c r="W1926" s="37"/>
      <c r="X1926" s="37"/>
      <c r="Y1926" s="37"/>
      <c r="AA1926" s="37"/>
      <c r="AB1926" s="37"/>
      <c r="AC1926" s="37"/>
    </row>
    <row r="1927" spans="1:29" x14ac:dyDescent="0.2">
      <c r="B1927" s="37" t="s">
        <v>4203</v>
      </c>
      <c r="C1927" s="39" t="s">
        <v>156</v>
      </c>
      <c r="D1927" s="39" t="s">
        <v>157</v>
      </c>
      <c r="E1927" s="39" t="s">
        <v>109</v>
      </c>
      <c r="F1927" s="39" t="s">
        <v>4204</v>
      </c>
      <c r="G1927" s="38" t="s">
        <v>443</v>
      </c>
      <c r="H1927" s="38" t="s">
        <v>440</v>
      </c>
      <c r="I1927" s="38">
        <v>22781018</v>
      </c>
      <c r="J1927" s="37">
        <v>123</v>
      </c>
      <c r="K1927" s="37">
        <v>27</v>
      </c>
      <c r="L1927" s="20" t="s">
        <v>8355</v>
      </c>
      <c r="M1927" s="37">
        <v>0</v>
      </c>
      <c r="N1927" s="37">
        <v>0</v>
      </c>
      <c r="O1927" s="37">
        <v>0</v>
      </c>
    </row>
    <row r="1928" spans="1:29" x14ac:dyDescent="0.2">
      <c r="B1928" s="37" t="s">
        <v>4205</v>
      </c>
      <c r="C1928" s="39" t="s">
        <v>156</v>
      </c>
      <c r="D1928" s="39" t="s">
        <v>157</v>
      </c>
      <c r="E1928" s="39" t="s">
        <v>233</v>
      </c>
      <c r="F1928" s="39" t="s">
        <v>4206</v>
      </c>
      <c r="G1928" s="38" t="s">
        <v>443</v>
      </c>
      <c r="H1928" s="38" t="s">
        <v>440</v>
      </c>
      <c r="I1928" s="38">
        <v>22733353</v>
      </c>
      <c r="J1928" s="37">
        <v>35</v>
      </c>
      <c r="K1928" s="37">
        <v>18</v>
      </c>
      <c r="L1928" s="20" t="s">
        <v>8355</v>
      </c>
      <c r="M1928" s="37">
        <v>0</v>
      </c>
      <c r="N1928" s="37">
        <v>0</v>
      </c>
      <c r="O1928" s="37">
        <v>0</v>
      </c>
    </row>
    <row r="1929" spans="1:29" x14ac:dyDescent="0.2">
      <c r="B1929" s="37" t="s">
        <v>4207</v>
      </c>
      <c r="C1929" s="39" t="s">
        <v>156</v>
      </c>
      <c r="D1929" s="39" t="s">
        <v>157</v>
      </c>
      <c r="E1929" s="39" t="s">
        <v>233</v>
      </c>
      <c r="F1929" s="39" t="s">
        <v>4206</v>
      </c>
      <c r="G1929" s="38" t="s">
        <v>443</v>
      </c>
      <c r="H1929" s="38" t="s">
        <v>440</v>
      </c>
      <c r="I1929" s="38">
        <v>22730024</v>
      </c>
      <c r="J1929" s="37">
        <v>87</v>
      </c>
      <c r="K1929" s="37">
        <v>38</v>
      </c>
      <c r="L1929" s="20" t="s">
        <v>8355</v>
      </c>
      <c r="M1929" s="37">
        <v>0</v>
      </c>
      <c r="N1929" s="37">
        <v>0</v>
      </c>
      <c r="O1929" s="37">
        <v>0</v>
      </c>
    </row>
    <row r="1930" spans="1:29" x14ac:dyDescent="0.2">
      <c r="B1930" s="37" t="s">
        <v>4208</v>
      </c>
      <c r="C1930" s="39" t="s">
        <v>156</v>
      </c>
      <c r="D1930" s="39" t="s">
        <v>157</v>
      </c>
      <c r="E1930" s="39" t="s">
        <v>78</v>
      </c>
      <c r="F1930" s="39" t="s">
        <v>4209</v>
      </c>
      <c r="G1930" s="38" t="s">
        <v>443</v>
      </c>
      <c r="H1930" s="38" t="s">
        <v>440</v>
      </c>
      <c r="I1930" s="38">
        <v>25180103</v>
      </c>
      <c r="J1930" s="37">
        <v>109</v>
      </c>
      <c r="K1930" s="37">
        <v>45</v>
      </c>
      <c r="L1930" s="20" t="s">
        <v>8355</v>
      </c>
      <c r="M1930" s="37">
        <v>0</v>
      </c>
      <c r="N1930" s="37">
        <v>0</v>
      </c>
      <c r="O1930" s="37">
        <v>0</v>
      </c>
    </row>
    <row r="1931" spans="1:29" x14ac:dyDescent="0.2">
      <c r="B1931" s="37" t="s">
        <v>4210</v>
      </c>
      <c r="C1931" s="39" t="s">
        <v>156</v>
      </c>
      <c r="D1931" s="39" t="s">
        <v>157</v>
      </c>
      <c r="E1931" s="39" t="s">
        <v>78</v>
      </c>
      <c r="F1931" s="39" t="s">
        <v>78</v>
      </c>
      <c r="G1931" s="38" t="s">
        <v>443</v>
      </c>
      <c r="H1931" s="38" t="s">
        <v>440</v>
      </c>
      <c r="I1931" s="38">
        <v>22793555</v>
      </c>
      <c r="J1931" s="37">
        <v>46</v>
      </c>
      <c r="K1931" s="37">
        <v>26</v>
      </c>
      <c r="L1931" s="20" t="s">
        <v>8355</v>
      </c>
      <c r="M1931" s="37">
        <v>0</v>
      </c>
      <c r="N1931" s="37">
        <v>0</v>
      </c>
      <c r="O1931" s="37">
        <v>0</v>
      </c>
    </row>
    <row r="1932" spans="1:29" x14ac:dyDescent="0.2">
      <c r="B1932" s="37" t="s">
        <v>4211</v>
      </c>
      <c r="C1932" s="39" t="s">
        <v>156</v>
      </c>
      <c r="D1932" s="39" t="s">
        <v>157</v>
      </c>
      <c r="E1932" s="39" t="s">
        <v>64</v>
      </c>
      <c r="F1932" s="39" t="s">
        <v>1366</v>
      </c>
      <c r="G1932" s="38" t="s">
        <v>443</v>
      </c>
      <c r="H1932" s="38" t="s">
        <v>440</v>
      </c>
      <c r="I1932" s="38">
        <v>22783479</v>
      </c>
      <c r="J1932" s="37">
        <v>33</v>
      </c>
      <c r="K1932" s="37">
        <v>9</v>
      </c>
      <c r="L1932" s="20" t="s">
        <v>8355</v>
      </c>
      <c r="M1932" s="37">
        <v>0</v>
      </c>
      <c r="N1932" s="37">
        <v>0</v>
      </c>
      <c r="O1932" s="37">
        <v>0</v>
      </c>
    </row>
    <row r="1933" spans="1:29" x14ac:dyDescent="0.2">
      <c r="B1933" s="37" t="s">
        <v>4212</v>
      </c>
      <c r="C1933" s="39" t="s">
        <v>156</v>
      </c>
      <c r="D1933" s="39" t="s">
        <v>157</v>
      </c>
      <c r="E1933" s="39" t="s">
        <v>109</v>
      </c>
      <c r="F1933" s="39" t="s">
        <v>4213</v>
      </c>
      <c r="G1933" s="38" t="s">
        <v>443</v>
      </c>
      <c r="H1933" s="38" t="s">
        <v>440</v>
      </c>
      <c r="I1933" s="38">
        <v>22737223</v>
      </c>
      <c r="J1933" s="37">
        <v>65</v>
      </c>
      <c r="K1933" s="37">
        <v>32</v>
      </c>
      <c r="L1933" s="20" t="s">
        <v>8355</v>
      </c>
      <c r="M1933" s="37">
        <v>0</v>
      </c>
      <c r="N1933" s="37">
        <v>0</v>
      </c>
      <c r="O1933" s="37">
        <v>0</v>
      </c>
    </row>
    <row r="1934" spans="1:29" x14ac:dyDescent="0.2">
      <c r="A1934" s="37" t="s">
        <v>4214</v>
      </c>
      <c r="B1934" s="37" t="s">
        <v>4215</v>
      </c>
      <c r="C1934" s="39" t="s">
        <v>156</v>
      </c>
      <c r="D1934" s="39" t="s">
        <v>157</v>
      </c>
      <c r="E1934" s="39" t="s">
        <v>3523</v>
      </c>
      <c r="F1934" s="39" t="s">
        <v>4215</v>
      </c>
      <c r="G1934" s="38" t="s">
        <v>442</v>
      </c>
      <c r="H1934" s="38" t="s">
        <v>440</v>
      </c>
      <c r="I1934" s="38">
        <v>22797432</v>
      </c>
      <c r="J1934" s="37">
        <v>274</v>
      </c>
      <c r="K1934" s="37">
        <v>146</v>
      </c>
      <c r="L1934" s="20" t="s">
        <v>8355</v>
      </c>
      <c r="M1934" s="37">
        <v>0</v>
      </c>
      <c r="N1934" s="37">
        <v>0</v>
      </c>
      <c r="O1934" s="37">
        <v>0</v>
      </c>
    </row>
    <row r="1935" spans="1:29" x14ac:dyDescent="0.2">
      <c r="A1935" s="37" t="s">
        <v>4216</v>
      </c>
      <c r="B1935" s="37" t="s">
        <v>4217</v>
      </c>
      <c r="C1935" s="39" t="s">
        <v>156</v>
      </c>
      <c r="D1935" s="39" t="s">
        <v>157</v>
      </c>
      <c r="E1935" s="39" t="s">
        <v>64</v>
      </c>
      <c r="F1935" s="39" t="s">
        <v>4217</v>
      </c>
      <c r="G1935" s="38" t="s">
        <v>442</v>
      </c>
      <c r="H1935" s="38" t="s">
        <v>440</v>
      </c>
      <c r="I1935" s="38">
        <v>22724746</v>
      </c>
      <c r="J1935" s="37">
        <v>477</v>
      </c>
      <c r="K1935" s="37">
        <v>125</v>
      </c>
      <c r="L1935" s="20" t="s">
        <v>8355</v>
      </c>
      <c r="M1935" s="37">
        <v>0</v>
      </c>
      <c r="N1935" s="37">
        <v>9</v>
      </c>
      <c r="O1935" s="37">
        <v>0</v>
      </c>
    </row>
    <row r="1936" spans="1:29" x14ac:dyDescent="0.2">
      <c r="A1936" s="37" t="s">
        <v>4218</v>
      </c>
      <c r="B1936" s="37" t="s">
        <v>46</v>
      </c>
      <c r="C1936" s="39" t="s">
        <v>156</v>
      </c>
      <c r="D1936" s="39" t="s">
        <v>157</v>
      </c>
      <c r="E1936" s="39" t="s">
        <v>109</v>
      </c>
      <c r="F1936" s="39" t="s">
        <v>10325</v>
      </c>
      <c r="G1936" s="38" t="s">
        <v>442</v>
      </c>
      <c r="H1936" s="38" t="s">
        <v>440</v>
      </c>
      <c r="I1936" s="38">
        <v>22785602</v>
      </c>
      <c r="J1936" s="37">
        <v>224</v>
      </c>
      <c r="K1936" s="37">
        <v>59</v>
      </c>
      <c r="L1936" s="20" t="s">
        <v>8355</v>
      </c>
      <c r="M1936" s="37">
        <v>0</v>
      </c>
      <c r="N1936" s="37">
        <v>0</v>
      </c>
      <c r="O1936" s="37">
        <v>0</v>
      </c>
    </row>
    <row r="1937" spans="1:15" x14ac:dyDescent="0.2">
      <c r="A1937" s="37" t="s">
        <v>4219</v>
      </c>
      <c r="B1937" s="37" t="s">
        <v>4213</v>
      </c>
      <c r="C1937" s="39" t="s">
        <v>156</v>
      </c>
      <c r="D1937" s="39" t="s">
        <v>157</v>
      </c>
      <c r="E1937" s="39" t="s">
        <v>109</v>
      </c>
      <c r="F1937" s="39" t="s">
        <v>4213</v>
      </c>
      <c r="G1937" s="38" t="s">
        <v>442</v>
      </c>
      <c r="H1937" s="38" t="s">
        <v>440</v>
      </c>
      <c r="I1937" s="38">
        <v>22731980</v>
      </c>
      <c r="J1937" s="37">
        <v>209</v>
      </c>
      <c r="K1937" s="37">
        <v>69</v>
      </c>
      <c r="L1937" s="20" t="s">
        <v>8355</v>
      </c>
      <c r="M1937" s="37">
        <v>0</v>
      </c>
      <c r="N1937" s="37">
        <v>0</v>
      </c>
      <c r="O1937" s="37">
        <v>0</v>
      </c>
    </row>
    <row r="1938" spans="1:15" x14ac:dyDescent="0.2">
      <c r="A1938" s="37" t="s">
        <v>4220</v>
      </c>
      <c r="B1938" s="37" t="s">
        <v>2545</v>
      </c>
      <c r="C1938" s="39" t="s">
        <v>156</v>
      </c>
      <c r="D1938" s="39" t="s">
        <v>157</v>
      </c>
      <c r="E1938" s="39" t="s">
        <v>194</v>
      </c>
      <c r="F1938" s="39" t="s">
        <v>2545</v>
      </c>
      <c r="G1938" s="38" t="s">
        <v>442</v>
      </c>
      <c r="H1938" s="38" t="s">
        <v>440</v>
      </c>
      <c r="I1938" s="38">
        <v>22791591</v>
      </c>
      <c r="J1938" s="37">
        <v>200</v>
      </c>
      <c r="K1938" s="37">
        <v>66</v>
      </c>
      <c r="L1938" s="20" t="s">
        <v>8355</v>
      </c>
      <c r="M1938" s="37">
        <v>0</v>
      </c>
      <c r="N1938" s="37">
        <v>0</v>
      </c>
      <c r="O1938" s="37">
        <v>0</v>
      </c>
    </row>
    <row r="1939" spans="1:15" x14ac:dyDescent="0.2">
      <c r="A1939" s="37" t="s">
        <v>4221</v>
      </c>
      <c r="B1939" s="37" t="s">
        <v>188</v>
      </c>
      <c r="C1939" s="39" t="s">
        <v>156</v>
      </c>
      <c r="D1939" s="39" t="s">
        <v>157</v>
      </c>
      <c r="E1939" s="39" t="s">
        <v>78</v>
      </c>
      <c r="F1939" s="39" t="s">
        <v>188</v>
      </c>
      <c r="G1939" s="38" t="s">
        <v>442</v>
      </c>
      <c r="H1939" s="38" t="s">
        <v>440</v>
      </c>
      <c r="I1939" s="38">
        <v>22784622</v>
      </c>
      <c r="J1939" s="37">
        <v>363</v>
      </c>
      <c r="K1939" s="37">
        <v>127</v>
      </c>
      <c r="L1939" s="20" t="s">
        <v>8355</v>
      </c>
      <c r="M1939" s="37">
        <v>0</v>
      </c>
      <c r="N1939" s="37">
        <v>5</v>
      </c>
      <c r="O1939" s="37">
        <v>0</v>
      </c>
    </row>
    <row r="1940" spans="1:15" x14ac:dyDescent="0.2">
      <c r="A1940" s="37" t="s">
        <v>4222</v>
      </c>
      <c r="B1940" s="37" t="s">
        <v>4223</v>
      </c>
      <c r="C1940" s="39" t="s">
        <v>156</v>
      </c>
      <c r="D1940" s="39" t="s">
        <v>157</v>
      </c>
      <c r="E1940" s="39" t="s">
        <v>109</v>
      </c>
      <c r="F1940" s="39" t="s">
        <v>109</v>
      </c>
      <c r="G1940" s="38" t="s">
        <v>442</v>
      </c>
      <c r="H1940" s="38" t="s">
        <v>440</v>
      </c>
      <c r="I1940" s="38">
        <v>22799843</v>
      </c>
      <c r="J1940" s="37">
        <v>773</v>
      </c>
      <c r="K1940" s="37">
        <v>236</v>
      </c>
      <c r="L1940" s="20" t="s">
        <v>8355</v>
      </c>
      <c r="M1940" s="37">
        <v>0</v>
      </c>
      <c r="N1940" s="37">
        <v>4</v>
      </c>
      <c r="O1940" s="37">
        <v>181</v>
      </c>
    </row>
    <row r="1941" spans="1:15" x14ac:dyDescent="0.2">
      <c r="A1941" s="37" t="s">
        <v>4224</v>
      </c>
      <c r="B1941" s="37" t="s">
        <v>4225</v>
      </c>
      <c r="C1941" s="39" t="s">
        <v>156</v>
      </c>
      <c r="D1941" s="39" t="s">
        <v>157</v>
      </c>
      <c r="E1941" s="39" t="s">
        <v>78</v>
      </c>
      <c r="F1941" s="39" t="s">
        <v>4225</v>
      </c>
      <c r="G1941" s="38" t="s">
        <v>442</v>
      </c>
      <c r="H1941" s="38" t="s">
        <v>440</v>
      </c>
      <c r="I1941" s="38">
        <v>22792983</v>
      </c>
      <c r="J1941" s="37">
        <v>82</v>
      </c>
      <c r="K1941" s="37">
        <v>27</v>
      </c>
      <c r="L1941" s="20" t="s">
        <v>8355</v>
      </c>
      <c r="M1941" s="37">
        <v>0</v>
      </c>
      <c r="N1941" s="37">
        <v>0</v>
      </c>
      <c r="O1941" s="37">
        <v>0</v>
      </c>
    </row>
    <row r="1942" spans="1:15" x14ac:dyDescent="0.2">
      <c r="A1942" s="37" t="s">
        <v>4226</v>
      </c>
      <c r="B1942" s="37" t="s">
        <v>4227</v>
      </c>
      <c r="C1942" s="39" t="s">
        <v>156</v>
      </c>
      <c r="D1942" s="39" t="s">
        <v>157</v>
      </c>
      <c r="E1942" s="39" t="s">
        <v>194</v>
      </c>
      <c r="F1942" s="39" t="s">
        <v>194</v>
      </c>
      <c r="G1942" s="38" t="s">
        <v>442</v>
      </c>
      <c r="H1942" s="38" t="s">
        <v>440</v>
      </c>
      <c r="I1942" s="38">
        <v>22795133</v>
      </c>
      <c r="J1942" s="37">
        <v>388</v>
      </c>
      <c r="K1942" s="37">
        <v>121</v>
      </c>
      <c r="L1942" s="20" t="s">
        <v>8355</v>
      </c>
      <c r="M1942" s="37">
        <v>0</v>
      </c>
      <c r="N1942" s="37">
        <v>0</v>
      </c>
      <c r="O1942" s="37">
        <v>0</v>
      </c>
    </row>
    <row r="1943" spans="1:15" x14ac:dyDescent="0.2">
      <c r="A1943" s="37" t="s">
        <v>4228</v>
      </c>
      <c r="B1943" s="37" t="s">
        <v>4229</v>
      </c>
      <c r="C1943" s="39" t="s">
        <v>156</v>
      </c>
      <c r="D1943" s="39" t="s">
        <v>157</v>
      </c>
      <c r="E1943" s="39" t="s">
        <v>109</v>
      </c>
      <c r="F1943" s="39" t="s">
        <v>4204</v>
      </c>
      <c r="G1943" s="38" t="s">
        <v>442</v>
      </c>
      <c r="H1943" s="38" t="s">
        <v>440</v>
      </c>
      <c r="I1943" s="38">
        <v>22780395</v>
      </c>
      <c r="J1943" s="37">
        <v>240</v>
      </c>
      <c r="K1943" s="37">
        <v>73</v>
      </c>
      <c r="L1943" s="20" t="s">
        <v>8355</v>
      </c>
      <c r="M1943" s="37">
        <v>0</v>
      </c>
      <c r="N1943" s="37">
        <v>0</v>
      </c>
      <c r="O1943" s="37">
        <v>0</v>
      </c>
    </row>
    <row r="1944" spans="1:15" x14ac:dyDescent="0.2">
      <c r="A1944" s="37" t="s">
        <v>4230</v>
      </c>
      <c r="B1944" s="37" t="s">
        <v>3523</v>
      </c>
      <c r="C1944" s="39" t="s">
        <v>156</v>
      </c>
      <c r="D1944" s="39" t="s">
        <v>157</v>
      </c>
      <c r="E1944" s="39" t="s">
        <v>3523</v>
      </c>
      <c r="F1944" s="39" t="s">
        <v>3523</v>
      </c>
      <c r="G1944" s="38" t="s">
        <v>442</v>
      </c>
      <c r="H1944" s="38" t="s">
        <v>440</v>
      </c>
      <c r="I1944" s="38">
        <v>22795011</v>
      </c>
      <c r="J1944" s="37">
        <v>478</v>
      </c>
      <c r="K1944" s="37">
        <v>177</v>
      </c>
      <c r="L1944" s="20" t="s">
        <v>8355</v>
      </c>
      <c r="M1944" s="37">
        <v>0</v>
      </c>
      <c r="N1944" s="37">
        <v>0</v>
      </c>
      <c r="O1944" s="37">
        <v>0</v>
      </c>
    </row>
    <row r="1945" spans="1:15" x14ac:dyDescent="0.2">
      <c r="A1945" s="37" t="s">
        <v>4231</v>
      </c>
      <c r="B1945" s="37" t="s">
        <v>4232</v>
      </c>
      <c r="C1945" s="39" t="s">
        <v>156</v>
      </c>
      <c r="D1945" s="39" t="s">
        <v>157</v>
      </c>
      <c r="E1945" s="39" t="s">
        <v>64</v>
      </c>
      <c r="F1945" s="39" t="s">
        <v>64</v>
      </c>
      <c r="G1945" s="38" t="s">
        <v>442</v>
      </c>
      <c r="H1945" s="38" t="s">
        <v>440</v>
      </c>
      <c r="I1945" s="38">
        <v>22793007</v>
      </c>
      <c r="J1945" s="37">
        <v>140</v>
      </c>
      <c r="K1945" s="37">
        <v>35</v>
      </c>
      <c r="L1945" s="20" t="s">
        <v>8355</v>
      </c>
      <c r="M1945" s="37">
        <v>0</v>
      </c>
      <c r="N1945" s="37">
        <v>0</v>
      </c>
      <c r="O1945" s="37">
        <v>0</v>
      </c>
    </row>
    <row r="1946" spans="1:15" x14ac:dyDescent="0.2">
      <c r="A1946" s="37" t="s">
        <v>4233</v>
      </c>
      <c r="B1946" s="37" t="s">
        <v>4234</v>
      </c>
      <c r="C1946" s="39" t="s">
        <v>156</v>
      </c>
      <c r="D1946" s="39" t="s">
        <v>157</v>
      </c>
      <c r="E1946" s="39" t="s">
        <v>78</v>
      </c>
      <c r="F1946" s="39" t="s">
        <v>126</v>
      </c>
      <c r="G1946" s="38" t="s">
        <v>442</v>
      </c>
      <c r="H1946" s="38" t="s">
        <v>440</v>
      </c>
      <c r="I1946" s="38">
        <v>22791222</v>
      </c>
      <c r="J1946" s="37">
        <v>498</v>
      </c>
      <c r="K1946" s="37">
        <v>136</v>
      </c>
      <c r="L1946" s="20" t="s">
        <v>8355</v>
      </c>
      <c r="M1946" s="37">
        <v>0</v>
      </c>
      <c r="N1946" s="37">
        <v>0</v>
      </c>
      <c r="O1946" s="37">
        <v>0</v>
      </c>
    </row>
    <row r="1947" spans="1:15" x14ac:dyDescent="0.2">
      <c r="A1947" s="37" t="s">
        <v>4235</v>
      </c>
      <c r="B1947" s="37" t="s">
        <v>1689</v>
      </c>
      <c r="C1947" s="39" t="s">
        <v>156</v>
      </c>
      <c r="D1947" s="39" t="s">
        <v>157</v>
      </c>
      <c r="E1947" s="39" t="s">
        <v>233</v>
      </c>
      <c r="F1947" s="39" t="s">
        <v>233</v>
      </c>
      <c r="G1947" s="38" t="s">
        <v>442</v>
      </c>
      <c r="H1947" s="38" t="s">
        <v>440</v>
      </c>
      <c r="I1947" s="38">
        <v>22734729</v>
      </c>
      <c r="J1947" s="37">
        <v>132</v>
      </c>
      <c r="K1947" s="37">
        <v>44</v>
      </c>
      <c r="L1947" s="20" t="s">
        <v>8355</v>
      </c>
      <c r="M1947" s="37">
        <v>0</v>
      </c>
      <c r="N1947" s="37">
        <v>0</v>
      </c>
      <c r="O1947" s="37">
        <v>0</v>
      </c>
    </row>
    <row r="1948" spans="1:15" x14ac:dyDescent="0.2">
      <c r="A1948" s="37" t="s">
        <v>4236</v>
      </c>
      <c r="B1948" s="37" t="s">
        <v>991</v>
      </c>
      <c r="C1948" s="39" t="s">
        <v>156</v>
      </c>
      <c r="D1948" s="39" t="s">
        <v>157</v>
      </c>
      <c r="E1948" s="39" t="s">
        <v>194</v>
      </c>
      <c r="F1948" s="39" t="s">
        <v>152</v>
      </c>
      <c r="G1948" s="38" t="s">
        <v>442</v>
      </c>
      <c r="H1948" s="38" t="s">
        <v>440</v>
      </c>
      <c r="I1948" s="38">
        <v>25181716</v>
      </c>
      <c r="J1948" s="37">
        <v>302</v>
      </c>
      <c r="K1948" s="37">
        <v>88</v>
      </c>
      <c r="L1948" s="20" t="s">
        <v>8355</v>
      </c>
      <c r="M1948" s="37">
        <v>0</v>
      </c>
      <c r="N1948" s="37">
        <v>0</v>
      </c>
      <c r="O1948" s="37">
        <v>47</v>
      </c>
    </row>
    <row r="1949" spans="1:15" x14ac:dyDescent="0.2">
      <c r="A1949" s="37" t="s">
        <v>4237</v>
      </c>
      <c r="B1949" s="37" t="s">
        <v>4238</v>
      </c>
      <c r="C1949" s="39" t="s">
        <v>156</v>
      </c>
      <c r="D1949" s="39" t="s">
        <v>157</v>
      </c>
      <c r="E1949" s="39" t="s">
        <v>3523</v>
      </c>
      <c r="F1949" s="39" t="s">
        <v>1071</v>
      </c>
      <c r="G1949" s="38" t="s">
        <v>442</v>
      </c>
      <c r="H1949" s="38" t="s">
        <v>440</v>
      </c>
      <c r="I1949" s="38">
        <v>22799244</v>
      </c>
      <c r="J1949" s="37">
        <v>641</v>
      </c>
      <c r="K1949" s="37">
        <v>169</v>
      </c>
      <c r="L1949" s="20" t="s">
        <v>8355</v>
      </c>
      <c r="M1949" s="37">
        <v>0</v>
      </c>
      <c r="N1949" s="37">
        <v>0</v>
      </c>
      <c r="O1949" s="37">
        <v>0</v>
      </c>
    </row>
    <row r="1950" spans="1:15" x14ac:dyDescent="0.2">
      <c r="A1950" s="37" t="s">
        <v>4239</v>
      </c>
      <c r="B1950" s="37" t="s">
        <v>4240</v>
      </c>
      <c r="C1950" s="39" t="s">
        <v>156</v>
      </c>
      <c r="D1950" s="39" t="s">
        <v>157</v>
      </c>
      <c r="E1950" s="39" t="s">
        <v>277</v>
      </c>
      <c r="F1950" s="39" t="s">
        <v>277</v>
      </c>
      <c r="G1950" s="38" t="s">
        <v>442</v>
      </c>
      <c r="H1950" s="38" t="s">
        <v>440</v>
      </c>
      <c r="I1950" s="38">
        <v>22795421</v>
      </c>
      <c r="J1950" s="37">
        <v>892</v>
      </c>
      <c r="K1950" s="37">
        <v>0</v>
      </c>
      <c r="L1950" s="20" t="s">
        <v>8355</v>
      </c>
      <c r="M1950" s="37">
        <v>0</v>
      </c>
      <c r="N1950" s="37">
        <v>10</v>
      </c>
      <c r="O1950" s="37">
        <v>339</v>
      </c>
    </row>
    <row r="1951" spans="1:15" x14ac:dyDescent="0.2">
      <c r="A1951" s="37" t="s">
        <v>4241</v>
      </c>
      <c r="B1951" s="37" t="s">
        <v>4242</v>
      </c>
      <c r="C1951" s="39" t="s">
        <v>156</v>
      </c>
      <c r="D1951" s="39" t="s">
        <v>157</v>
      </c>
      <c r="E1951" s="39" t="s">
        <v>3523</v>
      </c>
      <c r="F1951" s="39" t="s">
        <v>4242</v>
      </c>
      <c r="G1951" s="38" t="s">
        <v>442</v>
      </c>
      <c r="H1951" s="38" t="s">
        <v>440</v>
      </c>
      <c r="I1951" s="38">
        <v>22783214</v>
      </c>
      <c r="J1951" s="37">
        <v>314</v>
      </c>
      <c r="K1951" s="37">
        <v>101</v>
      </c>
      <c r="L1951" s="20" t="s">
        <v>8355</v>
      </c>
      <c r="M1951" s="37">
        <v>0</v>
      </c>
      <c r="N1951" s="37">
        <v>0</v>
      </c>
      <c r="O1951" s="37">
        <v>83</v>
      </c>
    </row>
    <row r="1952" spans="1:15" x14ac:dyDescent="0.2">
      <c r="A1952" s="37" t="s">
        <v>4243</v>
      </c>
      <c r="B1952" s="37" t="s">
        <v>4244</v>
      </c>
      <c r="C1952" s="39" t="s">
        <v>156</v>
      </c>
      <c r="D1952" s="39" t="s">
        <v>157</v>
      </c>
      <c r="E1952" s="39" t="s">
        <v>78</v>
      </c>
      <c r="F1952" s="39" t="s">
        <v>4245</v>
      </c>
      <c r="G1952" s="38" t="s">
        <v>442</v>
      </c>
      <c r="H1952" s="38" t="s">
        <v>440</v>
      </c>
      <c r="I1952" s="38">
        <v>22796680</v>
      </c>
      <c r="J1952" s="37">
        <v>179</v>
      </c>
      <c r="K1952" s="37">
        <v>52</v>
      </c>
      <c r="L1952" s="20" t="s">
        <v>8355</v>
      </c>
      <c r="M1952" s="37">
        <v>0</v>
      </c>
      <c r="N1952" s="37">
        <v>0</v>
      </c>
      <c r="O1952" s="37">
        <v>0</v>
      </c>
    </row>
    <row r="1954" spans="1:29" ht="13.5" x14ac:dyDescent="0.25">
      <c r="A1954" s="97" t="s">
        <v>453</v>
      </c>
      <c r="B1954" s="24"/>
      <c r="C1954" s="25"/>
      <c r="D1954" s="25"/>
      <c r="E1954" s="25"/>
      <c r="F1954" s="33"/>
      <c r="G1954" s="27"/>
      <c r="H1954" s="32"/>
      <c r="I1954" s="32"/>
      <c r="J1954" s="36">
        <f>SUM(J1955:J1972)</f>
        <v>3492</v>
      </c>
      <c r="K1954" s="36">
        <f t="shared" ref="K1954:O1954" si="104">SUM(K1955:K1972)</f>
        <v>965</v>
      </c>
      <c r="L1954" s="36">
        <f t="shared" si="104"/>
        <v>0</v>
      </c>
      <c r="M1954" s="36">
        <f t="shared" si="104"/>
        <v>0</v>
      </c>
      <c r="N1954" s="36">
        <f t="shared" si="104"/>
        <v>9</v>
      </c>
      <c r="O1954" s="36">
        <f t="shared" si="104"/>
        <v>689</v>
      </c>
      <c r="P1954" s="37"/>
      <c r="Q1954" s="37"/>
      <c r="R1954" s="37"/>
      <c r="S1954" s="37"/>
      <c r="T1954" s="37"/>
      <c r="U1954" s="37"/>
      <c r="V1954" s="37"/>
      <c r="W1954" s="37"/>
      <c r="X1954" s="37"/>
      <c r="Y1954" s="37"/>
      <c r="AA1954" s="37"/>
      <c r="AB1954" s="37"/>
      <c r="AC1954" s="37"/>
    </row>
    <row r="1955" spans="1:29" x14ac:dyDescent="0.2">
      <c r="B1955" s="37" t="s">
        <v>4246</v>
      </c>
      <c r="C1955" s="39" t="s">
        <v>156</v>
      </c>
      <c r="D1955" s="39" t="s">
        <v>267</v>
      </c>
      <c r="E1955" s="39" t="s">
        <v>268</v>
      </c>
      <c r="F1955" s="39" t="s">
        <v>2389</v>
      </c>
      <c r="G1955" s="38" t="s">
        <v>443</v>
      </c>
      <c r="H1955" s="38" t="s">
        <v>440</v>
      </c>
      <c r="I1955" s="38">
        <v>25736003</v>
      </c>
      <c r="J1955" s="37">
        <v>63</v>
      </c>
      <c r="K1955" s="37">
        <v>32</v>
      </c>
      <c r="L1955" s="20" t="s">
        <v>8355</v>
      </c>
      <c r="M1955" s="37">
        <v>0</v>
      </c>
      <c r="N1955" s="37">
        <v>0</v>
      </c>
      <c r="O1955" s="37">
        <v>0</v>
      </c>
    </row>
    <row r="1956" spans="1:29" x14ac:dyDescent="0.2">
      <c r="A1956" s="37" t="s">
        <v>4247</v>
      </c>
      <c r="B1956" s="37" t="s">
        <v>301</v>
      </c>
      <c r="C1956" s="39" t="s">
        <v>156</v>
      </c>
      <c r="D1956" s="39" t="s">
        <v>156</v>
      </c>
      <c r="E1956" s="39" t="s">
        <v>1715</v>
      </c>
      <c r="F1956" s="39" t="s">
        <v>301</v>
      </c>
      <c r="G1956" s="38" t="s">
        <v>442</v>
      </c>
      <c r="H1956" s="38" t="s">
        <v>441</v>
      </c>
      <c r="I1956" s="38">
        <v>25499219</v>
      </c>
      <c r="J1956" s="37">
        <v>35</v>
      </c>
      <c r="K1956" s="37">
        <v>11</v>
      </c>
      <c r="L1956" s="20" t="s">
        <v>8355</v>
      </c>
      <c r="M1956" s="37">
        <v>0</v>
      </c>
      <c r="N1956" s="37">
        <v>0</v>
      </c>
      <c r="O1956" s="37">
        <v>0</v>
      </c>
    </row>
    <row r="1957" spans="1:29" x14ac:dyDescent="0.2">
      <c r="A1957" s="37" t="s">
        <v>4248</v>
      </c>
      <c r="B1957" s="37" t="s">
        <v>4249</v>
      </c>
      <c r="C1957" s="39" t="s">
        <v>156</v>
      </c>
      <c r="D1957" s="39" t="s">
        <v>156</v>
      </c>
      <c r="E1957" s="39" t="s">
        <v>4250</v>
      </c>
      <c r="F1957" s="39" t="s">
        <v>4251</v>
      </c>
      <c r="G1957" s="38" t="s">
        <v>442</v>
      </c>
      <c r="H1957" s="38" t="s">
        <v>440</v>
      </c>
      <c r="I1957" s="38">
        <v>25734285</v>
      </c>
      <c r="J1957" s="37">
        <v>171</v>
      </c>
      <c r="K1957" s="37">
        <v>46</v>
      </c>
      <c r="L1957" s="20" t="s">
        <v>8355</v>
      </c>
      <c r="M1957" s="37">
        <v>0</v>
      </c>
      <c r="N1957" s="37">
        <v>0</v>
      </c>
      <c r="O1957" s="37">
        <v>0</v>
      </c>
    </row>
    <row r="1958" spans="1:29" x14ac:dyDescent="0.2">
      <c r="A1958" s="37" t="s">
        <v>4252</v>
      </c>
      <c r="B1958" s="37" t="s">
        <v>863</v>
      </c>
      <c r="C1958" s="39" t="s">
        <v>156</v>
      </c>
      <c r="D1958" s="39" t="s">
        <v>156</v>
      </c>
      <c r="E1958" s="39" t="s">
        <v>1715</v>
      </c>
      <c r="F1958" s="39" t="s">
        <v>863</v>
      </c>
      <c r="G1958" s="38" t="s">
        <v>442</v>
      </c>
      <c r="H1958" s="38" t="s">
        <v>441</v>
      </c>
      <c r="I1958" s="38">
        <v>25489152</v>
      </c>
      <c r="J1958" s="37">
        <v>85</v>
      </c>
      <c r="K1958" s="37">
        <v>26</v>
      </c>
      <c r="L1958" s="20" t="s">
        <v>8355</v>
      </c>
      <c r="M1958" s="37">
        <v>0</v>
      </c>
      <c r="N1958" s="37">
        <v>0</v>
      </c>
      <c r="O1958" s="37">
        <v>0</v>
      </c>
    </row>
    <row r="1959" spans="1:29" x14ac:dyDescent="0.2">
      <c r="A1959" s="37" t="s">
        <v>4253</v>
      </c>
      <c r="B1959" s="37" t="s">
        <v>4254</v>
      </c>
      <c r="C1959" s="39" t="s">
        <v>156</v>
      </c>
      <c r="D1959" s="39" t="s">
        <v>156</v>
      </c>
      <c r="E1959" s="39" t="s">
        <v>4250</v>
      </c>
      <c r="F1959" s="39" t="s">
        <v>4254</v>
      </c>
      <c r="G1959" s="38" t="s">
        <v>442</v>
      </c>
      <c r="H1959" s="38" t="s">
        <v>440</v>
      </c>
      <c r="I1959" s="38">
        <v>25489147</v>
      </c>
      <c r="J1959" s="37">
        <v>41</v>
      </c>
      <c r="K1959" s="37">
        <v>16</v>
      </c>
      <c r="L1959" s="20" t="s">
        <v>8355</v>
      </c>
      <c r="M1959" s="37">
        <v>0</v>
      </c>
      <c r="N1959" s="37">
        <v>0</v>
      </c>
      <c r="O1959" s="37">
        <v>0</v>
      </c>
    </row>
    <row r="1960" spans="1:29" x14ac:dyDescent="0.2">
      <c r="A1960" s="37" t="s">
        <v>4255</v>
      </c>
      <c r="B1960" s="37" t="s">
        <v>4256</v>
      </c>
      <c r="C1960" s="39" t="s">
        <v>156</v>
      </c>
      <c r="D1960" s="39" t="s">
        <v>156</v>
      </c>
      <c r="E1960" s="39" t="s">
        <v>4250</v>
      </c>
      <c r="F1960" s="39" t="s">
        <v>4256</v>
      </c>
      <c r="G1960" s="38" t="s">
        <v>442</v>
      </c>
      <c r="H1960" s="38" t="s">
        <v>440</v>
      </c>
      <c r="I1960" s="38">
        <v>25733467</v>
      </c>
      <c r="J1960" s="37">
        <v>62</v>
      </c>
      <c r="K1960" s="37">
        <v>13</v>
      </c>
      <c r="L1960" s="20" t="s">
        <v>8355</v>
      </c>
      <c r="M1960" s="37">
        <v>0</v>
      </c>
      <c r="N1960" s="37">
        <v>0</v>
      </c>
      <c r="O1960" s="37">
        <v>0</v>
      </c>
    </row>
    <row r="1961" spans="1:29" x14ac:dyDescent="0.2">
      <c r="A1961" s="37" t="s">
        <v>4257</v>
      </c>
      <c r="B1961" s="37" t="s">
        <v>1715</v>
      </c>
      <c r="C1961" s="39" t="s">
        <v>156</v>
      </c>
      <c r="D1961" s="39" t="s">
        <v>156</v>
      </c>
      <c r="E1961" s="39" t="s">
        <v>1715</v>
      </c>
      <c r="F1961" s="39" t="s">
        <v>1715</v>
      </c>
      <c r="G1961" s="38" t="s">
        <v>442</v>
      </c>
      <c r="H1961" s="38" t="s">
        <v>441</v>
      </c>
      <c r="I1961" s="38">
        <v>25489259</v>
      </c>
      <c r="J1961" s="37">
        <v>104</v>
      </c>
      <c r="K1961" s="37">
        <v>44</v>
      </c>
      <c r="L1961" s="20" t="s">
        <v>8355</v>
      </c>
      <c r="M1961" s="37">
        <v>0</v>
      </c>
      <c r="N1961" s="37">
        <v>3</v>
      </c>
      <c r="O1961" s="37">
        <v>0</v>
      </c>
    </row>
    <row r="1962" spans="1:29" x14ac:dyDescent="0.2">
      <c r="A1962" s="37" t="s">
        <v>4258</v>
      </c>
      <c r="B1962" s="37" t="s">
        <v>4259</v>
      </c>
      <c r="C1962" s="39" t="s">
        <v>156</v>
      </c>
      <c r="D1962" s="39" t="s">
        <v>156</v>
      </c>
      <c r="E1962" s="39" t="s">
        <v>262</v>
      </c>
      <c r="F1962" s="39" t="s">
        <v>4260</v>
      </c>
      <c r="G1962" s="38" t="s">
        <v>442</v>
      </c>
      <c r="H1962" s="38" t="s">
        <v>440</v>
      </c>
      <c r="I1962" s="38">
        <v>85078271</v>
      </c>
      <c r="J1962" s="37">
        <v>9</v>
      </c>
      <c r="K1962" s="37">
        <v>0</v>
      </c>
      <c r="L1962" s="20" t="s">
        <v>8355</v>
      </c>
      <c r="M1962" s="37">
        <v>0</v>
      </c>
      <c r="N1962" s="37">
        <v>0</v>
      </c>
      <c r="O1962" s="37">
        <v>0</v>
      </c>
    </row>
    <row r="1963" spans="1:29" x14ac:dyDescent="0.2">
      <c r="A1963" s="37" t="s">
        <v>4261</v>
      </c>
      <c r="B1963" s="37" t="s">
        <v>4262</v>
      </c>
      <c r="C1963" s="39" t="s">
        <v>156</v>
      </c>
      <c r="D1963" s="39" t="s">
        <v>156</v>
      </c>
      <c r="E1963" s="39" t="s">
        <v>262</v>
      </c>
      <c r="F1963" s="39" t="s">
        <v>262</v>
      </c>
      <c r="G1963" s="38" t="s">
        <v>442</v>
      </c>
      <c r="H1963" s="38" t="s">
        <v>440</v>
      </c>
      <c r="I1963" s="38">
        <v>25526102</v>
      </c>
      <c r="J1963" s="37">
        <v>532</v>
      </c>
      <c r="K1963" s="37">
        <v>0</v>
      </c>
      <c r="L1963" s="20" t="s">
        <v>8355</v>
      </c>
      <c r="M1963" s="37">
        <v>0</v>
      </c>
      <c r="N1963" s="37">
        <v>0</v>
      </c>
      <c r="O1963" s="37">
        <v>0</v>
      </c>
    </row>
    <row r="1964" spans="1:29" x14ac:dyDescent="0.2">
      <c r="A1964" s="37" t="s">
        <v>4263</v>
      </c>
      <c r="B1964" s="37" t="s">
        <v>4264</v>
      </c>
      <c r="C1964" s="39" t="s">
        <v>156</v>
      </c>
      <c r="D1964" s="39" t="s">
        <v>156</v>
      </c>
      <c r="E1964" s="39" t="s">
        <v>262</v>
      </c>
      <c r="F1964" s="39" t="s">
        <v>103</v>
      </c>
      <c r="G1964" s="38" t="s">
        <v>442</v>
      </c>
      <c r="H1964" s="38" t="s">
        <v>440</v>
      </c>
      <c r="I1964" s="38">
        <v>25513501</v>
      </c>
      <c r="J1964" s="37">
        <v>377</v>
      </c>
      <c r="K1964" s="37">
        <v>118</v>
      </c>
      <c r="L1964" s="20" t="s">
        <v>8355</v>
      </c>
      <c r="M1964" s="37">
        <v>0</v>
      </c>
      <c r="N1964" s="37">
        <v>0</v>
      </c>
      <c r="O1964" s="37">
        <v>171</v>
      </c>
    </row>
    <row r="1965" spans="1:29" x14ac:dyDescent="0.2">
      <c r="A1965" s="37" t="s">
        <v>4265</v>
      </c>
      <c r="B1965" s="37" t="s">
        <v>4266</v>
      </c>
      <c r="C1965" s="39" t="s">
        <v>156</v>
      </c>
      <c r="D1965" s="39" t="s">
        <v>156</v>
      </c>
      <c r="E1965" s="39" t="s">
        <v>1715</v>
      </c>
      <c r="F1965" s="39" t="s">
        <v>4267</v>
      </c>
      <c r="G1965" s="38" t="s">
        <v>442</v>
      </c>
      <c r="H1965" s="38" t="s">
        <v>441</v>
      </c>
      <c r="I1965" s="38">
        <v>25480036</v>
      </c>
      <c r="J1965" s="37">
        <v>127</v>
      </c>
      <c r="K1965" s="37">
        <v>43</v>
      </c>
      <c r="L1965" s="20" t="s">
        <v>8355</v>
      </c>
      <c r="M1965" s="37">
        <v>0</v>
      </c>
      <c r="N1965" s="37">
        <v>0</v>
      </c>
      <c r="O1965" s="37">
        <v>0</v>
      </c>
    </row>
    <row r="1966" spans="1:29" x14ac:dyDescent="0.2">
      <c r="A1966" s="37" t="s">
        <v>4268</v>
      </c>
      <c r="B1966" s="37" t="s">
        <v>4250</v>
      </c>
      <c r="C1966" s="39" t="s">
        <v>156</v>
      </c>
      <c r="D1966" s="39" t="s">
        <v>156</v>
      </c>
      <c r="E1966" s="39" t="s">
        <v>4250</v>
      </c>
      <c r="F1966" s="39" t="s">
        <v>4250</v>
      </c>
      <c r="G1966" s="38" t="s">
        <v>442</v>
      </c>
      <c r="H1966" s="38" t="s">
        <v>440</v>
      </c>
      <c r="I1966" s="38">
        <v>25737003</v>
      </c>
      <c r="J1966" s="37">
        <v>439</v>
      </c>
      <c r="K1966" s="37">
        <v>143</v>
      </c>
      <c r="L1966" s="20" t="s">
        <v>8355</v>
      </c>
      <c r="M1966" s="37">
        <v>0</v>
      </c>
      <c r="N1966" s="37">
        <v>6</v>
      </c>
      <c r="O1966" s="37">
        <v>132</v>
      </c>
    </row>
    <row r="1967" spans="1:29" x14ac:dyDescent="0.2">
      <c r="A1967" s="37" t="s">
        <v>4269</v>
      </c>
      <c r="B1967" s="37" t="s">
        <v>4270</v>
      </c>
      <c r="C1967" s="39" t="s">
        <v>156</v>
      </c>
      <c r="D1967" s="39" t="s">
        <v>156</v>
      </c>
      <c r="E1967" s="39" t="s">
        <v>4250</v>
      </c>
      <c r="F1967" s="39" t="s">
        <v>1319</v>
      </c>
      <c r="G1967" s="38" t="s">
        <v>442</v>
      </c>
      <c r="H1967" s="38" t="s">
        <v>440</v>
      </c>
      <c r="I1967" s="38">
        <v>25738065</v>
      </c>
      <c r="J1967" s="37">
        <v>46</v>
      </c>
      <c r="K1967" s="37">
        <v>22</v>
      </c>
      <c r="L1967" s="20" t="s">
        <v>8355</v>
      </c>
      <c r="M1967" s="37">
        <v>0</v>
      </c>
      <c r="N1967" s="37">
        <v>0</v>
      </c>
      <c r="O1967" s="37">
        <v>0</v>
      </c>
    </row>
    <row r="1968" spans="1:29" x14ac:dyDescent="0.2">
      <c r="A1968" s="37" t="s">
        <v>4271</v>
      </c>
      <c r="B1968" s="37" t="s">
        <v>4272</v>
      </c>
      <c r="C1968" s="39" t="s">
        <v>156</v>
      </c>
      <c r="D1968" s="39" t="s">
        <v>156</v>
      </c>
      <c r="E1968" s="39" t="s">
        <v>1715</v>
      </c>
      <c r="F1968" s="39" t="s">
        <v>113</v>
      </c>
      <c r="G1968" s="38" t="s">
        <v>442</v>
      </c>
      <c r="H1968" s="38" t="s">
        <v>441</v>
      </c>
      <c r="I1968" s="38">
        <v>25481370</v>
      </c>
      <c r="J1968" s="37">
        <v>79</v>
      </c>
      <c r="K1968" s="37">
        <v>28</v>
      </c>
      <c r="L1968" s="20" t="s">
        <v>8355</v>
      </c>
      <c r="M1968" s="37">
        <v>0</v>
      </c>
      <c r="N1968" s="37">
        <v>0</v>
      </c>
      <c r="O1968" s="37">
        <v>0</v>
      </c>
    </row>
    <row r="1969" spans="1:29" x14ac:dyDescent="0.2">
      <c r="A1969" s="37" t="s">
        <v>4273</v>
      </c>
      <c r="B1969" s="37" t="s">
        <v>4274</v>
      </c>
      <c r="C1969" s="39" t="s">
        <v>156</v>
      </c>
      <c r="D1969" s="39" t="s">
        <v>156</v>
      </c>
      <c r="E1969" s="39" t="s">
        <v>262</v>
      </c>
      <c r="F1969" s="39" t="s">
        <v>262</v>
      </c>
      <c r="G1969" s="38" t="s">
        <v>442</v>
      </c>
      <c r="H1969" s="38" t="s">
        <v>440</v>
      </c>
      <c r="I1969" s="38">
        <v>25910118</v>
      </c>
      <c r="J1969" s="37">
        <v>248</v>
      </c>
      <c r="K1969" s="37">
        <v>82</v>
      </c>
      <c r="L1969" s="20" t="s">
        <v>8355</v>
      </c>
      <c r="M1969" s="37">
        <v>0</v>
      </c>
      <c r="N1969" s="37">
        <v>0</v>
      </c>
      <c r="O1969" s="37">
        <v>0</v>
      </c>
    </row>
    <row r="1970" spans="1:29" x14ac:dyDescent="0.2">
      <c r="A1970" s="37" t="s">
        <v>4275</v>
      </c>
      <c r="B1970" s="37" t="s">
        <v>4276</v>
      </c>
      <c r="C1970" s="39" t="s">
        <v>156</v>
      </c>
      <c r="D1970" s="39" t="s">
        <v>156</v>
      </c>
      <c r="E1970" s="39" t="s">
        <v>264</v>
      </c>
      <c r="F1970" s="39" t="s">
        <v>4277</v>
      </c>
      <c r="G1970" s="38" t="s">
        <v>442</v>
      </c>
      <c r="H1970" s="38" t="s">
        <v>440</v>
      </c>
      <c r="I1970" s="38">
        <v>25525275</v>
      </c>
      <c r="J1970" s="37">
        <v>295</v>
      </c>
      <c r="K1970" s="37">
        <v>65</v>
      </c>
      <c r="L1970" s="20" t="s">
        <v>8355</v>
      </c>
      <c r="M1970" s="37">
        <v>0</v>
      </c>
      <c r="N1970" s="37">
        <v>0</v>
      </c>
      <c r="O1970" s="37">
        <v>200</v>
      </c>
    </row>
    <row r="1971" spans="1:29" x14ac:dyDescent="0.2">
      <c r="A1971" s="37" t="s">
        <v>4278</v>
      </c>
      <c r="B1971" s="37" t="s">
        <v>2470</v>
      </c>
      <c r="C1971" s="39" t="s">
        <v>156</v>
      </c>
      <c r="D1971" s="39" t="s">
        <v>156</v>
      </c>
      <c r="E1971" s="39" t="s">
        <v>262</v>
      </c>
      <c r="F1971" s="39" t="s">
        <v>2470</v>
      </c>
      <c r="G1971" s="38" t="s">
        <v>442</v>
      </c>
      <c r="H1971" s="38" t="s">
        <v>440</v>
      </c>
      <c r="I1971" s="38">
        <v>25515399</v>
      </c>
      <c r="J1971" s="37">
        <v>399</v>
      </c>
      <c r="K1971" s="37">
        <v>153</v>
      </c>
      <c r="L1971" s="20" t="s">
        <v>8355</v>
      </c>
      <c r="M1971" s="37">
        <v>0</v>
      </c>
      <c r="N1971" s="37">
        <v>0</v>
      </c>
      <c r="O1971" s="37">
        <v>0</v>
      </c>
    </row>
    <row r="1972" spans="1:29" x14ac:dyDescent="0.2">
      <c r="A1972" s="37" t="s">
        <v>4279</v>
      </c>
      <c r="B1972" s="37" t="s">
        <v>4280</v>
      </c>
      <c r="C1972" s="39" t="s">
        <v>156</v>
      </c>
      <c r="D1972" s="39" t="s">
        <v>156</v>
      </c>
      <c r="E1972" s="39" t="s">
        <v>262</v>
      </c>
      <c r="F1972" s="39" t="s">
        <v>4281</v>
      </c>
      <c r="G1972" s="38" t="s">
        <v>442</v>
      </c>
      <c r="H1972" s="38" t="s">
        <v>440</v>
      </c>
      <c r="I1972" s="38">
        <v>25531039</v>
      </c>
      <c r="J1972" s="37">
        <v>380</v>
      </c>
      <c r="K1972" s="37">
        <v>123</v>
      </c>
      <c r="L1972" s="20" t="s">
        <v>8355</v>
      </c>
      <c r="M1972" s="37">
        <v>0</v>
      </c>
      <c r="N1972" s="37">
        <v>0</v>
      </c>
      <c r="O1972" s="37">
        <v>186</v>
      </c>
    </row>
    <row r="1974" spans="1:29" ht="13.5" x14ac:dyDescent="0.25">
      <c r="A1974" s="97" t="s">
        <v>463</v>
      </c>
      <c r="B1974" s="24"/>
      <c r="C1974" s="25"/>
      <c r="D1974" s="25"/>
      <c r="E1974" s="25"/>
      <c r="F1974" s="33"/>
      <c r="G1974" s="27"/>
      <c r="H1974" s="32"/>
      <c r="I1974" s="32"/>
      <c r="J1974" s="36">
        <f>SUM(J1975:J1996)</f>
        <v>1975</v>
      </c>
      <c r="K1974" s="36">
        <f t="shared" ref="K1974:O1974" si="105">SUM(K1975:K1996)</f>
        <v>671</v>
      </c>
      <c r="L1974" s="36">
        <f t="shared" si="105"/>
        <v>0</v>
      </c>
      <c r="M1974" s="36">
        <f t="shared" si="105"/>
        <v>0</v>
      </c>
      <c r="N1974" s="36">
        <f t="shared" si="105"/>
        <v>0</v>
      </c>
      <c r="O1974" s="36">
        <f t="shared" si="105"/>
        <v>486</v>
      </c>
      <c r="P1974" s="37"/>
      <c r="Q1974" s="37"/>
      <c r="R1974" s="37"/>
      <c r="S1974" s="37"/>
      <c r="T1974" s="37"/>
      <c r="U1974" s="37"/>
      <c r="V1974" s="37"/>
      <c r="W1974" s="37"/>
      <c r="X1974" s="37"/>
      <c r="Y1974" s="37"/>
      <c r="AA1974" s="37"/>
      <c r="AB1974" s="37"/>
      <c r="AC1974" s="37"/>
    </row>
    <row r="1975" spans="1:29" x14ac:dyDescent="0.2">
      <c r="A1975" s="37" t="s">
        <v>4282</v>
      </c>
      <c r="B1975" s="37" t="s">
        <v>4283</v>
      </c>
      <c r="C1975" s="39" t="s">
        <v>156</v>
      </c>
      <c r="D1975" s="39" t="s">
        <v>999</v>
      </c>
      <c r="E1975" s="39" t="s">
        <v>1071</v>
      </c>
      <c r="F1975" s="39" t="s">
        <v>4283</v>
      </c>
      <c r="G1975" s="38" t="s">
        <v>442</v>
      </c>
      <c r="H1975" s="38" t="s">
        <v>441</v>
      </c>
      <c r="I1975" s="38">
        <v>25751233</v>
      </c>
      <c r="J1975" s="37">
        <v>61</v>
      </c>
      <c r="K1975" s="37">
        <v>17</v>
      </c>
      <c r="L1975" s="20" t="s">
        <v>8355</v>
      </c>
      <c r="M1975" s="37">
        <v>0</v>
      </c>
      <c r="N1975" s="37">
        <v>0</v>
      </c>
      <c r="O1975" s="37">
        <v>0</v>
      </c>
    </row>
    <row r="1976" spans="1:29" x14ac:dyDescent="0.2">
      <c r="A1976" s="37" t="s">
        <v>4284</v>
      </c>
      <c r="B1976" s="37" t="s">
        <v>4285</v>
      </c>
      <c r="C1976" s="39" t="s">
        <v>156</v>
      </c>
      <c r="D1976" s="39" t="s">
        <v>999</v>
      </c>
      <c r="E1976" s="39" t="s">
        <v>1071</v>
      </c>
      <c r="F1976" s="39" t="s">
        <v>4286</v>
      </c>
      <c r="G1976" s="38" t="s">
        <v>442</v>
      </c>
      <c r="H1976" s="38" t="s">
        <v>441</v>
      </c>
      <c r="I1976" s="38">
        <v>25742023</v>
      </c>
      <c r="J1976" s="37">
        <v>105</v>
      </c>
      <c r="K1976" s="37">
        <v>47</v>
      </c>
      <c r="L1976" s="20" t="s">
        <v>8355</v>
      </c>
      <c r="M1976" s="37">
        <v>0</v>
      </c>
      <c r="N1976" s="37">
        <v>0</v>
      </c>
      <c r="O1976" s="37">
        <v>4</v>
      </c>
    </row>
    <row r="1977" spans="1:29" x14ac:dyDescent="0.2">
      <c r="A1977" s="37" t="s">
        <v>4287</v>
      </c>
      <c r="B1977" s="37" t="s">
        <v>4288</v>
      </c>
      <c r="C1977" s="39" t="s">
        <v>156</v>
      </c>
      <c r="D1977" s="39" t="s">
        <v>999</v>
      </c>
      <c r="E1977" s="39" t="s">
        <v>4289</v>
      </c>
      <c r="F1977" s="39" t="s">
        <v>4290</v>
      </c>
      <c r="G1977" s="38" t="s">
        <v>442</v>
      </c>
      <c r="H1977" s="38" t="s">
        <v>440</v>
      </c>
      <c r="I1977" s="38">
        <v>25402944</v>
      </c>
      <c r="J1977" s="37">
        <v>9</v>
      </c>
      <c r="K1977" s="37">
        <v>9</v>
      </c>
      <c r="L1977" s="20" t="s">
        <v>8355</v>
      </c>
      <c r="M1977" s="37">
        <v>0</v>
      </c>
      <c r="N1977" s="37">
        <v>0</v>
      </c>
      <c r="O1977" s="37">
        <v>0</v>
      </c>
    </row>
    <row r="1978" spans="1:29" x14ac:dyDescent="0.2">
      <c r="A1978" s="37" t="s">
        <v>4291</v>
      </c>
      <c r="B1978" s="37" t="s">
        <v>4292</v>
      </c>
      <c r="C1978" s="39" t="s">
        <v>156</v>
      </c>
      <c r="D1978" s="39" t="s">
        <v>999</v>
      </c>
      <c r="E1978" s="39" t="s">
        <v>4289</v>
      </c>
      <c r="F1978" s="39" t="s">
        <v>4293</v>
      </c>
      <c r="G1978" s="38" t="s">
        <v>442</v>
      </c>
      <c r="H1978" s="38" t="s">
        <v>440</v>
      </c>
      <c r="I1978" s="38">
        <v>25332238</v>
      </c>
      <c r="J1978" s="37">
        <v>20</v>
      </c>
      <c r="K1978" s="37">
        <v>16</v>
      </c>
      <c r="L1978" s="20" t="s">
        <v>8355</v>
      </c>
      <c r="M1978" s="37">
        <v>0</v>
      </c>
      <c r="N1978" s="37">
        <v>0</v>
      </c>
      <c r="O1978" s="37">
        <v>0</v>
      </c>
    </row>
    <row r="1979" spans="1:29" x14ac:dyDescent="0.2">
      <c r="A1979" s="37" t="s">
        <v>4294</v>
      </c>
      <c r="B1979" s="37" t="s">
        <v>4295</v>
      </c>
      <c r="C1979" s="39" t="s">
        <v>156</v>
      </c>
      <c r="D1979" s="39" t="s">
        <v>999</v>
      </c>
      <c r="E1979" s="39" t="s">
        <v>1071</v>
      </c>
      <c r="F1979" s="39" t="s">
        <v>4295</v>
      </c>
      <c r="G1979" s="38" t="s">
        <v>442</v>
      </c>
      <c r="H1979" s="38" t="s">
        <v>441</v>
      </c>
      <c r="I1979" s="38">
        <v>25743729</v>
      </c>
      <c r="J1979" s="37">
        <v>60</v>
      </c>
      <c r="K1979" s="37">
        <v>19</v>
      </c>
      <c r="L1979" s="20" t="s">
        <v>8355</v>
      </c>
      <c r="M1979" s="37">
        <v>0</v>
      </c>
      <c r="N1979" s="37">
        <v>0</v>
      </c>
      <c r="O1979" s="37">
        <v>104</v>
      </c>
    </row>
    <row r="1980" spans="1:29" x14ac:dyDescent="0.2">
      <c r="A1980" s="37" t="s">
        <v>4296</v>
      </c>
      <c r="B1980" s="37" t="s">
        <v>4297</v>
      </c>
      <c r="C1980" s="39" t="s">
        <v>156</v>
      </c>
      <c r="D1980" s="39" t="s">
        <v>999</v>
      </c>
      <c r="E1980" s="39" t="s">
        <v>4298</v>
      </c>
      <c r="F1980" s="39" t="s">
        <v>4298</v>
      </c>
      <c r="G1980" s="38" t="s">
        <v>442</v>
      </c>
      <c r="H1980" s="38" t="s">
        <v>440</v>
      </c>
      <c r="I1980" s="38">
        <v>25771007</v>
      </c>
      <c r="J1980" s="37">
        <v>325</v>
      </c>
      <c r="K1980" s="37">
        <v>104</v>
      </c>
      <c r="L1980" s="20" t="s">
        <v>8355</v>
      </c>
      <c r="M1980" s="37">
        <v>0</v>
      </c>
      <c r="N1980" s="37">
        <v>0</v>
      </c>
      <c r="O1980" s="37">
        <v>79</v>
      </c>
    </row>
    <row r="1981" spans="1:29" x14ac:dyDescent="0.2">
      <c r="A1981" s="37" t="s">
        <v>4299</v>
      </c>
      <c r="B1981" s="37" t="s">
        <v>4300</v>
      </c>
      <c r="C1981" s="39" t="s">
        <v>156</v>
      </c>
      <c r="D1981" s="39" t="s">
        <v>999</v>
      </c>
      <c r="E1981" s="39" t="s">
        <v>4289</v>
      </c>
      <c r="F1981" s="39" t="s">
        <v>4301</v>
      </c>
      <c r="G1981" s="38" t="s">
        <v>442</v>
      </c>
      <c r="H1981" s="38" t="s">
        <v>440</v>
      </c>
      <c r="I1981" s="38">
        <v>25333716</v>
      </c>
      <c r="J1981" s="37">
        <v>56</v>
      </c>
      <c r="K1981" s="37">
        <v>21</v>
      </c>
      <c r="L1981" s="20" t="s">
        <v>8355</v>
      </c>
      <c r="M1981" s="37">
        <v>0</v>
      </c>
      <c r="N1981" s="37">
        <v>0</v>
      </c>
      <c r="O1981" s="37">
        <v>0</v>
      </c>
    </row>
    <row r="1982" spans="1:29" x14ac:dyDescent="0.2">
      <c r="A1982" s="37" t="s">
        <v>4302</v>
      </c>
      <c r="B1982" s="37" t="s">
        <v>4303</v>
      </c>
      <c r="C1982" s="39" t="s">
        <v>156</v>
      </c>
      <c r="D1982" s="39" t="s">
        <v>999</v>
      </c>
      <c r="E1982" s="39" t="s">
        <v>1071</v>
      </c>
      <c r="F1982" s="39" t="s">
        <v>4304</v>
      </c>
      <c r="G1982" s="38" t="s">
        <v>442</v>
      </c>
      <c r="H1982" s="38" t="s">
        <v>441</v>
      </c>
      <c r="I1982" s="38">
        <v>25348035</v>
      </c>
      <c r="J1982" s="37">
        <v>82</v>
      </c>
      <c r="K1982" s="37">
        <v>26</v>
      </c>
      <c r="L1982" s="20" t="s">
        <v>8355</v>
      </c>
      <c r="M1982" s="37">
        <v>0</v>
      </c>
      <c r="N1982" s="37">
        <v>0</v>
      </c>
      <c r="O1982" s="37">
        <v>0</v>
      </c>
    </row>
    <row r="1983" spans="1:29" x14ac:dyDescent="0.2">
      <c r="A1983" s="37" t="s">
        <v>4305</v>
      </c>
      <c r="B1983" s="37" t="s">
        <v>4306</v>
      </c>
      <c r="C1983" s="39" t="s">
        <v>156</v>
      </c>
      <c r="D1983" s="39" t="s">
        <v>999</v>
      </c>
      <c r="E1983" s="39" t="s">
        <v>4298</v>
      </c>
      <c r="F1983" s="39" t="s">
        <v>161</v>
      </c>
      <c r="G1983" s="38" t="s">
        <v>442</v>
      </c>
      <c r="H1983" s="38" t="s">
        <v>440</v>
      </c>
      <c r="I1983" s="38">
        <v>25771015</v>
      </c>
      <c r="J1983" s="37">
        <v>20</v>
      </c>
      <c r="K1983" s="37">
        <v>15</v>
      </c>
      <c r="L1983" s="20" t="s">
        <v>8355</v>
      </c>
      <c r="M1983" s="37">
        <v>0</v>
      </c>
      <c r="N1983" s="37">
        <v>0</v>
      </c>
      <c r="O1983" s="37">
        <v>0</v>
      </c>
    </row>
    <row r="1984" spans="1:29" x14ac:dyDescent="0.2">
      <c r="A1984" s="37" t="s">
        <v>4307</v>
      </c>
      <c r="B1984" s="37" t="s">
        <v>4308</v>
      </c>
      <c r="C1984" s="39" t="s">
        <v>156</v>
      </c>
      <c r="D1984" s="39" t="s">
        <v>999</v>
      </c>
      <c r="E1984" s="39" t="s">
        <v>1071</v>
      </c>
      <c r="F1984" s="39" t="s">
        <v>3251</v>
      </c>
      <c r="G1984" s="38" t="s">
        <v>442</v>
      </c>
      <c r="H1984" s="38" t="s">
        <v>441</v>
      </c>
      <c r="I1984" s="38">
        <v>25346186</v>
      </c>
      <c r="J1984" s="37">
        <v>73</v>
      </c>
      <c r="K1984" s="37">
        <v>27</v>
      </c>
      <c r="L1984" s="20" t="s">
        <v>8355</v>
      </c>
      <c r="M1984" s="37">
        <v>0</v>
      </c>
      <c r="N1984" s="37">
        <v>0</v>
      </c>
      <c r="O1984" s="37">
        <v>0</v>
      </c>
    </row>
    <row r="1985" spans="1:29" x14ac:dyDescent="0.2">
      <c r="A1985" s="37" t="s">
        <v>4309</v>
      </c>
      <c r="B1985" s="37" t="s">
        <v>4310</v>
      </c>
      <c r="C1985" s="39" t="s">
        <v>156</v>
      </c>
      <c r="D1985" s="39" t="s">
        <v>999</v>
      </c>
      <c r="E1985" s="39" t="s">
        <v>4298</v>
      </c>
      <c r="F1985" s="39" t="s">
        <v>4310</v>
      </c>
      <c r="G1985" s="38" t="s">
        <v>442</v>
      </c>
      <c r="H1985" s="38" t="s">
        <v>440</v>
      </c>
      <c r="I1985" s="38">
        <v>25771946</v>
      </c>
      <c r="J1985" s="37">
        <v>11</v>
      </c>
      <c r="K1985" s="37">
        <v>6</v>
      </c>
      <c r="L1985" s="20" t="s">
        <v>8355</v>
      </c>
      <c r="M1985" s="37">
        <v>0</v>
      </c>
      <c r="N1985" s="37">
        <v>0</v>
      </c>
      <c r="O1985" s="37">
        <v>0</v>
      </c>
    </row>
    <row r="1986" spans="1:29" x14ac:dyDescent="0.2">
      <c r="A1986" s="37" t="s">
        <v>4311</v>
      </c>
      <c r="B1986" s="37" t="s">
        <v>4312</v>
      </c>
      <c r="C1986" s="39" t="s">
        <v>156</v>
      </c>
      <c r="D1986" s="39" t="s">
        <v>156</v>
      </c>
      <c r="E1986" s="39" t="s">
        <v>194</v>
      </c>
      <c r="F1986" s="39" t="s">
        <v>4313</v>
      </c>
      <c r="G1986" s="38" t="s">
        <v>442</v>
      </c>
      <c r="H1986" s="38" t="s">
        <v>440</v>
      </c>
      <c r="I1986" s="38">
        <v>25331105</v>
      </c>
      <c r="J1986" s="37">
        <v>28</v>
      </c>
      <c r="K1986" s="37">
        <v>7</v>
      </c>
      <c r="L1986" s="20" t="s">
        <v>8355</v>
      </c>
      <c r="M1986" s="37">
        <v>0</v>
      </c>
      <c r="N1986" s="37">
        <v>0</v>
      </c>
      <c r="O1986" s="37">
        <v>0</v>
      </c>
    </row>
    <row r="1987" spans="1:29" x14ac:dyDescent="0.2">
      <c r="A1987" s="37" t="s">
        <v>4314</v>
      </c>
      <c r="B1987" s="37" t="s">
        <v>4289</v>
      </c>
      <c r="C1987" s="39" t="s">
        <v>156</v>
      </c>
      <c r="D1987" s="39" t="s">
        <v>999</v>
      </c>
      <c r="E1987" s="39" t="s">
        <v>4289</v>
      </c>
      <c r="F1987" s="39" t="s">
        <v>4289</v>
      </c>
      <c r="G1987" s="38" t="s">
        <v>442</v>
      </c>
      <c r="H1987" s="38" t="s">
        <v>440</v>
      </c>
      <c r="I1987" s="38">
        <v>25333374</v>
      </c>
      <c r="J1987" s="37">
        <v>522</v>
      </c>
      <c r="K1987" s="37">
        <v>144</v>
      </c>
      <c r="L1987" s="20" t="s">
        <v>8355</v>
      </c>
      <c r="M1987" s="37">
        <v>0</v>
      </c>
      <c r="N1987" s="37">
        <v>0</v>
      </c>
      <c r="O1987" s="37">
        <v>214</v>
      </c>
    </row>
    <row r="1988" spans="1:29" x14ac:dyDescent="0.2">
      <c r="A1988" s="37" t="s">
        <v>4315</v>
      </c>
      <c r="B1988" s="37" t="s">
        <v>4316</v>
      </c>
      <c r="C1988" s="39" t="s">
        <v>156</v>
      </c>
      <c r="D1988" s="39" t="s">
        <v>999</v>
      </c>
      <c r="E1988" s="39" t="s">
        <v>4289</v>
      </c>
      <c r="F1988" s="39" t="s">
        <v>4317</v>
      </c>
      <c r="G1988" s="38" t="s">
        <v>442</v>
      </c>
      <c r="H1988" s="38" t="s">
        <v>440</v>
      </c>
      <c r="I1988" s="38">
        <v>25332553</v>
      </c>
      <c r="J1988" s="37">
        <v>75</v>
      </c>
      <c r="K1988" s="37">
        <v>16</v>
      </c>
      <c r="L1988" s="20" t="s">
        <v>8355</v>
      </c>
      <c r="M1988" s="37">
        <v>0</v>
      </c>
      <c r="N1988" s="37">
        <v>0</v>
      </c>
      <c r="O1988" s="37">
        <v>0</v>
      </c>
    </row>
    <row r="1989" spans="1:29" x14ac:dyDescent="0.2">
      <c r="A1989" s="37" t="s">
        <v>4318</v>
      </c>
      <c r="B1989" s="37" t="s">
        <v>4319</v>
      </c>
      <c r="C1989" s="39" t="s">
        <v>156</v>
      </c>
      <c r="D1989" s="39" t="s">
        <v>999</v>
      </c>
      <c r="E1989" s="39" t="s">
        <v>4289</v>
      </c>
      <c r="F1989" s="39" t="s">
        <v>4319</v>
      </c>
      <c r="G1989" s="38" t="s">
        <v>442</v>
      </c>
      <c r="H1989" s="38" t="s">
        <v>440</v>
      </c>
      <c r="I1989" s="38">
        <v>25333541</v>
      </c>
      <c r="J1989" s="37">
        <v>192</v>
      </c>
      <c r="K1989" s="37">
        <v>62</v>
      </c>
      <c r="L1989" s="20" t="s">
        <v>8355</v>
      </c>
      <c r="M1989" s="37">
        <v>0</v>
      </c>
      <c r="N1989" s="37">
        <v>0</v>
      </c>
      <c r="O1989" s="37">
        <v>48</v>
      </c>
    </row>
    <row r="1990" spans="1:29" x14ac:dyDescent="0.2">
      <c r="A1990" s="37" t="s">
        <v>4320</v>
      </c>
      <c r="B1990" s="37" t="s">
        <v>4321</v>
      </c>
      <c r="C1990" s="39" t="s">
        <v>156</v>
      </c>
      <c r="D1990" s="39" t="s">
        <v>999</v>
      </c>
      <c r="E1990" s="39" t="s">
        <v>4289</v>
      </c>
      <c r="F1990" s="39" t="s">
        <v>840</v>
      </c>
      <c r="G1990" s="38" t="s">
        <v>442</v>
      </c>
      <c r="H1990" s="38" t="s">
        <v>440</v>
      </c>
      <c r="I1990" s="38">
        <v>25331258</v>
      </c>
      <c r="J1990" s="37">
        <v>43</v>
      </c>
      <c r="K1990" s="37">
        <v>13</v>
      </c>
      <c r="L1990" s="20" t="s">
        <v>8355</v>
      </c>
      <c r="M1990" s="37">
        <v>0</v>
      </c>
      <c r="N1990" s="37">
        <v>0</v>
      </c>
      <c r="O1990" s="37">
        <v>20</v>
      </c>
    </row>
    <row r="1991" spans="1:29" x14ac:dyDescent="0.2">
      <c r="A1991" s="37" t="s">
        <v>4322</v>
      </c>
      <c r="B1991" s="37" t="s">
        <v>4323</v>
      </c>
      <c r="C1991" s="39" t="s">
        <v>156</v>
      </c>
      <c r="D1991" s="39" t="s">
        <v>999</v>
      </c>
      <c r="E1991" s="39" t="s">
        <v>4289</v>
      </c>
      <c r="F1991" s="39" t="s">
        <v>4324</v>
      </c>
      <c r="G1991" s="38" t="s">
        <v>442</v>
      </c>
      <c r="H1991" s="38" t="s">
        <v>440</v>
      </c>
      <c r="I1991" s="38">
        <v>25331676</v>
      </c>
      <c r="J1991" s="37">
        <v>15</v>
      </c>
      <c r="K1991" s="37">
        <v>9</v>
      </c>
      <c r="L1991" s="20" t="s">
        <v>8355</v>
      </c>
      <c r="M1991" s="37">
        <v>0</v>
      </c>
      <c r="N1991" s="37">
        <v>0</v>
      </c>
      <c r="O1991" s="37">
        <v>0</v>
      </c>
    </row>
    <row r="1992" spans="1:29" x14ac:dyDescent="0.2">
      <c r="A1992" s="37" t="s">
        <v>4325</v>
      </c>
      <c r="B1992" s="37" t="s">
        <v>4326</v>
      </c>
      <c r="C1992" s="39" t="s">
        <v>156</v>
      </c>
      <c r="D1992" s="39" t="s">
        <v>999</v>
      </c>
      <c r="E1992" s="39" t="s">
        <v>4289</v>
      </c>
      <c r="F1992" s="39" t="s">
        <v>4326</v>
      </c>
      <c r="G1992" s="38" t="s">
        <v>442</v>
      </c>
      <c r="H1992" s="38" t="s">
        <v>440</v>
      </c>
      <c r="I1992" s="38">
        <v>25333312</v>
      </c>
      <c r="J1992" s="37">
        <v>33</v>
      </c>
      <c r="K1992" s="37">
        <v>10</v>
      </c>
      <c r="L1992" s="20" t="s">
        <v>8355</v>
      </c>
      <c r="M1992" s="37">
        <v>0</v>
      </c>
      <c r="N1992" s="37">
        <v>0</v>
      </c>
      <c r="O1992" s="37">
        <v>17</v>
      </c>
    </row>
    <row r="1993" spans="1:29" x14ac:dyDescent="0.2">
      <c r="A1993" s="37" t="s">
        <v>4327</v>
      </c>
      <c r="B1993" s="37" t="s">
        <v>4328</v>
      </c>
      <c r="C1993" s="39" t="s">
        <v>156</v>
      </c>
      <c r="D1993" s="39" t="s">
        <v>999</v>
      </c>
      <c r="E1993" s="39" t="s">
        <v>4298</v>
      </c>
      <c r="F1993" s="39" t="s">
        <v>4329</v>
      </c>
      <c r="G1993" s="38" t="s">
        <v>442</v>
      </c>
      <c r="H1993" s="38" t="s">
        <v>440</v>
      </c>
      <c r="I1993" s="38">
        <v>25771021</v>
      </c>
      <c r="J1993" s="37">
        <v>41</v>
      </c>
      <c r="K1993" s="37">
        <v>18</v>
      </c>
      <c r="L1993" s="20" t="s">
        <v>8355</v>
      </c>
      <c r="M1993" s="37">
        <v>0</v>
      </c>
      <c r="N1993" s="37">
        <v>0</v>
      </c>
      <c r="O1993" s="37">
        <v>0</v>
      </c>
    </row>
    <row r="1994" spans="1:29" x14ac:dyDescent="0.2">
      <c r="A1994" s="37" t="s">
        <v>4330</v>
      </c>
      <c r="B1994" s="37" t="s">
        <v>4331</v>
      </c>
      <c r="C1994" s="39" t="s">
        <v>156</v>
      </c>
      <c r="D1994" s="39" t="s">
        <v>999</v>
      </c>
      <c r="E1994" s="39" t="s">
        <v>999</v>
      </c>
      <c r="F1994" s="39" t="s">
        <v>779</v>
      </c>
      <c r="G1994" s="38" t="s">
        <v>442</v>
      </c>
      <c r="H1994" s="38" t="s">
        <v>440</v>
      </c>
      <c r="I1994" s="38">
        <v>25742104</v>
      </c>
      <c r="J1994" s="37">
        <v>33</v>
      </c>
      <c r="K1994" s="37">
        <v>24</v>
      </c>
      <c r="L1994" s="20" t="s">
        <v>8355</v>
      </c>
      <c r="M1994" s="37">
        <v>0</v>
      </c>
      <c r="N1994" s="37">
        <v>0</v>
      </c>
      <c r="O1994" s="37">
        <v>0</v>
      </c>
    </row>
    <row r="1995" spans="1:29" x14ac:dyDescent="0.2">
      <c r="A1995" s="37" t="s">
        <v>4332</v>
      </c>
      <c r="B1995" s="37" t="s">
        <v>4333</v>
      </c>
      <c r="C1995" s="39" t="s">
        <v>156</v>
      </c>
      <c r="D1995" s="39" t="s">
        <v>999</v>
      </c>
      <c r="E1995" s="39" t="s">
        <v>4298</v>
      </c>
      <c r="F1995" s="39" t="s">
        <v>4333</v>
      </c>
      <c r="G1995" s="38" t="s">
        <v>442</v>
      </c>
      <c r="H1995" s="38" t="s">
        <v>440</v>
      </c>
      <c r="I1995" s="38">
        <v>25771589</v>
      </c>
      <c r="J1995" s="37">
        <v>78</v>
      </c>
      <c r="K1995" s="37">
        <v>26</v>
      </c>
      <c r="L1995" s="20" t="s">
        <v>8355</v>
      </c>
      <c r="M1995" s="37">
        <v>0</v>
      </c>
      <c r="N1995" s="37">
        <v>0</v>
      </c>
      <c r="O1995" s="37">
        <v>0</v>
      </c>
    </row>
    <row r="1996" spans="1:29" x14ac:dyDescent="0.2">
      <c r="A1996" s="37" t="s">
        <v>4334</v>
      </c>
      <c r="B1996" s="37" t="s">
        <v>4335</v>
      </c>
      <c r="C1996" s="39" t="s">
        <v>156</v>
      </c>
      <c r="D1996" s="39" t="s">
        <v>999</v>
      </c>
      <c r="E1996" s="39" t="s">
        <v>4298</v>
      </c>
      <c r="F1996" s="39" t="s">
        <v>543</v>
      </c>
      <c r="G1996" s="38" t="s">
        <v>442</v>
      </c>
      <c r="H1996" s="38" t="s">
        <v>440</v>
      </c>
      <c r="I1996" s="38">
        <v>25771035</v>
      </c>
      <c r="J1996" s="37">
        <v>93</v>
      </c>
      <c r="K1996" s="37">
        <v>35</v>
      </c>
      <c r="L1996" s="20" t="s">
        <v>8355</v>
      </c>
      <c r="M1996" s="37">
        <v>0</v>
      </c>
      <c r="N1996" s="37">
        <v>0</v>
      </c>
      <c r="O1996" s="37">
        <v>0</v>
      </c>
    </row>
    <row r="1998" spans="1:29" ht="13.5" x14ac:dyDescent="0.25">
      <c r="A1998" s="97" t="s">
        <v>461</v>
      </c>
      <c r="B1998" s="24"/>
      <c r="C1998" s="25"/>
      <c r="D1998" s="25"/>
      <c r="E1998" s="25"/>
      <c r="F1998" s="33"/>
      <c r="G1998" s="27"/>
      <c r="H1998" s="32"/>
      <c r="I1998" s="32"/>
      <c r="J1998" s="36">
        <f>J1999+J2020+J2042+J2067+J2086+J2103+J2129+J2151+J2172</f>
        <v>9623</v>
      </c>
      <c r="K1998" s="36">
        <f t="shared" ref="K1998:O1998" si="106">K1999+K2020+K2042+K2067+K2086+K2103+K2129+K2151+K2172</f>
        <v>2809</v>
      </c>
      <c r="L1998" s="36">
        <f t="shared" si="106"/>
        <v>15</v>
      </c>
      <c r="M1998" s="36">
        <f t="shared" si="106"/>
        <v>14</v>
      </c>
      <c r="N1998" s="36">
        <f t="shared" si="106"/>
        <v>21</v>
      </c>
      <c r="O1998" s="36">
        <f t="shared" si="106"/>
        <v>857</v>
      </c>
      <c r="P1998" s="37"/>
      <c r="Q1998" s="37"/>
      <c r="R1998" s="37"/>
      <c r="S1998" s="37"/>
      <c r="T1998" s="37"/>
      <c r="U1998" s="37"/>
      <c r="V1998" s="37"/>
      <c r="W1998" s="37"/>
      <c r="X1998" s="37"/>
      <c r="Y1998" s="37"/>
      <c r="AA1998" s="37"/>
      <c r="AB1998" s="37"/>
      <c r="AC1998" s="37"/>
    </row>
    <row r="1999" spans="1:29" ht="13.5" x14ac:dyDescent="0.25">
      <c r="A1999" s="97" t="s">
        <v>439</v>
      </c>
      <c r="B1999" s="24"/>
      <c r="C1999" s="25"/>
      <c r="D1999" s="25"/>
      <c r="E1999" s="25"/>
      <c r="F1999" s="33"/>
      <c r="G1999" s="27"/>
      <c r="H1999" s="32"/>
      <c r="I1999" s="32"/>
      <c r="J1999" s="36">
        <f>SUM(J2000:J2018)</f>
        <v>1503</v>
      </c>
      <c r="K1999" s="36">
        <f t="shared" ref="K1999:O1999" si="107">SUM(K2000:K2018)</f>
        <v>511</v>
      </c>
      <c r="L1999" s="36">
        <f t="shared" si="107"/>
        <v>0</v>
      </c>
      <c r="M1999" s="36">
        <f t="shared" si="107"/>
        <v>0</v>
      </c>
      <c r="N1999" s="36">
        <f t="shared" si="107"/>
        <v>4</v>
      </c>
      <c r="O1999" s="36">
        <f t="shared" si="107"/>
        <v>92</v>
      </c>
      <c r="P1999" s="37"/>
      <c r="Q1999" s="37"/>
      <c r="R1999" s="37"/>
      <c r="S1999" s="37"/>
      <c r="T1999" s="37"/>
      <c r="U1999" s="37"/>
      <c r="V1999" s="37"/>
      <c r="W1999" s="37"/>
      <c r="X1999" s="37"/>
      <c r="Y1999" s="37"/>
      <c r="AA1999" s="37"/>
      <c r="AB1999" s="37"/>
      <c r="AC1999" s="37"/>
    </row>
    <row r="2000" spans="1:29" x14ac:dyDescent="0.2">
      <c r="A2000" s="37" t="s">
        <v>4336</v>
      </c>
      <c r="B2000" s="37" t="s">
        <v>550</v>
      </c>
      <c r="C2000" s="39" t="s">
        <v>156</v>
      </c>
      <c r="D2000" s="39" t="s">
        <v>648</v>
      </c>
      <c r="E2000" s="39" t="s">
        <v>535</v>
      </c>
      <c r="F2000" s="39" t="s">
        <v>550</v>
      </c>
      <c r="G2000" s="38" t="s">
        <v>442</v>
      </c>
      <c r="H2000" s="38" t="s">
        <v>441</v>
      </c>
      <c r="I2000" s="38">
        <v>83470595</v>
      </c>
      <c r="J2000" s="37">
        <v>11</v>
      </c>
      <c r="K2000" s="37">
        <v>0</v>
      </c>
      <c r="L2000" s="20" t="s">
        <v>8355</v>
      </c>
      <c r="M2000" s="37">
        <v>0</v>
      </c>
      <c r="N2000" s="37">
        <v>0</v>
      </c>
      <c r="O2000" s="37">
        <v>0</v>
      </c>
    </row>
    <row r="2001" spans="1:15" x14ac:dyDescent="0.2">
      <c r="A2001" s="37" t="s">
        <v>4337</v>
      </c>
      <c r="B2001" s="37" t="s">
        <v>103</v>
      </c>
      <c r="C2001" s="39" t="s">
        <v>156</v>
      </c>
      <c r="D2001" s="39" t="s">
        <v>648</v>
      </c>
      <c r="E2001" s="39" t="s">
        <v>650</v>
      </c>
      <c r="F2001" s="39" t="s">
        <v>103</v>
      </c>
      <c r="G2001" s="38" t="s">
        <v>442</v>
      </c>
      <c r="H2001" s="38" t="s">
        <v>440</v>
      </c>
      <c r="I2001" s="38">
        <v>88984102</v>
      </c>
      <c r="J2001" s="37">
        <v>9</v>
      </c>
      <c r="K2001" s="37">
        <v>7</v>
      </c>
      <c r="L2001" s="20" t="s">
        <v>8355</v>
      </c>
      <c r="M2001" s="37">
        <v>0</v>
      </c>
      <c r="N2001" s="37">
        <v>0</v>
      </c>
      <c r="O2001" s="37">
        <v>0</v>
      </c>
    </row>
    <row r="2002" spans="1:15" x14ac:dyDescent="0.2">
      <c r="A2002" s="37" t="s">
        <v>4338</v>
      </c>
      <c r="B2002" s="37" t="s">
        <v>2224</v>
      </c>
      <c r="C2002" s="39" t="s">
        <v>156</v>
      </c>
      <c r="D2002" s="39" t="s">
        <v>648</v>
      </c>
      <c r="E2002" s="39" t="s">
        <v>4339</v>
      </c>
      <c r="F2002" s="39" t="s">
        <v>1779</v>
      </c>
      <c r="G2002" s="38" t="s">
        <v>442</v>
      </c>
      <c r="H2002" s="38" t="s">
        <v>441</v>
      </c>
      <c r="I2002" s="38">
        <v>25350368</v>
      </c>
      <c r="J2002" s="37">
        <v>80</v>
      </c>
      <c r="K2002" s="37">
        <v>26</v>
      </c>
      <c r="L2002" s="20" t="s">
        <v>8355</v>
      </c>
      <c r="M2002" s="37">
        <v>0</v>
      </c>
      <c r="N2002" s="37">
        <v>0</v>
      </c>
      <c r="O2002" s="37">
        <v>0</v>
      </c>
    </row>
    <row r="2003" spans="1:15" x14ac:dyDescent="0.2">
      <c r="A2003" s="37" t="s">
        <v>4340</v>
      </c>
      <c r="B2003" s="37" t="s">
        <v>4341</v>
      </c>
      <c r="C2003" s="39" t="s">
        <v>156</v>
      </c>
      <c r="D2003" s="39" t="s">
        <v>648</v>
      </c>
      <c r="E2003" s="39" t="s">
        <v>535</v>
      </c>
      <c r="F2003" s="39" t="s">
        <v>4341</v>
      </c>
      <c r="G2003" s="38" t="s">
        <v>442</v>
      </c>
      <c r="H2003" s="38" t="s">
        <v>441</v>
      </c>
      <c r="I2003" s="38">
        <v>25311463</v>
      </c>
      <c r="J2003" s="37">
        <v>83</v>
      </c>
      <c r="K2003" s="37">
        <v>23</v>
      </c>
      <c r="L2003" s="20" t="s">
        <v>8355</v>
      </c>
      <c r="M2003" s="37">
        <v>0</v>
      </c>
      <c r="N2003" s="37">
        <v>0</v>
      </c>
      <c r="O2003" s="37">
        <v>0</v>
      </c>
    </row>
    <row r="2004" spans="1:15" x14ac:dyDescent="0.2">
      <c r="A2004" s="37" t="s">
        <v>4342</v>
      </c>
      <c r="B2004" s="37" t="s">
        <v>2828</v>
      </c>
      <c r="C2004" s="39" t="s">
        <v>156</v>
      </c>
      <c r="D2004" s="39" t="s">
        <v>648</v>
      </c>
      <c r="E2004" s="39" t="s">
        <v>650</v>
      </c>
      <c r="F2004" s="39" t="s">
        <v>664</v>
      </c>
      <c r="G2004" s="38" t="s">
        <v>442</v>
      </c>
      <c r="H2004" s="38" t="s">
        <v>440</v>
      </c>
      <c r="I2004" s="38">
        <v>25322603</v>
      </c>
      <c r="J2004" s="37">
        <v>30</v>
      </c>
      <c r="K2004" s="37">
        <v>12</v>
      </c>
      <c r="L2004" s="20" t="s">
        <v>8355</v>
      </c>
      <c r="M2004" s="37">
        <v>0</v>
      </c>
      <c r="N2004" s="37">
        <v>0</v>
      </c>
      <c r="O2004" s="37">
        <v>0</v>
      </c>
    </row>
    <row r="2005" spans="1:15" x14ac:dyDescent="0.2">
      <c r="A2005" s="37" t="s">
        <v>4343</v>
      </c>
      <c r="B2005" s="37" t="s">
        <v>4344</v>
      </c>
      <c r="C2005" s="39" t="s">
        <v>156</v>
      </c>
      <c r="D2005" s="39" t="s">
        <v>648</v>
      </c>
      <c r="E2005" s="39" t="s">
        <v>650</v>
      </c>
      <c r="F2005" s="39" t="s">
        <v>650</v>
      </c>
      <c r="G2005" s="38" t="s">
        <v>442</v>
      </c>
      <c r="H2005" s="38" t="s">
        <v>440</v>
      </c>
      <c r="I2005" s="38">
        <v>25322105</v>
      </c>
      <c r="J2005" s="37">
        <v>249</v>
      </c>
      <c r="K2005" s="37">
        <v>94</v>
      </c>
      <c r="L2005" s="20" t="s">
        <v>8355</v>
      </c>
      <c r="M2005" s="37">
        <v>0</v>
      </c>
      <c r="N2005" s="37">
        <v>0</v>
      </c>
      <c r="O2005" s="37">
        <v>0</v>
      </c>
    </row>
    <row r="2006" spans="1:15" x14ac:dyDescent="0.2">
      <c r="A2006" s="37" t="s">
        <v>4345</v>
      </c>
      <c r="B2006" s="37" t="s">
        <v>1921</v>
      </c>
      <c r="C2006" s="39" t="s">
        <v>156</v>
      </c>
      <c r="D2006" s="39" t="s">
        <v>648</v>
      </c>
      <c r="E2006" s="39" t="s">
        <v>650</v>
      </c>
      <c r="F2006" s="39" t="s">
        <v>1921</v>
      </c>
      <c r="G2006" s="38" t="s">
        <v>442</v>
      </c>
      <c r="H2006" s="38" t="s">
        <v>440</v>
      </c>
      <c r="I2006" s="38">
        <v>22005324</v>
      </c>
      <c r="J2006" s="37">
        <v>37</v>
      </c>
      <c r="K2006" s="37">
        <v>13</v>
      </c>
      <c r="L2006" s="20" t="s">
        <v>8355</v>
      </c>
      <c r="M2006" s="37">
        <v>0</v>
      </c>
      <c r="N2006" s="37">
        <v>0</v>
      </c>
      <c r="O2006" s="37">
        <v>0</v>
      </c>
    </row>
    <row r="2007" spans="1:15" x14ac:dyDescent="0.2">
      <c r="A2007" s="37" t="s">
        <v>4346</v>
      </c>
      <c r="B2007" s="37" t="s">
        <v>4347</v>
      </c>
      <c r="C2007" s="39" t="s">
        <v>156</v>
      </c>
      <c r="D2007" s="39" t="s">
        <v>648</v>
      </c>
      <c r="E2007" s="39" t="s">
        <v>535</v>
      </c>
      <c r="F2007" s="39" t="s">
        <v>4348</v>
      </c>
      <c r="G2007" s="38" t="s">
        <v>442</v>
      </c>
      <c r="H2007" s="38" t="s">
        <v>441</v>
      </c>
      <c r="I2007" s="38">
        <v>84063503</v>
      </c>
      <c r="J2007" s="37">
        <v>1</v>
      </c>
      <c r="K2007" s="37">
        <v>0</v>
      </c>
      <c r="L2007" s="20" t="s">
        <v>8355</v>
      </c>
      <c r="M2007" s="37">
        <v>0</v>
      </c>
      <c r="N2007" s="37">
        <v>0</v>
      </c>
      <c r="O2007" s="37">
        <v>0</v>
      </c>
    </row>
    <row r="2008" spans="1:15" x14ac:dyDescent="0.2">
      <c r="A2008" s="37" t="s">
        <v>4349</v>
      </c>
      <c r="B2008" s="37" t="s">
        <v>4350</v>
      </c>
      <c r="C2008" s="39" t="s">
        <v>156</v>
      </c>
      <c r="D2008" s="39" t="s">
        <v>648</v>
      </c>
      <c r="E2008" s="39" t="s">
        <v>4339</v>
      </c>
      <c r="F2008" s="39" t="s">
        <v>2711</v>
      </c>
      <c r="G2008" s="38" t="s">
        <v>442</v>
      </c>
      <c r="H2008" s="38" t="s">
        <v>441</v>
      </c>
      <c r="I2008" s="38">
        <v>25350481</v>
      </c>
      <c r="J2008" s="37">
        <v>101</v>
      </c>
      <c r="K2008" s="37">
        <v>29</v>
      </c>
      <c r="L2008" s="20" t="s">
        <v>8355</v>
      </c>
      <c r="M2008" s="37">
        <v>0</v>
      </c>
      <c r="N2008" s="37">
        <v>0</v>
      </c>
      <c r="O2008" s="37">
        <v>0</v>
      </c>
    </row>
    <row r="2009" spans="1:15" x14ac:dyDescent="0.2">
      <c r="A2009" s="37" t="s">
        <v>4351</v>
      </c>
      <c r="B2009" s="37" t="s">
        <v>4352</v>
      </c>
      <c r="C2009" s="39" t="s">
        <v>156</v>
      </c>
      <c r="D2009" s="39" t="s">
        <v>648</v>
      </c>
      <c r="E2009" s="39" t="s">
        <v>650</v>
      </c>
      <c r="F2009" s="39" t="s">
        <v>243</v>
      </c>
      <c r="G2009" s="38" t="s">
        <v>442</v>
      </c>
      <c r="H2009" s="38" t="s">
        <v>440</v>
      </c>
      <c r="I2009" s="38">
        <v>25322143</v>
      </c>
      <c r="J2009" s="37">
        <v>90</v>
      </c>
      <c r="K2009" s="37">
        <v>22</v>
      </c>
      <c r="L2009" s="20" t="s">
        <v>8355</v>
      </c>
      <c r="M2009" s="37">
        <v>0</v>
      </c>
      <c r="N2009" s="37">
        <v>0</v>
      </c>
      <c r="O2009" s="37">
        <v>0</v>
      </c>
    </row>
    <row r="2010" spans="1:15" x14ac:dyDescent="0.2">
      <c r="A2010" s="37" t="s">
        <v>4353</v>
      </c>
      <c r="B2010" s="37" t="s">
        <v>4354</v>
      </c>
      <c r="C2010" s="39" t="s">
        <v>156</v>
      </c>
      <c r="D2010" s="39" t="s">
        <v>648</v>
      </c>
      <c r="E2010" s="39" t="s">
        <v>535</v>
      </c>
      <c r="F2010" s="39" t="s">
        <v>4354</v>
      </c>
      <c r="G2010" s="38" t="s">
        <v>442</v>
      </c>
      <c r="H2010" s="38" t="s">
        <v>441</v>
      </c>
      <c r="I2010" s="38">
        <v>84999492</v>
      </c>
      <c r="J2010" s="37">
        <v>49</v>
      </c>
      <c r="K2010" s="37">
        <v>13</v>
      </c>
      <c r="L2010" s="20" t="s">
        <v>8355</v>
      </c>
      <c r="M2010" s="37">
        <v>0</v>
      </c>
      <c r="N2010" s="37">
        <v>0</v>
      </c>
      <c r="O2010" s="37">
        <v>16</v>
      </c>
    </row>
    <row r="2011" spans="1:15" x14ac:dyDescent="0.2">
      <c r="A2011" s="37" t="s">
        <v>4355</v>
      </c>
      <c r="B2011" s="37" t="s">
        <v>4356</v>
      </c>
      <c r="C2011" s="39" t="s">
        <v>156</v>
      </c>
      <c r="D2011" s="39" t="s">
        <v>648</v>
      </c>
      <c r="E2011" s="39" t="s">
        <v>535</v>
      </c>
      <c r="F2011" s="39" t="s">
        <v>535</v>
      </c>
      <c r="G2011" s="38" t="s">
        <v>442</v>
      </c>
      <c r="H2011" s="38" t="s">
        <v>441</v>
      </c>
      <c r="I2011" s="38">
        <v>25312456</v>
      </c>
      <c r="J2011" s="37">
        <v>172</v>
      </c>
      <c r="K2011" s="37">
        <v>58</v>
      </c>
      <c r="L2011" s="20" t="s">
        <v>8355</v>
      </c>
      <c r="M2011" s="37">
        <v>0</v>
      </c>
      <c r="N2011" s="37">
        <v>0</v>
      </c>
      <c r="O2011" s="37">
        <v>27</v>
      </c>
    </row>
    <row r="2012" spans="1:15" x14ac:dyDescent="0.2">
      <c r="A2012" s="37" t="s">
        <v>4357</v>
      </c>
      <c r="B2012" s="37" t="s">
        <v>126</v>
      </c>
      <c r="C2012" s="39" t="s">
        <v>156</v>
      </c>
      <c r="D2012" s="39" t="s">
        <v>648</v>
      </c>
      <c r="E2012" s="39" t="s">
        <v>4339</v>
      </c>
      <c r="F2012" s="39" t="s">
        <v>126</v>
      </c>
      <c r="G2012" s="38" t="s">
        <v>442</v>
      </c>
      <c r="H2012" s="38" t="s">
        <v>441</v>
      </c>
      <c r="I2012" s="38">
        <v>61448716</v>
      </c>
      <c r="J2012" s="37">
        <v>21</v>
      </c>
      <c r="K2012" s="37">
        <v>4</v>
      </c>
      <c r="L2012" s="20" t="s">
        <v>8355</v>
      </c>
      <c r="M2012" s="37">
        <v>0</v>
      </c>
      <c r="N2012" s="37">
        <v>0</v>
      </c>
      <c r="O2012" s="37">
        <v>0</v>
      </c>
    </row>
    <row r="2013" spans="1:15" x14ac:dyDescent="0.2">
      <c r="A2013" s="37" t="s">
        <v>4358</v>
      </c>
      <c r="B2013" s="37" t="s">
        <v>823</v>
      </c>
      <c r="C2013" s="39" t="s">
        <v>156</v>
      </c>
      <c r="D2013" s="39" t="s">
        <v>648</v>
      </c>
      <c r="E2013" s="39" t="s">
        <v>650</v>
      </c>
      <c r="F2013" s="39" t="s">
        <v>823</v>
      </c>
      <c r="G2013" s="38" t="s">
        <v>442</v>
      </c>
      <c r="H2013" s="38" t="s">
        <v>440</v>
      </c>
      <c r="I2013" s="38">
        <v>83042901</v>
      </c>
      <c r="J2013" s="37">
        <v>3</v>
      </c>
      <c r="K2013" s="37">
        <v>0</v>
      </c>
      <c r="L2013" s="20" t="s">
        <v>8355</v>
      </c>
      <c r="M2013" s="37">
        <v>0</v>
      </c>
      <c r="N2013" s="37">
        <v>0</v>
      </c>
      <c r="O2013" s="37">
        <v>0</v>
      </c>
    </row>
    <row r="2014" spans="1:15" x14ac:dyDescent="0.2">
      <c r="A2014" s="37" t="s">
        <v>4359</v>
      </c>
      <c r="B2014" s="37" t="s">
        <v>4360</v>
      </c>
      <c r="C2014" s="39" t="s">
        <v>156</v>
      </c>
      <c r="D2014" s="39" t="s">
        <v>648</v>
      </c>
      <c r="E2014" s="39" t="s">
        <v>4339</v>
      </c>
      <c r="F2014" s="39" t="s">
        <v>4339</v>
      </c>
      <c r="G2014" s="38" t="s">
        <v>442</v>
      </c>
      <c r="H2014" s="38" t="s">
        <v>441</v>
      </c>
      <c r="I2014" s="38">
        <v>25350113</v>
      </c>
      <c r="J2014" s="37">
        <v>292</v>
      </c>
      <c r="K2014" s="37">
        <v>110</v>
      </c>
      <c r="L2014" s="20" t="s">
        <v>8355</v>
      </c>
      <c r="M2014" s="37">
        <v>0</v>
      </c>
      <c r="N2014" s="37">
        <v>4</v>
      </c>
      <c r="O2014" s="37">
        <v>49</v>
      </c>
    </row>
    <row r="2015" spans="1:15" x14ac:dyDescent="0.2">
      <c r="A2015" s="37" t="s">
        <v>4361</v>
      </c>
      <c r="B2015" s="37" t="s">
        <v>4362</v>
      </c>
      <c r="C2015" s="39" t="s">
        <v>156</v>
      </c>
      <c r="D2015" s="39" t="s">
        <v>648</v>
      </c>
      <c r="E2015" s="39" t="s">
        <v>650</v>
      </c>
      <c r="F2015" s="39" t="s">
        <v>3247</v>
      </c>
      <c r="G2015" s="38" t="s">
        <v>442</v>
      </c>
      <c r="H2015" s="38" t="s">
        <v>440</v>
      </c>
      <c r="I2015" s="38">
        <v>25322294</v>
      </c>
      <c r="J2015" s="37">
        <v>119</v>
      </c>
      <c r="K2015" s="37">
        <v>35</v>
      </c>
      <c r="L2015" s="20" t="s">
        <v>8355</v>
      </c>
      <c r="M2015" s="37">
        <v>0</v>
      </c>
      <c r="N2015" s="37">
        <v>0</v>
      </c>
      <c r="O2015" s="37">
        <v>0</v>
      </c>
    </row>
    <row r="2016" spans="1:15" x14ac:dyDescent="0.2">
      <c r="A2016" s="37" t="s">
        <v>4363</v>
      </c>
      <c r="B2016" s="37" t="s">
        <v>2270</v>
      </c>
      <c r="C2016" s="39" t="s">
        <v>156</v>
      </c>
      <c r="D2016" s="39" t="s">
        <v>648</v>
      </c>
      <c r="E2016" s="39" t="s">
        <v>650</v>
      </c>
      <c r="F2016" s="39" t="s">
        <v>2270</v>
      </c>
      <c r="G2016" s="38" t="s">
        <v>442</v>
      </c>
      <c r="H2016" s="38" t="s">
        <v>440</v>
      </c>
      <c r="I2016" s="38">
        <v>25321301</v>
      </c>
      <c r="J2016" s="37">
        <v>60</v>
      </c>
      <c r="K2016" s="37">
        <v>23</v>
      </c>
      <c r="L2016" s="20" t="s">
        <v>8355</v>
      </c>
      <c r="M2016" s="37">
        <v>0</v>
      </c>
      <c r="N2016" s="37">
        <v>0</v>
      </c>
      <c r="O2016" s="37">
        <v>0</v>
      </c>
    </row>
    <row r="2017" spans="1:29" x14ac:dyDescent="0.2">
      <c r="A2017" s="37" t="s">
        <v>4364</v>
      </c>
      <c r="B2017" s="37" t="s">
        <v>4365</v>
      </c>
      <c r="C2017" s="39" t="s">
        <v>156</v>
      </c>
      <c r="D2017" s="39" t="s">
        <v>648</v>
      </c>
      <c r="E2017" s="39" t="s">
        <v>4339</v>
      </c>
      <c r="F2017" s="39" t="s">
        <v>4366</v>
      </c>
      <c r="G2017" s="38" t="s">
        <v>442</v>
      </c>
      <c r="H2017" s="38" t="s">
        <v>441</v>
      </c>
      <c r="I2017" s="38">
        <v>25351205</v>
      </c>
      <c r="J2017" s="37">
        <v>29</v>
      </c>
      <c r="K2017" s="37">
        <v>8</v>
      </c>
      <c r="L2017" s="20" t="s">
        <v>8355</v>
      </c>
      <c r="M2017" s="37">
        <v>0</v>
      </c>
      <c r="N2017" s="37">
        <v>0</v>
      </c>
      <c r="O2017" s="37">
        <v>0</v>
      </c>
    </row>
    <row r="2018" spans="1:29" x14ac:dyDescent="0.2">
      <c r="A2018" s="37" t="s">
        <v>4367</v>
      </c>
      <c r="B2018" s="37" t="s">
        <v>4368</v>
      </c>
      <c r="C2018" s="39" t="s">
        <v>156</v>
      </c>
      <c r="D2018" s="39" t="s">
        <v>648</v>
      </c>
      <c r="E2018" s="39" t="s">
        <v>535</v>
      </c>
      <c r="F2018" s="39" t="s">
        <v>4368</v>
      </c>
      <c r="G2018" s="38" t="s">
        <v>442</v>
      </c>
      <c r="H2018" s="38" t="s">
        <v>441</v>
      </c>
      <c r="I2018" s="38">
        <v>25312907</v>
      </c>
      <c r="J2018" s="37">
        <v>67</v>
      </c>
      <c r="K2018" s="37">
        <v>34</v>
      </c>
      <c r="L2018" s="20" t="s">
        <v>8355</v>
      </c>
      <c r="M2018" s="37">
        <v>0</v>
      </c>
      <c r="N2018" s="37">
        <v>0</v>
      </c>
      <c r="O2018" s="37">
        <v>0</v>
      </c>
    </row>
    <row r="2020" spans="1:29" ht="13.5" x14ac:dyDescent="0.25">
      <c r="A2020" s="97" t="s">
        <v>445</v>
      </c>
      <c r="B2020" s="24"/>
      <c r="C2020" s="25"/>
      <c r="D2020" s="25"/>
      <c r="E2020" s="25"/>
      <c r="F2020" s="33"/>
      <c r="G2020" s="27"/>
      <c r="H2020" s="32"/>
      <c r="I2020" s="32"/>
      <c r="J2020" s="36">
        <f>SUM(J2021:J2040)</f>
        <v>2393</v>
      </c>
      <c r="K2020" s="36">
        <f t="shared" ref="K2020:O2020" si="108">SUM(K2021:K2040)</f>
        <v>555</v>
      </c>
      <c r="L2020" s="36">
        <f t="shared" si="108"/>
        <v>0</v>
      </c>
      <c r="M2020" s="36">
        <f t="shared" si="108"/>
        <v>14</v>
      </c>
      <c r="N2020" s="36">
        <f t="shared" si="108"/>
        <v>13</v>
      </c>
      <c r="O2020" s="36">
        <f t="shared" si="108"/>
        <v>96</v>
      </c>
      <c r="P2020" s="37"/>
      <c r="Q2020" s="37"/>
      <c r="R2020" s="37"/>
      <c r="S2020" s="37"/>
      <c r="T2020" s="37"/>
      <c r="U2020" s="37"/>
      <c r="V2020" s="37"/>
      <c r="W2020" s="37"/>
      <c r="X2020" s="37"/>
      <c r="Y2020" s="37"/>
      <c r="AA2020" s="37"/>
      <c r="AB2020" s="37"/>
      <c r="AC2020" s="37"/>
    </row>
    <row r="2021" spans="1:29" x14ac:dyDescent="0.2">
      <c r="B2021" s="37" t="s">
        <v>1290</v>
      </c>
      <c r="C2021" s="39" t="s">
        <v>156</v>
      </c>
      <c r="D2021" s="39" t="s">
        <v>278</v>
      </c>
      <c r="E2021" s="39" t="s">
        <v>278</v>
      </c>
      <c r="F2021" s="39" t="s">
        <v>4369</v>
      </c>
      <c r="G2021" s="38" t="s">
        <v>443</v>
      </c>
      <c r="H2021" s="38" t="s">
        <v>440</v>
      </c>
      <c r="J2021" s="37">
        <v>102</v>
      </c>
      <c r="K2021" s="37">
        <v>41</v>
      </c>
      <c r="L2021" s="20" t="s">
        <v>8355</v>
      </c>
      <c r="M2021" s="37">
        <v>0</v>
      </c>
      <c r="N2021" s="37">
        <v>0</v>
      </c>
      <c r="O2021" s="37">
        <v>0</v>
      </c>
    </row>
    <row r="2022" spans="1:29" x14ac:dyDescent="0.2">
      <c r="B2022" s="37" t="s">
        <v>4370</v>
      </c>
      <c r="C2022" s="39" t="s">
        <v>156</v>
      </c>
      <c r="D2022" s="39" t="s">
        <v>278</v>
      </c>
      <c r="E2022" s="39" t="s">
        <v>278</v>
      </c>
      <c r="F2022" s="39" t="s">
        <v>4371</v>
      </c>
      <c r="G2022" s="38" t="s">
        <v>443</v>
      </c>
      <c r="H2022" s="38" t="s">
        <v>440</v>
      </c>
      <c r="I2022" s="38">
        <v>25567942</v>
      </c>
      <c r="J2022" s="37">
        <v>134</v>
      </c>
      <c r="K2022" s="37">
        <v>64</v>
      </c>
      <c r="L2022" s="20" t="s">
        <v>8355</v>
      </c>
      <c r="M2022" s="37">
        <v>0</v>
      </c>
      <c r="N2022" s="37">
        <v>0</v>
      </c>
      <c r="O2022" s="37">
        <v>0</v>
      </c>
    </row>
    <row r="2023" spans="1:29" x14ac:dyDescent="0.2">
      <c r="B2023" s="37" t="s">
        <v>10349</v>
      </c>
      <c r="C2023" s="39" t="s">
        <v>156</v>
      </c>
      <c r="D2023" s="39" t="s">
        <v>278</v>
      </c>
      <c r="E2023" s="39" t="s">
        <v>278</v>
      </c>
      <c r="F2023" s="39" t="s">
        <v>1013</v>
      </c>
      <c r="G2023" s="38" t="s">
        <v>443</v>
      </c>
      <c r="H2023" s="38" t="s">
        <v>440</v>
      </c>
      <c r="I2023" s="38">
        <v>25570404</v>
      </c>
      <c r="J2023" s="37">
        <v>6</v>
      </c>
      <c r="K2023" s="37">
        <v>25</v>
      </c>
      <c r="L2023" s="20" t="s">
        <v>8355</v>
      </c>
      <c r="M2023" s="37">
        <v>0</v>
      </c>
      <c r="N2023" s="37">
        <v>0</v>
      </c>
      <c r="O2023" s="37">
        <v>0</v>
      </c>
    </row>
    <row r="2024" spans="1:29" x14ac:dyDescent="0.2">
      <c r="A2024" s="37" t="s">
        <v>4372</v>
      </c>
      <c r="B2024" s="37" t="s">
        <v>78</v>
      </c>
      <c r="C2024" s="39" t="s">
        <v>156</v>
      </c>
      <c r="D2024" s="39" t="s">
        <v>278</v>
      </c>
      <c r="E2024" s="39" t="s">
        <v>278</v>
      </c>
      <c r="F2024" s="39" t="s">
        <v>78</v>
      </c>
      <c r="G2024" s="38" t="s">
        <v>442</v>
      </c>
      <c r="H2024" s="38" t="s">
        <v>440</v>
      </c>
      <c r="I2024" s="38">
        <v>25560632</v>
      </c>
      <c r="J2024" s="37">
        <v>38</v>
      </c>
      <c r="K2024" s="37">
        <v>23</v>
      </c>
      <c r="L2024" s="20" t="s">
        <v>8355</v>
      </c>
      <c r="M2024" s="37">
        <v>0</v>
      </c>
      <c r="N2024" s="37">
        <v>0</v>
      </c>
      <c r="O2024" s="37">
        <v>0</v>
      </c>
    </row>
    <row r="2025" spans="1:29" x14ac:dyDescent="0.2">
      <c r="A2025" s="37" t="s">
        <v>4378</v>
      </c>
      <c r="B2025" s="37" t="s">
        <v>4379</v>
      </c>
      <c r="C2025" s="39" t="s">
        <v>156</v>
      </c>
      <c r="D2025" s="39" t="s">
        <v>278</v>
      </c>
      <c r="E2025" s="39" t="s">
        <v>278</v>
      </c>
      <c r="F2025" s="39" t="s">
        <v>713</v>
      </c>
      <c r="G2025" s="38" t="s">
        <v>442</v>
      </c>
      <c r="H2025" s="38" t="s">
        <v>440</v>
      </c>
      <c r="I2025" s="38">
        <v>55568089</v>
      </c>
      <c r="J2025" s="37">
        <v>75</v>
      </c>
      <c r="K2025" s="37">
        <v>30</v>
      </c>
      <c r="L2025" s="20" t="s">
        <v>8355</v>
      </c>
      <c r="M2025" s="37">
        <v>0</v>
      </c>
      <c r="N2025" s="37">
        <v>0</v>
      </c>
      <c r="O2025" s="37">
        <v>0</v>
      </c>
    </row>
    <row r="2026" spans="1:29" x14ac:dyDescent="0.2">
      <c r="A2026" s="37" t="s">
        <v>4380</v>
      </c>
      <c r="B2026" s="37" t="s">
        <v>3914</v>
      </c>
      <c r="C2026" s="39" t="s">
        <v>156</v>
      </c>
      <c r="D2026" s="39" t="s">
        <v>278</v>
      </c>
      <c r="E2026" s="39" t="s">
        <v>278</v>
      </c>
      <c r="F2026" s="39" t="s">
        <v>1956</v>
      </c>
      <c r="G2026" s="38" t="s">
        <v>442</v>
      </c>
      <c r="H2026" s="38" t="s">
        <v>440</v>
      </c>
      <c r="I2026" s="38">
        <v>25568413</v>
      </c>
      <c r="J2026" s="37">
        <v>48</v>
      </c>
      <c r="K2026" s="37">
        <v>13</v>
      </c>
      <c r="L2026" s="20" t="s">
        <v>8355</v>
      </c>
      <c r="M2026" s="37">
        <v>0</v>
      </c>
      <c r="N2026" s="37">
        <v>0</v>
      </c>
      <c r="O2026" s="37">
        <v>0</v>
      </c>
    </row>
    <row r="2027" spans="1:29" x14ac:dyDescent="0.2">
      <c r="A2027" s="37" t="s">
        <v>4381</v>
      </c>
      <c r="B2027" s="37" t="s">
        <v>3580</v>
      </c>
      <c r="C2027" s="39" t="s">
        <v>156</v>
      </c>
      <c r="D2027" s="39" t="s">
        <v>278</v>
      </c>
      <c r="E2027" s="39" t="s">
        <v>278</v>
      </c>
      <c r="F2027" s="39" t="s">
        <v>3580</v>
      </c>
      <c r="G2027" s="38" t="s">
        <v>442</v>
      </c>
      <c r="H2027" s="38" t="s">
        <v>440</v>
      </c>
      <c r="I2027" s="38">
        <v>25569147</v>
      </c>
      <c r="J2027" s="37">
        <v>32</v>
      </c>
      <c r="K2027" s="37">
        <v>10</v>
      </c>
      <c r="L2027" s="20" t="s">
        <v>8355</v>
      </c>
      <c r="M2027" s="37">
        <v>0</v>
      </c>
      <c r="N2027" s="37">
        <v>0</v>
      </c>
      <c r="O2027" s="37">
        <v>0</v>
      </c>
    </row>
    <row r="2028" spans="1:29" x14ac:dyDescent="0.2">
      <c r="A2028" s="37" t="s">
        <v>4384</v>
      </c>
      <c r="B2028" s="37" t="s">
        <v>10350</v>
      </c>
      <c r="C2028" s="39" t="s">
        <v>156</v>
      </c>
      <c r="D2028" s="39" t="s">
        <v>278</v>
      </c>
      <c r="E2028" s="39" t="s">
        <v>278</v>
      </c>
      <c r="F2028" s="39" t="s">
        <v>572</v>
      </c>
      <c r="G2028" s="38" t="s">
        <v>442</v>
      </c>
      <c r="H2028" s="38" t="s">
        <v>440</v>
      </c>
      <c r="I2028" s="38">
        <v>83313848</v>
      </c>
      <c r="J2028" s="37">
        <v>8</v>
      </c>
      <c r="K2028" s="37">
        <v>4</v>
      </c>
      <c r="L2028" s="20" t="s">
        <v>8355</v>
      </c>
      <c r="M2028" s="37">
        <v>0</v>
      </c>
      <c r="N2028" s="37">
        <v>0</v>
      </c>
      <c r="O2028" s="37">
        <v>0</v>
      </c>
    </row>
    <row r="2029" spans="1:29" x14ac:dyDescent="0.2">
      <c r="A2029" s="37" t="s">
        <v>4385</v>
      </c>
      <c r="B2029" s="37" t="s">
        <v>4386</v>
      </c>
      <c r="C2029" s="39" t="s">
        <v>156</v>
      </c>
      <c r="D2029" s="39" t="s">
        <v>278</v>
      </c>
      <c r="E2029" s="39" t="s">
        <v>278</v>
      </c>
      <c r="F2029" s="39" t="s">
        <v>4386</v>
      </c>
      <c r="G2029" s="38" t="s">
        <v>442</v>
      </c>
      <c r="H2029" s="38" t="s">
        <v>440</v>
      </c>
      <c r="J2029" s="37">
        <v>12</v>
      </c>
      <c r="K2029" s="37">
        <v>2</v>
      </c>
      <c r="L2029" s="20" t="s">
        <v>8355</v>
      </c>
      <c r="M2029" s="37">
        <v>0</v>
      </c>
      <c r="N2029" s="37">
        <v>0</v>
      </c>
      <c r="O2029" s="37">
        <v>0</v>
      </c>
    </row>
    <row r="2030" spans="1:29" x14ac:dyDescent="0.2">
      <c r="A2030" s="37" t="s">
        <v>4387</v>
      </c>
      <c r="B2030" s="37" t="s">
        <v>4388</v>
      </c>
      <c r="C2030" s="39" t="s">
        <v>156</v>
      </c>
      <c r="D2030" s="39" t="s">
        <v>278</v>
      </c>
      <c r="E2030" s="39" t="s">
        <v>278</v>
      </c>
      <c r="F2030" s="39" t="s">
        <v>4388</v>
      </c>
      <c r="G2030" s="38" t="s">
        <v>442</v>
      </c>
      <c r="H2030" s="38" t="s">
        <v>440</v>
      </c>
      <c r="I2030" s="38">
        <v>25562917</v>
      </c>
      <c r="J2030" s="37">
        <v>147</v>
      </c>
      <c r="K2030" s="37">
        <v>59</v>
      </c>
      <c r="L2030" s="20" t="s">
        <v>8355</v>
      </c>
      <c r="M2030" s="37">
        <v>0</v>
      </c>
      <c r="N2030" s="37">
        <v>0</v>
      </c>
      <c r="O2030" s="37">
        <v>0</v>
      </c>
    </row>
    <row r="2031" spans="1:29" x14ac:dyDescent="0.2">
      <c r="A2031" s="37" t="s">
        <v>4389</v>
      </c>
      <c r="B2031" s="37" t="s">
        <v>1069</v>
      </c>
      <c r="C2031" s="39" t="s">
        <v>156</v>
      </c>
      <c r="D2031" s="39" t="s">
        <v>278</v>
      </c>
      <c r="E2031" s="39" t="s">
        <v>278</v>
      </c>
      <c r="F2031" s="39" t="s">
        <v>1069</v>
      </c>
      <c r="G2031" s="38" t="s">
        <v>442</v>
      </c>
      <c r="H2031" s="38" t="s">
        <v>440</v>
      </c>
      <c r="I2031" s="38">
        <v>25560274</v>
      </c>
      <c r="J2031" s="37">
        <v>107</v>
      </c>
      <c r="K2031" s="37">
        <v>33</v>
      </c>
      <c r="L2031" s="20" t="s">
        <v>8355</v>
      </c>
      <c r="M2031" s="37">
        <v>0</v>
      </c>
      <c r="N2031" s="37">
        <v>0</v>
      </c>
      <c r="O2031" s="37">
        <v>0</v>
      </c>
    </row>
    <row r="2032" spans="1:29" x14ac:dyDescent="0.2">
      <c r="A2032" s="37" t="s">
        <v>4390</v>
      </c>
      <c r="B2032" s="37" t="s">
        <v>4391</v>
      </c>
      <c r="C2032" s="39" t="s">
        <v>156</v>
      </c>
      <c r="D2032" s="39" t="s">
        <v>278</v>
      </c>
      <c r="E2032" s="39" t="s">
        <v>278</v>
      </c>
      <c r="F2032" s="39" t="s">
        <v>863</v>
      </c>
      <c r="G2032" s="38" t="s">
        <v>442</v>
      </c>
      <c r="H2032" s="38" t="s">
        <v>440</v>
      </c>
      <c r="I2032" s="38">
        <v>25560173</v>
      </c>
      <c r="J2032" s="37">
        <v>513</v>
      </c>
      <c r="K2032" s="37">
        <v>84</v>
      </c>
      <c r="L2032" s="20" t="s">
        <v>8355</v>
      </c>
      <c r="M2032" s="37">
        <v>0</v>
      </c>
      <c r="N2032" s="37">
        <v>6</v>
      </c>
      <c r="O2032" s="37">
        <v>36</v>
      </c>
    </row>
    <row r="2033" spans="1:29" x14ac:dyDescent="0.2">
      <c r="A2033" s="37" t="s">
        <v>4392</v>
      </c>
      <c r="B2033" s="37" t="s">
        <v>4393</v>
      </c>
      <c r="C2033" s="39" t="s">
        <v>156</v>
      </c>
      <c r="D2033" s="39" t="s">
        <v>278</v>
      </c>
      <c r="E2033" s="39" t="s">
        <v>278</v>
      </c>
      <c r="F2033" s="39" t="s">
        <v>4393</v>
      </c>
      <c r="G2033" s="38" t="s">
        <v>442</v>
      </c>
      <c r="H2033" s="38" t="s">
        <v>440</v>
      </c>
      <c r="I2033" s="38">
        <v>88091864</v>
      </c>
      <c r="J2033" s="37">
        <v>4</v>
      </c>
      <c r="K2033" s="37">
        <v>1</v>
      </c>
      <c r="L2033" s="20" t="s">
        <v>8355</v>
      </c>
      <c r="M2033" s="37">
        <v>0</v>
      </c>
      <c r="N2033" s="37">
        <v>0</v>
      </c>
      <c r="O2033" s="37">
        <v>0</v>
      </c>
    </row>
    <row r="2034" spans="1:29" x14ac:dyDescent="0.2">
      <c r="A2034" s="37" t="s">
        <v>4394</v>
      </c>
      <c r="B2034" s="37" t="s">
        <v>4395</v>
      </c>
      <c r="C2034" s="39" t="s">
        <v>156</v>
      </c>
      <c r="D2034" s="39" t="s">
        <v>278</v>
      </c>
      <c r="E2034" s="39" t="s">
        <v>278</v>
      </c>
      <c r="F2034" s="39" t="s">
        <v>278</v>
      </c>
      <c r="G2034" s="38" t="s">
        <v>442</v>
      </c>
      <c r="H2034" s="38" t="s">
        <v>440</v>
      </c>
      <c r="I2034" s="38">
        <v>25560264</v>
      </c>
      <c r="J2034" s="37">
        <v>365</v>
      </c>
      <c r="K2034" s="37">
        <v>0</v>
      </c>
      <c r="L2034" s="20" t="s">
        <v>8355</v>
      </c>
      <c r="M2034" s="37">
        <v>14</v>
      </c>
      <c r="N2034" s="37">
        <v>7</v>
      </c>
      <c r="O2034" s="37">
        <v>60</v>
      </c>
    </row>
    <row r="2035" spans="1:29" x14ac:dyDescent="0.2">
      <c r="A2035" s="37" t="s">
        <v>4396</v>
      </c>
      <c r="B2035" s="37" t="s">
        <v>4397</v>
      </c>
      <c r="C2035" s="39" t="s">
        <v>156</v>
      </c>
      <c r="D2035" s="39" t="s">
        <v>278</v>
      </c>
      <c r="E2035" s="39" t="s">
        <v>278</v>
      </c>
      <c r="F2035" s="39" t="s">
        <v>4398</v>
      </c>
      <c r="G2035" s="38" t="s">
        <v>442</v>
      </c>
      <c r="H2035" s="38" t="s">
        <v>440</v>
      </c>
      <c r="I2035" s="38">
        <v>25569035</v>
      </c>
      <c r="J2035" s="37">
        <v>95</v>
      </c>
      <c r="K2035" s="37">
        <v>25</v>
      </c>
      <c r="L2035" s="20" t="s">
        <v>8355</v>
      </c>
      <c r="M2035" s="37">
        <v>0</v>
      </c>
      <c r="N2035" s="37">
        <v>0</v>
      </c>
      <c r="O2035" s="37">
        <v>0</v>
      </c>
    </row>
    <row r="2036" spans="1:29" x14ac:dyDescent="0.2">
      <c r="A2036" s="37" t="s">
        <v>4399</v>
      </c>
      <c r="B2036" s="37" t="s">
        <v>1408</v>
      </c>
      <c r="C2036" s="39" t="s">
        <v>156</v>
      </c>
      <c r="D2036" s="39" t="s">
        <v>278</v>
      </c>
      <c r="E2036" s="39" t="s">
        <v>278</v>
      </c>
      <c r="F2036" s="39" t="s">
        <v>4388</v>
      </c>
      <c r="G2036" s="38" t="s">
        <v>444</v>
      </c>
      <c r="H2036" s="38" t="s">
        <v>440</v>
      </c>
      <c r="I2036" s="38">
        <v>25560021</v>
      </c>
      <c r="J2036" s="37">
        <v>335</v>
      </c>
      <c r="K2036" s="37">
        <v>44</v>
      </c>
      <c r="L2036" s="20" t="s">
        <v>8355</v>
      </c>
      <c r="M2036" s="37">
        <v>0</v>
      </c>
      <c r="N2036" s="37">
        <v>0</v>
      </c>
      <c r="O2036" s="37">
        <v>0</v>
      </c>
    </row>
    <row r="2037" spans="1:29" x14ac:dyDescent="0.2">
      <c r="A2037" s="37" t="s">
        <v>4400</v>
      </c>
      <c r="B2037" s="37" t="s">
        <v>3772</v>
      </c>
      <c r="C2037" s="39" t="s">
        <v>156</v>
      </c>
      <c r="D2037" s="39" t="s">
        <v>278</v>
      </c>
      <c r="E2037" s="39" t="s">
        <v>278</v>
      </c>
      <c r="F2037" s="39" t="s">
        <v>3772</v>
      </c>
      <c r="G2037" s="38" t="s">
        <v>442</v>
      </c>
      <c r="H2037" s="38" t="s">
        <v>440</v>
      </c>
      <c r="I2037" s="38">
        <v>88411587</v>
      </c>
      <c r="J2037" s="37">
        <v>7</v>
      </c>
      <c r="K2037" s="37">
        <v>0</v>
      </c>
      <c r="L2037" s="20" t="s">
        <v>8355</v>
      </c>
      <c r="M2037" s="37">
        <v>0</v>
      </c>
      <c r="N2037" s="37">
        <v>0</v>
      </c>
      <c r="O2037" s="37">
        <v>0</v>
      </c>
    </row>
    <row r="2038" spans="1:29" x14ac:dyDescent="0.2">
      <c r="A2038" s="37" t="s">
        <v>4401</v>
      </c>
      <c r="B2038" s="37" t="s">
        <v>4402</v>
      </c>
      <c r="C2038" s="39" t="s">
        <v>156</v>
      </c>
      <c r="D2038" s="39" t="s">
        <v>278</v>
      </c>
      <c r="E2038" s="39" t="s">
        <v>278</v>
      </c>
      <c r="F2038" s="39" t="s">
        <v>637</v>
      </c>
      <c r="G2038" s="38" t="s">
        <v>442</v>
      </c>
      <c r="H2038" s="38" t="s">
        <v>440</v>
      </c>
      <c r="I2038" s="38">
        <v>25562053</v>
      </c>
      <c r="J2038" s="37">
        <v>97</v>
      </c>
      <c r="K2038" s="37">
        <v>27</v>
      </c>
      <c r="L2038" s="20" t="s">
        <v>8355</v>
      </c>
      <c r="M2038" s="37">
        <v>0</v>
      </c>
      <c r="N2038" s="37">
        <v>0</v>
      </c>
      <c r="O2038" s="37">
        <v>0</v>
      </c>
    </row>
    <row r="2039" spans="1:29" x14ac:dyDescent="0.2">
      <c r="A2039" s="37" t="s">
        <v>4403</v>
      </c>
      <c r="B2039" s="37" t="s">
        <v>1727</v>
      </c>
      <c r="C2039" s="39" t="s">
        <v>156</v>
      </c>
      <c r="D2039" s="39" t="s">
        <v>278</v>
      </c>
      <c r="E2039" s="39" t="s">
        <v>278</v>
      </c>
      <c r="F2039" s="39" t="s">
        <v>1727</v>
      </c>
      <c r="G2039" s="38" t="s">
        <v>442</v>
      </c>
      <c r="H2039" s="38" t="s">
        <v>440</v>
      </c>
      <c r="I2039" s="38">
        <v>25569842</v>
      </c>
      <c r="J2039" s="37">
        <v>89</v>
      </c>
      <c r="K2039" s="37">
        <v>20</v>
      </c>
      <c r="L2039" s="20" t="s">
        <v>8355</v>
      </c>
      <c r="M2039" s="37">
        <v>0</v>
      </c>
      <c r="N2039" s="37">
        <v>0</v>
      </c>
      <c r="O2039" s="37">
        <v>0</v>
      </c>
    </row>
    <row r="2040" spans="1:29" x14ac:dyDescent="0.2">
      <c r="A2040" s="37" t="s">
        <v>4404</v>
      </c>
      <c r="B2040" s="37" t="s">
        <v>4405</v>
      </c>
      <c r="C2040" s="39" t="s">
        <v>156</v>
      </c>
      <c r="D2040" s="39" t="s">
        <v>278</v>
      </c>
      <c r="E2040" s="39" t="s">
        <v>278</v>
      </c>
      <c r="F2040" s="39" t="s">
        <v>4406</v>
      </c>
      <c r="G2040" s="38" t="s">
        <v>442</v>
      </c>
      <c r="H2040" s="38" t="s">
        <v>440</v>
      </c>
      <c r="I2040" s="38">
        <v>40342909</v>
      </c>
      <c r="J2040" s="37">
        <v>179</v>
      </c>
      <c r="K2040" s="37">
        <v>50</v>
      </c>
      <c r="L2040" s="20" t="s">
        <v>8355</v>
      </c>
      <c r="M2040" s="37">
        <v>0</v>
      </c>
      <c r="N2040" s="37">
        <v>0</v>
      </c>
      <c r="O2040" s="37">
        <v>0</v>
      </c>
    </row>
    <row r="2042" spans="1:29" ht="13.5" x14ac:dyDescent="0.25">
      <c r="A2042" s="97" t="s">
        <v>446</v>
      </c>
      <c r="B2042" s="24"/>
      <c r="C2042" s="25"/>
      <c r="D2042" s="25"/>
      <c r="E2042" s="25"/>
      <c r="F2042" s="33"/>
      <c r="G2042" s="27"/>
      <c r="H2042" s="32"/>
      <c r="I2042" s="32"/>
      <c r="J2042" s="36">
        <f>SUM(J2043:J2065)</f>
        <v>1296</v>
      </c>
      <c r="K2042" s="36">
        <f t="shared" ref="K2042:O2042" si="109">SUM(K2043:K2065)</f>
        <v>429</v>
      </c>
      <c r="L2042" s="36">
        <f t="shared" si="109"/>
        <v>15</v>
      </c>
      <c r="M2042" s="36">
        <f t="shared" si="109"/>
        <v>0</v>
      </c>
      <c r="N2042" s="36">
        <f t="shared" si="109"/>
        <v>4</v>
      </c>
      <c r="O2042" s="36">
        <f t="shared" si="109"/>
        <v>103</v>
      </c>
      <c r="P2042" s="37"/>
      <c r="Q2042" s="37"/>
      <c r="R2042" s="37"/>
      <c r="S2042" s="37"/>
      <c r="T2042" s="37"/>
      <c r="U2042" s="37"/>
      <c r="V2042" s="37"/>
      <c r="W2042" s="37"/>
      <c r="X2042" s="37"/>
      <c r="Y2042" s="37"/>
      <c r="AA2042" s="37"/>
      <c r="AB2042" s="37"/>
      <c r="AC2042" s="37"/>
    </row>
    <row r="2043" spans="1:29" x14ac:dyDescent="0.2">
      <c r="A2043" s="37" t="s">
        <v>4407</v>
      </c>
      <c r="B2043" s="37" t="s">
        <v>4408</v>
      </c>
      <c r="C2043" s="39" t="s">
        <v>156</v>
      </c>
      <c r="D2043" s="39" t="s">
        <v>278</v>
      </c>
      <c r="E2043" s="39" t="s">
        <v>644</v>
      </c>
      <c r="F2043" s="39" t="s">
        <v>4408</v>
      </c>
      <c r="G2043" s="38" t="s">
        <v>442</v>
      </c>
      <c r="H2043" s="38" t="s">
        <v>440</v>
      </c>
      <c r="I2043" s="38">
        <v>84403220</v>
      </c>
      <c r="J2043" s="37">
        <v>7</v>
      </c>
      <c r="K2043" s="37">
        <v>6</v>
      </c>
      <c r="L2043" s="20" t="s">
        <v>8355</v>
      </c>
      <c r="M2043" s="37">
        <v>0</v>
      </c>
      <c r="N2043" s="37">
        <v>0</v>
      </c>
      <c r="O2043" s="37">
        <v>0</v>
      </c>
    </row>
    <row r="2044" spans="1:29" x14ac:dyDescent="0.2">
      <c r="A2044" s="37" t="s">
        <v>4409</v>
      </c>
      <c r="B2044" s="37" t="s">
        <v>4410</v>
      </c>
      <c r="C2044" s="39" t="s">
        <v>156</v>
      </c>
      <c r="D2044" s="39" t="s">
        <v>278</v>
      </c>
      <c r="E2044" s="39" t="s">
        <v>644</v>
      </c>
      <c r="F2044" s="39" t="s">
        <v>4410</v>
      </c>
      <c r="G2044" s="38" t="s">
        <v>442</v>
      </c>
      <c r="H2044" s="38" t="s">
        <v>440</v>
      </c>
      <c r="I2044" s="38">
        <v>25312370</v>
      </c>
      <c r="J2044" s="37">
        <v>179</v>
      </c>
      <c r="K2044" s="37">
        <v>61</v>
      </c>
      <c r="L2044" s="20" t="s">
        <v>8355</v>
      </c>
      <c r="M2044" s="37">
        <v>0</v>
      </c>
      <c r="N2044" s="37">
        <v>0</v>
      </c>
      <c r="O2044" s="37">
        <v>33</v>
      </c>
    </row>
    <row r="2045" spans="1:29" x14ac:dyDescent="0.2">
      <c r="A2045" s="37" t="s">
        <v>4411</v>
      </c>
      <c r="B2045" s="37" t="s">
        <v>3251</v>
      </c>
      <c r="C2045" s="39" t="s">
        <v>156</v>
      </c>
      <c r="D2045" s="39" t="s">
        <v>278</v>
      </c>
      <c r="E2045" s="39" t="s">
        <v>4412</v>
      </c>
      <c r="F2045" s="39" t="s">
        <v>4413</v>
      </c>
      <c r="G2045" s="38" t="s">
        <v>442</v>
      </c>
      <c r="H2045" s="38" t="s">
        <v>441</v>
      </c>
      <c r="I2045" s="38">
        <v>83689093</v>
      </c>
      <c r="J2045" s="37">
        <v>28</v>
      </c>
      <c r="K2045" s="37">
        <v>7</v>
      </c>
      <c r="L2045" s="20" t="s">
        <v>8355</v>
      </c>
      <c r="M2045" s="37">
        <v>0</v>
      </c>
      <c r="N2045" s="37">
        <v>0</v>
      </c>
      <c r="O2045" s="37">
        <v>0</v>
      </c>
    </row>
    <row r="2046" spans="1:29" x14ac:dyDescent="0.2">
      <c r="A2046" s="37" t="s">
        <v>4414</v>
      </c>
      <c r="B2046" s="37" t="s">
        <v>3870</v>
      </c>
      <c r="C2046" s="39" t="s">
        <v>156</v>
      </c>
      <c r="D2046" s="39" t="s">
        <v>278</v>
      </c>
      <c r="E2046" s="39" t="s">
        <v>4412</v>
      </c>
      <c r="F2046" s="39" t="s">
        <v>4415</v>
      </c>
      <c r="G2046" s="38" t="s">
        <v>442</v>
      </c>
      <c r="H2046" s="38" t="s">
        <v>441</v>
      </c>
      <c r="I2046" s="38">
        <v>88500992</v>
      </c>
      <c r="J2046" s="37">
        <v>22</v>
      </c>
      <c r="K2046" s="37">
        <v>6</v>
      </c>
      <c r="L2046" s="20" t="s">
        <v>8355</v>
      </c>
      <c r="M2046" s="37">
        <v>0</v>
      </c>
      <c r="N2046" s="37">
        <v>0</v>
      </c>
      <c r="O2046" s="37">
        <v>0</v>
      </c>
    </row>
    <row r="2047" spans="1:29" x14ac:dyDescent="0.2">
      <c r="A2047" s="37" t="s">
        <v>4416</v>
      </c>
      <c r="B2047" s="37" t="s">
        <v>4417</v>
      </c>
      <c r="C2047" s="39" t="s">
        <v>156</v>
      </c>
      <c r="D2047" s="39" t="s">
        <v>278</v>
      </c>
      <c r="E2047" s="39" t="s">
        <v>2477</v>
      </c>
      <c r="F2047" s="39" t="s">
        <v>4417</v>
      </c>
      <c r="G2047" s="38" t="s">
        <v>442</v>
      </c>
      <c r="H2047" s="38" t="s">
        <v>440</v>
      </c>
      <c r="I2047" s="38">
        <v>25541224</v>
      </c>
      <c r="J2047" s="37">
        <v>72</v>
      </c>
      <c r="K2047" s="37">
        <v>34</v>
      </c>
      <c r="L2047" s="20" t="s">
        <v>8355</v>
      </c>
      <c r="M2047" s="37">
        <v>0</v>
      </c>
      <c r="N2047" s="37">
        <v>0</v>
      </c>
      <c r="O2047" s="37">
        <v>16</v>
      </c>
    </row>
    <row r="2048" spans="1:29" x14ac:dyDescent="0.2">
      <c r="A2048" s="37" t="s">
        <v>4418</v>
      </c>
      <c r="B2048" s="37" t="s">
        <v>4419</v>
      </c>
      <c r="C2048" s="39" t="s">
        <v>156</v>
      </c>
      <c r="D2048" s="39" t="s">
        <v>278</v>
      </c>
      <c r="E2048" s="39" t="s">
        <v>2477</v>
      </c>
      <c r="F2048" s="39" t="s">
        <v>4420</v>
      </c>
      <c r="G2048" s="38" t="s">
        <v>442</v>
      </c>
      <c r="H2048" s="38" t="s">
        <v>440</v>
      </c>
      <c r="I2048" s="38">
        <v>25381437</v>
      </c>
      <c r="J2048" s="37">
        <v>53</v>
      </c>
      <c r="K2048" s="37">
        <v>17</v>
      </c>
      <c r="L2048" s="20" t="s">
        <v>8355</v>
      </c>
      <c r="M2048" s="37">
        <v>0</v>
      </c>
      <c r="N2048" s="37">
        <v>0</v>
      </c>
      <c r="O2048" s="37">
        <v>0</v>
      </c>
    </row>
    <row r="2049" spans="1:15" x14ac:dyDescent="0.2">
      <c r="A2049" s="37" t="s">
        <v>4421</v>
      </c>
      <c r="B2049" s="37" t="s">
        <v>3890</v>
      </c>
      <c r="C2049" s="39" t="s">
        <v>156</v>
      </c>
      <c r="D2049" s="39" t="s">
        <v>278</v>
      </c>
      <c r="E2049" s="39" t="s">
        <v>644</v>
      </c>
      <c r="F2049" s="39" t="s">
        <v>3890</v>
      </c>
      <c r="G2049" s="38" t="s">
        <v>442</v>
      </c>
      <c r="H2049" s="38" t="s">
        <v>440</v>
      </c>
      <c r="I2049" s="38">
        <v>25381455</v>
      </c>
      <c r="J2049" s="37">
        <v>28</v>
      </c>
      <c r="K2049" s="37">
        <v>7</v>
      </c>
      <c r="L2049" s="20" t="s">
        <v>8355</v>
      </c>
      <c r="M2049" s="37">
        <v>0</v>
      </c>
      <c r="N2049" s="37">
        <v>0</v>
      </c>
      <c r="O2049" s="37">
        <v>0</v>
      </c>
    </row>
    <row r="2050" spans="1:15" x14ac:dyDescent="0.2">
      <c r="A2050" s="37" t="s">
        <v>4422</v>
      </c>
      <c r="B2050" s="37" t="s">
        <v>4423</v>
      </c>
      <c r="C2050" s="39" t="s">
        <v>156</v>
      </c>
      <c r="D2050" s="39" t="s">
        <v>278</v>
      </c>
      <c r="E2050" s="39" t="s">
        <v>4412</v>
      </c>
      <c r="F2050" s="39" t="s">
        <v>4423</v>
      </c>
      <c r="G2050" s="38" t="s">
        <v>442</v>
      </c>
      <c r="H2050" s="38" t="s">
        <v>441</v>
      </c>
      <c r="I2050" s="38">
        <v>87851439</v>
      </c>
      <c r="J2050" s="37">
        <v>8</v>
      </c>
      <c r="K2050" s="37">
        <v>0</v>
      </c>
      <c r="L2050" s="20" t="s">
        <v>8355</v>
      </c>
      <c r="M2050" s="37">
        <v>0</v>
      </c>
      <c r="N2050" s="37">
        <v>0</v>
      </c>
      <c r="O2050" s="37">
        <v>0</v>
      </c>
    </row>
    <row r="2051" spans="1:15" x14ac:dyDescent="0.2">
      <c r="A2051" s="37" t="s">
        <v>4424</v>
      </c>
      <c r="B2051" s="37" t="s">
        <v>4425</v>
      </c>
      <c r="C2051" s="39" t="s">
        <v>156</v>
      </c>
      <c r="D2051" s="39" t="s">
        <v>278</v>
      </c>
      <c r="E2051" s="39" t="s">
        <v>2477</v>
      </c>
      <c r="F2051" s="39" t="s">
        <v>4425</v>
      </c>
      <c r="G2051" s="38" t="s">
        <v>442</v>
      </c>
      <c r="H2051" s="38" t="s">
        <v>440</v>
      </c>
      <c r="I2051" s="38">
        <v>25567524</v>
      </c>
      <c r="J2051" s="37">
        <v>43</v>
      </c>
      <c r="K2051" s="37">
        <v>13</v>
      </c>
      <c r="L2051" s="20" t="s">
        <v>8355</v>
      </c>
      <c r="M2051" s="37">
        <v>0</v>
      </c>
      <c r="N2051" s="37">
        <v>0</v>
      </c>
      <c r="O2051" s="37">
        <v>0</v>
      </c>
    </row>
    <row r="2052" spans="1:15" x14ac:dyDescent="0.2">
      <c r="A2052" s="37" t="s">
        <v>4426</v>
      </c>
      <c r="B2052" s="37" t="s">
        <v>4427</v>
      </c>
      <c r="C2052" s="39" t="s">
        <v>156</v>
      </c>
      <c r="D2052" s="39" t="s">
        <v>278</v>
      </c>
      <c r="E2052" s="39" t="s">
        <v>2477</v>
      </c>
      <c r="F2052" s="39" t="s">
        <v>4427</v>
      </c>
      <c r="G2052" s="38" t="s">
        <v>442</v>
      </c>
      <c r="H2052" s="38" t="s">
        <v>440</v>
      </c>
      <c r="I2052" s="38">
        <v>25381513</v>
      </c>
      <c r="J2052" s="37">
        <v>99</v>
      </c>
      <c r="K2052" s="37">
        <v>36</v>
      </c>
      <c r="L2052" s="20" t="s">
        <v>8355</v>
      </c>
      <c r="M2052" s="37">
        <v>0</v>
      </c>
      <c r="N2052" s="37">
        <v>0</v>
      </c>
      <c r="O2052" s="37">
        <v>0</v>
      </c>
    </row>
    <row r="2053" spans="1:15" x14ac:dyDescent="0.2">
      <c r="A2053" s="37" t="s">
        <v>4428</v>
      </c>
      <c r="B2053" s="37" t="s">
        <v>4429</v>
      </c>
      <c r="C2053" s="39" t="s">
        <v>156</v>
      </c>
      <c r="D2053" s="39" t="s">
        <v>278</v>
      </c>
      <c r="E2053" s="39" t="s">
        <v>2477</v>
      </c>
      <c r="F2053" s="39" t="s">
        <v>4429</v>
      </c>
      <c r="G2053" s="38" t="s">
        <v>442</v>
      </c>
      <c r="H2053" s="38" t="s">
        <v>440</v>
      </c>
      <c r="I2053" s="38">
        <v>25381324</v>
      </c>
      <c r="J2053" s="37">
        <v>71</v>
      </c>
      <c r="K2053" s="37">
        <v>22</v>
      </c>
      <c r="L2053" s="20" t="s">
        <v>8355</v>
      </c>
      <c r="M2053" s="37">
        <v>0</v>
      </c>
      <c r="N2053" s="37">
        <v>0</v>
      </c>
      <c r="O2053" s="37">
        <v>0</v>
      </c>
    </row>
    <row r="2054" spans="1:15" x14ac:dyDescent="0.2">
      <c r="A2054" s="37" t="s">
        <v>4430</v>
      </c>
      <c r="B2054" s="37" t="s">
        <v>863</v>
      </c>
      <c r="C2054" s="39" t="s">
        <v>156</v>
      </c>
      <c r="D2054" s="39" t="s">
        <v>278</v>
      </c>
      <c r="E2054" s="39" t="s">
        <v>4412</v>
      </c>
      <c r="F2054" s="39" t="s">
        <v>4412</v>
      </c>
      <c r="G2054" s="38" t="s">
        <v>442</v>
      </c>
      <c r="H2054" s="38" t="s">
        <v>441</v>
      </c>
      <c r="I2054" s="38">
        <v>25541463</v>
      </c>
      <c r="J2054" s="37">
        <v>116</v>
      </c>
      <c r="K2054" s="37">
        <v>43</v>
      </c>
      <c r="L2054" s="20" t="s">
        <v>8355</v>
      </c>
      <c r="M2054" s="37">
        <v>0</v>
      </c>
      <c r="N2054" s="37">
        <v>0</v>
      </c>
      <c r="O2054" s="37">
        <v>18</v>
      </c>
    </row>
    <row r="2055" spans="1:15" x14ac:dyDescent="0.2">
      <c r="A2055" s="37" t="s">
        <v>4431</v>
      </c>
      <c r="B2055" s="37" t="s">
        <v>4432</v>
      </c>
      <c r="C2055" s="39" t="s">
        <v>156</v>
      </c>
      <c r="D2055" s="39" t="s">
        <v>278</v>
      </c>
      <c r="E2055" s="39" t="s">
        <v>644</v>
      </c>
      <c r="F2055" s="39" t="s">
        <v>644</v>
      </c>
      <c r="G2055" s="38" t="s">
        <v>442</v>
      </c>
      <c r="H2055" s="38" t="s">
        <v>440</v>
      </c>
      <c r="I2055" s="38">
        <v>25311626</v>
      </c>
      <c r="J2055" s="37">
        <v>334</v>
      </c>
      <c r="K2055" s="37">
        <v>106</v>
      </c>
      <c r="L2055" s="20">
        <v>15</v>
      </c>
      <c r="M2055" s="37">
        <v>0</v>
      </c>
      <c r="N2055" s="37">
        <v>4</v>
      </c>
      <c r="O2055" s="37">
        <v>36</v>
      </c>
    </row>
    <row r="2056" spans="1:15" x14ac:dyDescent="0.2">
      <c r="A2056" s="37" t="s">
        <v>4433</v>
      </c>
      <c r="B2056" s="37" t="s">
        <v>4434</v>
      </c>
      <c r="C2056" s="39" t="s">
        <v>156</v>
      </c>
      <c r="D2056" s="39" t="s">
        <v>278</v>
      </c>
      <c r="E2056" s="39" t="s">
        <v>644</v>
      </c>
      <c r="F2056" s="39" t="s">
        <v>4434</v>
      </c>
      <c r="G2056" s="38" t="s">
        <v>442</v>
      </c>
      <c r="H2056" s="38" t="s">
        <v>440</v>
      </c>
      <c r="I2056" s="38">
        <v>25312211</v>
      </c>
      <c r="J2056" s="37">
        <v>55</v>
      </c>
      <c r="K2056" s="37">
        <v>20</v>
      </c>
      <c r="L2056" s="20" t="s">
        <v>8355</v>
      </c>
      <c r="M2056" s="37">
        <v>0</v>
      </c>
      <c r="N2056" s="37">
        <v>0</v>
      </c>
      <c r="O2056" s="37">
        <v>0</v>
      </c>
    </row>
    <row r="2057" spans="1:15" x14ac:dyDescent="0.2">
      <c r="A2057" s="37" t="s">
        <v>4435</v>
      </c>
      <c r="B2057" s="37" t="s">
        <v>2366</v>
      </c>
      <c r="C2057" s="39" t="s">
        <v>156</v>
      </c>
      <c r="D2057" s="39" t="s">
        <v>278</v>
      </c>
      <c r="E2057" s="39" t="s">
        <v>644</v>
      </c>
      <c r="F2057" s="39" t="s">
        <v>2366</v>
      </c>
      <c r="G2057" s="38" t="s">
        <v>442</v>
      </c>
      <c r="H2057" s="38" t="s">
        <v>440</v>
      </c>
      <c r="I2057" s="38">
        <v>25315139</v>
      </c>
      <c r="J2057" s="37">
        <v>16</v>
      </c>
      <c r="K2057" s="37">
        <v>3</v>
      </c>
      <c r="L2057" s="20" t="s">
        <v>8355</v>
      </c>
      <c r="M2057" s="37">
        <v>0</v>
      </c>
      <c r="N2057" s="37">
        <v>0</v>
      </c>
      <c r="O2057" s="37">
        <v>0</v>
      </c>
    </row>
    <row r="2058" spans="1:15" x14ac:dyDescent="0.2">
      <c r="A2058" s="37" t="s">
        <v>4436</v>
      </c>
      <c r="B2058" s="37" t="s">
        <v>4437</v>
      </c>
      <c r="C2058" s="39" t="s">
        <v>156</v>
      </c>
      <c r="D2058" s="39" t="s">
        <v>278</v>
      </c>
      <c r="E2058" s="39" t="s">
        <v>644</v>
      </c>
      <c r="F2058" s="39" t="s">
        <v>4437</v>
      </c>
      <c r="G2058" s="38" t="s">
        <v>442</v>
      </c>
      <c r="H2058" s="38" t="s">
        <v>440</v>
      </c>
      <c r="I2058" s="38">
        <v>25315115</v>
      </c>
      <c r="J2058" s="37">
        <v>42</v>
      </c>
      <c r="K2058" s="37">
        <v>7</v>
      </c>
      <c r="L2058" s="20" t="s">
        <v>8355</v>
      </c>
      <c r="M2058" s="37">
        <v>0</v>
      </c>
      <c r="N2058" s="37">
        <v>0</v>
      </c>
      <c r="O2058" s="37">
        <v>0</v>
      </c>
    </row>
    <row r="2059" spans="1:15" x14ac:dyDescent="0.2">
      <c r="A2059" s="37" t="s">
        <v>4438</v>
      </c>
      <c r="B2059" s="37" t="s">
        <v>4439</v>
      </c>
      <c r="C2059" s="39" t="s">
        <v>156</v>
      </c>
      <c r="D2059" s="39" t="s">
        <v>278</v>
      </c>
      <c r="E2059" s="39" t="s">
        <v>4440</v>
      </c>
      <c r="F2059" s="39" t="s">
        <v>4439</v>
      </c>
      <c r="G2059" s="38" t="s">
        <v>442</v>
      </c>
      <c r="H2059" s="38" t="s">
        <v>441</v>
      </c>
      <c r="I2059" s="38">
        <v>25311291</v>
      </c>
      <c r="J2059" s="37">
        <v>8</v>
      </c>
      <c r="K2059" s="37">
        <v>0</v>
      </c>
      <c r="L2059" s="20" t="s">
        <v>8355</v>
      </c>
      <c r="M2059" s="37">
        <v>0</v>
      </c>
      <c r="N2059" s="37">
        <v>0</v>
      </c>
      <c r="O2059" s="37">
        <v>0</v>
      </c>
    </row>
    <row r="2060" spans="1:15" x14ac:dyDescent="0.2">
      <c r="A2060" s="37" t="s">
        <v>4441</v>
      </c>
      <c r="B2060" s="37" t="s">
        <v>4442</v>
      </c>
      <c r="C2060" s="39" t="s">
        <v>156</v>
      </c>
      <c r="D2060" s="39" t="s">
        <v>278</v>
      </c>
      <c r="E2060" s="39" t="s">
        <v>2477</v>
      </c>
      <c r="F2060" s="39" t="s">
        <v>2477</v>
      </c>
      <c r="G2060" s="38" t="s">
        <v>442</v>
      </c>
      <c r="H2060" s="38" t="s">
        <v>440</v>
      </c>
      <c r="I2060" s="38">
        <v>25381912</v>
      </c>
      <c r="J2060" s="37">
        <v>36</v>
      </c>
      <c r="K2060" s="37">
        <v>11</v>
      </c>
      <c r="L2060" s="20" t="s">
        <v>8355</v>
      </c>
      <c r="M2060" s="37">
        <v>0</v>
      </c>
      <c r="N2060" s="37">
        <v>0</v>
      </c>
      <c r="O2060" s="37">
        <v>0</v>
      </c>
    </row>
    <row r="2061" spans="1:15" x14ac:dyDescent="0.2">
      <c r="A2061" s="37" t="s">
        <v>4443</v>
      </c>
      <c r="B2061" s="37" t="s">
        <v>4444</v>
      </c>
      <c r="C2061" s="39" t="s">
        <v>156</v>
      </c>
      <c r="D2061" s="39" t="s">
        <v>278</v>
      </c>
      <c r="E2061" s="39" t="s">
        <v>2477</v>
      </c>
      <c r="F2061" s="39" t="s">
        <v>78</v>
      </c>
      <c r="G2061" s="38" t="s">
        <v>442</v>
      </c>
      <c r="H2061" s="38" t="s">
        <v>440</v>
      </c>
      <c r="I2061" s="38">
        <v>25381303</v>
      </c>
      <c r="J2061" s="37">
        <v>10</v>
      </c>
      <c r="K2061" s="37">
        <v>8</v>
      </c>
      <c r="L2061" s="20" t="s">
        <v>8355</v>
      </c>
      <c r="M2061" s="37">
        <v>0</v>
      </c>
      <c r="N2061" s="37">
        <v>0</v>
      </c>
      <c r="O2061" s="37">
        <v>0</v>
      </c>
    </row>
    <row r="2062" spans="1:15" x14ac:dyDescent="0.2">
      <c r="A2062" s="37" t="s">
        <v>4445</v>
      </c>
      <c r="B2062" s="37" t="s">
        <v>4446</v>
      </c>
      <c r="C2062" s="39" t="s">
        <v>156</v>
      </c>
      <c r="D2062" s="39" t="s">
        <v>278</v>
      </c>
      <c r="E2062" s="39" t="s">
        <v>644</v>
      </c>
      <c r="F2062" s="39" t="s">
        <v>4446</v>
      </c>
      <c r="G2062" s="38" t="s">
        <v>442</v>
      </c>
      <c r="H2062" s="38" t="s">
        <v>440</v>
      </c>
      <c r="I2062" s="38">
        <v>85560555</v>
      </c>
      <c r="J2062" s="37">
        <v>8</v>
      </c>
      <c r="K2062" s="37">
        <v>3</v>
      </c>
      <c r="L2062" s="20" t="s">
        <v>8355</v>
      </c>
      <c r="M2062" s="37">
        <v>0</v>
      </c>
      <c r="N2062" s="37">
        <v>0</v>
      </c>
      <c r="O2062" s="37">
        <v>0</v>
      </c>
    </row>
    <row r="2063" spans="1:15" x14ac:dyDescent="0.2">
      <c r="A2063" s="37" t="s">
        <v>4447</v>
      </c>
      <c r="B2063" s="37" t="s">
        <v>249</v>
      </c>
      <c r="C2063" s="39" t="s">
        <v>156</v>
      </c>
      <c r="D2063" s="39" t="s">
        <v>278</v>
      </c>
      <c r="E2063" s="39" t="s">
        <v>4412</v>
      </c>
      <c r="F2063" s="39" t="s">
        <v>249</v>
      </c>
      <c r="G2063" s="38" t="s">
        <v>442</v>
      </c>
      <c r="H2063" s="38" t="s">
        <v>441</v>
      </c>
      <c r="I2063" s="38">
        <v>25541015</v>
      </c>
      <c r="J2063" s="37">
        <v>32</v>
      </c>
      <c r="K2063" s="37">
        <v>8</v>
      </c>
      <c r="L2063" s="20" t="s">
        <v>8355</v>
      </c>
      <c r="M2063" s="37">
        <v>0</v>
      </c>
      <c r="N2063" s="37">
        <v>0</v>
      </c>
      <c r="O2063" s="37">
        <v>0</v>
      </c>
    </row>
    <row r="2064" spans="1:15" x14ac:dyDescent="0.2">
      <c r="A2064" s="37" t="s">
        <v>4448</v>
      </c>
      <c r="B2064" s="37" t="s">
        <v>188</v>
      </c>
      <c r="C2064" s="39" t="s">
        <v>156</v>
      </c>
      <c r="D2064" s="39" t="s">
        <v>278</v>
      </c>
      <c r="E2064" s="39" t="s">
        <v>644</v>
      </c>
      <c r="F2064" s="39" t="s">
        <v>188</v>
      </c>
      <c r="G2064" s="38" t="s">
        <v>442</v>
      </c>
      <c r="H2064" s="38" t="s">
        <v>440</v>
      </c>
      <c r="I2064" s="38">
        <v>25311815</v>
      </c>
      <c r="J2064" s="37">
        <v>6</v>
      </c>
      <c r="K2064" s="37">
        <v>4</v>
      </c>
      <c r="L2064" s="20" t="s">
        <v>8355</v>
      </c>
      <c r="M2064" s="37">
        <v>0</v>
      </c>
      <c r="N2064" s="37">
        <v>0</v>
      </c>
      <c r="O2064" s="37">
        <v>0</v>
      </c>
    </row>
    <row r="2065" spans="1:29" x14ac:dyDescent="0.2">
      <c r="A2065" s="37" t="s">
        <v>4449</v>
      </c>
      <c r="B2065" s="37" t="s">
        <v>4450</v>
      </c>
      <c r="C2065" s="39" t="s">
        <v>156</v>
      </c>
      <c r="D2065" s="39" t="s">
        <v>278</v>
      </c>
      <c r="E2065" s="39" t="s">
        <v>644</v>
      </c>
      <c r="F2065" s="39" t="s">
        <v>152</v>
      </c>
      <c r="G2065" s="38" t="s">
        <v>442</v>
      </c>
      <c r="H2065" s="38" t="s">
        <v>440</v>
      </c>
      <c r="I2065" s="38">
        <v>25311469</v>
      </c>
      <c r="J2065" s="37">
        <v>23</v>
      </c>
      <c r="K2065" s="37">
        <v>7</v>
      </c>
      <c r="L2065" s="20" t="s">
        <v>8355</v>
      </c>
      <c r="M2065" s="37">
        <v>0</v>
      </c>
      <c r="N2065" s="37">
        <v>0</v>
      </c>
      <c r="O2065" s="37">
        <v>0</v>
      </c>
    </row>
    <row r="2067" spans="1:29" ht="13.5" x14ac:dyDescent="0.25">
      <c r="A2067" s="97" t="s">
        <v>447</v>
      </c>
      <c r="B2067" s="24"/>
      <c r="C2067" s="25"/>
      <c r="D2067" s="25"/>
      <c r="E2067" s="25"/>
      <c r="F2067" s="33"/>
      <c r="G2067" s="27"/>
      <c r="H2067" s="32"/>
      <c r="I2067" s="32"/>
      <c r="J2067" s="36">
        <f>SUM(J2068:J2084)</f>
        <v>695</v>
      </c>
      <c r="K2067" s="36">
        <f t="shared" ref="K2067:O2067" si="110">SUM(K2068:K2084)</f>
        <v>220</v>
      </c>
      <c r="L2067" s="36">
        <f t="shared" si="110"/>
        <v>0</v>
      </c>
      <c r="M2067" s="36">
        <f t="shared" si="110"/>
        <v>0</v>
      </c>
      <c r="N2067" s="36">
        <f t="shared" si="110"/>
        <v>0</v>
      </c>
      <c r="O2067" s="36">
        <f t="shared" si="110"/>
        <v>37</v>
      </c>
      <c r="P2067" s="37"/>
      <c r="Q2067" s="37"/>
      <c r="R2067" s="37"/>
      <c r="S2067" s="37"/>
      <c r="T2067" s="37"/>
      <c r="U2067" s="37"/>
      <c r="V2067" s="37"/>
      <c r="W2067" s="37"/>
      <c r="X2067" s="37"/>
      <c r="Y2067" s="37"/>
      <c r="AA2067" s="37"/>
      <c r="AB2067" s="37"/>
      <c r="AC2067" s="37"/>
    </row>
    <row r="2068" spans="1:29" x14ac:dyDescent="0.2">
      <c r="A2068" s="37" t="s">
        <v>4451</v>
      </c>
      <c r="B2068" s="37" t="s">
        <v>4452</v>
      </c>
      <c r="C2068" s="39" t="s">
        <v>156</v>
      </c>
      <c r="D2068" s="39" t="s">
        <v>278</v>
      </c>
      <c r="E2068" s="39" t="s">
        <v>1013</v>
      </c>
      <c r="F2068" s="39" t="s">
        <v>4452</v>
      </c>
      <c r="G2068" s="38" t="s">
        <v>442</v>
      </c>
      <c r="H2068" s="38" t="s">
        <v>440</v>
      </c>
      <c r="I2068" s="38">
        <v>25563215</v>
      </c>
      <c r="J2068" s="37">
        <v>97</v>
      </c>
      <c r="K2068" s="37">
        <v>37</v>
      </c>
      <c r="L2068" s="20" t="s">
        <v>8355</v>
      </c>
      <c r="M2068" s="37">
        <v>0</v>
      </c>
      <c r="N2068" s="37">
        <v>0</v>
      </c>
      <c r="O2068" s="37">
        <v>0</v>
      </c>
    </row>
    <row r="2069" spans="1:29" x14ac:dyDescent="0.2">
      <c r="A2069" s="37" t="s">
        <v>4453</v>
      </c>
      <c r="B2069" s="37" t="s">
        <v>3132</v>
      </c>
      <c r="C2069" s="39" t="s">
        <v>156</v>
      </c>
      <c r="D2069" s="39" t="s">
        <v>278</v>
      </c>
      <c r="E2069" s="39" t="s">
        <v>162</v>
      </c>
      <c r="F2069" s="39" t="s">
        <v>3132</v>
      </c>
      <c r="G2069" s="38" t="s">
        <v>442</v>
      </c>
      <c r="H2069" s="38" t="s">
        <v>441</v>
      </c>
      <c r="I2069" s="38">
        <v>25386463</v>
      </c>
      <c r="J2069" s="37">
        <v>27</v>
      </c>
      <c r="K2069" s="37">
        <v>12</v>
      </c>
      <c r="L2069" s="20" t="s">
        <v>8355</v>
      </c>
      <c r="M2069" s="37">
        <v>0</v>
      </c>
      <c r="N2069" s="37">
        <v>0</v>
      </c>
      <c r="O2069" s="37">
        <v>0</v>
      </c>
    </row>
    <row r="2070" spans="1:29" x14ac:dyDescent="0.2">
      <c r="A2070" s="37" t="s">
        <v>4454</v>
      </c>
      <c r="B2070" s="37" t="s">
        <v>78</v>
      </c>
      <c r="C2070" s="39" t="s">
        <v>156</v>
      </c>
      <c r="D2070" s="39" t="s">
        <v>278</v>
      </c>
      <c r="E2070" s="39" t="s">
        <v>162</v>
      </c>
      <c r="F2070" s="39" t="s">
        <v>78</v>
      </c>
      <c r="G2070" s="38" t="s">
        <v>442</v>
      </c>
      <c r="H2070" s="38" t="s">
        <v>441</v>
      </c>
      <c r="I2070" s="38">
        <v>25566609</v>
      </c>
      <c r="J2070" s="37">
        <v>47</v>
      </c>
      <c r="K2070" s="37">
        <v>16</v>
      </c>
      <c r="L2070" s="20" t="s">
        <v>8355</v>
      </c>
      <c r="M2070" s="37">
        <v>0</v>
      </c>
      <c r="N2070" s="37">
        <v>0</v>
      </c>
      <c r="O2070" s="37">
        <v>0</v>
      </c>
    </row>
    <row r="2071" spans="1:29" x14ac:dyDescent="0.2">
      <c r="A2071" s="37" t="s">
        <v>4462</v>
      </c>
      <c r="B2071" s="37" t="s">
        <v>4463</v>
      </c>
      <c r="C2071" s="39" t="s">
        <v>156</v>
      </c>
      <c r="D2071" s="39" t="s">
        <v>278</v>
      </c>
      <c r="E2071" s="39" t="s">
        <v>162</v>
      </c>
      <c r="F2071" s="39" t="s">
        <v>4463</v>
      </c>
      <c r="G2071" s="38" t="s">
        <v>442</v>
      </c>
      <c r="H2071" s="38" t="s">
        <v>441</v>
      </c>
      <c r="I2071" s="38">
        <v>88352806</v>
      </c>
      <c r="J2071" s="37">
        <v>13</v>
      </c>
      <c r="K2071" s="37">
        <v>0</v>
      </c>
      <c r="L2071" s="20" t="s">
        <v>8355</v>
      </c>
      <c r="M2071" s="37">
        <v>0</v>
      </c>
      <c r="N2071" s="37">
        <v>0</v>
      </c>
      <c r="O2071" s="37">
        <v>0</v>
      </c>
    </row>
    <row r="2072" spans="1:29" x14ac:dyDescent="0.2">
      <c r="A2072" s="37" t="s">
        <v>4468</v>
      </c>
      <c r="B2072" s="37" t="s">
        <v>1988</v>
      </c>
      <c r="C2072" s="39" t="s">
        <v>156</v>
      </c>
      <c r="D2072" s="39" t="s">
        <v>278</v>
      </c>
      <c r="E2072" s="39" t="s">
        <v>162</v>
      </c>
      <c r="F2072" s="39" t="s">
        <v>1988</v>
      </c>
      <c r="G2072" s="38" t="s">
        <v>442</v>
      </c>
      <c r="H2072" s="38" t="s">
        <v>441</v>
      </c>
      <c r="I2072" s="38">
        <v>86514214</v>
      </c>
      <c r="J2072" s="37">
        <v>18</v>
      </c>
      <c r="K2072" s="37">
        <v>6</v>
      </c>
      <c r="L2072" s="20" t="s">
        <v>8355</v>
      </c>
      <c r="M2072" s="37">
        <v>0</v>
      </c>
      <c r="N2072" s="37">
        <v>0</v>
      </c>
      <c r="O2072" s="37">
        <v>0</v>
      </c>
    </row>
    <row r="2073" spans="1:29" x14ac:dyDescent="0.2">
      <c r="A2073" s="37" t="s">
        <v>4470</v>
      </c>
      <c r="B2073" s="37" t="s">
        <v>152</v>
      </c>
      <c r="C2073" s="39" t="s">
        <v>156</v>
      </c>
      <c r="D2073" s="39" t="s">
        <v>278</v>
      </c>
      <c r="E2073" s="39" t="s">
        <v>162</v>
      </c>
      <c r="F2073" s="39" t="s">
        <v>152</v>
      </c>
      <c r="G2073" s="38" t="s">
        <v>442</v>
      </c>
      <c r="H2073" s="38" t="s">
        <v>441</v>
      </c>
      <c r="I2073" s="38">
        <v>25386049</v>
      </c>
      <c r="J2073" s="37">
        <v>23</v>
      </c>
      <c r="K2073" s="37">
        <v>10</v>
      </c>
      <c r="L2073" s="20" t="s">
        <v>8355</v>
      </c>
      <c r="M2073" s="37">
        <v>0</v>
      </c>
      <c r="N2073" s="37">
        <v>0</v>
      </c>
      <c r="O2073" s="37">
        <v>0</v>
      </c>
    </row>
    <row r="2074" spans="1:29" x14ac:dyDescent="0.2">
      <c r="A2074" s="37" t="s">
        <v>4471</v>
      </c>
      <c r="B2074" s="37" t="s">
        <v>4472</v>
      </c>
      <c r="C2074" s="39" t="s">
        <v>156</v>
      </c>
      <c r="D2074" s="39" t="s">
        <v>278</v>
      </c>
      <c r="E2074" s="39" t="s">
        <v>162</v>
      </c>
      <c r="F2074" s="39" t="s">
        <v>4473</v>
      </c>
      <c r="G2074" s="38" t="s">
        <v>442</v>
      </c>
      <c r="H2074" s="38" t="s">
        <v>441</v>
      </c>
      <c r="I2074" s="38">
        <v>87033547</v>
      </c>
      <c r="J2074" s="37">
        <v>8</v>
      </c>
      <c r="K2074" s="37">
        <v>0</v>
      </c>
      <c r="L2074" s="20" t="s">
        <v>8355</v>
      </c>
      <c r="M2074" s="37">
        <v>0</v>
      </c>
      <c r="N2074" s="37">
        <v>0</v>
      </c>
      <c r="O2074" s="37">
        <v>0</v>
      </c>
    </row>
    <row r="2075" spans="1:29" x14ac:dyDescent="0.2">
      <c r="A2075" s="37" t="s">
        <v>4474</v>
      </c>
      <c r="B2075" s="37" t="s">
        <v>2495</v>
      </c>
      <c r="C2075" s="39" t="s">
        <v>156</v>
      </c>
      <c r="D2075" s="39" t="s">
        <v>278</v>
      </c>
      <c r="E2075" s="39" t="s">
        <v>162</v>
      </c>
      <c r="F2075" s="39" t="s">
        <v>2495</v>
      </c>
      <c r="G2075" s="38" t="s">
        <v>442</v>
      </c>
      <c r="H2075" s="38" t="s">
        <v>441</v>
      </c>
      <c r="I2075" s="38">
        <v>25386198</v>
      </c>
      <c r="J2075" s="37">
        <v>48</v>
      </c>
      <c r="K2075" s="37">
        <v>16</v>
      </c>
      <c r="L2075" s="20" t="s">
        <v>8355</v>
      </c>
      <c r="M2075" s="37">
        <v>0</v>
      </c>
      <c r="N2075" s="37">
        <v>0</v>
      </c>
      <c r="O2075" s="37">
        <v>0</v>
      </c>
    </row>
    <row r="2076" spans="1:29" x14ac:dyDescent="0.2">
      <c r="A2076" s="37" t="s">
        <v>4475</v>
      </c>
      <c r="B2076" s="37" t="s">
        <v>4476</v>
      </c>
      <c r="C2076" s="39" t="s">
        <v>156</v>
      </c>
      <c r="D2076" s="39" t="s">
        <v>278</v>
      </c>
      <c r="E2076" s="39" t="s">
        <v>162</v>
      </c>
      <c r="F2076" s="39" t="s">
        <v>4476</v>
      </c>
      <c r="G2076" s="38" t="s">
        <v>442</v>
      </c>
      <c r="H2076" s="38" t="s">
        <v>441</v>
      </c>
      <c r="I2076" s="38">
        <v>87208403</v>
      </c>
      <c r="J2076" s="37">
        <v>3</v>
      </c>
      <c r="K2076" s="37">
        <v>0</v>
      </c>
      <c r="L2076" s="20" t="s">
        <v>8355</v>
      </c>
      <c r="M2076" s="37">
        <v>0</v>
      </c>
      <c r="N2076" s="37">
        <v>0</v>
      </c>
      <c r="O2076" s="37">
        <v>0</v>
      </c>
    </row>
    <row r="2077" spans="1:29" x14ac:dyDescent="0.2">
      <c r="A2077" s="37" t="s">
        <v>4477</v>
      </c>
      <c r="B2077" s="37" t="s">
        <v>4478</v>
      </c>
      <c r="C2077" s="39" t="s">
        <v>156</v>
      </c>
      <c r="D2077" s="39" t="s">
        <v>278</v>
      </c>
      <c r="E2077" s="39" t="s">
        <v>1013</v>
      </c>
      <c r="F2077" s="39" t="s">
        <v>4478</v>
      </c>
      <c r="G2077" s="38" t="s">
        <v>442</v>
      </c>
      <c r="H2077" s="38" t="s">
        <v>440</v>
      </c>
      <c r="I2077" s="38">
        <v>25562427</v>
      </c>
      <c r="J2077" s="37">
        <v>1</v>
      </c>
      <c r="K2077" s="37">
        <v>0</v>
      </c>
      <c r="L2077" s="20" t="s">
        <v>8355</v>
      </c>
      <c r="M2077" s="37">
        <v>0</v>
      </c>
      <c r="N2077" s="37">
        <v>0</v>
      </c>
      <c r="O2077" s="37">
        <v>0</v>
      </c>
    </row>
    <row r="2078" spans="1:29" x14ac:dyDescent="0.2">
      <c r="A2078" s="37" t="s">
        <v>4483</v>
      </c>
      <c r="B2078" s="37" t="s">
        <v>2722</v>
      </c>
      <c r="C2078" s="39" t="s">
        <v>156</v>
      </c>
      <c r="D2078" s="39" t="s">
        <v>278</v>
      </c>
      <c r="E2078" s="39" t="s">
        <v>162</v>
      </c>
      <c r="F2078" s="39" t="s">
        <v>113</v>
      </c>
      <c r="G2078" s="38" t="s">
        <v>442</v>
      </c>
      <c r="H2078" s="38" t="s">
        <v>441</v>
      </c>
      <c r="I2078" s="38">
        <v>25565798</v>
      </c>
      <c r="J2078" s="37">
        <v>57</v>
      </c>
      <c r="K2078" s="37">
        <v>21</v>
      </c>
      <c r="L2078" s="20" t="s">
        <v>8355</v>
      </c>
      <c r="M2078" s="37">
        <v>0</v>
      </c>
      <c r="N2078" s="37">
        <v>0</v>
      </c>
      <c r="O2078" s="37">
        <v>0</v>
      </c>
    </row>
    <row r="2079" spans="1:29" x14ac:dyDescent="0.2">
      <c r="A2079" s="37" t="s">
        <v>4485</v>
      </c>
      <c r="B2079" s="37" t="s">
        <v>162</v>
      </c>
      <c r="C2079" s="39" t="s">
        <v>156</v>
      </c>
      <c r="D2079" s="39" t="s">
        <v>278</v>
      </c>
      <c r="E2079" s="39" t="s">
        <v>162</v>
      </c>
      <c r="F2079" s="39" t="s">
        <v>162</v>
      </c>
      <c r="G2079" s="38" t="s">
        <v>442</v>
      </c>
      <c r="H2079" s="38" t="s">
        <v>441</v>
      </c>
      <c r="I2079" s="38">
        <v>25388601</v>
      </c>
      <c r="J2079" s="37">
        <v>78</v>
      </c>
      <c r="K2079" s="37">
        <v>27</v>
      </c>
      <c r="L2079" s="20" t="s">
        <v>8355</v>
      </c>
      <c r="M2079" s="37">
        <v>0</v>
      </c>
      <c r="N2079" s="37">
        <v>0</v>
      </c>
      <c r="O2079" s="37">
        <v>18</v>
      </c>
    </row>
    <row r="2080" spans="1:29" x14ac:dyDescent="0.2">
      <c r="A2080" s="37" t="s">
        <v>4487</v>
      </c>
      <c r="B2080" s="37" t="s">
        <v>1013</v>
      </c>
      <c r="C2080" s="39" t="s">
        <v>156</v>
      </c>
      <c r="D2080" s="39" t="s">
        <v>278</v>
      </c>
      <c r="E2080" s="39" t="s">
        <v>1013</v>
      </c>
      <c r="F2080" s="39" t="s">
        <v>1013</v>
      </c>
      <c r="G2080" s="38" t="s">
        <v>442</v>
      </c>
      <c r="H2080" s="38" t="s">
        <v>440</v>
      </c>
      <c r="I2080" s="38">
        <v>25574010</v>
      </c>
      <c r="J2080" s="37">
        <v>216</v>
      </c>
      <c r="K2080" s="37">
        <v>57</v>
      </c>
      <c r="L2080" s="20" t="s">
        <v>8355</v>
      </c>
      <c r="M2080" s="37">
        <v>0</v>
      </c>
      <c r="N2080" s="37">
        <v>0</v>
      </c>
      <c r="O2080" s="37">
        <v>19</v>
      </c>
    </row>
    <row r="2081" spans="1:29" x14ac:dyDescent="0.2">
      <c r="A2081" s="37" t="s">
        <v>4488</v>
      </c>
      <c r="B2081" s="37" t="s">
        <v>2212</v>
      </c>
      <c r="C2081" s="39" t="s">
        <v>156</v>
      </c>
      <c r="D2081" s="39" t="s">
        <v>278</v>
      </c>
      <c r="E2081" s="39" t="s">
        <v>162</v>
      </c>
      <c r="F2081" s="39" t="s">
        <v>2212</v>
      </c>
      <c r="G2081" s="38" t="s">
        <v>442</v>
      </c>
      <c r="H2081" s="38" t="s">
        <v>441</v>
      </c>
      <c r="I2081" s="38">
        <v>22064575</v>
      </c>
      <c r="J2081" s="37">
        <v>27</v>
      </c>
      <c r="K2081" s="37">
        <v>8</v>
      </c>
      <c r="L2081" s="20" t="s">
        <v>8355</v>
      </c>
      <c r="M2081" s="37">
        <v>0</v>
      </c>
      <c r="N2081" s="37">
        <v>0</v>
      </c>
      <c r="O2081" s="37">
        <v>0</v>
      </c>
    </row>
    <row r="2082" spans="1:29" x14ac:dyDescent="0.2">
      <c r="A2082" s="37" t="s">
        <v>4489</v>
      </c>
      <c r="B2082" s="37" t="s">
        <v>4490</v>
      </c>
      <c r="C2082" s="39" t="s">
        <v>156</v>
      </c>
      <c r="D2082" s="39" t="s">
        <v>278</v>
      </c>
      <c r="E2082" s="39" t="s">
        <v>1013</v>
      </c>
      <c r="F2082" s="39" t="s">
        <v>4490</v>
      </c>
      <c r="G2082" s="38" t="s">
        <v>442</v>
      </c>
      <c r="H2082" s="38" t="s">
        <v>440</v>
      </c>
      <c r="I2082" s="38">
        <v>25568586</v>
      </c>
      <c r="J2082" s="37">
        <v>23</v>
      </c>
      <c r="K2082" s="37">
        <v>7</v>
      </c>
      <c r="L2082" s="20" t="s">
        <v>8355</v>
      </c>
      <c r="M2082" s="37">
        <v>0</v>
      </c>
      <c r="N2082" s="37">
        <v>0</v>
      </c>
      <c r="O2082" s="37">
        <v>0</v>
      </c>
    </row>
    <row r="2083" spans="1:29" x14ac:dyDescent="0.2">
      <c r="A2083" s="37" t="s">
        <v>4491</v>
      </c>
      <c r="B2083" s="37" t="s">
        <v>4492</v>
      </c>
      <c r="C2083" s="39" t="s">
        <v>156</v>
      </c>
      <c r="D2083" s="39" t="s">
        <v>278</v>
      </c>
      <c r="E2083" s="39" t="s">
        <v>162</v>
      </c>
      <c r="F2083" s="39" t="s">
        <v>4492</v>
      </c>
      <c r="G2083" s="38" t="s">
        <v>442</v>
      </c>
      <c r="H2083" s="38" t="s">
        <v>441</v>
      </c>
      <c r="I2083" s="38">
        <v>83937641</v>
      </c>
      <c r="J2083" s="37">
        <v>6</v>
      </c>
      <c r="K2083" s="37">
        <v>0</v>
      </c>
      <c r="L2083" s="20" t="s">
        <v>8355</v>
      </c>
      <c r="M2083" s="37">
        <v>0</v>
      </c>
      <c r="N2083" s="37">
        <v>0</v>
      </c>
      <c r="O2083" s="37">
        <v>0</v>
      </c>
    </row>
    <row r="2084" spans="1:29" x14ac:dyDescent="0.2">
      <c r="A2084" s="37" t="s">
        <v>4495</v>
      </c>
      <c r="B2084" s="37" t="s">
        <v>4496</v>
      </c>
      <c r="C2084" s="39" t="s">
        <v>156</v>
      </c>
      <c r="D2084" s="39" t="s">
        <v>278</v>
      </c>
      <c r="E2084" s="39" t="s">
        <v>162</v>
      </c>
      <c r="F2084" s="39" t="s">
        <v>4496</v>
      </c>
      <c r="G2084" s="38" t="s">
        <v>442</v>
      </c>
      <c r="H2084" s="38" t="s">
        <v>441</v>
      </c>
      <c r="I2084" s="38">
        <v>87881919</v>
      </c>
      <c r="J2084" s="37">
        <v>3</v>
      </c>
      <c r="K2084" s="37">
        <v>3</v>
      </c>
      <c r="L2084" s="20" t="s">
        <v>8355</v>
      </c>
      <c r="M2084" s="37">
        <v>0</v>
      </c>
      <c r="N2084" s="37">
        <v>0</v>
      </c>
      <c r="O2084" s="37">
        <v>0</v>
      </c>
    </row>
    <row r="2086" spans="1:29" ht="13.5" x14ac:dyDescent="0.25">
      <c r="A2086" s="97" t="s">
        <v>448</v>
      </c>
      <c r="B2086" s="24"/>
      <c r="C2086" s="25"/>
      <c r="D2086" s="25"/>
      <c r="E2086" s="25"/>
      <c r="F2086" s="33"/>
      <c r="G2086" s="27"/>
      <c r="H2086" s="32"/>
      <c r="I2086" s="32"/>
      <c r="J2086" s="36">
        <f>SUM(J2087:J2101)</f>
        <v>605</v>
      </c>
      <c r="K2086" s="36">
        <f t="shared" ref="K2086:O2086" si="111">SUM(K2087:K2101)</f>
        <v>206</v>
      </c>
      <c r="L2086" s="36">
        <f t="shared" si="111"/>
        <v>0</v>
      </c>
      <c r="M2086" s="36">
        <f t="shared" si="111"/>
        <v>0</v>
      </c>
      <c r="N2086" s="36">
        <f t="shared" si="111"/>
        <v>0</v>
      </c>
      <c r="O2086" s="36">
        <f t="shared" si="111"/>
        <v>71</v>
      </c>
      <c r="P2086" s="37"/>
      <c r="Q2086" s="37"/>
      <c r="R2086" s="37"/>
      <c r="S2086" s="37"/>
      <c r="T2086" s="37"/>
      <c r="U2086" s="37"/>
      <c r="V2086" s="37"/>
      <c r="W2086" s="37"/>
      <c r="X2086" s="37"/>
      <c r="Y2086" s="37"/>
      <c r="AA2086" s="37"/>
      <c r="AB2086" s="37"/>
      <c r="AC2086" s="37"/>
    </row>
    <row r="2087" spans="1:29" x14ac:dyDescent="0.2">
      <c r="A2087" s="37" t="s">
        <v>4500</v>
      </c>
      <c r="B2087" s="37" t="s">
        <v>2387</v>
      </c>
      <c r="C2087" s="39" t="s">
        <v>156</v>
      </c>
      <c r="D2087" s="39" t="s">
        <v>278</v>
      </c>
      <c r="E2087" s="39" t="s">
        <v>644</v>
      </c>
      <c r="F2087" s="39" t="s">
        <v>2387</v>
      </c>
      <c r="G2087" s="38" t="s">
        <v>442</v>
      </c>
      <c r="H2087" s="38" t="s">
        <v>440</v>
      </c>
      <c r="I2087" s="38">
        <v>86932149</v>
      </c>
      <c r="J2087" s="37">
        <v>9</v>
      </c>
      <c r="K2087" s="37">
        <v>0</v>
      </c>
      <c r="L2087" s="20" t="s">
        <v>8355</v>
      </c>
      <c r="M2087" s="37">
        <v>0</v>
      </c>
      <c r="N2087" s="37">
        <v>0</v>
      </c>
      <c r="O2087" s="37">
        <v>0</v>
      </c>
    </row>
    <row r="2088" spans="1:29" x14ac:dyDescent="0.2">
      <c r="A2088" s="37" t="s">
        <v>4501</v>
      </c>
      <c r="B2088" s="37" t="s">
        <v>2371</v>
      </c>
      <c r="C2088" s="39" t="s">
        <v>156</v>
      </c>
      <c r="D2088" s="39" t="s">
        <v>278</v>
      </c>
      <c r="E2088" s="39" t="s">
        <v>646</v>
      </c>
      <c r="F2088" s="39" t="s">
        <v>1997</v>
      </c>
      <c r="G2088" s="38" t="s">
        <v>442</v>
      </c>
      <c r="H2088" s="38" t="s">
        <v>441</v>
      </c>
      <c r="I2088" s="38">
        <v>25310014</v>
      </c>
      <c r="J2088" s="37">
        <v>6</v>
      </c>
      <c r="K2088" s="37">
        <v>3</v>
      </c>
      <c r="L2088" s="20" t="s">
        <v>8355</v>
      </c>
      <c r="M2088" s="37">
        <v>0</v>
      </c>
      <c r="N2088" s="37">
        <v>0</v>
      </c>
      <c r="O2088" s="37">
        <v>0</v>
      </c>
    </row>
    <row r="2089" spans="1:29" x14ac:dyDescent="0.2">
      <c r="A2089" s="37" t="s">
        <v>4502</v>
      </c>
      <c r="B2089" s="37" t="s">
        <v>1843</v>
      </c>
      <c r="C2089" s="39" t="s">
        <v>156</v>
      </c>
      <c r="D2089" s="39" t="s">
        <v>278</v>
      </c>
      <c r="E2089" s="39" t="s">
        <v>641</v>
      </c>
      <c r="F2089" s="39" t="s">
        <v>194</v>
      </c>
      <c r="G2089" s="38" t="s">
        <v>442</v>
      </c>
      <c r="H2089" s="38" t="s">
        <v>441</v>
      </c>
      <c r="I2089" s="38">
        <v>25548360</v>
      </c>
      <c r="J2089" s="37">
        <v>30</v>
      </c>
      <c r="K2089" s="37">
        <v>16</v>
      </c>
      <c r="L2089" s="20" t="s">
        <v>8355</v>
      </c>
      <c r="M2089" s="37">
        <v>0</v>
      </c>
      <c r="N2089" s="37">
        <v>0</v>
      </c>
      <c r="O2089" s="37">
        <v>0</v>
      </c>
    </row>
    <row r="2090" spans="1:29" x14ac:dyDescent="0.2">
      <c r="A2090" s="37" t="s">
        <v>4503</v>
      </c>
      <c r="B2090" s="37" t="s">
        <v>4504</v>
      </c>
      <c r="C2090" s="39" t="s">
        <v>156</v>
      </c>
      <c r="D2090" s="39" t="s">
        <v>278</v>
      </c>
      <c r="E2090" s="39" t="s">
        <v>646</v>
      </c>
      <c r="F2090" s="39" t="s">
        <v>4504</v>
      </c>
      <c r="G2090" s="38" t="s">
        <v>442</v>
      </c>
      <c r="H2090" s="38" t="s">
        <v>441</v>
      </c>
      <c r="I2090" s="38">
        <v>25313605</v>
      </c>
      <c r="J2090" s="37">
        <v>33</v>
      </c>
      <c r="K2090" s="37">
        <v>13</v>
      </c>
      <c r="L2090" s="20" t="s">
        <v>8355</v>
      </c>
      <c r="M2090" s="37">
        <v>0</v>
      </c>
      <c r="N2090" s="37">
        <v>0</v>
      </c>
      <c r="O2090" s="37">
        <v>14</v>
      </c>
    </row>
    <row r="2091" spans="1:29" x14ac:dyDescent="0.2">
      <c r="A2091" s="37" t="s">
        <v>4505</v>
      </c>
      <c r="B2091" s="37" t="s">
        <v>842</v>
      </c>
      <c r="C2091" s="39" t="s">
        <v>156</v>
      </c>
      <c r="D2091" s="39" t="s">
        <v>278</v>
      </c>
      <c r="E2091" s="39" t="s">
        <v>4506</v>
      </c>
      <c r="F2091" s="39" t="s">
        <v>842</v>
      </c>
      <c r="G2091" s="38" t="s">
        <v>442</v>
      </c>
      <c r="H2091" s="38" t="s">
        <v>441</v>
      </c>
      <c r="I2091" s="38">
        <v>22200779</v>
      </c>
      <c r="J2091" s="37">
        <v>118</v>
      </c>
      <c r="K2091" s="37">
        <v>44</v>
      </c>
      <c r="L2091" s="20" t="s">
        <v>8355</v>
      </c>
      <c r="M2091" s="37">
        <v>0</v>
      </c>
      <c r="N2091" s="37">
        <v>0</v>
      </c>
      <c r="O2091" s="37">
        <v>41</v>
      </c>
    </row>
    <row r="2092" spans="1:29" x14ac:dyDescent="0.2">
      <c r="A2092" s="37" t="s">
        <v>4507</v>
      </c>
      <c r="B2092" s="37" t="s">
        <v>4508</v>
      </c>
      <c r="C2092" s="39" t="s">
        <v>156</v>
      </c>
      <c r="D2092" s="39" t="s">
        <v>278</v>
      </c>
      <c r="E2092" s="39" t="s">
        <v>641</v>
      </c>
      <c r="F2092" s="39" t="s">
        <v>4508</v>
      </c>
      <c r="G2092" s="38" t="s">
        <v>442</v>
      </c>
      <c r="H2092" s="38" t="s">
        <v>441</v>
      </c>
      <c r="I2092" s="38">
        <v>25548379</v>
      </c>
      <c r="J2092" s="37">
        <v>56</v>
      </c>
      <c r="K2092" s="37">
        <v>19</v>
      </c>
      <c r="L2092" s="20" t="s">
        <v>8355</v>
      </c>
      <c r="M2092" s="37">
        <v>0</v>
      </c>
      <c r="N2092" s="37">
        <v>0</v>
      </c>
      <c r="O2092" s="37">
        <v>0</v>
      </c>
    </row>
    <row r="2093" spans="1:29" x14ac:dyDescent="0.2">
      <c r="A2093" s="37" t="s">
        <v>4509</v>
      </c>
      <c r="B2093" s="37" t="s">
        <v>1439</v>
      </c>
      <c r="C2093" s="39" t="s">
        <v>156</v>
      </c>
      <c r="D2093" s="39" t="s">
        <v>278</v>
      </c>
      <c r="E2093" s="39" t="s">
        <v>646</v>
      </c>
      <c r="F2093" s="39" t="s">
        <v>1439</v>
      </c>
      <c r="G2093" s="38" t="s">
        <v>442</v>
      </c>
      <c r="H2093" s="38" t="s">
        <v>441</v>
      </c>
      <c r="I2093" s="38">
        <v>25312830</v>
      </c>
      <c r="J2093" s="37">
        <v>11</v>
      </c>
      <c r="K2093" s="37">
        <v>0</v>
      </c>
      <c r="L2093" s="20" t="s">
        <v>8355</v>
      </c>
      <c r="M2093" s="37">
        <v>0</v>
      </c>
      <c r="N2093" s="37">
        <v>0</v>
      </c>
      <c r="O2093" s="37">
        <v>0</v>
      </c>
    </row>
    <row r="2094" spans="1:29" x14ac:dyDescent="0.2">
      <c r="A2094" s="37" t="s">
        <v>4510</v>
      </c>
      <c r="B2094" s="37" t="s">
        <v>4511</v>
      </c>
      <c r="C2094" s="39" t="s">
        <v>156</v>
      </c>
      <c r="D2094" s="39" t="s">
        <v>278</v>
      </c>
      <c r="E2094" s="39" t="s">
        <v>646</v>
      </c>
      <c r="F2094" s="39" t="s">
        <v>126</v>
      </c>
      <c r="G2094" s="38" t="s">
        <v>442</v>
      </c>
      <c r="H2094" s="38" t="s">
        <v>441</v>
      </c>
      <c r="I2094" s="38">
        <v>83355578</v>
      </c>
      <c r="J2094" s="37">
        <v>6</v>
      </c>
      <c r="K2094" s="37">
        <v>6</v>
      </c>
      <c r="L2094" s="20" t="s">
        <v>8355</v>
      </c>
      <c r="M2094" s="37">
        <v>0</v>
      </c>
      <c r="N2094" s="37">
        <v>0</v>
      </c>
      <c r="O2094" s="37">
        <v>0</v>
      </c>
    </row>
    <row r="2095" spans="1:29" x14ac:dyDescent="0.2">
      <c r="A2095" s="37" t="s">
        <v>4512</v>
      </c>
      <c r="B2095" s="37" t="s">
        <v>4439</v>
      </c>
      <c r="C2095" s="39" t="s">
        <v>156</v>
      </c>
      <c r="D2095" s="39" t="s">
        <v>278</v>
      </c>
      <c r="E2095" s="39" t="s">
        <v>641</v>
      </c>
      <c r="F2095" s="39" t="s">
        <v>4439</v>
      </c>
      <c r="G2095" s="38" t="s">
        <v>442</v>
      </c>
      <c r="H2095" s="38" t="s">
        <v>441</v>
      </c>
      <c r="I2095" s="38">
        <v>22065243</v>
      </c>
      <c r="J2095" s="37">
        <v>16</v>
      </c>
      <c r="K2095" s="37">
        <v>0</v>
      </c>
      <c r="L2095" s="20" t="s">
        <v>8355</v>
      </c>
      <c r="M2095" s="37">
        <v>0</v>
      </c>
      <c r="N2095" s="37">
        <v>0</v>
      </c>
      <c r="O2095" s="37">
        <v>0</v>
      </c>
    </row>
    <row r="2096" spans="1:29" x14ac:dyDescent="0.2">
      <c r="A2096" s="37" t="s">
        <v>4513</v>
      </c>
      <c r="B2096" s="37" t="s">
        <v>641</v>
      </c>
      <c r="C2096" s="39" t="s">
        <v>156</v>
      </c>
      <c r="D2096" s="39" t="s">
        <v>278</v>
      </c>
      <c r="E2096" s="39" t="s">
        <v>641</v>
      </c>
      <c r="F2096" s="39" t="s">
        <v>642</v>
      </c>
      <c r="G2096" s="38" t="s">
        <v>442</v>
      </c>
      <c r="H2096" s="38" t="s">
        <v>441</v>
      </c>
      <c r="I2096" s="38">
        <v>25548160</v>
      </c>
      <c r="J2096" s="37">
        <v>115</v>
      </c>
      <c r="K2096" s="37">
        <v>37</v>
      </c>
      <c r="L2096" s="20" t="s">
        <v>8355</v>
      </c>
      <c r="M2096" s="37">
        <v>0</v>
      </c>
      <c r="N2096" s="37">
        <v>0</v>
      </c>
      <c r="O2096" s="37">
        <v>0</v>
      </c>
    </row>
    <row r="2097" spans="1:29" x14ac:dyDescent="0.2">
      <c r="A2097" s="37" t="s">
        <v>4514</v>
      </c>
      <c r="B2097" s="37" t="s">
        <v>4515</v>
      </c>
      <c r="C2097" s="39" t="s">
        <v>156</v>
      </c>
      <c r="D2097" s="39" t="s">
        <v>278</v>
      </c>
      <c r="E2097" s="39" t="s">
        <v>4506</v>
      </c>
      <c r="F2097" s="39" t="s">
        <v>4515</v>
      </c>
      <c r="G2097" s="38" t="s">
        <v>442</v>
      </c>
      <c r="H2097" s="38" t="s">
        <v>441</v>
      </c>
      <c r="I2097" s="38">
        <v>25141113</v>
      </c>
      <c r="J2097" s="37">
        <v>26</v>
      </c>
      <c r="K2097" s="37">
        <v>11</v>
      </c>
      <c r="L2097" s="20" t="s">
        <v>8355</v>
      </c>
      <c r="M2097" s="37">
        <v>0</v>
      </c>
      <c r="N2097" s="37">
        <v>0</v>
      </c>
      <c r="O2097" s="37">
        <v>16</v>
      </c>
    </row>
    <row r="2098" spans="1:29" x14ac:dyDescent="0.2">
      <c r="A2098" s="37" t="s">
        <v>4516</v>
      </c>
      <c r="B2098" s="37" t="s">
        <v>301</v>
      </c>
      <c r="C2098" s="39" t="s">
        <v>156</v>
      </c>
      <c r="D2098" s="39" t="s">
        <v>278</v>
      </c>
      <c r="E2098" s="39" t="s">
        <v>646</v>
      </c>
      <c r="F2098" s="39" t="s">
        <v>301</v>
      </c>
      <c r="G2098" s="38" t="s">
        <v>442</v>
      </c>
      <c r="H2098" s="38" t="s">
        <v>441</v>
      </c>
      <c r="I2098" s="38">
        <v>25311976</v>
      </c>
      <c r="J2098" s="37">
        <v>16</v>
      </c>
      <c r="K2098" s="37">
        <v>3</v>
      </c>
      <c r="L2098" s="20" t="s">
        <v>8355</v>
      </c>
      <c r="M2098" s="37">
        <v>0</v>
      </c>
      <c r="N2098" s="37">
        <v>0</v>
      </c>
      <c r="O2098" s="37">
        <v>0</v>
      </c>
    </row>
    <row r="2099" spans="1:29" x14ac:dyDescent="0.2">
      <c r="A2099" s="37" t="s">
        <v>4517</v>
      </c>
      <c r="B2099" s="37" t="s">
        <v>664</v>
      </c>
      <c r="C2099" s="39" t="s">
        <v>156</v>
      </c>
      <c r="D2099" s="39" t="s">
        <v>278</v>
      </c>
      <c r="E2099" s="39" t="s">
        <v>641</v>
      </c>
      <c r="F2099" s="39" t="s">
        <v>664</v>
      </c>
      <c r="G2099" s="38" t="s">
        <v>442</v>
      </c>
      <c r="H2099" s="38" t="s">
        <v>441</v>
      </c>
      <c r="I2099" s="38">
        <v>89906948</v>
      </c>
      <c r="J2099" s="37">
        <v>11</v>
      </c>
      <c r="K2099" s="37">
        <v>0</v>
      </c>
      <c r="L2099" s="20" t="s">
        <v>8355</v>
      </c>
      <c r="M2099" s="37">
        <v>0</v>
      </c>
      <c r="N2099" s="37">
        <v>0</v>
      </c>
      <c r="O2099" s="37">
        <v>0</v>
      </c>
    </row>
    <row r="2100" spans="1:29" x14ac:dyDescent="0.2">
      <c r="A2100" s="37" t="s">
        <v>4518</v>
      </c>
      <c r="B2100" s="37" t="s">
        <v>46</v>
      </c>
      <c r="C2100" s="39" t="s">
        <v>156</v>
      </c>
      <c r="D2100" s="39" t="s">
        <v>278</v>
      </c>
      <c r="E2100" s="39" t="s">
        <v>646</v>
      </c>
      <c r="F2100" s="39" t="s">
        <v>646</v>
      </c>
      <c r="G2100" s="38" t="s">
        <v>442</v>
      </c>
      <c r="H2100" s="38" t="s">
        <v>441</v>
      </c>
      <c r="I2100" s="38">
        <v>25313029</v>
      </c>
      <c r="J2100" s="37">
        <v>143</v>
      </c>
      <c r="K2100" s="37">
        <v>47</v>
      </c>
      <c r="L2100" s="20" t="s">
        <v>8355</v>
      </c>
      <c r="M2100" s="37">
        <v>0</v>
      </c>
      <c r="N2100" s="37">
        <v>0</v>
      </c>
      <c r="O2100" s="37">
        <v>0</v>
      </c>
    </row>
    <row r="2101" spans="1:29" x14ac:dyDescent="0.2">
      <c r="A2101" s="37" t="s">
        <v>4519</v>
      </c>
      <c r="B2101" s="37" t="s">
        <v>4520</v>
      </c>
      <c r="C2101" s="39" t="s">
        <v>156</v>
      </c>
      <c r="D2101" s="39" t="s">
        <v>278</v>
      </c>
      <c r="E2101" s="39" t="s">
        <v>646</v>
      </c>
      <c r="F2101" s="39" t="s">
        <v>4520</v>
      </c>
      <c r="G2101" s="38" t="s">
        <v>442</v>
      </c>
      <c r="H2101" s="38" t="s">
        <v>441</v>
      </c>
      <c r="I2101" s="38">
        <v>88461737</v>
      </c>
      <c r="J2101" s="37">
        <v>9</v>
      </c>
      <c r="K2101" s="37">
        <v>7</v>
      </c>
      <c r="L2101" s="20" t="s">
        <v>8355</v>
      </c>
      <c r="M2101" s="37">
        <v>0</v>
      </c>
      <c r="N2101" s="37">
        <v>0</v>
      </c>
      <c r="O2101" s="37">
        <v>0</v>
      </c>
    </row>
    <row r="2103" spans="1:29" ht="13.5" x14ac:dyDescent="0.25">
      <c r="A2103" s="97" t="s">
        <v>449</v>
      </c>
      <c r="B2103" s="24"/>
      <c r="C2103" s="25"/>
      <c r="D2103" s="25"/>
      <c r="E2103" s="25"/>
      <c r="F2103" s="33"/>
      <c r="G2103" s="27"/>
      <c r="H2103" s="32"/>
      <c r="I2103" s="32"/>
      <c r="J2103" s="36">
        <f>SUM(J2104:J2127)</f>
        <v>601</v>
      </c>
      <c r="K2103" s="36">
        <f t="shared" ref="K2103:O2103" si="112">SUM(K2104:K2127)</f>
        <v>136</v>
      </c>
      <c r="L2103" s="36">
        <f t="shared" si="112"/>
        <v>0</v>
      </c>
      <c r="M2103" s="36">
        <f t="shared" si="112"/>
        <v>0</v>
      </c>
      <c r="N2103" s="36">
        <f t="shared" si="112"/>
        <v>0</v>
      </c>
      <c r="O2103" s="36">
        <f t="shared" si="112"/>
        <v>167</v>
      </c>
      <c r="P2103" s="37"/>
      <c r="Q2103" s="37"/>
      <c r="R2103" s="37"/>
      <c r="S2103" s="37"/>
      <c r="T2103" s="37"/>
      <c r="U2103" s="37"/>
      <c r="V2103" s="37"/>
      <c r="W2103" s="37"/>
      <c r="X2103" s="37"/>
      <c r="Y2103" s="37"/>
      <c r="AA2103" s="37"/>
      <c r="AB2103" s="37"/>
      <c r="AC2103" s="37"/>
    </row>
    <row r="2104" spans="1:29" x14ac:dyDescent="0.2">
      <c r="A2104" s="37" t="s">
        <v>4524</v>
      </c>
      <c r="B2104" s="37" t="s">
        <v>4525</v>
      </c>
      <c r="C2104" s="39" t="s">
        <v>165</v>
      </c>
      <c r="D2104" s="39" t="s">
        <v>165</v>
      </c>
      <c r="E2104" s="39" t="s">
        <v>862</v>
      </c>
      <c r="F2104" s="39" t="s">
        <v>4526</v>
      </c>
      <c r="G2104" s="38" t="s">
        <v>442</v>
      </c>
      <c r="H2104" s="38" t="s">
        <v>441</v>
      </c>
      <c r="I2104" s="38">
        <v>25140486</v>
      </c>
      <c r="J2104" s="37">
        <v>18</v>
      </c>
      <c r="K2104" s="37">
        <v>0</v>
      </c>
      <c r="L2104" s="20" t="s">
        <v>8355</v>
      </c>
      <c r="M2104" s="37">
        <v>0</v>
      </c>
      <c r="N2104" s="37">
        <v>0</v>
      </c>
      <c r="O2104" s="37">
        <v>0</v>
      </c>
    </row>
    <row r="2105" spans="1:29" x14ac:dyDescent="0.2">
      <c r="A2105" s="37" t="s">
        <v>4527</v>
      </c>
      <c r="B2105" s="37" t="s">
        <v>4528</v>
      </c>
      <c r="C2105" s="39" t="s">
        <v>165</v>
      </c>
      <c r="D2105" s="39" t="s">
        <v>165</v>
      </c>
      <c r="E2105" s="39" t="s">
        <v>862</v>
      </c>
      <c r="F2105" s="39" t="s">
        <v>4528</v>
      </c>
      <c r="G2105" s="38" t="s">
        <v>442</v>
      </c>
      <c r="H2105" s="38" t="s">
        <v>441</v>
      </c>
      <c r="I2105" s="38">
        <v>87302604</v>
      </c>
      <c r="J2105" s="37">
        <v>75</v>
      </c>
      <c r="K2105" s="37">
        <v>26</v>
      </c>
      <c r="L2105" s="20" t="s">
        <v>8355</v>
      </c>
      <c r="M2105" s="37">
        <v>0</v>
      </c>
      <c r="N2105" s="37">
        <v>0</v>
      </c>
      <c r="O2105" s="37">
        <v>0</v>
      </c>
    </row>
    <row r="2106" spans="1:29" x14ac:dyDescent="0.2">
      <c r="A2106" s="37" t="s">
        <v>4529</v>
      </c>
      <c r="B2106" s="37" t="s">
        <v>4530</v>
      </c>
      <c r="C2106" s="39" t="s">
        <v>156</v>
      </c>
      <c r="D2106" s="39" t="s">
        <v>278</v>
      </c>
      <c r="E2106" s="39" t="s">
        <v>4506</v>
      </c>
      <c r="F2106" s="39" t="s">
        <v>4530</v>
      </c>
      <c r="G2106" s="38" t="s">
        <v>442</v>
      </c>
      <c r="H2106" s="38" t="s">
        <v>441</v>
      </c>
      <c r="I2106" s="38">
        <v>82020394</v>
      </c>
      <c r="J2106" s="37">
        <v>25</v>
      </c>
      <c r="K2106" s="37">
        <v>5</v>
      </c>
      <c r="L2106" s="20" t="s">
        <v>8355</v>
      </c>
      <c r="M2106" s="37">
        <v>0</v>
      </c>
      <c r="N2106" s="37">
        <v>0</v>
      </c>
      <c r="O2106" s="37">
        <v>17</v>
      </c>
    </row>
    <row r="2107" spans="1:29" x14ac:dyDescent="0.2">
      <c r="A2107" s="37" t="s">
        <v>4531</v>
      </c>
      <c r="B2107" s="37" t="s">
        <v>4532</v>
      </c>
      <c r="C2107" s="39" t="s">
        <v>156</v>
      </c>
      <c r="D2107" s="39" t="s">
        <v>278</v>
      </c>
      <c r="E2107" s="39" t="s">
        <v>4506</v>
      </c>
      <c r="F2107" s="39" t="s">
        <v>4533</v>
      </c>
      <c r="G2107" s="38" t="s">
        <v>442</v>
      </c>
      <c r="H2107" s="38" t="s">
        <v>441</v>
      </c>
      <c r="I2107" s="38">
        <v>22065807</v>
      </c>
      <c r="J2107" s="37">
        <v>68</v>
      </c>
      <c r="K2107" s="37">
        <v>10</v>
      </c>
      <c r="L2107" s="20" t="s">
        <v>8355</v>
      </c>
      <c r="M2107" s="37">
        <v>0</v>
      </c>
      <c r="N2107" s="37">
        <v>0</v>
      </c>
      <c r="O2107" s="37">
        <v>19</v>
      </c>
    </row>
    <row r="2108" spans="1:29" x14ac:dyDescent="0.2">
      <c r="A2108" s="37" t="s">
        <v>4534</v>
      </c>
      <c r="B2108" s="37" t="s">
        <v>4535</v>
      </c>
      <c r="C2108" s="39" t="s">
        <v>156</v>
      </c>
      <c r="D2108" s="39" t="s">
        <v>278</v>
      </c>
      <c r="E2108" s="39" t="s">
        <v>4506</v>
      </c>
      <c r="F2108" s="39" t="s">
        <v>4536</v>
      </c>
      <c r="G2108" s="38" t="s">
        <v>442</v>
      </c>
      <c r="H2108" s="38" t="s">
        <v>441</v>
      </c>
      <c r="I2108" s="38">
        <v>22065230</v>
      </c>
      <c r="J2108" s="37">
        <v>11</v>
      </c>
      <c r="K2108" s="37">
        <v>4</v>
      </c>
      <c r="L2108" s="20" t="s">
        <v>8355</v>
      </c>
      <c r="M2108" s="37">
        <v>0</v>
      </c>
      <c r="N2108" s="37">
        <v>0</v>
      </c>
      <c r="O2108" s="37">
        <v>15</v>
      </c>
    </row>
    <row r="2109" spans="1:29" x14ac:dyDescent="0.2">
      <c r="A2109" s="37" t="s">
        <v>4537</v>
      </c>
      <c r="B2109" s="37" t="s">
        <v>4538</v>
      </c>
      <c r="C2109" s="39" t="s">
        <v>156</v>
      </c>
      <c r="D2109" s="39" t="s">
        <v>278</v>
      </c>
      <c r="E2109" s="39" t="s">
        <v>4506</v>
      </c>
      <c r="F2109" s="39" t="s">
        <v>4539</v>
      </c>
      <c r="G2109" s="38" t="s">
        <v>442</v>
      </c>
      <c r="H2109" s="38" t="s">
        <v>441</v>
      </c>
      <c r="I2109" s="38">
        <v>84264858</v>
      </c>
      <c r="J2109" s="37">
        <v>24</v>
      </c>
      <c r="K2109" s="37">
        <v>7</v>
      </c>
      <c r="L2109" s="20" t="s">
        <v>8355</v>
      </c>
      <c r="M2109" s="37">
        <v>0</v>
      </c>
      <c r="N2109" s="37">
        <v>0</v>
      </c>
      <c r="O2109" s="37">
        <v>15</v>
      </c>
    </row>
    <row r="2110" spans="1:29" x14ac:dyDescent="0.2">
      <c r="A2110" s="37" t="s">
        <v>4540</v>
      </c>
      <c r="B2110" s="37" t="s">
        <v>4541</v>
      </c>
      <c r="C2110" s="39" t="s">
        <v>165</v>
      </c>
      <c r="D2110" s="39" t="s">
        <v>165</v>
      </c>
      <c r="E2110" s="39" t="s">
        <v>862</v>
      </c>
      <c r="F2110" s="39" t="s">
        <v>4541</v>
      </c>
      <c r="G2110" s="38" t="s">
        <v>442</v>
      </c>
      <c r="H2110" s="38" t="s">
        <v>441</v>
      </c>
      <c r="I2110" s="38">
        <v>25560698</v>
      </c>
      <c r="J2110" s="37">
        <v>41</v>
      </c>
      <c r="K2110" s="37">
        <v>10</v>
      </c>
      <c r="L2110" s="20" t="s">
        <v>8355</v>
      </c>
      <c r="M2110" s="37">
        <v>0</v>
      </c>
      <c r="N2110" s="37">
        <v>0</v>
      </c>
      <c r="O2110" s="37">
        <v>21</v>
      </c>
    </row>
    <row r="2111" spans="1:29" x14ac:dyDescent="0.2">
      <c r="A2111" s="37" t="s">
        <v>4542</v>
      </c>
      <c r="B2111" s="37" t="s">
        <v>4543</v>
      </c>
      <c r="C2111" s="39" t="s">
        <v>156</v>
      </c>
      <c r="D2111" s="39" t="s">
        <v>278</v>
      </c>
      <c r="E2111" s="39" t="s">
        <v>4506</v>
      </c>
      <c r="F2111" s="39" t="s">
        <v>4543</v>
      </c>
      <c r="G2111" s="38" t="s">
        <v>442</v>
      </c>
      <c r="H2111" s="38" t="s">
        <v>441</v>
      </c>
      <c r="I2111" s="38">
        <v>87639256</v>
      </c>
      <c r="J2111" s="37">
        <v>33</v>
      </c>
      <c r="K2111" s="37">
        <v>7</v>
      </c>
      <c r="L2111" s="20" t="s">
        <v>8355</v>
      </c>
      <c r="M2111" s="37">
        <v>0</v>
      </c>
      <c r="N2111" s="37">
        <v>0</v>
      </c>
      <c r="O2111" s="37">
        <v>0</v>
      </c>
    </row>
    <row r="2112" spans="1:29" x14ac:dyDescent="0.2">
      <c r="A2112" s="37" t="s">
        <v>4544</v>
      </c>
      <c r="B2112" s="37" t="s">
        <v>4545</v>
      </c>
      <c r="C2112" s="39" t="s">
        <v>156</v>
      </c>
      <c r="D2112" s="39" t="s">
        <v>278</v>
      </c>
      <c r="E2112" s="39" t="s">
        <v>4506</v>
      </c>
      <c r="F2112" s="39" t="s">
        <v>4545</v>
      </c>
      <c r="G2112" s="38" t="s">
        <v>442</v>
      </c>
      <c r="H2112" s="38" t="s">
        <v>441</v>
      </c>
      <c r="I2112" s="38">
        <v>85353965</v>
      </c>
      <c r="J2112" s="37">
        <v>41</v>
      </c>
      <c r="K2112" s="37">
        <v>15</v>
      </c>
      <c r="L2112" s="20" t="s">
        <v>8355</v>
      </c>
      <c r="M2112" s="37">
        <v>0</v>
      </c>
      <c r="N2112" s="37">
        <v>0</v>
      </c>
      <c r="O2112" s="37">
        <v>0</v>
      </c>
    </row>
    <row r="2113" spans="1:15" x14ac:dyDescent="0.2">
      <c r="A2113" s="37" t="s">
        <v>4546</v>
      </c>
      <c r="B2113" s="37" t="s">
        <v>4547</v>
      </c>
      <c r="C2113" s="39" t="s">
        <v>165</v>
      </c>
      <c r="D2113" s="39" t="s">
        <v>165</v>
      </c>
      <c r="E2113" s="39" t="s">
        <v>862</v>
      </c>
      <c r="F2113" s="39" t="s">
        <v>4547</v>
      </c>
      <c r="G2113" s="38" t="s">
        <v>442</v>
      </c>
      <c r="H2113" s="38" t="s">
        <v>441</v>
      </c>
      <c r="I2113" s="38">
        <v>83381537</v>
      </c>
      <c r="J2113" s="37">
        <v>18</v>
      </c>
      <c r="K2113" s="37">
        <v>6</v>
      </c>
      <c r="L2113" s="20" t="s">
        <v>8355</v>
      </c>
      <c r="M2113" s="37">
        <v>0</v>
      </c>
      <c r="N2113" s="37">
        <v>0</v>
      </c>
      <c r="O2113" s="37">
        <v>0</v>
      </c>
    </row>
    <row r="2114" spans="1:15" x14ac:dyDescent="0.2">
      <c r="A2114" s="37" t="s">
        <v>4548</v>
      </c>
      <c r="B2114" s="37" t="s">
        <v>4549</v>
      </c>
      <c r="C2114" s="39" t="s">
        <v>156</v>
      </c>
      <c r="D2114" s="39" t="s">
        <v>278</v>
      </c>
      <c r="E2114" s="39" t="s">
        <v>4506</v>
      </c>
      <c r="F2114" s="39" t="s">
        <v>4550</v>
      </c>
      <c r="G2114" s="38" t="s">
        <v>442</v>
      </c>
      <c r="H2114" s="38" t="s">
        <v>441</v>
      </c>
      <c r="I2114" s="38">
        <v>22005159</v>
      </c>
      <c r="J2114" s="37">
        <v>8</v>
      </c>
      <c r="K2114" s="37">
        <v>0</v>
      </c>
      <c r="L2114" s="20" t="s">
        <v>8355</v>
      </c>
      <c r="M2114" s="37">
        <v>0</v>
      </c>
      <c r="N2114" s="37">
        <v>0</v>
      </c>
      <c r="O2114" s="37">
        <v>0</v>
      </c>
    </row>
    <row r="2115" spans="1:15" x14ac:dyDescent="0.2">
      <c r="A2115" s="37" t="s">
        <v>4551</v>
      </c>
      <c r="B2115" s="37" t="s">
        <v>4552</v>
      </c>
      <c r="C2115" s="39" t="s">
        <v>156</v>
      </c>
      <c r="D2115" s="39" t="s">
        <v>278</v>
      </c>
      <c r="E2115" s="39" t="s">
        <v>4506</v>
      </c>
      <c r="F2115" s="39" t="s">
        <v>4553</v>
      </c>
      <c r="G2115" s="38" t="s">
        <v>442</v>
      </c>
      <c r="H2115" s="38" t="s">
        <v>441</v>
      </c>
      <c r="I2115" s="38">
        <v>83856127</v>
      </c>
      <c r="J2115" s="37">
        <v>10</v>
      </c>
      <c r="K2115" s="37">
        <v>3</v>
      </c>
      <c r="L2115" s="20" t="s">
        <v>8355</v>
      </c>
      <c r="M2115" s="37">
        <v>0</v>
      </c>
      <c r="N2115" s="37">
        <v>0</v>
      </c>
      <c r="O2115" s="37">
        <v>0</v>
      </c>
    </row>
    <row r="2116" spans="1:15" x14ac:dyDescent="0.2">
      <c r="A2116" s="37" t="s">
        <v>4554</v>
      </c>
      <c r="B2116" s="37" t="s">
        <v>4555</v>
      </c>
      <c r="C2116" s="39" t="s">
        <v>156</v>
      </c>
      <c r="D2116" s="39" t="s">
        <v>278</v>
      </c>
      <c r="E2116" s="39" t="s">
        <v>4506</v>
      </c>
      <c r="F2116" s="39" t="s">
        <v>4556</v>
      </c>
      <c r="G2116" s="38" t="s">
        <v>442</v>
      </c>
      <c r="H2116" s="38" t="s">
        <v>441</v>
      </c>
      <c r="I2116" s="38">
        <v>85179724</v>
      </c>
      <c r="J2116" s="37">
        <v>13</v>
      </c>
      <c r="K2116" s="37">
        <v>4</v>
      </c>
      <c r="L2116" s="20" t="s">
        <v>8355</v>
      </c>
      <c r="M2116" s="37">
        <v>0</v>
      </c>
      <c r="N2116" s="37">
        <v>0</v>
      </c>
      <c r="O2116" s="37">
        <v>0</v>
      </c>
    </row>
    <row r="2117" spans="1:15" x14ac:dyDescent="0.2">
      <c r="A2117" s="37" t="s">
        <v>4557</v>
      </c>
      <c r="B2117" s="37" t="s">
        <v>4558</v>
      </c>
      <c r="C2117" s="39" t="s">
        <v>165</v>
      </c>
      <c r="D2117" s="39" t="s">
        <v>165</v>
      </c>
      <c r="E2117" s="39" t="s">
        <v>862</v>
      </c>
      <c r="F2117" s="39" t="s">
        <v>4558</v>
      </c>
      <c r="G2117" s="38" t="s">
        <v>442</v>
      </c>
      <c r="H2117" s="38" t="s">
        <v>441</v>
      </c>
      <c r="I2117" s="38">
        <v>89023649</v>
      </c>
      <c r="J2117" s="37">
        <v>21</v>
      </c>
      <c r="K2117" s="37">
        <v>3</v>
      </c>
      <c r="L2117" s="20" t="s">
        <v>8355</v>
      </c>
      <c r="M2117" s="37">
        <v>0</v>
      </c>
      <c r="N2117" s="37">
        <v>0</v>
      </c>
      <c r="O2117" s="37">
        <v>0</v>
      </c>
    </row>
    <row r="2118" spans="1:15" x14ac:dyDescent="0.2">
      <c r="A2118" s="37" t="s">
        <v>4559</v>
      </c>
      <c r="B2118" s="37" t="s">
        <v>4560</v>
      </c>
      <c r="C2118" s="39" t="s">
        <v>165</v>
      </c>
      <c r="D2118" s="39" t="s">
        <v>836</v>
      </c>
      <c r="E2118" s="39" t="s">
        <v>836</v>
      </c>
      <c r="F2118" s="39" t="s">
        <v>4560</v>
      </c>
      <c r="G2118" s="38" t="s">
        <v>442</v>
      </c>
      <c r="H2118" s="38" t="s">
        <v>440</v>
      </c>
      <c r="I2118" s="38">
        <v>86707508</v>
      </c>
      <c r="J2118" s="37">
        <v>10</v>
      </c>
      <c r="K2118" s="37">
        <v>3</v>
      </c>
      <c r="L2118" s="20" t="s">
        <v>8355</v>
      </c>
      <c r="M2118" s="37">
        <v>0</v>
      </c>
      <c r="N2118" s="37">
        <v>0</v>
      </c>
      <c r="O2118" s="37">
        <v>0</v>
      </c>
    </row>
    <row r="2119" spans="1:15" x14ac:dyDescent="0.2">
      <c r="A2119" s="37" t="s">
        <v>4561</v>
      </c>
      <c r="B2119" s="37" t="s">
        <v>4562</v>
      </c>
      <c r="C2119" s="39" t="s">
        <v>156</v>
      </c>
      <c r="D2119" s="39" t="s">
        <v>278</v>
      </c>
      <c r="E2119" s="39" t="s">
        <v>4506</v>
      </c>
      <c r="F2119" s="39" t="s">
        <v>4563</v>
      </c>
      <c r="G2119" s="38" t="s">
        <v>442</v>
      </c>
      <c r="H2119" s="38" t="s">
        <v>441</v>
      </c>
      <c r="I2119" s="38">
        <v>84883782</v>
      </c>
      <c r="J2119" s="37">
        <v>14</v>
      </c>
      <c r="K2119" s="37">
        <v>3</v>
      </c>
      <c r="L2119" s="20" t="s">
        <v>8355</v>
      </c>
      <c r="M2119" s="37">
        <v>0</v>
      </c>
      <c r="N2119" s="37">
        <v>0</v>
      </c>
      <c r="O2119" s="37">
        <v>18</v>
      </c>
    </row>
    <row r="2120" spans="1:15" x14ac:dyDescent="0.2">
      <c r="A2120" s="37" t="s">
        <v>4564</v>
      </c>
      <c r="B2120" s="37" t="s">
        <v>4565</v>
      </c>
      <c r="C2120" s="39" t="s">
        <v>156</v>
      </c>
      <c r="D2120" s="39" t="s">
        <v>278</v>
      </c>
      <c r="E2120" s="39" t="s">
        <v>4506</v>
      </c>
      <c r="F2120" s="39" t="s">
        <v>4566</v>
      </c>
      <c r="G2120" s="38" t="s">
        <v>442</v>
      </c>
      <c r="H2120" s="38" t="s">
        <v>441</v>
      </c>
      <c r="I2120" s="38">
        <v>61798661</v>
      </c>
      <c r="J2120" s="37">
        <v>17</v>
      </c>
      <c r="K2120" s="37">
        <v>5</v>
      </c>
      <c r="L2120" s="20" t="s">
        <v>8355</v>
      </c>
      <c r="M2120" s="37">
        <v>0</v>
      </c>
      <c r="N2120" s="37">
        <v>0</v>
      </c>
      <c r="O2120" s="37">
        <v>0</v>
      </c>
    </row>
    <row r="2121" spans="1:15" x14ac:dyDescent="0.2">
      <c r="A2121" s="37" t="s">
        <v>4567</v>
      </c>
      <c r="B2121" s="37" t="s">
        <v>4568</v>
      </c>
      <c r="C2121" s="39" t="s">
        <v>165</v>
      </c>
      <c r="D2121" s="39" t="s">
        <v>165</v>
      </c>
      <c r="E2121" s="39" t="s">
        <v>862</v>
      </c>
      <c r="F2121" s="39" t="s">
        <v>4568</v>
      </c>
      <c r="G2121" s="38" t="s">
        <v>442</v>
      </c>
      <c r="H2121" s="38" t="s">
        <v>441</v>
      </c>
      <c r="I2121" s="38">
        <v>83589755</v>
      </c>
      <c r="J2121" s="37">
        <v>16</v>
      </c>
      <c r="K2121" s="37">
        <v>0</v>
      </c>
      <c r="L2121" s="20" t="s">
        <v>8355</v>
      </c>
      <c r="M2121" s="37">
        <v>0</v>
      </c>
      <c r="N2121" s="37">
        <v>0</v>
      </c>
      <c r="O2121" s="37">
        <v>0</v>
      </c>
    </row>
    <row r="2122" spans="1:15" x14ac:dyDescent="0.2">
      <c r="A2122" s="37" t="s">
        <v>4569</v>
      </c>
      <c r="B2122" s="37" t="s">
        <v>4570</v>
      </c>
      <c r="C2122" s="39" t="s">
        <v>156</v>
      </c>
      <c r="D2122" s="39" t="s">
        <v>278</v>
      </c>
      <c r="E2122" s="39" t="s">
        <v>4506</v>
      </c>
      <c r="F2122" s="39" t="s">
        <v>4571</v>
      </c>
      <c r="G2122" s="38" t="s">
        <v>442</v>
      </c>
      <c r="H2122" s="38" t="s">
        <v>441</v>
      </c>
      <c r="I2122" s="38">
        <v>86549800</v>
      </c>
      <c r="J2122" s="37">
        <v>3</v>
      </c>
      <c r="K2122" s="37">
        <v>0</v>
      </c>
      <c r="L2122" s="20" t="s">
        <v>8355</v>
      </c>
      <c r="M2122" s="37">
        <v>0</v>
      </c>
      <c r="N2122" s="37">
        <v>0</v>
      </c>
      <c r="O2122" s="37">
        <v>0</v>
      </c>
    </row>
    <row r="2123" spans="1:15" x14ac:dyDescent="0.2">
      <c r="A2123" s="37" t="s">
        <v>4572</v>
      </c>
      <c r="B2123" s="37" t="s">
        <v>4573</v>
      </c>
      <c r="C2123" s="39" t="s">
        <v>156</v>
      </c>
      <c r="D2123" s="39" t="s">
        <v>278</v>
      </c>
      <c r="E2123" s="39" t="s">
        <v>4506</v>
      </c>
      <c r="F2123" s="39" t="s">
        <v>4530</v>
      </c>
      <c r="G2123" s="38" t="s">
        <v>442</v>
      </c>
      <c r="H2123" s="38" t="s">
        <v>441</v>
      </c>
      <c r="I2123" s="38">
        <v>22065100</v>
      </c>
      <c r="J2123" s="37">
        <v>22</v>
      </c>
      <c r="K2123" s="37">
        <v>6</v>
      </c>
      <c r="L2123" s="20" t="s">
        <v>8355</v>
      </c>
      <c r="M2123" s="37">
        <v>0</v>
      </c>
      <c r="N2123" s="37">
        <v>0</v>
      </c>
      <c r="O2123" s="37">
        <v>17</v>
      </c>
    </row>
    <row r="2124" spans="1:15" x14ac:dyDescent="0.2">
      <c r="A2124" s="37" t="s">
        <v>4574</v>
      </c>
      <c r="B2124" s="37" t="s">
        <v>4575</v>
      </c>
      <c r="C2124" s="39" t="s">
        <v>156</v>
      </c>
      <c r="D2124" s="39" t="s">
        <v>278</v>
      </c>
      <c r="E2124" s="39" t="s">
        <v>4506</v>
      </c>
      <c r="F2124" s="39" t="s">
        <v>4576</v>
      </c>
      <c r="G2124" s="38" t="s">
        <v>442</v>
      </c>
      <c r="H2124" s="38" t="s">
        <v>441</v>
      </c>
      <c r="I2124" s="38">
        <v>87043988</v>
      </c>
      <c r="J2124" s="37">
        <v>6</v>
      </c>
      <c r="K2124" s="37">
        <v>0</v>
      </c>
      <c r="L2124" s="20" t="s">
        <v>8355</v>
      </c>
      <c r="M2124" s="37">
        <v>0</v>
      </c>
      <c r="N2124" s="37">
        <v>0</v>
      </c>
      <c r="O2124" s="37">
        <v>15</v>
      </c>
    </row>
    <row r="2125" spans="1:15" x14ac:dyDescent="0.2">
      <c r="A2125" s="37" t="s">
        <v>4577</v>
      </c>
      <c r="B2125" s="37" t="s">
        <v>4578</v>
      </c>
      <c r="C2125" s="39" t="s">
        <v>165</v>
      </c>
      <c r="D2125" s="39" t="s">
        <v>165</v>
      </c>
      <c r="E2125" s="39" t="s">
        <v>862</v>
      </c>
      <c r="F2125" s="39" t="s">
        <v>4578</v>
      </c>
      <c r="G2125" s="38" t="s">
        <v>442</v>
      </c>
      <c r="H2125" s="38" t="s">
        <v>441</v>
      </c>
      <c r="I2125" s="38">
        <v>85101716</v>
      </c>
      <c r="J2125" s="37">
        <v>43</v>
      </c>
      <c r="K2125" s="37">
        <v>7</v>
      </c>
      <c r="L2125" s="20" t="s">
        <v>8355</v>
      </c>
      <c r="M2125" s="37">
        <v>0</v>
      </c>
      <c r="N2125" s="37">
        <v>0</v>
      </c>
      <c r="O2125" s="37">
        <v>15</v>
      </c>
    </row>
    <row r="2126" spans="1:15" x14ac:dyDescent="0.2">
      <c r="A2126" s="37" t="s">
        <v>4579</v>
      </c>
      <c r="B2126" s="37" t="s">
        <v>4580</v>
      </c>
      <c r="C2126" s="39" t="s">
        <v>165</v>
      </c>
      <c r="D2126" s="39" t="s">
        <v>165</v>
      </c>
      <c r="E2126" s="39" t="s">
        <v>862</v>
      </c>
      <c r="F2126" s="39" t="s">
        <v>4580</v>
      </c>
      <c r="G2126" s="38" t="s">
        <v>442</v>
      </c>
      <c r="H2126" s="38" t="s">
        <v>441</v>
      </c>
      <c r="I2126" s="38">
        <v>83268884</v>
      </c>
      <c r="J2126" s="37">
        <v>38</v>
      </c>
      <c r="K2126" s="37">
        <v>12</v>
      </c>
      <c r="L2126" s="20" t="s">
        <v>8355</v>
      </c>
      <c r="M2126" s="37">
        <v>0</v>
      </c>
      <c r="N2126" s="37">
        <v>0</v>
      </c>
      <c r="O2126" s="37">
        <v>15</v>
      </c>
    </row>
    <row r="2127" spans="1:15" x14ac:dyDescent="0.2">
      <c r="A2127" s="37" t="s">
        <v>4581</v>
      </c>
      <c r="B2127" s="37" t="s">
        <v>4582</v>
      </c>
      <c r="C2127" s="39" t="s">
        <v>156</v>
      </c>
      <c r="D2127" s="39" t="s">
        <v>278</v>
      </c>
      <c r="E2127" s="39" t="s">
        <v>4506</v>
      </c>
      <c r="F2127" s="39" t="s">
        <v>4536</v>
      </c>
      <c r="G2127" s="38" t="s">
        <v>442</v>
      </c>
      <c r="H2127" s="38" t="s">
        <v>441</v>
      </c>
      <c r="I2127" s="38">
        <v>88222823</v>
      </c>
      <c r="J2127" s="37">
        <v>26</v>
      </c>
      <c r="K2127" s="37">
        <v>0</v>
      </c>
      <c r="L2127" s="20" t="s">
        <v>8355</v>
      </c>
      <c r="M2127" s="37">
        <v>0</v>
      </c>
      <c r="N2127" s="37">
        <v>0</v>
      </c>
      <c r="O2127" s="37">
        <v>0</v>
      </c>
    </row>
    <row r="2129" spans="1:29" ht="13.5" x14ac:dyDescent="0.25">
      <c r="A2129" s="97" t="s">
        <v>453</v>
      </c>
      <c r="B2129" s="24"/>
      <c r="C2129" s="25"/>
      <c r="D2129" s="25"/>
      <c r="E2129" s="25"/>
      <c r="F2129" s="33"/>
      <c r="G2129" s="27"/>
      <c r="H2129" s="32"/>
      <c r="I2129" s="32"/>
      <c r="J2129" s="36">
        <f>SUM(J2130:J2149)</f>
        <v>879</v>
      </c>
      <c r="K2129" s="36">
        <f t="shared" ref="K2129:O2129" si="113">SUM(K2130:K2149)</f>
        <v>235</v>
      </c>
      <c r="L2129" s="36">
        <f t="shared" si="113"/>
        <v>0</v>
      </c>
      <c r="M2129" s="36">
        <f t="shared" si="113"/>
        <v>0</v>
      </c>
      <c r="N2129" s="36">
        <f t="shared" si="113"/>
        <v>0</v>
      </c>
      <c r="O2129" s="36">
        <f t="shared" si="113"/>
        <v>122</v>
      </c>
      <c r="P2129" s="37"/>
      <c r="Q2129" s="37"/>
      <c r="R2129" s="37"/>
      <c r="S2129" s="37"/>
      <c r="T2129" s="37"/>
      <c r="U2129" s="37"/>
      <c r="V2129" s="37"/>
      <c r="W2129" s="37"/>
      <c r="X2129" s="37"/>
      <c r="Y2129" s="37"/>
      <c r="AA2129" s="37"/>
      <c r="AB2129" s="37"/>
      <c r="AC2129" s="37"/>
    </row>
    <row r="2130" spans="1:29" x14ac:dyDescent="0.2">
      <c r="A2130" s="37" t="s">
        <v>4583</v>
      </c>
      <c r="B2130" s="37" t="s">
        <v>4584</v>
      </c>
      <c r="C2130" s="39" t="s">
        <v>156</v>
      </c>
      <c r="D2130" s="39" t="s">
        <v>278</v>
      </c>
      <c r="E2130" s="39" t="s">
        <v>4506</v>
      </c>
      <c r="F2130" s="39" t="s">
        <v>4584</v>
      </c>
      <c r="G2130" s="38" t="s">
        <v>442</v>
      </c>
      <c r="H2130" s="38" t="s">
        <v>441</v>
      </c>
      <c r="I2130" s="38">
        <v>84512741</v>
      </c>
      <c r="J2130" s="37">
        <v>40</v>
      </c>
      <c r="K2130" s="37">
        <v>12</v>
      </c>
      <c r="L2130" s="20" t="s">
        <v>8355</v>
      </c>
      <c r="M2130" s="37">
        <v>0</v>
      </c>
      <c r="N2130" s="37">
        <v>0</v>
      </c>
      <c r="O2130" s="37">
        <v>15</v>
      </c>
    </row>
    <row r="2131" spans="1:29" x14ac:dyDescent="0.2">
      <c r="A2131" s="37" t="s">
        <v>4585</v>
      </c>
      <c r="B2131" s="37" t="s">
        <v>4586</v>
      </c>
      <c r="C2131" s="39" t="s">
        <v>156</v>
      </c>
      <c r="D2131" s="39" t="s">
        <v>278</v>
      </c>
      <c r="E2131" s="39" t="s">
        <v>4506</v>
      </c>
      <c r="F2131" s="39" t="s">
        <v>4587</v>
      </c>
      <c r="G2131" s="38" t="s">
        <v>442</v>
      </c>
      <c r="H2131" s="38" t="s">
        <v>441</v>
      </c>
      <c r="I2131" s="38">
        <v>22065305</v>
      </c>
      <c r="J2131" s="37">
        <v>47</v>
      </c>
      <c r="K2131" s="37">
        <v>9</v>
      </c>
      <c r="L2131" s="20" t="s">
        <v>8355</v>
      </c>
      <c r="M2131" s="37">
        <v>0</v>
      </c>
      <c r="N2131" s="37">
        <v>0</v>
      </c>
      <c r="O2131" s="37">
        <v>28</v>
      </c>
    </row>
    <row r="2132" spans="1:29" x14ac:dyDescent="0.2">
      <c r="A2132" s="37" t="s">
        <v>4521</v>
      </c>
      <c r="B2132" s="37" t="s">
        <v>4522</v>
      </c>
      <c r="C2132" s="39" t="s">
        <v>165</v>
      </c>
      <c r="D2132" s="39" t="s">
        <v>165</v>
      </c>
      <c r="E2132" s="39" t="s">
        <v>862</v>
      </c>
      <c r="F2132" s="39" t="s">
        <v>4523</v>
      </c>
      <c r="G2132" s="38" t="s">
        <v>442</v>
      </c>
      <c r="H2132" s="38" t="s">
        <v>441</v>
      </c>
      <c r="I2132" s="38">
        <v>25140035</v>
      </c>
      <c r="J2132" s="37">
        <v>41</v>
      </c>
      <c r="K2132" s="37">
        <v>10</v>
      </c>
      <c r="L2132" s="20" t="s">
        <v>8355</v>
      </c>
      <c r="M2132" s="37">
        <v>0</v>
      </c>
      <c r="N2132" s="37">
        <v>0</v>
      </c>
      <c r="O2132" s="37">
        <v>0</v>
      </c>
    </row>
    <row r="2133" spans="1:29" x14ac:dyDescent="0.2">
      <c r="A2133" s="37" t="s">
        <v>4588</v>
      </c>
      <c r="B2133" s="37" t="s">
        <v>4589</v>
      </c>
      <c r="C2133" s="39" t="s">
        <v>165</v>
      </c>
      <c r="D2133" s="39" t="s">
        <v>165</v>
      </c>
      <c r="E2133" s="39" t="s">
        <v>862</v>
      </c>
      <c r="F2133" s="39" t="s">
        <v>4589</v>
      </c>
      <c r="G2133" s="38" t="s">
        <v>442</v>
      </c>
      <c r="H2133" s="38" t="s">
        <v>441</v>
      </c>
      <c r="I2133" s="38">
        <v>25140481</v>
      </c>
      <c r="J2133" s="37">
        <v>97</v>
      </c>
      <c r="K2133" s="37">
        <v>34</v>
      </c>
      <c r="L2133" s="20" t="s">
        <v>8355</v>
      </c>
      <c r="M2133" s="37">
        <v>0</v>
      </c>
      <c r="N2133" s="37">
        <v>0</v>
      </c>
      <c r="O2133" s="37">
        <v>0</v>
      </c>
    </row>
    <row r="2134" spans="1:29" x14ac:dyDescent="0.2">
      <c r="A2134" s="37" t="s">
        <v>4590</v>
      </c>
      <c r="B2134" s="37" t="s">
        <v>4591</v>
      </c>
      <c r="C2134" s="39" t="s">
        <v>165</v>
      </c>
      <c r="D2134" s="39" t="s">
        <v>165</v>
      </c>
      <c r="E2134" s="39" t="s">
        <v>862</v>
      </c>
      <c r="F2134" s="39" t="s">
        <v>4591</v>
      </c>
      <c r="G2134" s="38" t="s">
        <v>442</v>
      </c>
      <c r="H2134" s="38" t="s">
        <v>441</v>
      </c>
      <c r="I2134" s="38">
        <v>25140034</v>
      </c>
      <c r="J2134" s="37">
        <v>91</v>
      </c>
      <c r="K2134" s="37">
        <v>23</v>
      </c>
      <c r="L2134" s="20" t="s">
        <v>8355</v>
      </c>
      <c r="M2134" s="37">
        <v>0</v>
      </c>
      <c r="N2134" s="37">
        <v>0</v>
      </c>
      <c r="O2134" s="37">
        <v>19</v>
      </c>
    </row>
    <row r="2135" spans="1:29" x14ac:dyDescent="0.2">
      <c r="A2135" s="37" t="s">
        <v>4592</v>
      </c>
      <c r="B2135" s="37" t="s">
        <v>4593</v>
      </c>
      <c r="C2135" s="39" t="s">
        <v>165</v>
      </c>
      <c r="D2135" s="39" t="s">
        <v>165</v>
      </c>
      <c r="E2135" s="39" t="s">
        <v>862</v>
      </c>
      <c r="F2135" s="39" t="s">
        <v>4594</v>
      </c>
      <c r="G2135" s="38" t="s">
        <v>442</v>
      </c>
      <c r="H2135" s="38" t="s">
        <v>441</v>
      </c>
      <c r="I2135" s="38">
        <v>85269109</v>
      </c>
      <c r="J2135" s="37">
        <v>42</v>
      </c>
      <c r="K2135" s="37">
        <v>11</v>
      </c>
      <c r="L2135" s="20" t="s">
        <v>8355</v>
      </c>
      <c r="M2135" s="37">
        <v>0</v>
      </c>
      <c r="N2135" s="37">
        <v>0</v>
      </c>
      <c r="O2135" s="37">
        <v>15</v>
      </c>
    </row>
    <row r="2136" spans="1:29" x14ac:dyDescent="0.2">
      <c r="A2136" s="37" t="s">
        <v>4595</v>
      </c>
      <c r="B2136" s="37" t="s">
        <v>4596</v>
      </c>
      <c r="C2136" s="39" t="s">
        <v>165</v>
      </c>
      <c r="D2136" s="39" t="s">
        <v>165</v>
      </c>
      <c r="E2136" s="39" t="s">
        <v>862</v>
      </c>
      <c r="F2136" s="39" t="s">
        <v>2427</v>
      </c>
      <c r="G2136" s="38" t="s">
        <v>442</v>
      </c>
      <c r="H2136" s="38" t="s">
        <v>441</v>
      </c>
      <c r="I2136" s="38">
        <v>87828613</v>
      </c>
      <c r="J2136" s="37">
        <v>32</v>
      </c>
      <c r="K2136" s="37">
        <v>15</v>
      </c>
      <c r="L2136" s="20" t="s">
        <v>8355</v>
      </c>
      <c r="M2136" s="37">
        <v>0</v>
      </c>
      <c r="N2136" s="37">
        <v>0</v>
      </c>
      <c r="O2136" s="37">
        <v>0</v>
      </c>
    </row>
    <row r="2137" spans="1:29" x14ac:dyDescent="0.2">
      <c r="A2137" s="37" t="s">
        <v>4597</v>
      </c>
      <c r="B2137" s="37" t="s">
        <v>4598</v>
      </c>
      <c r="C2137" s="39" t="s">
        <v>156</v>
      </c>
      <c r="D2137" s="39" t="s">
        <v>278</v>
      </c>
      <c r="E2137" s="39" t="s">
        <v>4506</v>
      </c>
      <c r="F2137" s="39" t="s">
        <v>4599</v>
      </c>
      <c r="G2137" s="38" t="s">
        <v>442</v>
      </c>
      <c r="H2137" s="38" t="s">
        <v>441</v>
      </c>
      <c r="I2137" s="38">
        <v>83138274</v>
      </c>
      <c r="J2137" s="37">
        <v>74</v>
      </c>
      <c r="K2137" s="37">
        <v>19</v>
      </c>
      <c r="L2137" s="20" t="s">
        <v>8355</v>
      </c>
      <c r="M2137" s="37">
        <v>0</v>
      </c>
      <c r="N2137" s="37">
        <v>0</v>
      </c>
      <c r="O2137" s="37">
        <v>30</v>
      </c>
    </row>
    <row r="2138" spans="1:29" x14ac:dyDescent="0.2">
      <c r="A2138" s="37" t="s">
        <v>4600</v>
      </c>
      <c r="B2138" s="37" t="s">
        <v>4601</v>
      </c>
      <c r="C2138" s="39" t="s">
        <v>156</v>
      </c>
      <c r="D2138" s="39" t="s">
        <v>278</v>
      </c>
      <c r="E2138" s="39" t="s">
        <v>4506</v>
      </c>
      <c r="F2138" s="39" t="s">
        <v>4601</v>
      </c>
      <c r="G2138" s="38" t="s">
        <v>442</v>
      </c>
      <c r="H2138" s="38" t="s">
        <v>441</v>
      </c>
      <c r="I2138" s="38">
        <v>85733029</v>
      </c>
      <c r="J2138" s="37">
        <v>68</v>
      </c>
      <c r="K2138" s="37">
        <v>20</v>
      </c>
      <c r="L2138" s="20" t="s">
        <v>8355</v>
      </c>
      <c r="M2138" s="37">
        <v>0</v>
      </c>
      <c r="N2138" s="37">
        <v>0</v>
      </c>
      <c r="O2138" s="37">
        <v>0</v>
      </c>
    </row>
    <row r="2139" spans="1:29" x14ac:dyDescent="0.2">
      <c r="A2139" s="37" t="s">
        <v>4602</v>
      </c>
      <c r="B2139" s="37" t="s">
        <v>4603</v>
      </c>
      <c r="C2139" s="39" t="s">
        <v>165</v>
      </c>
      <c r="D2139" s="39" t="s">
        <v>165</v>
      </c>
      <c r="E2139" s="39" t="s">
        <v>862</v>
      </c>
      <c r="F2139" s="39" t="s">
        <v>4604</v>
      </c>
      <c r="G2139" s="38" t="s">
        <v>442</v>
      </c>
      <c r="H2139" s="38" t="s">
        <v>441</v>
      </c>
      <c r="I2139" s="38">
        <v>25140435</v>
      </c>
      <c r="J2139" s="37">
        <v>38</v>
      </c>
      <c r="K2139" s="37">
        <v>10</v>
      </c>
      <c r="L2139" s="20" t="s">
        <v>8355</v>
      </c>
      <c r="M2139" s="37">
        <v>0</v>
      </c>
      <c r="N2139" s="37">
        <v>0</v>
      </c>
      <c r="O2139" s="37">
        <v>0</v>
      </c>
    </row>
    <row r="2140" spans="1:29" x14ac:dyDescent="0.2">
      <c r="A2140" s="37" t="s">
        <v>4605</v>
      </c>
      <c r="B2140" s="37" t="s">
        <v>4606</v>
      </c>
      <c r="C2140" s="39" t="s">
        <v>165</v>
      </c>
      <c r="D2140" s="39" t="s">
        <v>165</v>
      </c>
      <c r="E2140" s="39" t="s">
        <v>862</v>
      </c>
      <c r="F2140" s="39" t="s">
        <v>4607</v>
      </c>
      <c r="G2140" s="38" t="s">
        <v>442</v>
      </c>
      <c r="H2140" s="38" t="s">
        <v>441</v>
      </c>
      <c r="I2140" s="38">
        <v>88099336</v>
      </c>
      <c r="J2140" s="37">
        <v>35</v>
      </c>
      <c r="K2140" s="37">
        <v>9</v>
      </c>
      <c r="L2140" s="20" t="s">
        <v>8355</v>
      </c>
      <c r="M2140" s="37">
        <v>0</v>
      </c>
      <c r="N2140" s="37">
        <v>0</v>
      </c>
      <c r="O2140" s="37">
        <v>0</v>
      </c>
    </row>
    <row r="2141" spans="1:29" x14ac:dyDescent="0.2">
      <c r="A2141" s="37" t="s">
        <v>4608</v>
      </c>
      <c r="B2141" s="37" t="s">
        <v>4609</v>
      </c>
      <c r="C2141" s="39" t="s">
        <v>156</v>
      </c>
      <c r="D2141" s="39" t="s">
        <v>278</v>
      </c>
      <c r="E2141" s="39" t="s">
        <v>4506</v>
      </c>
      <c r="F2141" s="39" t="s">
        <v>4610</v>
      </c>
      <c r="G2141" s="38" t="s">
        <v>442</v>
      </c>
      <c r="H2141" s="38" t="s">
        <v>441</v>
      </c>
      <c r="I2141" s="38">
        <v>25140441</v>
      </c>
      <c r="J2141" s="37">
        <v>45</v>
      </c>
      <c r="K2141" s="37">
        <v>16</v>
      </c>
      <c r="L2141" s="20" t="s">
        <v>8355</v>
      </c>
      <c r="M2141" s="37">
        <v>0</v>
      </c>
      <c r="N2141" s="37">
        <v>0</v>
      </c>
      <c r="O2141" s="37">
        <v>0</v>
      </c>
    </row>
    <row r="2142" spans="1:29" x14ac:dyDescent="0.2">
      <c r="A2142" s="37" t="s">
        <v>4611</v>
      </c>
      <c r="B2142" s="37" t="s">
        <v>4612</v>
      </c>
      <c r="C2142" s="39" t="s">
        <v>165</v>
      </c>
      <c r="D2142" s="39" t="s">
        <v>165</v>
      </c>
      <c r="E2142" s="39" t="s">
        <v>862</v>
      </c>
      <c r="F2142" s="39" t="s">
        <v>4612</v>
      </c>
      <c r="G2142" s="38" t="s">
        <v>442</v>
      </c>
      <c r="H2142" s="38" t="s">
        <v>441</v>
      </c>
      <c r="I2142" s="38">
        <v>84529528</v>
      </c>
      <c r="J2142" s="37">
        <v>22</v>
      </c>
      <c r="K2142" s="37">
        <v>0</v>
      </c>
      <c r="L2142" s="20" t="s">
        <v>8355</v>
      </c>
      <c r="M2142" s="37">
        <v>0</v>
      </c>
      <c r="N2142" s="37">
        <v>0</v>
      </c>
      <c r="O2142" s="37">
        <v>15</v>
      </c>
    </row>
    <row r="2143" spans="1:29" x14ac:dyDescent="0.2">
      <c r="A2143" s="37" t="s">
        <v>4613</v>
      </c>
      <c r="B2143" s="37" t="s">
        <v>4614</v>
      </c>
      <c r="C2143" s="39" t="s">
        <v>156</v>
      </c>
      <c r="D2143" s="39" t="s">
        <v>278</v>
      </c>
      <c r="E2143" s="39" t="s">
        <v>4506</v>
      </c>
      <c r="F2143" s="39" t="s">
        <v>4614</v>
      </c>
      <c r="G2143" s="38" t="s">
        <v>442</v>
      </c>
      <c r="H2143" s="38" t="s">
        <v>441</v>
      </c>
      <c r="I2143" s="38">
        <v>88865539</v>
      </c>
      <c r="J2143" s="37">
        <v>26</v>
      </c>
      <c r="K2143" s="37">
        <v>0</v>
      </c>
      <c r="L2143" s="20" t="s">
        <v>8355</v>
      </c>
      <c r="M2143" s="37">
        <v>0</v>
      </c>
      <c r="N2143" s="37">
        <v>0</v>
      </c>
      <c r="O2143" s="37">
        <v>0</v>
      </c>
    </row>
    <row r="2144" spans="1:29" x14ac:dyDescent="0.2">
      <c r="A2144" s="37" t="s">
        <v>4615</v>
      </c>
      <c r="B2144" s="37" t="s">
        <v>4616</v>
      </c>
      <c r="C2144" s="39" t="s">
        <v>165</v>
      </c>
      <c r="D2144" s="39" t="s">
        <v>165</v>
      </c>
      <c r="E2144" s="39" t="s">
        <v>862</v>
      </c>
      <c r="F2144" s="39" t="s">
        <v>4617</v>
      </c>
      <c r="G2144" s="38" t="s">
        <v>442</v>
      </c>
      <c r="H2144" s="38" t="s">
        <v>441</v>
      </c>
      <c r="I2144" s="38">
        <v>85190483</v>
      </c>
      <c r="J2144" s="37">
        <v>41</v>
      </c>
      <c r="K2144" s="37">
        <v>10</v>
      </c>
      <c r="L2144" s="20" t="s">
        <v>8355</v>
      </c>
      <c r="M2144" s="37">
        <v>0</v>
      </c>
      <c r="N2144" s="37">
        <v>0</v>
      </c>
      <c r="O2144" s="37">
        <v>0</v>
      </c>
    </row>
    <row r="2145" spans="1:29" x14ac:dyDescent="0.2">
      <c r="A2145" s="37" t="s">
        <v>4618</v>
      </c>
      <c r="B2145" s="37" t="s">
        <v>4619</v>
      </c>
      <c r="C2145" s="39" t="s">
        <v>156</v>
      </c>
      <c r="D2145" s="39" t="s">
        <v>278</v>
      </c>
      <c r="E2145" s="39" t="s">
        <v>4506</v>
      </c>
      <c r="F2145" s="39" t="s">
        <v>1988</v>
      </c>
      <c r="G2145" s="38" t="s">
        <v>442</v>
      </c>
      <c r="H2145" s="38" t="s">
        <v>441</v>
      </c>
      <c r="I2145" s="38">
        <v>22064643</v>
      </c>
      <c r="J2145" s="37">
        <v>29</v>
      </c>
      <c r="K2145" s="37">
        <v>5</v>
      </c>
      <c r="L2145" s="20" t="s">
        <v>8355</v>
      </c>
      <c r="M2145" s="37">
        <v>0</v>
      </c>
      <c r="N2145" s="37">
        <v>0</v>
      </c>
      <c r="O2145" s="37">
        <v>0</v>
      </c>
    </row>
    <row r="2146" spans="1:29" x14ac:dyDescent="0.2">
      <c r="A2146" s="37" t="s">
        <v>4620</v>
      </c>
      <c r="B2146" s="37" t="s">
        <v>4621</v>
      </c>
      <c r="C2146" s="39" t="s">
        <v>165</v>
      </c>
      <c r="D2146" s="39" t="s">
        <v>165</v>
      </c>
      <c r="E2146" s="39" t="s">
        <v>862</v>
      </c>
      <c r="F2146" s="39" t="s">
        <v>4621</v>
      </c>
      <c r="G2146" s="38" t="s">
        <v>442</v>
      </c>
      <c r="H2146" s="38" t="s">
        <v>441</v>
      </c>
      <c r="I2146" s="38">
        <v>87247322</v>
      </c>
      <c r="J2146" s="37">
        <v>41</v>
      </c>
      <c r="K2146" s="37">
        <v>13</v>
      </c>
      <c r="L2146" s="20" t="s">
        <v>8355</v>
      </c>
      <c r="M2146" s="37">
        <v>0</v>
      </c>
      <c r="N2146" s="37">
        <v>0</v>
      </c>
      <c r="O2146" s="37">
        <v>0</v>
      </c>
    </row>
    <row r="2147" spans="1:29" x14ac:dyDescent="0.2">
      <c r="A2147" s="37" t="s">
        <v>4622</v>
      </c>
      <c r="B2147" s="37" t="s">
        <v>4623</v>
      </c>
      <c r="C2147" s="39" t="s">
        <v>165</v>
      </c>
      <c r="D2147" s="39" t="s">
        <v>165</v>
      </c>
      <c r="E2147" s="39" t="s">
        <v>862</v>
      </c>
      <c r="F2147" s="39" t="s">
        <v>4623</v>
      </c>
      <c r="G2147" s="38" t="s">
        <v>442</v>
      </c>
      <c r="H2147" s="38" t="s">
        <v>441</v>
      </c>
      <c r="I2147" s="38">
        <v>84184218</v>
      </c>
      <c r="J2147" s="37">
        <v>20</v>
      </c>
      <c r="K2147" s="37">
        <v>5</v>
      </c>
      <c r="L2147" s="20" t="s">
        <v>8355</v>
      </c>
      <c r="M2147" s="37">
        <v>0</v>
      </c>
      <c r="N2147" s="37">
        <v>0</v>
      </c>
      <c r="O2147" s="37">
        <v>0</v>
      </c>
    </row>
    <row r="2148" spans="1:29" x14ac:dyDescent="0.2">
      <c r="A2148" s="37" t="s">
        <v>4624</v>
      </c>
      <c r="B2148" s="37" t="s">
        <v>4625</v>
      </c>
      <c r="C2148" s="39" t="s">
        <v>156</v>
      </c>
      <c r="D2148" s="39" t="s">
        <v>278</v>
      </c>
      <c r="E2148" s="39" t="s">
        <v>4506</v>
      </c>
      <c r="F2148" s="39" t="s">
        <v>4625</v>
      </c>
      <c r="G2148" s="38" t="s">
        <v>442</v>
      </c>
      <c r="H2148" s="38" t="s">
        <v>441</v>
      </c>
      <c r="I2148" s="38">
        <v>89837417</v>
      </c>
      <c r="J2148" s="37">
        <v>38</v>
      </c>
      <c r="K2148" s="37">
        <v>14</v>
      </c>
      <c r="L2148" s="20" t="s">
        <v>8355</v>
      </c>
      <c r="M2148" s="37">
        <v>0</v>
      </c>
      <c r="N2148" s="37">
        <v>0</v>
      </c>
      <c r="O2148" s="37">
        <v>0</v>
      </c>
    </row>
    <row r="2149" spans="1:29" x14ac:dyDescent="0.2">
      <c r="A2149" s="37" t="s">
        <v>4626</v>
      </c>
      <c r="B2149" s="37" t="s">
        <v>4627</v>
      </c>
      <c r="C2149" s="39" t="s">
        <v>165</v>
      </c>
      <c r="D2149" s="39" t="s">
        <v>165</v>
      </c>
      <c r="E2149" s="39" t="s">
        <v>862</v>
      </c>
      <c r="F2149" s="39" t="s">
        <v>4627</v>
      </c>
      <c r="G2149" s="38" t="s">
        <v>442</v>
      </c>
      <c r="H2149" s="38" t="s">
        <v>441</v>
      </c>
      <c r="I2149" s="38">
        <v>84746716</v>
      </c>
      <c r="J2149" s="37">
        <v>12</v>
      </c>
      <c r="K2149" s="37">
        <v>0</v>
      </c>
      <c r="L2149" s="20" t="s">
        <v>8355</v>
      </c>
      <c r="M2149" s="37">
        <v>0</v>
      </c>
      <c r="N2149" s="37">
        <v>0</v>
      </c>
      <c r="O2149" s="37">
        <v>0</v>
      </c>
    </row>
    <row r="2151" spans="1:29" ht="13.5" x14ac:dyDescent="0.25">
      <c r="A2151" s="97" t="s">
        <v>463</v>
      </c>
      <c r="B2151" s="24"/>
      <c r="C2151" s="25"/>
      <c r="D2151" s="25"/>
      <c r="E2151" s="25"/>
      <c r="F2151" s="33"/>
      <c r="G2151" s="27"/>
      <c r="H2151" s="32"/>
      <c r="I2151" s="32"/>
      <c r="J2151" s="36">
        <f>SUM(J2152:J2170)</f>
        <v>1140</v>
      </c>
      <c r="K2151" s="36">
        <f t="shared" ref="K2151:O2151" si="114">SUM(K2152:K2170)</f>
        <v>385</v>
      </c>
      <c r="L2151" s="36">
        <f t="shared" si="114"/>
        <v>0</v>
      </c>
      <c r="M2151" s="36">
        <f t="shared" si="114"/>
        <v>0</v>
      </c>
      <c r="N2151" s="36">
        <f t="shared" si="114"/>
        <v>0</v>
      </c>
      <c r="O2151" s="36">
        <f t="shared" si="114"/>
        <v>79</v>
      </c>
      <c r="P2151" s="37"/>
      <c r="Q2151" s="37"/>
      <c r="R2151" s="37"/>
      <c r="S2151" s="37"/>
      <c r="T2151" s="37"/>
      <c r="U2151" s="37"/>
      <c r="V2151" s="37"/>
      <c r="W2151" s="37"/>
      <c r="X2151" s="37"/>
      <c r="Y2151" s="37"/>
      <c r="AA2151" s="37"/>
      <c r="AB2151" s="37"/>
      <c r="AC2151" s="37"/>
    </row>
    <row r="2152" spans="1:29" x14ac:dyDescent="0.2">
      <c r="A2152" s="37" t="s">
        <v>4373</v>
      </c>
      <c r="B2152" s="37" t="s">
        <v>4374</v>
      </c>
      <c r="C2152" s="39" t="s">
        <v>156</v>
      </c>
      <c r="D2152" s="39" t="s">
        <v>278</v>
      </c>
      <c r="E2152" s="39" t="s">
        <v>282</v>
      </c>
      <c r="F2152" s="39" t="s">
        <v>4374</v>
      </c>
      <c r="G2152" s="38" t="s">
        <v>442</v>
      </c>
      <c r="H2152" s="38" t="s">
        <v>440</v>
      </c>
      <c r="I2152" s="38">
        <v>88494700</v>
      </c>
      <c r="J2152" s="37">
        <v>24</v>
      </c>
      <c r="K2152" s="37">
        <v>8</v>
      </c>
      <c r="L2152" s="20" t="s">
        <v>8355</v>
      </c>
      <c r="M2152" s="37">
        <v>0</v>
      </c>
      <c r="N2152" s="37">
        <v>0</v>
      </c>
      <c r="O2152" s="37">
        <v>0</v>
      </c>
    </row>
    <row r="2153" spans="1:29" x14ac:dyDescent="0.2">
      <c r="A2153" s="37" t="s">
        <v>4375</v>
      </c>
      <c r="B2153" s="37" t="s">
        <v>281</v>
      </c>
      <c r="C2153" s="39" t="s">
        <v>156</v>
      </c>
      <c r="D2153" s="39" t="s">
        <v>278</v>
      </c>
      <c r="E2153" s="39" t="s">
        <v>282</v>
      </c>
      <c r="F2153" s="39" t="s">
        <v>281</v>
      </c>
      <c r="G2153" s="38" t="s">
        <v>442</v>
      </c>
      <c r="H2153" s="38" t="s">
        <v>440</v>
      </c>
      <c r="I2153" s="38">
        <v>25560271</v>
      </c>
      <c r="J2153" s="37">
        <v>105</v>
      </c>
      <c r="K2153" s="37">
        <v>54</v>
      </c>
      <c r="L2153" s="20" t="s">
        <v>8355</v>
      </c>
      <c r="M2153" s="37">
        <v>0</v>
      </c>
      <c r="N2153" s="37">
        <v>0</v>
      </c>
      <c r="O2153" s="37">
        <v>0</v>
      </c>
    </row>
    <row r="2154" spans="1:29" x14ac:dyDescent="0.2">
      <c r="A2154" s="37" t="s">
        <v>4455</v>
      </c>
      <c r="B2154" s="37" t="s">
        <v>4456</v>
      </c>
      <c r="C2154" s="39" t="s">
        <v>156</v>
      </c>
      <c r="D2154" s="39" t="s">
        <v>278</v>
      </c>
      <c r="E2154" s="39" t="s">
        <v>1649</v>
      </c>
      <c r="F2154" s="39" t="s">
        <v>4457</v>
      </c>
      <c r="G2154" s="38" t="s">
        <v>442</v>
      </c>
      <c r="H2154" s="38" t="s">
        <v>441</v>
      </c>
      <c r="I2154" s="38">
        <v>25590242</v>
      </c>
      <c r="J2154" s="37">
        <v>75</v>
      </c>
      <c r="K2154" s="37">
        <v>27</v>
      </c>
      <c r="L2154" s="20" t="s">
        <v>8355</v>
      </c>
      <c r="M2154" s="37">
        <v>0</v>
      </c>
      <c r="N2154" s="37">
        <v>0</v>
      </c>
      <c r="O2154" s="37">
        <v>0</v>
      </c>
    </row>
    <row r="2155" spans="1:29" x14ac:dyDescent="0.2">
      <c r="A2155" s="37" t="s">
        <v>4376</v>
      </c>
      <c r="B2155" s="37" t="s">
        <v>108</v>
      </c>
      <c r="C2155" s="39" t="s">
        <v>156</v>
      </c>
      <c r="D2155" s="39" t="s">
        <v>278</v>
      </c>
      <c r="E2155" s="39" t="s">
        <v>278</v>
      </c>
      <c r="F2155" s="39" t="s">
        <v>108</v>
      </c>
      <c r="G2155" s="38" t="s">
        <v>442</v>
      </c>
      <c r="H2155" s="38" t="s">
        <v>440</v>
      </c>
      <c r="I2155" s="38">
        <v>25565344</v>
      </c>
      <c r="J2155" s="37">
        <v>126</v>
      </c>
      <c r="K2155" s="37">
        <v>47</v>
      </c>
      <c r="L2155" s="20" t="s">
        <v>8355</v>
      </c>
      <c r="M2155" s="37">
        <v>0</v>
      </c>
      <c r="N2155" s="37">
        <v>0</v>
      </c>
      <c r="O2155" s="37">
        <v>0</v>
      </c>
    </row>
    <row r="2156" spans="1:29" x14ac:dyDescent="0.2">
      <c r="A2156" s="37" t="s">
        <v>4377</v>
      </c>
      <c r="B2156" s="37" t="s">
        <v>664</v>
      </c>
      <c r="C2156" s="39" t="s">
        <v>156</v>
      </c>
      <c r="D2156" s="39" t="s">
        <v>278</v>
      </c>
      <c r="E2156" s="39" t="s">
        <v>282</v>
      </c>
      <c r="F2156" s="39" t="s">
        <v>664</v>
      </c>
      <c r="G2156" s="38" t="s">
        <v>442</v>
      </c>
      <c r="H2156" s="38" t="s">
        <v>440</v>
      </c>
      <c r="I2156" s="38">
        <v>25577000</v>
      </c>
      <c r="J2156" s="37">
        <v>33</v>
      </c>
      <c r="K2156" s="37">
        <v>11</v>
      </c>
      <c r="L2156" s="20" t="s">
        <v>8355</v>
      </c>
      <c r="M2156" s="37">
        <v>0</v>
      </c>
      <c r="N2156" s="37">
        <v>0</v>
      </c>
      <c r="O2156" s="37">
        <v>0</v>
      </c>
    </row>
    <row r="2157" spans="1:29" x14ac:dyDescent="0.2">
      <c r="A2157" s="37" t="s">
        <v>4458</v>
      </c>
      <c r="B2157" s="37" t="s">
        <v>4459</v>
      </c>
      <c r="C2157" s="39" t="s">
        <v>156</v>
      </c>
      <c r="D2157" s="39" t="s">
        <v>278</v>
      </c>
      <c r="E2157" s="39" t="s">
        <v>1649</v>
      </c>
      <c r="F2157" s="39" t="s">
        <v>4459</v>
      </c>
      <c r="G2157" s="38" t="s">
        <v>442</v>
      </c>
      <c r="H2157" s="38" t="s">
        <v>441</v>
      </c>
      <c r="I2157" s="38">
        <v>25591185</v>
      </c>
      <c r="J2157" s="37">
        <v>40</v>
      </c>
      <c r="K2157" s="37">
        <v>14</v>
      </c>
      <c r="L2157" s="20" t="s">
        <v>8355</v>
      </c>
      <c r="M2157" s="37">
        <v>0</v>
      </c>
      <c r="N2157" s="37">
        <v>0</v>
      </c>
      <c r="O2157" s="37">
        <v>0</v>
      </c>
    </row>
    <row r="2158" spans="1:29" x14ac:dyDescent="0.2">
      <c r="A2158" s="37" t="s">
        <v>4460</v>
      </c>
      <c r="B2158" s="37" t="s">
        <v>4461</v>
      </c>
      <c r="C2158" s="39" t="s">
        <v>156</v>
      </c>
      <c r="D2158" s="39" t="s">
        <v>278</v>
      </c>
      <c r="E2158" s="39" t="s">
        <v>1649</v>
      </c>
      <c r="F2158" s="39" t="s">
        <v>4461</v>
      </c>
      <c r="G2158" s="38" t="s">
        <v>442</v>
      </c>
      <c r="H2158" s="38" t="s">
        <v>441</v>
      </c>
      <c r="I2158" s="38">
        <v>25590208</v>
      </c>
      <c r="J2158" s="37">
        <v>67</v>
      </c>
      <c r="K2158" s="37">
        <v>15</v>
      </c>
      <c r="L2158" s="20" t="s">
        <v>8355</v>
      </c>
      <c r="M2158" s="37">
        <v>0</v>
      </c>
      <c r="N2158" s="37">
        <v>0</v>
      </c>
      <c r="O2158" s="37">
        <v>0</v>
      </c>
    </row>
    <row r="2159" spans="1:29" x14ac:dyDescent="0.2">
      <c r="A2159" s="37" t="s">
        <v>4464</v>
      </c>
      <c r="B2159" s="37" t="s">
        <v>4465</v>
      </c>
      <c r="C2159" s="39" t="s">
        <v>156</v>
      </c>
      <c r="D2159" s="39" t="s">
        <v>278</v>
      </c>
      <c r="E2159" s="39" t="s">
        <v>4440</v>
      </c>
      <c r="F2159" s="39" t="s">
        <v>4465</v>
      </c>
      <c r="G2159" s="38" t="s">
        <v>442</v>
      </c>
      <c r="H2159" s="38" t="s">
        <v>441</v>
      </c>
      <c r="I2159" s="38">
        <v>60259876</v>
      </c>
      <c r="J2159" s="37">
        <v>18</v>
      </c>
      <c r="K2159" s="37">
        <v>7</v>
      </c>
      <c r="L2159" s="20" t="s">
        <v>8355</v>
      </c>
      <c r="M2159" s="37">
        <v>0</v>
      </c>
      <c r="N2159" s="37">
        <v>0</v>
      </c>
      <c r="O2159" s="37">
        <v>0</v>
      </c>
    </row>
    <row r="2160" spans="1:29" x14ac:dyDescent="0.2">
      <c r="A2160" s="37" t="s">
        <v>4466</v>
      </c>
      <c r="B2160" s="37" t="s">
        <v>10351</v>
      </c>
      <c r="C2160" s="39" t="s">
        <v>156</v>
      </c>
      <c r="D2160" s="39" t="s">
        <v>278</v>
      </c>
      <c r="E2160" s="39" t="s">
        <v>1649</v>
      </c>
      <c r="F2160" s="39" t="s">
        <v>4467</v>
      </c>
      <c r="G2160" s="38" t="s">
        <v>442</v>
      </c>
      <c r="H2160" s="38" t="s">
        <v>441</v>
      </c>
      <c r="I2160" s="38">
        <v>89185090</v>
      </c>
      <c r="J2160" s="37">
        <v>6</v>
      </c>
      <c r="K2160" s="37">
        <v>5</v>
      </c>
      <c r="L2160" s="20" t="s">
        <v>8355</v>
      </c>
      <c r="M2160" s="37">
        <v>0</v>
      </c>
      <c r="N2160" s="37">
        <v>0</v>
      </c>
      <c r="O2160" s="37">
        <v>0</v>
      </c>
    </row>
    <row r="2161" spans="1:29" x14ac:dyDescent="0.2">
      <c r="A2161" s="37" t="s">
        <v>4469</v>
      </c>
      <c r="B2161" s="37" t="s">
        <v>194</v>
      </c>
      <c r="C2161" s="39" t="s">
        <v>156</v>
      </c>
      <c r="D2161" s="39" t="s">
        <v>278</v>
      </c>
      <c r="E2161" s="39" t="s">
        <v>1649</v>
      </c>
      <c r="F2161" s="39" t="s">
        <v>194</v>
      </c>
      <c r="G2161" s="38" t="s">
        <v>442</v>
      </c>
      <c r="H2161" s="38" t="s">
        <v>441</v>
      </c>
      <c r="I2161" s="38">
        <v>85588749</v>
      </c>
      <c r="J2161" s="37">
        <v>22</v>
      </c>
      <c r="K2161" s="37">
        <v>12</v>
      </c>
      <c r="L2161" s="20" t="s">
        <v>8355</v>
      </c>
      <c r="M2161" s="37">
        <v>0</v>
      </c>
      <c r="N2161" s="37">
        <v>0</v>
      </c>
      <c r="O2161" s="37">
        <v>0</v>
      </c>
    </row>
    <row r="2162" spans="1:29" x14ac:dyDescent="0.2">
      <c r="A2162" s="37" t="s">
        <v>4382</v>
      </c>
      <c r="B2162" s="37" t="s">
        <v>4383</v>
      </c>
      <c r="C2162" s="39" t="s">
        <v>156</v>
      </c>
      <c r="D2162" s="39" t="s">
        <v>278</v>
      </c>
      <c r="E2162" s="39" t="s">
        <v>282</v>
      </c>
      <c r="F2162" s="39" t="s">
        <v>282</v>
      </c>
      <c r="G2162" s="38" t="s">
        <v>442</v>
      </c>
      <c r="H2162" s="38" t="s">
        <v>440</v>
      </c>
      <c r="I2162" s="38">
        <v>25561498</v>
      </c>
      <c r="J2162" s="37">
        <v>340</v>
      </c>
      <c r="K2162" s="37">
        <v>85</v>
      </c>
      <c r="L2162" s="20" t="s">
        <v>8355</v>
      </c>
      <c r="M2162" s="37">
        <v>0</v>
      </c>
      <c r="N2162" s="37">
        <v>0</v>
      </c>
      <c r="O2162" s="37">
        <v>59</v>
      </c>
    </row>
    <row r="2163" spans="1:29" x14ac:dyDescent="0.2">
      <c r="A2163" s="37" t="s">
        <v>4479</v>
      </c>
      <c r="B2163" s="37" t="s">
        <v>4480</v>
      </c>
      <c r="C2163" s="39" t="s">
        <v>156</v>
      </c>
      <c r="D2163" s="39" t="s">
        <v>278</v>
      </c>
      <c r="E2163" s="39" t="s">
        <v>1649</v>
      </c>
      <c r="F2163" s="39" t="s">
        <v>4480</v>
      </c>
      <c r="G2163" s="38" t="s">
        <v>442</v>
      </c>
      <c r="H2163" s="38" t="s">
        <v>441</v>
      </c>
      <c r="I2163" s="38">
        <v>25590285</v>
      </c>
      <c r="J2163" s="37">
        <v>25</v>
      </c>
      <c r="K2163" s="37">
        <v>13</v>
      </c>
      <c r="L2163" s="20" t="s">
        <v>8355</v>
      </c>
      <c r="M2163" s="37">
        <v>0</v>
      </c>
      <c r="N2163" s="37">
        <v>0</v>
      </c>
      <c r="O2163" s="37">
        <v>0</v>
      </c>
    </row>
    <row r="2164" spans="1:29" x14ac:dyDescent="0.2">
      <c r="A2164" s="37" t="s">
        <v>4481</v>
      </c>
      <c r="B2164" s="37" t="s">
        <v>4319</v>
      </c>
      <c r="C2164" s="39" t="s">
        <v>156</v>
      </c>
      <c r="D2164" s="39" t="s">
        <v>278</v>
      </c>
      <c r="E2164" s="39" t="s">
        <v>1649</v>
      </c>
      <c r="F2164" s="39" t="s">
        <v>4319</v>
      </c>
      <c r="G2164" s="38" t="s">
        <v>442</v>
      </c>
      <c r="H2164" s="38" t="s">
        <v>441</v>
      </c>
      <c r="I2164" s="38">
        <v>25590582</v>
      </c>
      <c r="J2164" s="37">
        <v>23</v>
      </c>
      <c r="K2164" s="37">
        <v>5</v>
      </c>
      <c r="L2164" s="20" t="s">
        <v>8355</v>
      </c>
      <c r="M2164" s="37">
        <v>0</v>
      </c>
      <c r="N2164" s="37">
        <v>0</v>
      </c>
      <c r="O2164" s="37">
        <v>0</v>
      </c>
    </row>
    <row r="2165" spans="1:29" x14ac:dyDescent="0.2">
      <c r="A2165" s="37" t="s">
        <v>4482</v>
      </c>
      <c r="B2165" s="37" t="s">
        <v>4440</v>
      </c>
      <c r="C2165" s="39" t="s">
        <v>156</v>
      </c>
      <c r="D2165" s="39" t="s">
        <v>278</v>
      </c>
      <c r="E2165" s="39" t="s">
        <v>4440</v>
      </c>
      <c r="F2165" s="39" t="s">
        <v>4440</v>
      </c>
      <c r="G2165" s="38" t="s">
        <v>442</v>
      </c>
      <c r="H2165" s="38" t="s">
        <v>441</v>
      </c>
      <c r="I2165" s="38">
        <v>25590384</v>
      </c>
      <c r="J2165" s="37">
        <v>26</v>
      </c>
      <c r="K2165" s="37">
        <v>8</v>
      </c>
      <c r="L2165" s="20" t="s">
        <v>8355</v>
      </c>
      <c r="M2165" s="37">
        <v>0</v>
      </c>
      <c r="N2165" s="37">
        <v>0</v>
      </c>
      <c r="O2165" s="37">
        <v>0</v>
      </c>
    </row>
    <row r="2166" spans="1:29" x14ac:dyDescent="0.2">
      <c r="A2166" s="37" t="s">
        <v>4484</v>
      </c>
      <c r="B2166" s="37" t="s">
        <v>4199</v>
      </c>
      <c r="C2166" s="39" t="s">
        <v>156</v>
      </c>
      <c r="D2166" s="39" t="s">
        <v>278</v>
      </c>
      <c r="E2166" s="39" t="s">
        <v>1649</v>
      </c>
      <c r="F2166" s="39" t="s">
        <v>4199</v>
      </c>
      <c r="G2166" s="38" t="s">
        <v>442</v>
      </c>
      <c r="H2166" s="38" t="s">
        <v>441</v>
      </c>
      <c r="I2166" s="38">
        <v>89913432</v>
      </c>
      <c r="J2166" s="37">
        <v>24</v>
      </c>
      <c r="K2166" s="37">
        <v>10</v>
      </c>
      <c r="L2166" s="20" t="s">
        <v>8355</v>
      </c>
      <c r="M2166" s="37">
        <v>0</v>
      </c>
      <c r="N2166" s="37">
        <v>0</v>
      </c>
      <c r="O2166" s="37">
        <v>0</v>
      </c>
    </row>
    <row r="2167" spans="1:29" x14ac:dyDescent="0.2">
      <c r="A2167" s="37" t="s">
        <v>4486</v>
      </c>
      <c r="B2167" s="37" t="s">
        <v>1649</v>
      </c>
      <c r="C2167" s="39" t="s">
        <v>156</v>
      </c>
      <c r="D2167" s="39" t="s">
        <v>278</v>
      </c>
      <c r="E2167" s="39" t="s">
        <v>1649</v>
      </c>
      <c r="F2167" s="39" t="s">
        <v>1649</v>
      </c>
      <c r="G2167" s="38" t="s">
        <v>442</v>
      </c>
      <c r="H2167" s="38" t="s">
        <v>441</v>
      </c>
      <c r="I2167" s="38">
        <v>25590110</v>
      </c>
      <c r="J2167" s="37">
        <v>126</v>
      </c>
      <c r="K2167" s="37">
        <v>43</v>
      </c>
      <c r="L2167" s="20" t="s">
        <v>8355</v>
      </c>
      <c r="M2167" s="37">
        <v>0</v>
      </c>
      <c r="N2167" s="37">
        <v>0</v>
      </c>
      <c r="O2167" s="37">
        <v>20</v>
      </c>
    </row>
    <row r="2168" spans="1:29" x14ac:dyDescent="0.2">
      <c r="A2168" s="37" t="s">
        <v>4493</v>
      </c>
      <c r="B2168" s="37" t="s">
        <v>4494</v>
      </c>
      <c r="C2168" s="39" t="s">
        <v>156</v>
      </c>
      <c r="D2168" s="39" t="s">
        <v>278</v>
      </c>
      <c r="E2168" s="39" t="s">
        <v>1649</v>
      </c>
      <c r="F2168" s="39" t="s">
        <v>4494</v>
      </c>
      <c r="G2168" s="38" t="s">
        <v>442</v>
      </c>
      <c r="H2168" s="38" t="s">
        <v>441</v>
      </c>
      <c r="I2168" s="38">
        <v>25590594</v>
      </c>
      <c r="J2168" s="37">
        <v>23</v>
      </c>
      <c r="K2168" s="37">
        <v>7</v>
      </c>
      <c r="L2168" s="20" t="s">
        <v>8355</v>
      </c>
      <c r="M2168" s="37">
        <v>0</v>
      </c>
      <c r="N2168" s="37">
        <v>0</v>
      </c>
      <c r="O2168" s="37">
        <v>0</v>
      </c>
    </row>
    <row r="2169" spans="1:29" x14ac:dyDescent="0.2">
      <c r="A2169" s="37" t="s">
        <v>4497</v>
      </c>
      <c r="B2169" s="37" t="s">
        <v>233</v>
      </c>
      <c r="C2169" s="39" t="s">
        <v>156</v>
      </c>
      <c r="D2169" s="39" t="s">
        <v>278</v>
      </c>
      <c r="E2169" s="39" t="s">
        <v>1649</v>
      </c>
      <c r="F2169" s="39" t="s">
        <v>233</v>
      </c>
      <c r="G2169" s="38" t="s">
        <v>442</v>
      </c>
      <c r="H2169" s="38" t="s">
        <v>441</v>
      </c>
      <c r="I2169" s="38">
        <v>25590072</v>
      </c>
      <c r="J2169" s="37">
        <v>35</v>
      </c>
      <c r="K2169" s="37">
        <v>14</v>
      </c>
      <c r="L2169" s="20" t="s">
        <v>8355</v>
      </c>
      <c r="M2169" s="37">
        <v>0</v>
      </c>
      <c r="N2169" s="37">
        <v>0</v>
      </c>
      <c r="O2169" s="37">
        <v>0</v>
      </c>
    </row>
    <row r="2170" spans="1:29" x14ac:dyDescent="0.2">
      <c r="A2170" s="37" t="s">
        <v>4498</v>
      </c>
      <c r="B2170" s="37" t="s">
        <v>4499</v>
      </c>
      <c r="C2170" s="39" t="s">
        <v>156</v>
      </c>
      <c r="D2170" s="39" t="s">
        <v>278</v>
      </c>
      <c r="E2170" s="39" t="s">
        <v>1649</v>
      </c>
      <c r="F2170" s="39" t="s">
        <v>4354</v>
      </c>
      <c r="G2170" s="38" t="s">
        <v>442</v>
      </c>
      <c r="H2170" s="38" t="s">
        <v>441</v>
      </c>
      <c r="I2170" s="38">
        <v>84760720</v>
      </c>
      <c r="J2170" s="37">
        <v>2</v>
      </c>
      <c r="K2170" s="37">
        <v>0</v>
      </c>
      <c r="L2170" s="20" t="s">
        <v>8355</v>
      </c>
      <c r="M2170" s="37">
        <v>0</v>
      </c>
      <c r="N2170" s="37">
        <v>0</v>
      </c>
      <c r="O2170" s="37">
        <v>0</v>
      </c>
    </row>
    <row r="2172" spans="1:29" ht="13.5" x14ac:dyDescent="0.25">
      <c r="A2172" s="97" t="s">
        <v>457</v>
      </c>
      <c r="B2172" s="24"/>
      <c r="C2172" s="25"/>
      <c r="D2172" s="25"/>
      <c r="E2172" s="25"/>
      <c r="F2172" s="33"/>
      <c r="G2172" s="27"/>
      <c r="H2172" s="32"/>
      <c r="I2172" s="32"/>
      <c r="J2172" s="36">
        <f>SUM(J2173:J2195)</f>
        <v>511</v>
      </c>
      <c r="K2172" s="36">
        <f t="shared" ref="K2172:O2172" si="115">SUM(K2173:K2195)</f>
        <v>132</v>
      </c>
      <c r="L2172" s="36">
        <f t="shared" si="115"/>
        <v>0</v>
      </c>
      <c r="M2172" s="36">
        <f t="shared" si="115"/>
        <v>0</v>
      </c>
      <c r="N2172" s="36">
        <f t="shared" si="115"/>
        <v>0</v>
      </c>
      <c r="O2172" s="36">
        <f t="shared" si="115"/>
        <v>90</v>
      </c>
      <c r="P2172" s="37"/>
      <c r="Q2172" s="37"/>
      <c r="R2172" s="37"/>
      <c r="S2172" s="37"/>
      <c r="T2172" s="37"/>
      <c r="U2172" s="37"/>
      <c r="V2172" s="37"/>
      <c r="W2172" s="37"/>
      <c r="X2172" s="37"/>
      <c r="Y2172" s="37"/>
      <c r="AA2172" s="37"/>
      <c r="AB2172" s="37"/>
      <c r="AC2172" s="37"/>
    </row>
    <row r="2173" spans="1:29" x14ac:dyDescent="0.2">
      <c r="A2173" s="37" t="s">
        <v>4628</v>
      </c>
      <c r="B2173" s="37" t="s">
        <v>4629</v>
      </c>
      <c r="C2173" s="39" t="s">
        <v>156</v>
      </c>
      <c r="D2173" s="39" t="s">
        <v>278</v>
      </c>
      <c r="E2173" s="39" t="s">
        <v>4506</v>
      </c>
      <c r="F2173" s="39" t="s">
        <v>4630</v>
      </c>
      <c r="G2173" s="38" t="s">
        <v>442</v>
      </c>
      <c r="H2173" s="38" t="s">
        <v>441</v>
      </c>
      <c r="I2173" s="38">
        <v>89638479</v>
      </c>
      <c r="J2173" s="37">
        <v>42</v>
      </c>
      <c r="K2173" s="37">
        <v>15</v>
      </c>
      <c r="L2173" s="20" t="s">
        <v>8355</v>
      </c>
      <c r="M2173" s="37">
        <v>0</v>
      </c>
      <c r="N2173" s="37">
        <v>0</v>
      </c>
      <c r="O2173" s="37">
        <v>15</v>
      </c>
    </row>
    <row r="2174" spans="1:29" x14ac:dyDescent="0.2">
      <c r="A2174" s="37" t="s">
        <v>4631</v>
      </c>
      <c r="B2174" s="37" t="s">
        <v>4632</v>
      </c>
      <c r="C2174" s="39" t="s">
        <v>156</v>
      </c>
      <c r="D2174" s="39" t="s">
        <v>278</v>
      </c>
      <c r="E2174" s="39" t="s">
        <v>4506</v>
      </c>
      <c r="F2174" s="39" t="s">
        <v>4633</v>
      </c>
      <c r="G2174" s="38" t="s">
        <v>442</v>
      </c>
      <c r="H2174" s="38" t="s">
        <v>441</v>
      </c>
      <c r="I2174" s="38">
        <v>22065400</v>
      </c>
      <c r="J2174" s="37">
        <v>29</v>
      </c>
      <c r="K2174" s="37">
        <v>9</v>
      </c>
      <c r="L2174" s="20" t="s">
        <v>8355</v>
      </c>
      <c r="M2174" s="37">
        <v>0</v>
      </c>
      <c r="N2174" s="37">
        <v>0</v>
      </c>
      <c r="O2174" s="37">
        <v>0</v>
      </c>
    </row>
    <row r="2175" spans="1:29" x14ac:dyDescent="0.2">
      <c r="A2175" s="37" t="s">
        <v>4634</v>
      </c>
      <c r="B2175" s="37" t="s">
        <v>4635</v>
      </c>
      <c r="C2175" s="39" t="s">
        <v>156</v>
      </c>
      <c r="D2175" s="39" t="s">
        <v>278</v>
      </c>
      <c r="E2175" s="39" t="s">
        <v>4506</v>
      </c>
      <c r="F2175" s="39" t="s">
        <v>4635</v>
      </c>
      <c r="G2175" s="38" t="s">
        <v>442</v>
      </c>
      <c r="H2175" s="38" t="s">
        <v>441</v>
      </c>
      <c r="I2175" s="38">
        <v>85583876</v>
      </c>
      <c r="J2175" s="37">
        <v>26</v>
      </c>
      <c r="K2175" s="37">
        <v>11</v>
      </c>
      <c r="L2175" s="20" t="s">
        <v>8355</v>
      </c>
      <c r="M2175" s="37">
        <v>0</v>
      </c>
      <c r="N2175" s="37">
        <v>0</v>
      </c>
      <c r="O2175" s="37">
        <v>0</v>
      </c>
    </row>
    <row r="2176" spans="1:29" x14ac:dyDescent="0.2">
      <c r="A2176" s="37" t="s">
        <v>4636</v>
      </c>
      <c r="B2176" s="37" t="s">
        <v>4637</v>
      </c>
      <c r="C2176" s="39" t="s">
        <v>156</v>
      </c>
      <c r="D2176" s="39" t="s">
        <v>278</v>
      </c>
      <c r="E2176" s="39" t="s">
        <v>4506</v>
      </c>
      <c r="F2176" s="39" t="s">
        <v>4638</v>
      </c>
      <c r="G2176" s="38" t="s">
        <v>442</v>
      </c>
      <c r="H2176" s="38" t="s">
        <v>441</v>
      </c>
      <c r="I2176" s="38">
        <v>84706960</v>
      </c>
      <c r="J2176" s="37">
        <v>17</v>
      </c>
      <c r="K2176" s="37">
        <v>5</v>
      </c>
      <c r="L2176" s="20" t="s">
        <v>8355</v>
      </c>
      <c r="M2176" s="37">
        <v>0</v>
      </c>
      <c r="N2176" s="37">
        <v>0</v>
      </c>
      <c r="O2176" s="37">
        <v>0</v>
      </c>
    </row>
    <row r="2177" spans="1:15" x14ac:dyDescent="0.2">
      <c r="A2177" s="37" t="s">
        <v>4639</v>
      </c>
      <c r="B2177" s="37" t="s">
        <v>2730</v>
      </c>
      <c r="C2177" s="39" t="s">
        <v>156</v>
      </c>
      <c r="D2177" s="39" t="s">
        <v>278</v>
      </c>
      <c r="E2177" s="39" t="s">
        <v>641</v>
      </c>
      <c r="F2177" s="39" t="s">
        <v>2730</v>
      </c>
      <c r="G2177" s="38" t="s">
        <v>442</v>
      </c>
      <c r="H2177" s="38" t="s">
        <v>441</v>
      </c>
      <c r="I2177" s="38">
        <v>87561661</v>
      </c>
      <c r="J2177" s="37">
        <v>6</v>
      </c>
      <c r="K2177" s="37">
        <v>1</v>
      </c>
      <c r="L2177" s="20" t="s">
        <v>8355</v>
      </c>
      <c r="M2177" s="37">
        <v>0</v>
      </c>
      <c r="N2177" s="37">
        <v>0</v>
      </c>
      <c r="O2177" s="37">
        <v>0</v>
      </c>
    </row>
    <row r="2178" spans="1:15" x14ac:dyDescent="0.2">
      <c r="A2178" s="37" t="s">
        <v>4640</v>
      </c>
      <c r="B2178" s="37" t="s">
        <v>4641</v>
      </c>
      <c r="C2178" s="39" t="s">
        <v>156</v>
      </c>
      <c r="D2178" s="39" t="s">
        <v>278</v>
      </c>
      <c r="E2178" s="39" t="s">
        <v>4506</v>
      </c>
      <c r="F2178" s="39" t="s">
        <v>4098</v>
      </c>
      <c r="G2178" s="38" t="s">
        <v>442</v>
      </c>
      <c r="H2178" s="38" t="s">
        <v>441</v>
      </c>
      <c r="I2178" s="38">
        <v>87575275</v>
      </c>
      <c r="J2178" s="37">
        <v>38</v>
      </c>
      <c r="K2178" s="37">
        <v>13</v>
      </c>
      <c r="L2178" s="20" t="s">
        <v>8355</v>
      </c>
      <c r="M2178" s="37">
        <v>0</v>
      </c>
      <c r="N2178" s="37">
        <v>0</v>
      </c>
      <c r="O2178" s="37">
        <v>0</v>
      </c>
    </row>
    <row r="2179" spans="1:15" x14ac:dyDescent="0.2">
      <c r="A2179" s="37" t="s">
        <v>4642</v>
      </c>
      <c r="B2179" s="37" t="s">
        <v>4643</v>
      </c>
      <c r="C2179" s="39" t="s">
        <v>156</v>
      </c>
      <c r="D2179" s="39" t="s">
        <v>278</v>
      </c>
      <c r="E2179" s="39" t="s">
        <v>4506</v>
      </c>
      <c r="F2179" s="39" t="s">
        <v>4643</v>
      </c>
      <c r="G2179" s="38" t="s">
        <v>442</v>
      </c>
      <c r="H2179" s="38" t="s">
        <v>441</v>
      </c>
      <c r="I2179" s="38">
        <v>25140626</v>
      </c>
      <c r="J2179" s="37">
        <v>31</v>
      </c>
      <c r="K2179" s="37">
        <v>8</v>
      </c>
      <c r="L2179" s="20" t="s">
        <v>8355</v>
      </c>
      <c r="M2179" s="37">
        <v>0</v>
      </c>
      <c r="N2179" s="37">
        <v>0</v>
      </c>
      <c r="O2179" s="37">
        <v>0</v>
      </c>
    </row>
    <row r="2180" spans="1:15" x14ac:dyDescent="0.2">
      <c r="A2180" s="37" t="s">
        <v>4644</v>
      </c>
      <c r="B2180" s="37" t="s">
        <v>4645</v>
      </c>
      <c r="C2180" s="39" t="s">
        <v>156</v>
      </c>
      <c r="D2180" s="39" t="s">
        <v>278</v>
      </c>
      <c r="E2180" s="39" t="s">
        <v>4506</v>
      </c>
      <c r="F2180" s="39" t="s">
        <v>4646</v>
      </c>
      <c r="G2180" s="38" t="s">
        <v>442</v>
      </c>
      <c r="H2180" s="38" t="s">
        <v>441</v>
      </c>
      <c r="I2180" s="38">
        <v>25140624</v>
      </c>
      <c r="J2180" s="37">
        <v>14</v>
      </c>
      <c r="K2180" s="37">
        <v>3</v>
      </c>
      <c r="L2180" s="20" t="s">
        <v>8355</v>
      </c>
      <c r="M2180" s="37">
        <v>0</v>
      </c>
      <c r="N2180" s="37">
        <v>0</v>
      </c>
      <c r="O2180" s="37">
        <v>0</v>
      </c>
    </row>
    <row r="2181" spans="1:15" x14ac:dyDescent="0.2">
      <c r="A2181" s="37" t="s">
        <v>4647</v>
      </c>
      <c r="B2181" s="37" t="s">
        <v>4648</v>
      </c>
      <c r="C2181" s="39" t="s">
        <v>165</v>
      </c>
      <c r="D2181" s="39" t="s">
        <v>165</v>
      </c>
      <c r="E2181" s="39" t="s">
        <v>862</v>
      </c>
      <c r="F2181" s="39" t="s">
        <v>4648</v>
      </c>
      <c r="G2181" s="38" t="s">
        <v>442</v>
      </c>
      <c r="H2181" s="38" t="s">
        <v>441</v>
      </c>
      <c r="I2181" s="38">
        <v>87015327</v>
      </c>
      <c r="J2181" s="37">
        <v>37</v>
      </c>
      <c r="K2181" s="37">
        <v>8</v>
      </c>
      <c r="L2181" s="20" t="s">
        <v>8355</v>
      </c>
      <c r="M2181" s="37">
        <v>0</v>
      </c>
      <c r="N2181" s="37">
        <v>0</v>
      </c>
      <c r="O2181" s="37">
        <v>0</v>
      </c>
    </row>
    <row r="2182" spans="1:15" x14ac:dyDescent="0.2">
      <c r="A2182" s="37" t="s">
        <v>4649</v>
      </c>
      <c r="B2182" s="37" t="s">
        <v>4633</v>
      </c>
      <c r="C2182" s="39" t="s">
        <v>156</v>
      </c>
      <c r="D2182" s="39" t="s">
        <v>278</v>
      </c>
      <c r="E2182" s="39" t="s">
        <v>4506</v>
      </c>
      <c r="F2182" s="39" t="s">
        <v>4650</v>
      </c>
      <c r="G2182" s="38" t="s">
        <v>442</v>
      </c>
      <c r="H2182" s="38" t="s">
        <v>441</v>
      </c>
      <c r="I2182" s="38">
        <v>25140623</v>
      </c>
      <c r="J2182" s="37">
        <v>33</v>
      </c>
      <c r="K2182" s="37">
        <v>8</v>
      </c>
      <c r="L2182" s="20" t="s">
        <v>8355</v>
      </c>
      <c r="M2182" s="37">
        <v>0</v>
      </c>
      <c r="N2182" s="37">
        <v>0</v>
      </c>
      <c r="O2182" s="37">
        <v>0</v>
      </c>
    </row>
    <row r="2183" spans="1:15" x14ac:dyDescent="0.2">
      <c r="A2183" s="37" t="s">
        <v>4651</v>
      </c>
      <c r="B2183" s="37" t="s">
        <v>10352</v>
      </c>
      <c r="C2183" s="39" t="s">
        <v>156</v>
      </c>
      <c r="D2183" s="39" t="s">
        <v>278</v>
      </c>
      <c r="E2183" s="39" t="s">
        <v>4506</v>
      </c>
      <c r="F2183" s="39" t="s">
        <v>4652</v>
      </c>
      <c r="G2183" s="38" t="s">
        <v>442</v>
      </c>
      <c r="H2183" s="38" t="s">
        <v>441</v>
      </c>
      <c r="I2183" s="38">
        <v>87401888</v>
      </c>
      <c r="J2183" s="37">
        <v>9</v>
      </c>
      <c r="K2183" s="37">
        <v>2</v>
      </c>
      <c r="L2183" s="20" t="s">
        <v>8355</v>
      </c>
      <c r="M2183" s="37">
        <v>0</v>
      </c>
      <c r="N2183" s="37">
        <v>0</v>
      </c>
      <c r="O2183" s="37">
        <v>0</v>
      </c>
    </row>
    <row r="2184" spans="1:15" x14ac:dyDescent="0.2">
      <c r="A2184" s="37" t="s">
        <v>4653</v>
      </c>
      <c r="B2184" s="37" t="s">
        <v>4654</v>
      </c>
      <c r="C2184" s="39" t="s">
        <v>156</v>
      </c>
      <c r="D2184" s="39" t="s">
        <v>278</v>
      </c>
      <c r="E2184" s="39" t="s">
        <v>4506</v>
      </c>
      <c r="F2184" s="39" t="s">
        <v>4654</v>
      </c>
      <c r="G2184" s="38" t="s">
        <v>442</v>
      </c>
      <c r="H2184" s="38" t="s">
        <v>441</v>
      </c>
      <c r="I2184" s="38">
        <v>25310010</v>
      </c>
      <c r="J2184" s="37">
        <v>14</v>
      </c>
      <c r="K2184" s="37">
        <v>3</v>
      </c>
      <c r="L2184" s="20" t="s">
        <v>8355</v>
      </c>
      <c r="M2184" s="37">
        <v>0</v>
      </c>
      <c r="N2184" s="37">
        <v>0</v>
      </c>
      <c r="O2184" s="37">
        <v>0</v>
      </c>
    </row>
    <row r="2185" spans="1:15" x14ac:dyDescent="0.2">
      <c r="A2185" s="37" t="s">
        <v>4655</v>
      </c>
      <c r="B2185" s="37" t="s">
        <v>4656</v>
      </c>
      <c r="C2185" s="39" t="s">
        <v>156</v>
      </c>
      <c r="D2185" s="39" t="s">
        <v>278</v>
      </c>
      <c r="E2185" s="39" t="s">
        <v>4506</v>
      </c>
      <c r="F2185" s="39" t="s">
        <v>4657</v>
      </c>
      <c r="G2185" s="38" t="s">
        <v>442</v>
      </c>
      <c r="H2185" s="38" t="s">
        <v>441</v>
      </c>
      <c r="I2185" s="38">
        <v>72094517</v>
      </c>
      <c r="J2185" s="37">
        <v>16</v>
      </c>
      <c r="K2185" s="37">
        <v>5</v>
      </c>
      <c r="L2185" s="20" t="s">
        <v>8355</v>
      </c>
      <c r="M2185" s="37">
        <v>0</v>
      </c>
      <c r="N2185" s="37">
        <v>0</v>
      </c>
      <c r="O2185" s="37">
        <v>16</v>
      </c>
    </row>
    <row r="2186" spans="1:15" x14ac:dyDescent="0.2">
      <c r="A2186" s="37" t="s">
        <v>4658</v>
      </c>
      <c r="B2186" s="37" t="s">
        <v>4659</v>
      </c>
      <c r="C2186" s="39" t="s">
        <v>156</v>
      </c>
      <c r="D2186" s="39" t="s">
        <v>278</v>
      </c>
      <c r="E2186" s="39" t="s">
        <v>4506</v>
      </c>
      <c r="F2186" s="39" t="s">
        <v>4646</v>
      </c>
      <c r="G2186" s="38" t="s">
        <v>442</v>
      </c>
      <c r="H2186" s="38" t="s">
        <v>441</v>
      </c>
      <c r="I2186" s="38">
        <v>22064940</v>
      </c>
      <c r="J2186" s="37">
        <v>19</v>
      </c>
      <c r="K2186" s="37">
        <v>7</v>
      </c>
      <c r="L2186" s="20" t="s">
        <v>8355</v>
      </c>
      <c r="M2186" s="37">
        <v>0</v>
      </c>
      <c r="N2186" s="37">
        <v>0</v>
      </c>
      <c r="O2186" s="37">
        <v>14</v>
      </c>
    </row>
    <row r="2187" spans="1:15" x14ac:dyDescent="0.2">
      <c r="A2187" s="37" t="s">
        <v>4660</v>
      </c>
      <c r="B2187" s="37" t="s">
        <v>4661</v>
      </c>
      <c r="C2187" s="39" t="s">
        <v>156</v>
      </c>
      <c r="D2187" s="39" t="s">
        <v>278</v>
      </c>
      <c r="E2187" s="39" t="s">
        <v>4506</v>
      </c>
      <c r="F2187" s="39" t="s">
        <v>4657</v>
      </c>
      <c r="G2187" s="38" t="s">
        <v>442</v>
      </c>
      <c r="H2187" s="38" t="s">
        <v>441</v>
      </c>
      <c r="I2187" s="38">
        <v>85491329</v>
      </c>
      <c r="J2187" s="37">
        <v>18</v>
      </c>
      <c r="K2187" s="37">
        <v>3</v>
      </c>
      <c r="L2187" s="20" t="s">
        <v>8355</v>
      </c>
      <c r="M2187" s="37">
        <v>0</v>
      </c>
      <c r="N2187" s="37">
        <v>0</v>
      </c>
      <c r="O2187" s="37">
        <v>15</v>
      </c>
    </row>
    <row r="2188" spans="1:15" x14ac:dyDescent="0.2">
      <c r="A2188" s="37" t="s">
        <v>4662</v>
      </c>
      <c r="B2188" s="37" t="s">
        <v>4663</v>
      </c>
      <c r="C2188" s="39" t="s">
        <v>165</v>
      </c>
      <c r="D2188" s="39" t="s">
        <v>165</v>
      </c>
      <c r="E2188" s="39" t="s">
        <v>862</v>
      </c>
      <c r="F2188" s="39" t="s">
        <v>4664</v>
      </c>
      <c r="G2188" s="38" t="s">
        <v>442</v>
      </c>
      <c r="H2188" s="38" t="s">
        <v>441</v>
      </c>
      <c r="I2188" s="38">
        <v>87768632</v>
      </c>
      <c r="J2188" s="37">
        <v>25</v>
      </c>
      <c r="K2188" s="37">
        <v>0</v>
      </c>
      <c r="L2188" s="20" t="s">
        <v>8355</v>
      </c>
      <c r="M2188" s="37">
        <v>0</v>
      </c>
      <c r="N2188" s="37">
        <v>0</v>
      </c>
      <c r="O2188" s="37">
        <v>0</v>
      </c>
    </row>
    <row r="2189" spans="1:15" x14ac:dyDescent="0.2">
      <c r="A2189" s="37" t="s">
        <v>4665</v>
      </c>
      <c r="B2189" s="37" t="s">
        <v>4666</v>
      </c>
      <c r="C2189" s="39" t="s">
        <v>156</v>
      </c>
      <c r="D2189" s="39" t="s">
        <v>278</v>
      </c>
      <c r="E2189" s="39" t="s">
        <v>4506</v>
      </c>
      <c r="F2189" s="39" t="s">
        <v>4666</v>
      </c>
      <c r="G2189" s="38" t="s">
        <v>442</v>
      </c>
      <c r="H2189" s="38" t="s">
        <v>441</v>
      </c>
      <c r="I2189" s="38">
        <v>86621223</v>
      </c>
      <c r="J2189" s="37">
        <v>30</v>
      </c>
      <c r="K2189" s="37">
        <v>0</v>
      </c>
      <c r="L2189" s="20" t="s">
        <v>8355</v>
      </c>
      <c r="M2189" s="37">
        <v>0</v>
      </c>
      <c r="N2189" s="37">
        <v>0</v>
      </c>
      <c r="O2189" s="37">
        <v>0</v>
      </c>
    </row>
    <row r="2190" spans="1:15" x14ac:dyDescent="0.2">
      <c r="A2190" s="37" t="s">
        <v>4667</v>
      </c>
      <c r="B2190" s="37" t="s">
        <v>4668</v>
      </c>
      <c r="C2190" s="39" t="s">
        <v>156</v>
      </c>
      <c r="D2190" s="39" t="s">
        <v>278</v>
      </c>
      <c r="E2190" s="39" t="s">
        <v>4506</v>
      </c>
      <c r="F2190" s="39" t="s">
        <v>4646</v>
      </c>
      <c r="G2190" s="38" t="s">
        <v>442</v>
      </c>
      <c r="H2190" s="38" t="s">
        <v>441</v>
      </c>
      <c r="I2190" s="38">
        <v>87122615</v>
      </c>
      <c r="J2190" s="37">
        <v>8</v>
      </c>
      <c r="K2190" s="37">
        <v>6</v>
      </c>
      <c r="L2190" s="20" t="s">
        <v>8355</v>
      </c>
      <c r="M2190" s="37">
        <v>0</v>
      </c>
      <c r="N2190" s="37">
        <v>0</v>
      </c>
      <c r="O2190" s="37">
        <v>0</v>
      </c>
    </row>
    <row r="2191" spans="1:15" x14ac:dyDescent="0.2">
      <c r="A2191" s="37" t="s">
        <v>4669</v>
      </c>
      <c r="B2191" s="37" t="s">
        <v>4670</v>
      </c>
      <c r="C2191" s="39" t="s">
        <v>156</v>
      </c>
      <c r="D2191" s="39" t="s">
        <v>278</v>
      </c>
      <c r="E2191" s="39" t="s">
        <v>4506</v>
      </c>
      <c r="F2191" s="39" t="s">
        <v>4670</v>
      </c>
      <c r="G2191" s="38" t="s">
        <v>442</v>
      </c>
      <c r="H2191" s="38" t="s">
        <v>441</v>
      </c>
      <c r="I2191" s="38">
        <v>85917503</v>
      </c>
      <c r="J2191" s="37">
        <v>11</v>
      </c>
      <c r="K2191" s="37">
        <v>2</v>
      </c>
      <c r="L2191" s="20" t="s">
        <v>8355</v>
      </c>
      <c r="M2191" s="37">
        <v>0</v>
      </c>
      <c r="N2191" s="37">
        <v>0</v>
      </c>
      <c r="O2191" s="37">
        <v>15</v>
      </c>
    </row>
    <row r="2192" spans="1:15" x14ac:dyDescent="0.2">
      <c r="A2192" s="37" t="s">
        <v>4671</v>
      </c>
      <c r="B2192" s="37" t="s">
        <v>4672</v>
      </c>
      <c r="C2192" s="39" t="s">
        <v>156</v>
      </c>
      <c r="D2192" s="39" t="s">
        <v>278</v>
      </c>
      <c r="E2192" s="39" t="s">
        <v>4506</v>
      </c>
      <c r="F2192" s="39" t="s">
        <v>4673</v>
      </c>
      <c r="G2192" s="38" t="s">
        <v>442</v>
      </c>
      <c r="H2192" s="38" t="s">
        <v>441</v>
      </c>
      <c r="I2192" s="38">
        <v>83084142</v>
      </c>
      <c r="J2192" s="37">
        <v>3</v>
      </c>
      <c r="K2192" s="37">
        <v>0</v>
      </c>
      <c r="L2192" s="20" t="s">
        <v>8355</v>
      </c>
      <c r="M2192" s="37">
        <v>0</v>
      </c>
      <c r="N2192" s="37">
        <v>0</v>
      </c>
      <c r="O2192" s="37">
        <v>0</v>
      </c>
    </row>
    <row r="2193" spans="1:29" x14ac:dyDescent="0.2">
      <c r="A2193" s="37" t="s">
        <v>4674</v>
      </c>
      <c r="B2193" s="37" t="s">
        <v>4675</v>
      </c>
      <c r="C2193" s="39" t="s">
        <v>165</v>
      </c>
      <c r="D2193" s="39" t="s">
        <v>165</v>
      </c>
      <c r="E2193" s="39" t="s">
        <v>862</v>
      </c>
      <c r="F2193" s="39" t="s">
        <v>4676</v>
      </c>
      <c r="G2193" s="38" t="s">
        <v>442</v>
      </c>
      <c r="H2193" s="38" t="s">
        <v>441</v>
      </c>
      <c r="I2193" s="38">
        <v>89273596</v>
      </c>
      <c r="J2193" s="37">
        <v>52</v>
      </c>
      <c r="K2193" s="37">
        <v>10</v>
      </c>
      <c r="L2193" s="20" t="s">
        <v>8355</v>
      </c>
      <c r="M2193" s="37">
        <v>0</v>
      </c>
      <c r="N2193" s="37">
        <v>0</v>
      </c>
      <c r="O2193" s="37">
        <v>0</v>
      </c>
    </row>
    <row r="2194" spans="1:29" x14ac:dyDescent="0.2">
      <c r="A2194" s="37" t="s">
        <v>4677</v>
      </c>
      <c r="B2194" s="37" t="s">
        <v>4678</v>
      </c>
      <c r="C2194" s="39" t="s">
        <v>165</v>
      </c>
      <c r="D2194" s="39" t="s">
        <v>165</v>
      </c>
      <c r="E2194" s="39" t="s">
        <v>862</v>
      </c>
      <c r="F2194" s="39" t="s">
        <v>4678</v>
      </c>
      <c r="G2194" s="38" t="s">
        <v>442</v>
      </c>
      <c r="H2194" s="38" t="s">
        <v>441</v>
      </c>
      <c r="I2194" s="38">
        <v>87681154</v>
      </c>
      <c r="J2194" s="37">
        <v>17</v>
      </c>
      <c r="K2194" s="37">
        <v>10</v>
      </c>
      <c r="L2194" s="20" t="s">
        <v>8355</v>
      </c>
      <c r="M2194" s="37">
        <v>0</v>
      </c>
      <c r="N2194" s="37">
        <v>0</v>
      </c>
      <c r="O2194" s="37">
        <v>0</v>
      </c>
    </row>
    <row r="2195" spans="1:29" x14ac:dyDescent="0.2">
      <c r="A2195" s="37" t="s">
        <v>4679</v>
      </c>
      <c r="B2195" s="37" t="s">
        <v>10353</v>
      </c>
      <c r="C2195" s="39" t="s">
        <v>156</v>
      </c>
      <c r="D2195" s="39" t="s">
        <v>278</v>
      </c>
      <c r="E2195" s="39" t="s">
        <v>4506</v>
      </c>
      <c r="F2195" s="39" t="s">
        <v>4680</v>
      </c>
      <c r="G2195" s="38" t="s">
        <v>442</v>
      </c>
      <c r="H2195" s="38" t="s">
        <v>441</v>
      </c>
      <c r="I2195" s="38">
        <v>86360509</v>
      </c>
      <c r="J2195" s="37">
        <v>16</v>
      </c>
      <c r="K2195" s="37">
        <v>3</v>
      </c>
      <c r="L2195" s="20" t="s">
        <v>8355</v>
      </c>
      <c r="M2195" s="37">
        <v>0</v>
      </c>
      <c r="N2195" s="37">
        <v>0</v>
      </c>
      <c r="O2195" s="37">
        <v>15</v>
      </c>
    </row>
    <row r="2197" spans="1:29" ht="13.5" x14ac:dyDescent="0.25">
      <c r="A2197" s="97" t="s">
        <v>469</v>
      </c>
      <c r="B2197" s="24"/>
      <c r="C2197" s="25"/>
      <c r="D2197" s="25"/>
      <c r="E2197" s="25"/>
      <c r="F2197" s="33"/>
      <c r="G2197" s="27"/>
      <c r="H2197" s="32"/>
      <c r="I2197" s="32"/>
      <c r="J2197" s="36">
        <f>J2198+J2214+J2233+J2254+J2283+J2305+J2326</f>
        <v>33413</v>
      </c>
      <c r="K2197" s="36">
        <f t="shared" ref="K2197:O2197" si="116">K2198+K2214+K2233+K2254+K2283+K2305+K2326</f>
        <v>7892</v>
      </c>
      <c r="L2197" s="36">
        <f t="shared" si="116"/>
        <v>59</v>
      </c>
      <c r="M2197" s="36">
        <f t="shared" si="116"/>
        <v>208</v>
      </c>
      <c r="N2197" s="36">
        <f t="shared" si="116"/>
        <v>269</v>
      </c>
      <c r="O2197" s="36">
        <f t="shared" si="116"/>
        <v>3756</v>
      </c>
      <c r="P2197" s="37"/>
      <c r="Q2197" s="37"/>
      <c r="R2197" s="37"/>
      <c r="S2197" s="37"/>
      <c r="T2197" s="37"/>
      <c r="U2197" s="37"/>
      <c r="V2197" s="37"/>
      <c r="W2197" s="37"/>
      <c r="X2197" s="37"/>
      <c r="Y2197" s="37"/>
      <c r="AA2197" s="37"/>
      <c r="AB2197" s="37"/>
      <c r="AC2197" s="37"/>
    </row>
    <row r="2198" spans="1:29" ht="13.5" x14ac:dyDescent="0.25">
      <c r="A2198" s="97" t="s">
        <v>439</v>
      </c>
      <c r="B2198" s="24"/>
      <c r="C2198" s="25"/>
      <c r="D2198" s="25"/>
      <c r="E2198" s="25"/>
      <c r="F2198" s="33"/>
      <c r="G2198" s="27"/>
      <c r="H2198" s="32"/>
      <c r="I2198" s="32"/>
      <c r="J2198" s="36">
        <f>SUM(J2199:J2212)</f>
        <v>4284</v>
      </c>
      <c r="K2198" s="36">
        <f t="shared" ref="K2198:O2198" si="117">SUM(K2199:K2212)</f>
        <v>816</v>
      </c>
      <c r="L2198" s="36">
        <f t="shared" si="117"/>
        <v>31</v>
      </c>
      <c r="M2198" s="36">
        <f t="shared" si="117"/>
        <v>28</v>
      </c>
      <c r="N2198" s="36">
        <f t="shared" si="117"/>
        <v>53</v>
      </c>
      <c r="O2198" s="36">
        <f t="shared" si="117"/>
        <v>589</v>
      </c>
      <c r="P2198" s="37"/>
      <c r="Q2198" s="37"/>
      <c r="R2198" s="37"/>
      <c r="S2198" s="37"/>
      <c r="T2198" s="37"/>
      <c r="U2198" s="37"/>
      <c r="V2198" s="37"/>
      <c r="W2198" s="37"/>
      <c r="X2198" s="37"/>
      <c r="Y2198" s="37"/>
      <c r="AA2198" s="37"/>
      <c r="AB2198" s="37"/>
      <c r="AC2198" s="37"/>
    </row>
    <row r="2199" spans="1:29" x14ac:dyDescent="0.2">
      <c r="B2199" s="37" t="s">
        <v>1013</v>
      </c>
      <c r="C2199" s="39" t="s">
        <v>148</v>
      </c>
      <c r="D2199" s="39" t="s">
        <v>148</v>
      </c>
      <c r="E2199" s="39" t="s">
        <v>148</v>
      </c>
      <c r="F2199" s="39" t="s">
        <v>2434</v>
      </c>
      <c r="G2199" s="38" t="s">
        <v>443</v>
      </c>
      <c r="H2199" s="38" t="s">
        <v>440</v>
      </c>
      <c r="I2199" s="38">
        <v>22383014</v>
      </c>
      <c r="J2199" s="37">
        <v>14</v>
      </c>
      <c r="K2199" s="37">
        <v>7</v>
      </c>
      <c r="L2199" s="20" t="s">
        <v>8355</v>
      </c>
      <c r="M2199" s="37">
        <v>0</v>
      </c>
      <c r="N2199" s="37">
        <v>0</v>
      </c>
      <c r="O2199" s="37">
        <v>0</v>
      </c>
    </row>
    <row r="2200" spans="1:29" x14ac:dyDescent="0.2">
      <c r="B2200" s="37" t="s">
        <v>4350</v>
      </c>
      <c r="C2200" s="39" t="s">
        <v>148</v>
      </c>
      <c r="D2200" s="39" t="s">
        <v>148</v>
      </c>
      <c r="E2200" s="39" t="s">
        <v>148</v>
      </c>
      <c r="F2200" s="39" t="s">
        <v>4350</v>
      </c>
      <c r="G2200" s="38" t="s">
        <v>443</v>
      </c>
      <c r="H2200" s="38" t="s">
        <v>440</v>
      </c>
      <c r="I2200" s="38">
        <v>22370296</v>
      </c>
      <c r="J2200" s="37">
        <v>140</v>
      </c>
      <c r="K2200" s="37">
        <v>26</v>
      </c>
      <c r="L2200" s="20" t="s">
        <v>8355</v>
      </c>
      <c r="M2200" s="37">
        <v>0</v>
      </c>
      <c r="N2200" s="37">
        <v>0</v>
      </c>
      <c r="O2200" s="37">
        <v>0</v>
      </c>
    </row>
    <row r="2201" spans="1:29" x14ac:dyDescent="0.2">
      <c r="A2201" s="37" t="s">
        <v>4681</v>
      </c>
      <c r="B2201" s="37" t="s">
        <v>1570</v>
      </c>
      <c r="C2201" s="39" t="s">
        <v>148</v>
      </c>
      <c r="D2201" s="39" t="s">
        <v>148</v>
      </c>
      <c r="E2201" s="39" t="s">
        <v>148</v>
      </c>
      <c r="F2201" s="39" t="s">
        <v>1086</v>
      </c>
      <c r="G2201" s="38" t="s">
        <v>442</v>
      </c>
      <c r="H2201" s="38" t="s">
        <v>440</v>
      </c>
      <c r="I2201" s="38">
        <v>22634404</v>
      </c>
      <c r="J2201" s="37">
        <v>472</v>
      </c>
      <c r="K2201" s="37">
        <v>143</v>
      </c>
      <c r="L2201" s="20" t="s">
        <v>8355</v>
      </c>
      <c r="M2201" s="37">
        <v>0</v>
      </c>
      <c r="N2201" s="37">
        <v>12</v>
      </c>
      <c r="O2201" s="37">
        <v>0</v>
      </c>
    </row>
    <row r="2202" spans="1:29" x14ac:dyDescent="0.2">
      <c r="A2202" s="37" t="s">
        <v>4682</v>
      </c>
      <c r="B2202" s="37" t="s">
        <v>4683</v>
      </c>
      <c r="C2202" s="39" t="s">
        <v>148</v>
      </c>
      <c r="D2202" s="39" t="s">
        <v>148</v>
      </c>
      <c r="E2202" s="39" t="s">
        <v>148</v>
      </c>
      <c r="F2202" s="39" t="s">
        <v>991</v>
      </c>
      <c r="G2202" s="38" t="s">
        <v>442</v>
      </c>
      <c r="H2202" s="38" t="s">
        <v>440</v>
      </c>
      <c r="I2202" s="38">
        <v>22376839</v>
      </c>
      <c r="J2202" s="37">
        <v>603</v>
      </c>
      <c r="K2202" s="37">
        <v>180</v>
      </c>
      <c r="L2202" s="20">
        <v>31</v>
      </c>
      <c r="M2202" s="37">
        <v>0</v>
      </c>
      <c r="N2202" s="37">
        <v>18</v>
      </c>
      <c r="O2202" s="37">
        <v>553</v>
      </c>
    </row>
    <row r="2203" spans="1:29" x14ac:dyDescent="0.2">
      <c r="A2203" s="37" t="s">
        <v>4684</v>
      </c>
      <c r="B2203" s="37" t="s">
        <v>4685</v>
      </c>
      <c r="C2203" s="39" t="s">
        <v>148</v>
      </c>
      <c r="D2203" s="39" t="s">
        <v>148</v>
      </c>
      <c r="E2203" s="39" t="s">
        <v>148</v>
      </c>
      <c r="F2203" s="39" t="s">
        <v>4686</v>
      </c>
      <c r="G2203" s="38" t="s">
        <v>442</v>
      </c>
      <c r="H2203" s="38" t="s">
        <v>440</v>
      </c>
      <c r="I2203" s="38">
        <v>22370313</v>
      </c>
      <c r="J2203" s="37">
        <v>707</v>
      </c>
      <c r="K2203" s="37">
        <v>0</v>
      </c>
      <c r="L2203" s="20" t="s">
        <v>8355</v>
      </c>
      <c r="M2203" s="37">
        <v>0</v>
      </c>
      <c r="N2203" s="37">
        <v>4</v>
      </c>
      <c r="O2203" s="37">
        <v>16</v>
      </c>
    </row>
    <row r="2204" spans="1:29" x14ac:dyDescent="0.2">
      <c r="A2204" s="37" t="s">
        <v>4687</v>
      </c>
      <c r="B2204" s="37" t="s">
        <v>4688</v>
      </c>
      <c r="C2204" s="39" t="s">
        <v>148</v>
      </c>
      <c r="D2204" s="39" t="s">
        <v>148</v>
      </c>
      <c r="E2204" s="39" t="s">
        <v>148</v>
      </c>
      <c r="F2204" s="39" t="s">
        <v>148</v>
      </c>
      <c r="G2204" s="38" t="s">
        <v>442</v>
      </c>
      <c r="H2204" s="38" t="s">
        <v>440</v>
      </c>
      <c r="I2204" s="38">
        <v>22370284</v>
      </c>
      <c r="J2204" s="37">
        <v>337</v>
      </c>
      <c r="K2204" s="37">
        <v>85</v>
      </c>
      <c r="L2204" s="20" t="s">
        <v>8355</v>
      </c>
      <c r="M2204" s="37">
        <v>0</v>
      </c>
      <c r="N2204" s="37">
        <v>0</v>
      </c>
      <c r="O2204" s="37">
        <v>0</v>
      </c>
    </row>
    <row r="2205" spans="1:29" x14ac:dyDescent="0.2">
      <c r="A2205" s="37" t="s">
        <v>4689</v>
      </c>
      <c r="B2205" s="37" t="s">
        <v>4690</v>
      </c>
      <c r="C2205" s="39" t="s">
        <v>148</v>
      </c>
      <c r="D2205" s="39" t="s">
        <v>148</v>
      </c>
      <c r="E2205" s="39" t="s">
        <v>148</v>
      </c>
      <c r="F2205" s="39" t="s">
        <v>4690</v>
      </c>
      <c r="G2205" s="38" t="s">
        <v>442</v>
      </c>
      <c r="H2205" s="38" t="s">
        <v>440</v>
      </c>
      <c r="I2205" s="38">
        <v>22374503</v>
      </c>
      <c r="J2205" s="37">
        <v>182</v>
      </c>
      <c r="K2205" s="37">
        <v>70</v>
      </c>
      <c r="L2205" s="20" t="s">
        <v>8355</v>
      </c>
      <c r="M2205" s="37">
        <v>0</v>
      </c>
      <c r="N2205" s="37">
        <v>4</v>
      </c>
      <c r="O2205" s="37">
        <v>20</v>
      </c>
    </row>
    <row r="2206" spans="1:29" x14ac:dyDescent="0.2">
      <c r="A2206" s="37" t="s">
        <v>4691</v>
      </c>
      <c r="B2206" s="37" t="s">
        <v>2181</v>
      </c>
      <c r="C2206" s="39" t="s">
        <v>148</v>
      </c>
      <c r="D2206" s="39" t="s">
        <v>78</v>
      </c>
      <c r="E2206" s="39" t="s">
        <v>1071</v>
      </c>
      <c r="F2206" s="39" t="s">
        <v>1071</v>
      </c>
      <c r="G2206" s="38" t="s">
        <v>442</v>
      </c>
      <c r="H2206" s="38" t="s">
        <v>440</v>
      </c>
      <c r="I2206" s="38">
        <v>22371236</v>
      </c>
      <c r="J2206" s="37">
        <v>167</v>
      </c>
      <c r="K2206" s="37">
        <v>50</v>
      </c>
      <c r="L2206" s="20" t="s">
        <v>8355</v>
      </c>
      <c r="M2206" s="37">
        <v>0</v>
      </c>
      <c r="N2206" s="37">
        <v>9</v>
      </c>
      <c r="O2206" s="37">
        <v>0</v>
      </c>
    </row>
    <row r="2207" spans="1:29" x14ac:dyDescent="0.2">
      <c r="A2207" s="37" t="s">
        <v>4692</v>
      </c>
      <c r="B2207" s="37" t="s">
        <v>4693</v>
      </c>
      <c r="C2207" s="39" t="s">
        <v>148</v>
      </c>
      <c r="D2207" s="39" t="s">
        <v>148</v>
      </c>
      <c r="E2207" s="39" t="s">
        <v>148</v>
      </c>
      <c r="F2207" s="39" t="s">
        <v>148</v>
      </c>
      <c r="G2207" s="38" t="s">
        <v>442</v>
      </c>
      <c r="H2207" s="38" t="s">
        <v>440</v>
      </c>
      <c r="I2207" s="38">
        <v>22370819</v>
      </c>
      <c r="J2207" s="37">
        <v>858</v>
      </c>
      <c r="K2207" s="37">
        <v>0</v>
      </c>
      <c r="L2207" s="20" t="s">
        <v>8355</v>
      </c>
      <c r="M2207" s="37">
        <v>0</v>
      </c>
      <c r="N2207" s="37">
        <v>0</v>
      </c>
      <c r="O2207" s="37">
        <v>0</v>
      </c>
    </row>
    <row r="2208" spans="1:29" x14ac:dyDescent="0.2">
      <c r="A2208" s="37" t="s">
        <v>4694</v>
      </c>
      <c r="B2208" s="37" t="s">
        <v>4695</v>
      </c>
      <c r="C2208" s="39" t="s">
        <v>148</v>
      </c>
      <c r="D2208" s="39" t="s">
        <v>148</v>
      </c>
      <c r="E2208" s="39" t="s">
        <v>4696</v>
      </c>
      <c r="F2208" s="39" t="s">
        <v>78</v>
      </c>
      <c r="G2208" s="38" t="s">
        <v>442</v>
      </c>
      <c r="H2208" s="38" t="s">
        <v>441</v>
      </c>
      <c r="I2208" s="38">
        <v>24820056</v>
      </c>
      <c r="J2208" s="37">
        <v>21</v>
      </c>
      <c r="K2208" s="37">
        <v>12</v>
      </c>
      <c r="L2208" s="20" t="s">
        <v>8355</v>
      </c>
      <c r="M2208" s="37">
        <v>0</v>
      </c>
      <c r="N2208" s="37">
        <v>0</v>
      </c>
      <c r="O2208" s="37">
        <v>0</v>
      </c>
    </row>
    <row r="2209" spans="1:29" x14ac:dyDescent="0.2">
      <c r="A2209" s="37" t="s">
        <v>4697</v>
      </c>
      <c r="B2209" s="37" t="s">
        <v>2277</v>
      </c>
      <c r="C2209" s="39" t="s">
        <v>148</v>
      </c>
      <c r="D2209" s="39" t="s">
        <v>78</v>
      </c>
      <c r="E2209" s="39" t="s">
        <v>53</v>
      </c>
      <c r="F2209" s="39" t="s">
        <v>1843</v>
      </c>
      <c r="G2209" s="38" t="s">
        <v>442</v>
      </c>
      <c r="H2209" s="38" t="s">
        <v>440</v>
      </c>
      <c r="I2209" s="38">
        <v>22381702</v>
      </c>
      <c r="J2209" s="37">
        <v>215</v>
      </c>
      <c r="K2209" s="37">
        <v>55</v>
      </c>
      <c r="L2209" s="20" t="s">
        <v>8355</v>
      </c>
      <c r="M2209" s="37">
        <v>28</v>
      </c>
      <c r="N2209" s="37">
        <v>0</v>
      </c>
      <c r="O2209" s="37">
        <v>0</v>
      </c>
    </row>
    <row r="2210" spans="1:29" x14ac:dyDescent="0.2">
      <c r="A2210" s="37" t="s">
        <v>4698</v>
      </c>
      <c r="B2210" s="37" t="s">
        <v>4699</v>
      </c>
      <c r="C2210" s="39" t="s">
        <v>148</v>
      </c>
      <c r="D2210" s="39" t="s">
        <v>148</v>
      </c>
      <c r="E2210" s="39" t="s">
        <v>4696</v>
      </c>
      <c r="F2210" s="39" t="s">
        <v>4700</v>
      </c>
      <c r="G2210" s="38" t="s">
        <v>442</v>
      </c>
      <c r="H2210" s="38" t="s">
        <v>441</v>
      </c>
      <c r="I2210" s="38">
        <v>24822648</v>
      </c>
      <c r="J2210" s="37">
        <v>46</v>
      </c>
      <c r="K2210" s="37">
        <v>13</v>
      </c>
      <c r="L2210" s="20" t="s">
        <v>8355</v>
      </c>
      <c r="M2210" s="37">
        <v>0</v>
      </c>
      <c r="N2210" s="37">
        <v>0</v>
      </c>
      <c r="O2210" s="37">
        <v>0</v>
      </c>
    </row>
    <row r="2211" spans="1:29" x14ac:dyDescent="0.2">
      <c r="A2211" s="37" t="s">
        <v>4701</v>
      </c>
      <c r="B2211" s="37" t="s">
        <v>4702</v>
      </c>
      <c r="C2211" s="39" t="s">
        <v>148</v>
      </c>
      <c r="D2211" s="39" t="s">
        <v>148</v>
      </c>
      <c r="E2211" s="39" t="s">
        <v>148</v>
      </c>
      <c r="F2211" s="39" t="s">
        <v>4703</v>
      </c>
      <c r="G2211" s="38" t="s">
        <v>442</v>
      </c>
      <c r="H2211" s="38" t="s">
        <v>440</v>
      </c>
      <c r="I2211" s="38">
        <v>22382207</v>
      </c>
      <c r="J2211" s="37">
        <v>383</v>
      </c>
      <c r="K2211" s="37">
        <v>135</v>
      </c>
      <c r="L2211" s="20" t="s">
        <v>8355</v>
      </c>
      <c r="M2211" s="37">
        <v>0</v>
      </c>
      <c r="N2211" s="37">
        <v>6</v>
      </c>
      <c r="O2211" s="37">
        <v>0</v>
      </c>
    </row>
    <row r="2212" spans="1:29" x14ac:dyDescent="0.2">
      <c r="A2212" s="37" t="s">
        <v>4704</v>
      </c>
      <c r="B2212" s="37" t="s">
        <v>4705</v>
      </c>
      <c r="C2212" s="39" t="s">
        <v>148</v>
      </c>
      <c r="D2212" s="39" t="s">
        <v>249</v>
      </c>
      <c r="E2212" s="39" t="s">
        <v>249</v>
      </c>
      <c r="F2212" s="39" t="s">
        <v>4350</v>
      </c>
      <c r="G2212" s="38" t="s">
        <v>444</v>
      </c>
      <c r="H2212" s="38" t="s">
        <v>440</v>
      </c>
      <c r="I2212" s="38">
        <v>22633661</v>
      </c>
      <c r="J2212" s="37">
        <v>139</v>
      </c>
      <c r="K2212" s="37">
        <v>40</v>
      </c>
      <c r="L2212" s="20" t="s">
        <v>8355</v>
      </c>
      <c r="M2212" s="37">
        <v>0</v>
      </c>
      <c r="N2212" s="37">
        <v>0</v>
      </c>
      <c r="O2212" s="37">
        <v>0</v>
      </c>
    </row>
    <row r="2214" spans="1:29" ht="13.5" x14ac:dyDescent="0.25">
      <c r="A2214" s="97" t="s">
        <v>445</v>
      </c>
      <c r="B2214" s="24"/>
      <c r="C2214" s="25"/>
      <c r="D2214" s="25"/>
      <c r="E2214" s="25"/>
      <c r="F2214" s="33"/>
      <c r="G2214" s="27"/>
      <c r="H2214" s="32"/>
      <c r="I2214" s="32"/>
      <c r="J2214" s="36">
        <f>SUM(J2215:J2231)</f>
        <v>5894</v>
      </c>
      <c r="K2214" s="36">
        <f t="shared" ref="K2214:O2214" si="118">SUM(K2215:K2231)</f>
        <v>1729</v>
      </c>
      <c r="L2214" s="36">
        <f t="shared" si="118"/>
        <v>28</v>
      </c>
      <c r="M2214" s="36">
        <f t="shared" si="118"/>
        <v>133</v>
      </c>
      <c r="N2214" s="36">
        <f t="shared" si="118"/>
        <v>74</v>
      </c>
      <c r="O2214" s="36">
        <f t="shared" si="118"/>
        <v>621</v>
      </c>
      <c r="P2214" s="37"/>
      <c r="Q2214" s="37"/>
      <c r="R2214" s="37"/>
      <c r="S2214" s="37"/>
      <c r="T2214" s="37"/>
      <c r="U2214" s="37"/>
      <c r="V2214" s="37"/>
      <c r="W2214" s="37"/>
      <c r="X2214" s="37"/>
      <c r="Y2214" s="37"/>
      <c r="AA2214" s="37"/>
      <c r="AB2214" s="37"/>
      <c r="AC2214" s="37"/>
    </row>
    <row r="2215" spans="1:29" x14ac:dyDescent="0.2">
      <c r="B2215" s="37" t="s">
        <v>4706</v>
      </c>
      <c r="C2215" s="39" t="s">
        <v>148</v>
      </c>
      <c r="D2215" s="39" t="s">
        <v>148</v>
      </c>
      <c r="E2215" s="39" t="s">
        <v>204</v>
      </c>
      <c r="F2215" s="39" t="s">
        <v>4707</v>
      </c>
      <c r="G2215" s="38" t="s">
        <v>443</v>
      </c>
      <c r="H2215" s="38" t="s">
        <v>440</v>
      </c>
      <c r="I2215" s="38">
        <v>22615368</v>
      </c>
      <c r="J2215" s="37">
        <v>320</v>
      </c>
      <c r="K2215" s="37">
        <v>119</v>
      </c>
      <c r="L2215" s="20" t="s">
        <v>8355</v>
      </c>
      <c r="M2215" s="37">
        <v>0</v>
      </c>
      <c r="N2215" s="37">
        <v>0</v>
      </c>
      <c r="O2215" s="37">
        <v>0</v>
      </c>
    </row>
    <row r="2216" spans="1:29" x14ac:dyDescent="0.2">
      <c r="B2216" s="37" t="s">
        <v>4708</v>
      </c>
      <c r="C2216" s="39" t="s">
        <v>148</v>
      </c>
      <c r="D2216" s="39" t="s">
        <v>148</v>
      </c>
      <c r="E2216" s="39" t="s">
        <v>204</v>
      </c>
      <c r="F2216" s="39" t="s">
        <v>212</v>
      </c>
      <c r="G2216" s="38" t="s">
        <v>443</v>
      </c>
      <c r="H2216" s="38" t="s">
        <v>440</v>
      </c>
      <c r="I2216" s="38">
        <v>22600353</v>
      </c>
      <c r="J2216" s="37">
        <v>246</v>
      </c>
      <c r="K2216" s="37">
        <v>0</v>
      </c>
      <c r="L2216" s="20" t="s">
        <v>8355</v>
      </c>
      <c r="M2216" s="37">
        <v>0</v>
      </c>
      <c r="N2216" s="37">
        <v>0</v>
      </c>
      <c r="O2216" s="37">
        <v>0</v>
      </c>
    </row>
    <row r="2217" spans="1:29" x14ac:dyDescent="0.2">
      <c r="B2217" s="37" t="s">
        <v>4709</v>
      </c>
      <c r="C2217" s="39" t="s">
        <v>148</v>
      </c>
      <c r="D2217" s="39" t="s">
        <v>148</v>
      </c>
      <c r="E2217" s="39" t="s">
        <v>46</v>
      </c>
      <c r="F2217" s="39" t="s">
        <v>10325</v>
      </c>
      <c r="G2217" s="38" t="s">
        <v>443</v>
      </c>
      <c r="H2217" s="38" t="s">
        <v>440</v>
      </c>
      <c r="I2217" s="38">
        <v>22659026</v>
      </c>
      <c r="J2217" s="37">
        <v>131</v>
      </c>
      <c r="K2217" s="37">
        <v>55</v>
      </c>
      <c r="L2217" s="20" t="s">
        <v>8355</v>
      </c>
      <c r="M2217" s="37">
        <v>0</v>
      </c>
      <c r="N2217" s="37">
        <v>0</v>
      </c>
      <c r="O2217" s="37">
        <v>0</v>
      </c>
    </row>
    <row r="2218" spans="1:29" x14ac:dyDescent="0.2">
      <c r="B2218" s="37" t="s">
        <v>4710</v>
      </c>
      <c r="C2218" s="39" t="s">
        <v>148</v>
      </c>
      <c r="D2218" s="39" t="s">
        <v>148</v>
      </c>
      <c r="E2218" s="39" t="s">
        <v>293</v>
      </c>
      <c r="F2218" s="39" t="s">
        <v>4711</v>
      </c>
      <c r="G2218" s="38" t="s">
        <v>443</v>
      </c>
      <c r="H2218" s="38" t="s">
        <v>440</v>
      </c>
      <c r="I2218" s="38">
        <v>22383164</v>
      </c>
      <c r="J2218" s="37">
        <v>182</v>
      </c>
      <c r="K2218" s="37">
        <v>0</v>
      </c>
      <c r="L2218" s="20" t="s">
        <v>8355</v>
      </c>
      <c r="M2218" s="37">
        <v>0</v>
      </c>
      <c r="N2218" s="37">
        <v>0</v>
      </c>
      <c r="O2218" s="37">
        <v>0</v>
      </c>
    </row>
    <row r="2219" spans="1:29" x14ac:dyDescent="0.2">
      <c r="B2219" s="37" t="s">
        <v>4712</v>
      </c>
      <c r="C2219" s="39" t="s">
        <v>148</v>
      </c>
      <c r="D2219" s="39" t="s">
        <v>148</v>
      </c>
      <c r="E2219" s="39" t="s">
        <v>204</v>
      </c>
      <c r="F2219" s="39" t="s">
        <v>212</v>
      </c>
      <c r="G2219" s="38" t="s">
        <v>443</v>
      </c>
      <c r="H2219" s="38" t="s">
        <v>440</v>
      </c>
      <c r="I2219" s="38">
        <v>22611717</v>
      </c>
      <c r="J2219" s="37">
        <v>46</v>
      </c>
      <c r="K2219" s="37">
        <v>0</v>
      </c>
      <c r="L2219" s="20" t="s">
        <v>8355</v>
      </c>
      <c r="M2219" s="37">
        <v>0</v>
      </c>
      <c r="N2219" s="37">
        <v>0</v>
      </c>
      <c r="O2219" s="37">
        <v>0</v>
      </c>
    </row>
    <row r="2220" spans="1:29" x14ac:dyDescent="0.2">
      <c r="B2220" s="37" t="s">
        <v>4713</v>
      </c>
      <c r="C2220" s="39" t="s">
        <v>148</v>
      </c>
      <c r="D2220" s="39" t="s">
        <v>148</v>
      </c>
      <c r="E2220" s="39" t="s">
        <v>46</v>
      </c>
      <c r="F2220" s="39" t="s">
        <v>1321</v>
      </c>
      <c r="G2220" s="38" t="s">
        <v>443</v>
      </c>
      <c r="H2220" s="38" t="s">
        <v>440</v>
      </c>
      <c r="I2220" s="38">
        <v>40003900</v>
      </c>
      <c r="J2220" s="37">
        <v>108</v>
      </c>
      <c r="K2220" s="37">
        <v>75</v>
      </c>
      <c r="L2220" s="20" t="s">
        <v>8355</v>
      </c>
      <c r="M2220" s="37">
        <v>0</v>
      </c>
      <c r="N2220" s="37">
        <v>0</v>
      </c>
      <c r="O2220" s="37">
        <v>0</v>
      </c>
    </row>
    <row r="2221" spans="1:29" x14ac:dyDescent="0.2">
      <c r="A2221" s="37" t="s">
        <v>4714</v>
      </c>
      <c r="B2221" s="37" t="s">
        <v>4715</v>
      </c>
      <c r="C2221" s="39" t="s">
        <v>148</v>
      </c>
      <c r="D2221" s="39" t="s">
        <v>148</v>
      </c>
      <c r="E2221" s="39" t="s">
        <v>46</v>
      </c>
      <c r="F2221" s="39" t="s">
        <v>4716</v>
      </c>
      <c r="G2221" s="38" t="s">
        <v>442</v>
      </c>
      <c r="H2221" s="38" t="s">
        <v>440</v>
      </c>
      <c r="I2221" s="38">
        <v>22371887</v>
      </c>
      <c r="J2221" s="37">
        <v>845</v>
      </c>
      <c r="K2221" s="37">
        <v>292</v>
      </c>
      <c r="L2221" s="20" t="s">
        <v>8355</v>
      </c>
      <c r="M2221" s="37">
        <v>86</v>
      </c>
      <c r="N2221" s="37">
        <v>16</v>
      </c>
      <c r="O2221" s="37">
        <v>0</v>
      </c>
    </row>
    <row r="2222" spans="1:29" x14ac:dyDescent="0.2">
      <c r="A2222" s="37" t="s">
        <v>4717</v>
      </c>
      <c r="B2222" s="37" t="s">
        <v>3012</v>
      </c>
      <c r="C2222" s="39" t="s">
        <v>148</v>
      </c>
      <c r="D2222" s="39" t="s">
        <v>148</v>
      </c>
      <c r="E2222" s="39" t="s">
        <v>46</v>
      </c>
      <c r="F2222" s="39" t="s">
        <v>4718</v>
      </c>
      <c r="G2222" s="38" t="s">
        <v>442</v>
      </c>
      <c r="H2222" s="38" t="s">
        <v>440</v>
      </c>
      <c r="I2222" s="38">
        <v>22632806</v>
      </c>
      <c r="J2222" s="37">
        <v>627</v>
      </c>
      <c r="K2222" s="37">
        <v>212</v>
      </c>
      <c r="L2222" s="20" t="s">
        <v>8355</v>
      </c>
      <c r="M2222" s="37">
        <v>0</v>
      </c>
      <c r="N2222" s="37">
        <v>0</v>
      </c>
      <c r="O2222" s="37">
        <v>172</v>
      </c>
    </row>
    <row r="2223" spans="1:29" x14ac:dyDescent="0.2">
      <c r="A2223" s="37" t="s">
        <v>4719</v>
      </c>
      <c r="B2223" s="37" t="s">
        <v>4720</v>
      </c>
      <c r="C2223" s="39" t="s">
        <v>148</v>
      </c>
      <c r="D2223" s="39" t="s">
        <v>148</v>
      </c>
      <c r="E2223" s="39" t="s">
        <v>204</v>
      </c>
      <c r="F2223" s="39" t="s">
        <v>4720</v>
      </c>
      <c r="G2223" s="38" t="s">
        <v>442</v>
      </c>
      <c r="H2223" s="38" t="s">
        <v>440</v>
      </c>
      <c r="I2223" s="38">
        <v>22606064</v>
      </c>
      <c r="J2223" s="37">
        <v>657</v>
      </c>
      <c r="K2223" s="37">
        <v>196</v>
      </c>
      <c r="L2223" s="20" t="s">
        <v>8355</v>
      </c>
      <c r="M2223" s="37">
        <v>0</v>
      </c>
      <c r="N2223" s="37">
        <v>17</v>
      </c>
      <c r="O2223" s="37">
        <v>0</v>
      </c>
    </row>
    <row r="2224" spans="1:29" x14ac:dyDescent="0.2">
      <c r="A2224" s="37" t="s">
        <v>4721</v>
      </c>
      <c r="B2224" s="37" t="s">
        <v>4722</v>
      </c>
      <c r="C2224" s="39" t="s">
        <v>148</v>
      </c>
      <c r="D2224" s="39" t="s">
        <v>148</v>
      </c>
      <c r="E2224" s="39" t="s">
        <v>46</v>
      </c>
      <c r="F2224" s="39" t="s">
        <v>4723</v>
      </c>
      <c r="G2224" s="38" t="s">
        <v>442</v>
      </c>
      <c r="H2224" s="38" t="s">
        <v>440</v>
      </c>
      <c r="I2224" s="38">
        <v>22631586</v>
      </c>
      <c r="J2224" s="37">
        <v>763</v>
      </c>
      <c r="K2224" s="37">
        <v>192</v>
      </c>
      <c r="L2224" s="20" t="s">
        <v>8355</v>
      </c>
      <c r="M2224" s="37">
        <v>47</v>
      </c>
      <c r="N2224" s="37">
        <v>6</v>
      </c>
      <c r="O2224" s="37">
        <v>317</v>
      </c>
    </row>
    <row r="2225" spans="1:29" x14ac:dyDescent="0.2">
      <c r="A2225" s="37" t="s">
        <v>4724</v>
      </c>
      <c r="B2225" s="37" t="s">
        <v>4725</v>
      </c>
      <c r="C2225" s="39" t="s">
        <v>148</v>
      </c>
      <c r="D2225" s="39" t="s">
        <v>148</v>
      </c>
      <c r="E2225" s="39" t="s">
        <v>46</v>
      </c>
      <c r="F2225" s="39" t="s">
        <v>4725</v>
      </c>
      <c r="G2225" s="38" t="s">
        <v>442</v>
      </c>
      <c r="H2225" s="38" t="s">
        <v>440</v>
      </c>
      <c r="I2225" s="38">
        <v>22932307</v>
      </c>
      <c r="J2225" s="37">
        <v>166</v>
      </c>
      <c r="K2225" s="37">
        <v>62</v>
      </c>
      <c r="L2225" s="20" t="s">
        <v>8355</v>
      </c>
      <c r="M2225" s="37">
        <v>0</v>
      </c>
      <c r="N2225" s="37">
        <v>0</v>
      </c>
      <c r="O2225" s="37">
        <v>21</v>
      </c>
    </row>
    <row r="2226" spans="1:29" x14ac:dyDescent="0.2">
      <c r="A2226" s="37" t="s">
        <v>4726</v>
      </c>
      <c r="B2226" s="37" t="s">
        <v>1381</v>
      </c>
      <c r="C2226" s="39" t="s">
        <v>148</v>
      </c>
      <c r="D2226" s="39" t="s">
        <v>148</v>
      </c>
      <c r="E2226" s="39" t="s">
        <v>204</v>
      </c>
      <c r="F2226" s="39" t="s">
        <v>211</v>
      </c>
      <c r="G2226" s="38" t="s">
        <v>442</v>
      </c>
      <c r="H2226" s="38" t="s">
        <v>440</v>
      </c>
      <c r="I2226" s="38">
        <v>22630819</v>
      </c>
      <c r="J2226" s="37">
        <v>570</v>
      </c>
      <c r="K2226" s="37">
        <v>161</v>
      </c>
      <c r="L2226" s="20">
        <v>28</v>
      </c>
      <c r="M2226" s="37">
        <v>0</v>
      </c>
      <c r="N2226" s="37">
        <v>0</v>
      </c>
      <c r="O2226" s="37">
        <v>0</v>
      </c>
    </row>
    <row r="2227" spans="1:29" x14ac:dyDescent="0.2">
      <c r="A2227" s="37" t="s">
        <v>4727</v>
      </c>
      <c r="B2227" s="37" t="s">
        <v>4728</v>
      </c>
      <c r="C2227" s="39" t="s">
        <v>148</v>
      </c>
      <c r="D2227" s="39" t="s">
        <v>148</v>
      </c>
      <c r="E2227" s="39" t="s">
        <v>293</v>
      </c>
      <c r="F2227" s="39" t="s">
        <v>4729</v>
      </c>
      <c r="G2227" s="38" t="s">
        <v>442</v>
      </c>
      <c r="H2227" s="38" t="s">
        <v>440</v>
      </c>
      <c r="I2227" s="38">
        <v>22633258</v>
      </c>
      <c r="J2227" s="37">
        <v>214</v>
      </c>
      <c r="K2227" s="37">
        <v>76</v>
      </c>
      <c r="L2227" s="20" t="s">
        <v>8355</v>
      </c>
      <c r="M2227" s="37">
        <v>0</v>
      </c>
      <c r="N2227" s="37">
        <v>0</v>
      </c>
      <c r="O2227" s="37">
        <v>100</v>
      </c>
    </row>
    <row r="2228" spans="1:29" x14ac:dyDescent="0.2">
      <c r="A2228" s="37" t="s">
        <v>4730</v>
      </c>
      <c r="B2228" s="37" t="s">
        <v>46</v>
      </c>
      <c r="C2228" s="39" t="s">
        <v>148</v>
      </c>
      <c r="D2228" s="39" t="s">
        <v>148</v>
      </c>
      <c r="E2228" s="39" t="s">
        <v>46</v>
      </c>
      <c r="F2228" s="39" t="s">
        <v>10325</v>
      </c>
      <c r="G2228" s="38" t="s">
        <v>442</v>
      </c>
      <c r="H2228" s="38" t="s">
        <v>440</v>
      </c>
      <c r="I2228" s="38">
        <v>22377496</v>
      </c>
      <c r="J2228" s="37">
        <v>482</v>
      </c>
      <c r="K2228" s="37">
        <v>91</v>
      </c>
      <c r="L2228" s="20" t="s">
        <v>8355</v>
      </c>
      <c r="M2228" s="37">
        <v>0</v>
      </c>
      <c r="N2228" s="37">
        <v>12</v>
      </c>
      <c r="O2228" s="37">
        <v>11</v>
      </c>
    </row>
    <row r="2229" spans="1:29" x14ac:dyDescent="0.2">
      <c r="A2229" s="37" t="s">
        <v>4731</v>
      </c>
      <c r="B2229" s="37" t="s">
        <v>4732</v>
      </c>
      <c r="C2229" s="39" t="s">
        <v>148</v>
      </c>
      <c r="D2229" s="39" t="s">
        <v>148</v>
      </c>
      <c r="E2229" s="39" t="s">
        <v>293</v>
      </c>
      <c r="F2229" s="39" t="s">
        <v>4733</v>
      </c>
      <c r="G2229" s="38" t="s">
        <v>442</v>
      </c>
      <c r="H2229" s="38" t="s">
        <v>440</v>
      </c>
      <c r="I2229" s="38">
        <v>22604447</v>
      </c>
      <c r="J2229" s="37">
        <v>221</v>
      </c>
      <c r="K2229" s="37">
        <v>65</v>
      </c>
      <c r="L2229" s="20" t="s">
        <v>8355</v>
      </c>
      <c r="M2229" s="37">
        <v>0</v>
      </c>
      <c r="N2229" s="37">
        <v>0</v>
      </c>
      <c r="O2229" s="37">
        <v>0</v>
      </c>
    </row>
    <row r="2230" spans="1:29" x14ac:dyDescent="0.2">
      <c r="A2230" s="37" t="s">
        <v>4734</v>
      </c>
      <c r="B2230" s="37" t="s">
        <v>4735</v>
      </c>
      <c r="C2230" s="39" t="s">
        <v>148</v>
      </c>
      <c r="D2230" s="39" t="s">
        <v>148</v>
      </c>
      <c r="E2230" s="39" t="s">
        <v>293</v>
      </c>
      <c r="F2230" s="39" t="s">
        <v>4735</v>
      </c>
      <c r="G2230" s="38" t="s">
        <v>442</v>
      </c>
      <c r="H2230" s="38" t="s">
        <v>440</v>
      </c>
      <c r="I2230" s="38">
        <v>22619048</v>
      </c>
      <c r="J2230" s="37">
        <v>33</v>
      </c>
      <c r="K2230" s="37">
        <v>18</v>
      </c>
      <c r="L2230" s="20" t="s">
        <v>8355</v>
      </c>
      <c r="M2230" s="37">
        <v>0</v>
      </c>
      <c r="N2230" s="37">
        <v>0</v>
      </c>
      <c r="O2230" s="37">
        <v>0</v>
      </c>
    </row>
    <row r="2231" spans="1:29" x14ac:dyDescent="0.2">
      <c r="A2231" s="37" t="s">
        <v>4736</v>
      </c>
      <c r="B2231" s="37" t="s">
        <v>212</v>
      </c>
      <c r="C2231" s="39" t="s">
        <v>148</v>
      </c>
      <c r="D2231" s="39" t="s">
        <v>148</v>
      </c>
      <c r="E2231" s="39" t="s">
        <v>204</v>
      </c>
      <c r="F2231" s="39" t="s">
        <v>212</v>
      </c>
      <c r="G2231" s="38" t="s">
        <v>442</v>
      </c>
      <c r="H2231" s="38" t="s">
        <v>440</v>
      </c>
      <c r="I2231" s="38">
        <v>22373751</v>
      </c>
      <c r="J2231" s="37">
        <v>283</v>
      </c>
      <c r="K2231" s="37">
        <v>115</v>
      </c>
      <c r="L2231" s="20" t="s">
        <v>8355</v>
      </c>
      <c r="M2231" s="37">
        <v>0</v>
      </c>
      <c r="N2231" s="37">
        <v>23</v>
      </c>
      <c r="O2231" s="37">
        <v>0</v>
      </c>
    </row>
    <row r="2233" spans="1:29" ht="13.5" x14ac:dyDescent="0.25">
      <c r="A2233" s="97" t="s">
        <v>446</v>
      </c>
      <c r="B2233" s="24"/>
      <c r="C2233" s="25"/>
      <c r="D2233" s="25"/>
      <c r="E2233" s="25"/>
      <c r="F2233" s="33"/>
      <c r="G2233" s="27"/>
      <c r="H2233" s="32"/>
      <c r="I2233" s="32"/>
      <c r="J2233" s="36">
        <f>SUM(J2234:J2252)</f>
        <v>3835</v>
      </c>
      <c r="K2233" s="36">
        <f t="shared" ref="K2233:O2233" si="119">SUM(K2234:K2252)</f>
        <v>933</v>
      </c>
      <c r="L2233" s="36">
        <f t="shared" si="119"/>
        <v>0</v>
      </c>
      <c r="M2233" s="36">
        <f t="shared" si="119"/>
        <v>0</v>
      </c>
      <c r="N2233" s="36">
        <f t="shared" si="119"/>
        <v>19</v>
      </c>
      <c r="O2233" s="36">
        <f t="shared" si="119"/>
        <v>499</v>
      </c>
      <c r="P2233" s="37"/>
      <c r="Q2233" s="37"/>
      <c r="R2233" s="37"/>
      <c r="S2233" s="37"/>
      <c r="T2233" s="37"/>
      <c r="U2233" s="37"/>
      <c r="V2233" s="37"/>
      <c r="W2233" s="37"/>
      <c r="X2233" s="37"/>
      <c r="Y2233" s="37"/>
      <c r="AA2233" s="37"/>
      <c r="AB2233" s="37"/>
      <c r="AC2233" s="37"/>
    </row>
    <row r="2234" spans="1:29" x14ac:dyDescent="0.2">
      <c r="B2234" s="37" t="s">
        <v>10254</v>
      </c>
      <c r="C2234" s="39" t="s">
        <v>148</v>
      </c>
      <c r="D2234" s="39" t="s">
        <v>296</v>
      </c>
      <c r="E2234" s="39" t="s">
        <v>64</v>
      </c>
      <c r="F2234" s="39" t="s">
        <v>64</v>
      </c>
      <c r="G2234" s="38" t="s">
        <v>443</v>
      </c>
      <c r="H2234" s="38" t="s">
        <v>440</v>
      </c>
      <c r="I2234" s="38">
        <v>22774500</v>
      </c>
      <c r="J2234" s="37">
        <v>524</v>
      </c>
      <c r="K2234" s="37">
        <v>141</v>
      </c>
      <c r="L2234" s="20" t="s">
        <v>8355</v>
      </c>
      <c r="M2234" s="37">
        <v>0</v>
      </c>
      <c r="N2234" s="37">
        <v>0</v>
      </c>
      <c r="O2234" s="37">
        <v>0</v>
      </c>
    </row>
    <row r="2235" spans="1:29" x14ac:dyDescent="0.2">
      <c r="B2235" s="37" t="s">
        <v>296</v>
      </c>
      <c r="C2235" s="39" t="s">
        <v>148</v>
      </c>
      <c r="D2235" s="39" t="s">
        <v>296</v>
      </c>
      <c r="E2235" s="39" t="s">
        <v>296</v>
      </c>
      <c r="F2235" s="39" t="s">
        <v>235</v>
      </c>
      <c r="G2235" s="38" t="s">
        <v>443</v>
      </c>
      <c r="H2235" s="38" t="s">
        <v>440</v>
      </c>
      <c r="I2235" s="38">
        <v>22697762</v>
      </c>
      <c r="L2235" s="20" t="s">
        <v>8355</v>
      </c>
    </row>
    <row r="2236" spans="1:29" x14ac:dyDescent="0.2">
      <c r="B2236" s="37" t="s">
        <v>4737</v>
      </c>
      <c r="C2236" s="39" t="s">
        <v>148</v>
      </c>
      <c r="D2236" s="39" t="s">
        <v>296</v>
      </c>
      <c r="E2236" s="39" t="s">
        <v>64</v>
      </c>
      <c r="F2236" s="39" t="s">
        <v>64</v>
      </c>
      <c r="G2236" s="38" t="s">
        <v>443</v>
      </c>
      <c r="H2236" s="38" t="s">
        <v>440</v>
      </c>
      <c r="I2236" s="38">
        <v>22650357</v>
      </c>
      <c r="J2236" s="37">
        <v>38</v>
      </c>
      <c r="K2236" s="37">
        <v>24</v>
      </c>
      <c r="L2236" s="20" t="s">
        <v>8355</v>
      </c>
      <c r="M2236" s="37">
        <v>0</v>
      </c>
      <c r="N2236" s="37">
        <v>0</v>
      </c>
      <c r="O2236" s="37">
        <v>0</v>
      </c>
    </row>
    <row r="2237" spans="1:29" x14ac:dyDescent="0.2">
      <c r="A2237" s="37" t="s">
        <v>4738</v>
      </c>
      <c r="B2237" s="37" t="s">
        <v>1997</v>
      </c>
      <c r="C2237" s="39" t="s">
        <v>148</v>
      </c>
      <c r="D2237" s="39" t="s">
        <v>296</v>
      </c>
      <c r="E2237" s="39" t="s">
        <v>4739</v>
      </c>
      <c r="F2237" s="39" t="s">
        <v>1997</v>
      </c>
      <c r="G2237" s="38" t="s">
        <v>442</v>
      </c>
      <c r="H2237" s="38" t="s">
        <v>440</v>
      </c>
      <c r="I2237" s="38">
        <v>22697515</v>
      </c>
      <c r="J2237" s="37">
        <v>299</v>
      </c>
      <c r="K2237" s="37">
        <v>84</v>
      </c>
      <c r="L2237" s="20" t="s">
        <v>8355</v>
      </c>
      <c r="M2237" s="37">
        <v>0</v>
      </c>
      <c r="N2237" s="37">
        <v>0</v>
      </c>
      <c r="O2237" s="37">
        <v>0</v>
      </c>
    </row>
    <row r="2238" spans="1:29" x14ac:dyDescent="0.2">
      <c r="A2238" s="37" t="s">
        <v>4740</v>
      </c>
      <c r="B2238" s="37" t="s">
        <v>4741</v>
      </c>
      <c r="C2238" s="39" t="s">
        <v>148</v>
      </c>
      <c r="D2238" s="39" t="s">
        <v>296</v>
      </c>
      <c r="E2238" s="39" t="s">
        <v>2832</v>
      </c>
      <c r="F2238" s="39" t="s">
        <v>2981</v>
      </c>
      <c r="G2238" s="38" t="s">
        <v>442</v>
      </c>
      <c r="H2238" s="38" t="s">
        <v>440</v>
      </c>
      <c r="I2238" s="38">
        <v>22697667</v>
      </c>
      <c r="J2238" s="37">
        <v>198</v>
      </c>
      <c r="K2238" s="37">
        <v>54</v>
      </c>
      <c r="L2238" s="20" t="s">
        <v>8355</v>
      </c>
      <c r="M2238" s="37">
        <v>0</v>
      </c>
      <c r="N2238" s="37">
        <v>0</v>
      </c>
      <c r="O2238" s="37">
        <v>0</v>
      </c>
    </row>
    <row r="2239" spans="1:29" x14ac:dyDescent="0.2">
      <c r="A2239" s="37" t="s">
        <v>4742</v>
      </c>
      <c r="B2239" s="37" t="s">
        <v>4743</v>
      </c>
      <c r="C2239" s="39" t="s">
        <v>148</v>
      </c>
      <c r="D2239" s="39" t="s">
        <v>296</v>
      </c>
      <c r="E2239" s="39" t="s">
        <v>2832</v>
      </c>
      <c r="F2239" s="39" t="s">
        <v>4744</v>
      </c>
      <c r="G2239" s="38" t="s">
        <v>442</v>
      </c>
      <c r="H2239" s="38" t="s">
        <v>440</v>
      </c>
      <c r="I2239" s="38">
        <v>22697232</v>
      </c>
      <c r="J2239" s="37">
        <v>273</v>
      </c>
      <c r="K2239" s="37">
        <v>70</v>
      </c>
      <c r="L2239" s="20" t="s">
        <v>8355</v>
      </c>
      <c r="M2239" s="37">
        <v>0</v>
      </c>
      <c r="N2239" s="37">
        <v>0</v>
      </c>
      <c r="O2239" s="37">
        <v>0</v>
      </c>
    </row>
    <row r="2240" spans="1:29" x14ac:dyDescent="0.2">
      <c r="A2240" s="37" t="s">
        <v>4745</v>
      </c>
      <c r="B2240" s="37" t="s">
        <v>664</v>
      </c>
      <c r="C2240" s="39" t="s">
        <v>148</v>
      </c>
      <c r="D2240" s="39" t="s">
        <v>307</v>
      </c>
      <c r="E2240" s="39" t="s">
        <v>4746</v>
      </c>
      <c r="F2240" s="39" t="s">
        <v>4747</v>
      </c>
      <c r="G2240" s="38" t="s">
        <v>442</v>
      </c>
      <c r="H2240" s="38" t="s">
        <v>440</v>
      </c>
      <c r="I2240" s="38">
        <v>22660746</v>
      </c>
      <c r="J2240" s="37">
        <v>13</v>
      </c>
      <c r="K2240" s="37">
        <v>4</v>
      </c>
      <c r="L2240" s="20" t="s">
        <v>8355</v>
      </c>
      <c r="M2240" s="37">
        <v>0</v>
      </c>
      <c r="N2240" s="37">
        <v>0</v>
      </c>
      <c r="O2240" s="37">
        <v>0</v>
      </c>
    </row>
    <row r="2241" spans="1:29" x14ac:dyDescent="0.2">
      <c r="A2241" s="37" t="s">
        <v>4748</v>
      </c>
      <c r="B2241" s="37" t="s">
        <v>4749</v>
      </c>
      <c r="C2241" s="39" t="s">
        <v>148</v>
      </c>
      <c r="D2241" s="39" t="s">
        <v>307</v>
      </c>
      <c r="E2241" s="39" t="s">
        <v>4746</v>
      </c>
      <c r="F2241" s="39" t="s">
        <v>4750</v>
      </c>
      <c r="G2241" s="38" t="s">
        <v>442</v>
      </c>
      <c r="H2241" s="38" t="s">
        <v>440</v>
      </c>
      <c r="I2241" s="38">
        <v>22661842</v>
      </c>
      <c r="J2241" s="37">
        <v>10</v>
      </c>
      <c r="K2241" s="37">
        <v>4</v>
      </c>
      <c r="L2241" s="20" t="s">
        <v>8355</v>
      </c>
      <c r="M2241" s="37">
        <v>0</v>
      </c>
      <c r="N2241" s="37">
        <v>0</v>
      </c>
      <c r="O2241" s="37">
        <v>0</v>
      </c>
    </row>
    <row r="2242" spans="1:29" x14ac:dyDescent="0.2">
      <c r="A2242" s="37" t="s">
        <v>4751</v>
      </c>
      <c r="B2242" s="37" t="s">
        <v>150</v>
      </c>
      <c r="C2242" s="39" t="s">
        <v>148</v>
      </c>
      <c r="D2242" s="39" t="s">
        <v>296</v>
      </c>
      <c r="E2242" s="39" t="s">
        <v>186</v>
      </c>
      <c r="F2242" s="39" t="s">
        <v>150</v>
      </c>
      <c r="G2242" s="38" t="s">
        <v>442</v>
      </c>
      <c r="H2242" s="38" t="s">
        <v>441</v>
      </c>
      <c r="I2242" s="38">
        <v>24830095</v>
      </c>
      <c r="J2242" s="37">
        <v>177</v>
      </c>
      <c r="K2242" s="37">
        <v>54</v>
      </c>
      <c r="L2242" s="20" t="s">
        <v>8355</v>
      </c>
      <c r="M2242" s="37">
        <v>0</v>
      </c>
      <c r="N2242" s="37">
        <v>6</v>
      </c>
      <c r="O2242" s="37">
        <v>0</v>
      </c>
    </row>
    <row r="2243" spans="1:29" x14ac:dyDescent="0.2">
      <c r="A2243" s="37" t="s">
        <v>4752</v>
      </c>
      <c r="B2243" s="37" t="s">
        <v>2832</v>
      </c>
      <c r="C2243" s="39" t="s">
        <v>148</v>
      </c>
      <c r="D2243" s="39" t="s">
        <v>296</v>
      </c>
      <c r="E2243" s="39" t="s">
        <v>2832</v>
      </c>
      <c r="F2243" s="39" t="s">
        <v>4753</v>
      </c>
      <c r="G2243" s="38" t="s">
        <v>442</v>
      </c>
      <c r="H2243" s="38" t="s">
        <v>440</v>
      </c>
      <c r="I2243" s="38">
        <v>22696531</v>
      </c>
      <c r="J2243" s="37">
        <v>276</v>
      </c>
      <c r="K2243" s="37">
        <v>79</v>
      </c>
      <c r="L2243" s="20" t="s">
        <v>8355</v>
      </c>
      <c r="M2243" s="37">
        <v>0</v>
      </c>
      <c r="N2243" s="37">
        <v>0</v>
      </c>
      <c r="O2243" s="37">
        <v>0</v>
      </c>
    </row>
    <row r="2244" spans="1:29" x14ac:dyDescent="0.2">
      <c r="A2244" s="37" t="s">
        <v>4754</v>
      </c>
      <c r="B2244" s="37" t="s">
        <v>3822</v>
      </c>
      <c r="C2244" s="39" t="s">
        <v>148</v>
      </c>
      <c r="D2244" s="39" t="s">
        <v>296</v>
      </c>
      <c r="E2244" s="39" t="s">
        <v>186</v>
      </c>
      <c r="F2244" s="39" t="s">
        <v>3822</v>
      </c>
      <c r="G2244" s="38" t="s">
        <v>442</v>
      </c>
      <c r="H2244" s="38" t="s">
        <v>441</v>
      </c>
      <c r="I2244" s="38">
        <v>24830314</v>
      </c>
      <c r="J2244" s="37">
        <v>25</v>
      </c>
      <c r="K2244" s="37">
        <v>9</v>
      </c>
      <c r="L2244" s="20" t="s">
        <v>8355</v>
      </c>
      <c r="M2244" s="37">
        <v>0</v>
      </c>
      <c r="N2244" s="37">
        <v>0</v>
      </c>
      <c r="O2244" s="37">
        <v>0</v>
      </c>
    </row>
    <row r="2245" spans="1:29" x14ac:dyDescent="0.2">
      <c r="A2245" s="37" t="s">
        <v>4755</v>
      </c>
      <c r="B2245" s="37" t="s">
        <v>4756</v>
      </c>
      <c r="C2245" s="39" t="s">
        <v>148</v>
      </c>
      <c r="D2245" s="39" t="s">
        <v>296</v>
      </c>
      <c r="E2245" s="39" t="s">
        <v>186</v>
      </c>
      <c r="F2245" s="39" t="s">
        <v>4757</v>
      </c>
      <c r="G2245" s="38" t="s">
        <v>442</v>
      </c>
      <c r="H2245" s="38" t="s">
        <v>441</v>
      </c>
      <c r="I2245" s="38">
        <v>24830292</v>
      </c>
      <c r="J2245" s="37">
        <v>75</v>
      </c>
      <c r="K2245" s="37">
        <v>31</v>
      </c>
      <c r="L2245" s="20" t="s">
        <v>8355</v>
      </c>
      <c r="M2245" s="37">
        <v>0</v>
      </c>
      <c r="N2245" s="37">
        <v>0</v>
      </c>
      <c r="O2245" s="37">
        <v>130</v>
      </c>
    </row>
    <row r="2246" spans="1:29" x14ac:dyDescent="0.2">
      <c r="A2246" s="37" t="s">
        <v>4758</v>
      </c>
      <c r="B2246" s="37" t="s">
        <v>4759</v>
      </c>
      <c r="C2246" s="39" t="s">
        <v>148</v>
      </c>
      <c r="D2246" s="39" t="s">
        <v>307</v>
      </c>
      <c r="E2246" s="39" t="s">
        <v>4746</v>
      </c>
      <c r="F2246" s="39" t="s">
        <v>4760</v>
      </c>
      <c r="G2246" s="38" t="s">
        <v>442</v>
      </c>
      <c r="H2246" s="38" t="s">
        <v>440</v>
      </c>
      <c r="I2246" s="38">
        <v>22661379</v>
      </c>
      <c r="J2246" s="37">
        <v>35</v>
      </c>
      <c r="K2246" s="37">
        <v>11</v>
      </c>
      <c r="L2246" s="20" t="s">
        <v>8355</v>
      </c>
      <c r="M2246" s="37">
        <v>0</v>
      </c>
      <c r="N2246" s="37">
        <v>0</v>
      </c>
      <c r="O2246" s="37">
        <v>0</v>
      </c>
    </row>
    <row r="2247" spans="1:29" x14ac:dyDescent="0.2">
      <c r="A2247" s="37" t="s">
        <v>4761</v>
      </c>
      <c r="B2247" s="37" t="s">
        <v>4762</v>
      </c>
      <c r="C2247" s="39" t="s">
        <v>148</v>
      </c>
      <c r="D2247" s="39" t="s">
        <v>296</v>
      </c>
      <c r="E2247" s="39" t="s">
        <v>64</v>
      </c>
      <c r="F2247" s="39" t="s">
        <v>64</v>
      </c>
      <c r="G2247" s="38" t="s">
        <v>442</v>
      </c>
      <c r="H2247" s="38" t="s">
        <v>440</v>
      </c>
      <c r="I2247" s="38">
        <v>22655325</v>
      </c>
      <c r="J2247" s="37">
        <v>395</v>
      </c>
      <c r="K2247" s="37">
        <v>146</v>
      </c>
      <c r="L2247" s="20" t="s">
        <v>8355</v>
      </c>
      <c r="M2247" s="37">
        <v>0</v>
      </c>
      <c r="N2247" s="37">
        <v>8</v>
      </c>
      <c r="O2247" s="37">
        <v>0</v>
      </c>
    </row>
    <row r="2248" spans="1:29" x14ac:dyDescent="0.2">
      <c r="A2248" s="37" t="s">
        <v>4763</v>
      </c>
      <c r="B2248" s="37" t="s">
        <v>126</v>
      </c>
      <c r="C2248" s="39" t="s">
        <v>148</v>
      </c>
      <c r="D2248" s="39" t="s">
        <v>307</v>
      </c>
      <c r="E2248" s="39" t="s">
        <v>4746</v>
      </c>
      <c r="F2248" s="39" t="s">
        <v>126</v>
      </c>
      <c r="G2248" s="38" t="s">
        <v>442</v>
      </c>
      <c r="H2248" s="38" t="s">
        <v>440</v>
      </c>
      <c r="I2248" s="38">
        <v>22661068</v>
      </c>
      <c r="J2248" s="37">
        <v>46</v>
      </c>
      <c r="K2248" s="37">
        <v>28</v>
      </c>
      <c r="L2248" s="20" t="s">
        <v>8355</v>
      </c>
      <c r="M2248" s="37">
        <v>0</v>
      </c>
      <c r="N2248" s="37">
        <v>0</v>
      </c>
      <c r="O2248" s="37">
        <v>0</v>
      </c>
    </row>
    <row r="2249" spans="1:29" x14ac:dyDescent="0.2">
      <c r="A2249" s="37" t="s">
        <v>4764</v>
      </c>
      <c r="B2249" s="37" t="s">
        <v>4765</v>
      </c>
      <c r="C2249" s="39" t="s">
        <v>148</v>
      </c>
      <c r="D2249" s="39" t="s">
        <v>296</v>
      </c>
      <c r="E2249" s="39" t="s">
        <v>4739</v>
      </c>
      <c r="F2249" s="39" t="s">
        <v>4766</v>
      </c>
      <c r="G2249" s="38" t="s">
        <v>442</v>
      </c>
      <c r="H2249" s="38" t="s">
        <v>440</v>
      </c>
      <c r="I2249" s="38">
        <v>22699502</v>
      </c>
      <c r="J2249" s="37">
        <v>56</v>
      </c>
      <c r="K2249" s="37">
        <v>25</v>
      </c>
      <c r="L2249" s="20" t="s">
        <v>8355</v>
      </c>
      <c r="M2249" s="37">
        <v>0</v>
      </c>
      <c r="N2249" s="37">
        <v>0</v>
      </c>
      <c r="O2249" s="37">
        <v>0</v>
      </c>
    </row>
    <row r="2250" spans="1:29" x14ac:dyDescent="0.2">
      <c r="A2250" s="37" t="s">
        <v>4767</v>
      </c>
      <c r="B2250" s="37" t="s">
        <v>4768</v>
      </c>
      <c r="C2250" s="39" t="s">
        <v>148</v>
      </c>
      <c r="D2250" s="39" t="s">
        <v>296</v>
      </c>
      <c r="E2250" s="39" t="s">
        <v>296</v>
      </c>
      <c r="F2250" s="39" t="s">
        <v>296</v>
      </c>
      <c r="G2250" s="38" t="s">
        <v>442</v>
      </c>
      <c r="H2250" s="38" t="s">
        <v>440</v>
      </c>
      <c r="I2250" s="38">
        <v>22699022</v>
      </c>
      <c r="J2250" s="37">
        <v>823</v>
      </c>
      <c r="K2250" s="37">
        <v>0</v>
      </c>
      <c r="L2250" s="20" t="s">
        <v>8355</v>
      </c>
      <c r="M2250" s="37">
        <v>0</v>
      </c>
      <c r="N2250" s="37">
        <v>5</v>
      </c>
      <c r="O2250" s="37">
        <v>330</v>
      </c>
    </row>
    <row r="2251" spans="1:29" x14ac:dyDescent="0.2">
      <c r="A2251" s="37" t="s">
        <v>4769</v>
      </c>
      <c r="B2251" s="37" t="s">
        <v>4770</v>
      </c>
      <c r="C2251" s="39" t="s">
        <v>148</v>
      </c>
      <c r="D2251" s="39" t="s">
        <v>296</v>
      </c>
      <c r="E2251" s="39" t="s">
        <v>197</v>
      </c>
      <c r="F2251" s="39" t="s">
        <v>197</v>
      </c>
      <c r="G2251" s="38" t="s">
        <v>442</v>
      </c>
      <c r="H2251" s="38" t="s">
        <v>440</v>
      </c>
      <c r="I2251" s="38">
        <v>22699006</v>
      </c>
      <c r="J2251" s="37">
        <v>500</v>
      </c>
      <c r="K2251" s="37">
        <v>150</v>
      </c>
      <c r="L2251" s="20" t="s">
        <v>8355</v>
      </c>
      <c r="M2251" s="37">
        <v>0</v>
      </c>
      <c r="N2251" s="37">
        <v>0</v>
      </c>
      <c r="O2251" s="37">
        <v>39</v>
      </c>
    </row>
    <row r="2252" spans="1:29" x14ac:dyDescent="0.2">
      <c r="A2252" s="37" t="s">
        <v>4771</v>
      </c>
      <c r="B2252" s="37" t="s">
        <v>4772</v>
      </c>
      <c r="C2252" s="39" t="s">
        <v>148</v>
      </c>
      <c r="D2252" s="39" t="s">
        <v>296</v>
      </c>
      <c r="E2252" s="39" t="s">
        <v>4739</v>
      </c>
      <c r="F2252" s="39" t="s">
        <v>306</v>
      </c>
      <c r="G2252" s="38" t="s">
        <v>442</v>
      </c>
      <c r="H2252" s="38" t="s">
        <v>440</v>
      </c>
      <c r="I2252" s="38">
        <v>22699387</v>
      </c>
      <c r="J2252" s="37">
        <v>72</v>
      </c>
      <c r="K2252" s="37">
        <v>19</v>
      </c>
      <c r="L2252" s="20" t="s">
        <v>8355</v>
      </c>
      <c r="M2252" s="37">
        <v>0</v>
      </c>
      <c r="N2252" s="37">
        <v>0</v>
      </c>
      <c r="O2252" s="37">
        <v>0</v>
      </c>
    </row>
    <row r="2254" spans="1:29" ht="13.5" x14ac:dyDescent="0.25">
      <c r="A2254" s="97" t="s">
        <v>447</v>
      </c>
      <c r="B2254" s="24"/>
      <c r="C2254" s="25"/>
      <c r="D2254" s="25"/>
      <c r="E2254" s="25"/>
      <c r="F2254" s="33"/>
      <c r="G2254" s="27"/>
      <c r="H2254" s="32"/>
      <c r="I2254" s="32"/>
      <c r="J2254" s="36">
        <f>SUM(J2255:J2281)</f>
        <v>6324</v>
      </c>
      <c r="K2254" s="36">
        <f t="shared" ref="K2254:O2254" si="120">SUM(K2255:K2281)</f>
        <v>1540</v>
      </c>
      <c r="L2254" s="36">
        <f t="shared" si="120"/>
        <v>0</v>
      </c>
      <c r="M2254" s="36">
        <f t="shared" si="120"/>
        <v>0</v>
      </c>
      <c r="N2254" s="36">
        <f t="shared" si="120"/>
        <v>39</v>
      </c>
      <c r="O2254" s="36">
        <f t="shared" si="120"/>
        <v>605</v>
      </c>
      <c r="P2254" s="37"/>
      <c r="Q2254" s="37"/>
      <c r="R2254" s="37"/>
      <c r="S2254" s="37"/>
      <c r="T2254" s="37"/>
      <c r="U2254" s="37"/>
      <c r="V2254" s="37"/>
      <c r="W2254" s="37"/>
      <c r="X2254" s="37"/>
      <c r="Y2254" s="37"/>
      <c r="AA2254" s="37"/>
      <c r="AB2254" s="37"/>
      <c r="AC2254" s="37"/>
    </row>
    <row r="2255" spans="1:29" x14ac:dyDescent="0.2">
      <c r="B2255" s="37" t="s">
        <v>4773</v>
      </c>
      <c r="C2255" s="39" t="s">
        <v>148</v>
      </c>
      <c r="D2255" s="39" t="s">
        <v>307</v>
      </c>
      <c r="E2255" s="39" t="s">
        <v>197</v>
      </c>
      <c r="F2255" s="39" t="s">
        <v>197</v>
      </c>
      <c r="G2255" s="38" t="s">
        <v>443</v>
      </c>
      <c r="H2255" s="38" t="s">
        <v>440</v>
      </c>
      <c r="I2255" s="38">
        <v>22618021</v>
      </c>
      <c r="J2255" s="37">
        <v>99</v>
      </c>
      <c r="K2255" s="37">
        <v>35</v>
      </c>
      <c r="L2255" s="20" t="s">
        <v>8355</v>
      </c>
      <c r="M2255" s="37">
        <v>0</v>
      </c>
      <c r="N2255" s="37">
        <v>0</v>
      </c>
      <c r="O2255" s="37">
        <v>0</v>
      </c>
    </row>
    <row r="2256" spans="1:29" x14ac:dyDescent="0.2">
      <c r="B2256" s="37" t="s">
        <v>4774</v>
      </c>
      <c r="C2256" s="39" t="s">
        <v>148</v>
      </c>
      <c r="D2256" s="39" t="s">
        <v>78</v>
      </c>
      <c r="E2256" s="39" t="s">
        <v>78</v>
      </c>
      <c r="F2256" s="39" t="s">
        <v>78</v>
      </c>
      <c r="G2256" s="38" t="s">
        <v>443</v>
      </c>
      <c r="H2256" s="38" t="s">
        <v>440</v>
      </c>
      <c r="I2256" s="38">
        <v>22631414</v>
      </c>
      <c r="J2256" s="37">
        <v>90</v>
      </c>
      <c r="K2256" s="37">
        <v>55</v>
      </c>
      <c r="L2256" s="20" t="s">
        <v>8355</v>
      </c>
      <c r="M2256" s="37">
        <v>0</v>
      </c>
      <c r="N2256" s="37">
        <v>0</v>
      </c>
      <c r="O2256" s="37">
        <v>0</v>
      </c>
    </row>
    <row r="2257" spans="1:15" x14ac:dyDescent="0.2">
      <c r="B2257" s="37" t="s">
        <v>4775</v>
      </c>
      <c r="C2257" s="39" t="s">
        <v>148</v>
      </c>
      <c r="D2257" s="39" t="s">
        <v>307</v>
      </c>
      <c r="E2257" s="39" t="s">
        <v>312</v>
      </c>
      <c r="F2257" s="39" t="s">
        <v>368</v>
      </c>
      <c r="G2257" s="38" t="s">
        <v>443</v>
      </c>
      <c r="H2257" s="38" t="s">
        <v>440</v>
      </c>
      <c r="I2257" s="38">
        <v>22607305</v>
      </c>
      <c r="J2257" s="37">
        <v>161</v>
      </c>
      <c r="K2257" s="37">
        <v>135</v>
      </c>
      <c r="L2257" s="20" t="s">
        <v>8355</v>
      </c>
      <c r="M2257" s="37">
        <v>0</v>
      </c>
      <c r="N2257" s="37">
        <v>0</v>
      </c>
      <c r="O2257" s="37">
        <v>0</v>
      </c>
    </row>
    <row r="2258" spans="1:15" x14ac:dyDescent="0.2">
      <c r="B2258" s="37" t="s">
        <v>4776</v>
      </c>
      <c r="C2258" s="39" t="s">
        <v>148</v>
      </c>
      <c r="D2258" s="39" t="s">
        <v>78</v>
      </c>
      <c r="E2258" s="39" t="s">
        <v>176</v>
      </c>
      <c r="F2258" s="39" t="s">
        <v>3447</v>
      </c>
      <c r="G2258" s="38" t="s">
        <v>443</v>
      </c>
      <c r="H2258" s="38" t="s">
        <v>440</v>
      </c>
      <c r="I2258" s="38">
        <v>22635470</v>
      </c>
      <c r="J2258" s="37">
        <v>82</v>
      </c>
      <c r="K2258" s="37">
        <v>14</v>
      </c>
      <c r="L2258" s="20" t="s">
        <v>8355</v>
      </c>
      <c r="M2258" s="37">
        <v>0</v>
      </c>
      <c r="N2258" s="37">
        <v>0</v>
      </c>
      <c r="O2258" s="37">
        <v>0</v>
      </c>
    </row>
    <row r="2259" spans="1:15" x14ac:dyDescent="0.2">
      <c r="B2259" s="37" t="s">
        <v>4777</v>
      </c>
      <c r="C2259" s="39" t="s">
        <v>148</v>
      </c>
      <c r="D2259" s="39" t="s">
        <v>307</v>
      </c>
      <c r="E2259" s="39" t="s">
        <v>307</v>
      </c>
      <c r="F2259" s="39" t="s">
        <v>4778</v>
      </c>
      <c r="G2259" s="38" t="s">
        <v>443</v>
      </c>
      <c r="H2259" s="38" t="s">
        <v>440</v>
      </c>
      <c r="I2259" s="38">
        <v>22377271</v>
      </c>
      <c r="J2259" s="37">
        <v>119</v>
      </c>
      <c r="K2259" s="37">
        <v>48</v>
      </c>
      <c r="L2259" s="20" t="s">
        <v>8355</v>
      </c>
      <c r="M2259" s="37">
        <v>0</v>
      </c>
      <c r="N2259" s="37">
        <v>0</v>
      </c>
      <c r="O2259" s="37">
        <v>0</v>
      </c>
    </row>
    <row r="2260" spans="1:15" x14ac:dyDescent="0.2">
      <c r="B2260" s="37" t="s">
        <v>4779</v>
      </c>
      <c r="C2260" s="39" t="s">
        <v>148</v>
      </c>
      <c r="D2260" s="39" t="s">
        <v>307</v>
      </c>
      <c r="E2260" s="39" t="s">
        <v>224</v>
      </c>
      <c r="F2260" s="39" t="s">
        <v>224</v>
      </c>
      <c r="G2260" s="38" t="s">
        <v>443</v>
      </c>
      <c r="H2260" s="38" t="s">
        <v>440</v>
      </c>
      <c r="I2260" s="38">
        <v>40344198</v>
      </c>
      <c r="J2260" s="37">
        <v>64</v>
      </c>
      <c r="K2260" s="37">
        <v>19</v>
      </c>
      <c r="L2260" s="20" t="s">
        <v>8355</v>
      </c>
      <c r="M2260" s="37">
        <v>0</v>
      </c>
      <c r="N2260" s="37">
        <v>0</v>
      </c>
      <c r="O2260" s="37">
        <v>0</v>
      </c>
    </row>
    <row r="2261" spans="1:15" x14ac:dyDescent="0.2">
      <c r="B2261" s="37" t="s">
        <v>4780</v>
      </c>
      <c r="C2261" s="39" t="s">
        <v>148</v>
      </c>
      <c r="D2261" s="39" t="s">
        <v>78</v>
      </c>
      <c r="E2261" s="39" t="s">
        <v>176</v>
      </c>
      <c r="F2261" s="39" t="s">
        <v>176</v>
      </c>
      <c r="G2261" s="38" t="s">
        <v>443</v>
      </c>
      <c r="H2261" s="38" t="s">
        <v>440</v>
      </c>
      <c r="I2261" s="38">
        <v>22378927</v>
      </c>
      <c r="J2261" s="37">
        <v>259</v>
      </c>
      <c r="K2261" s="37">
        <v>78</v>
      </c>
      <c r="L2261" s="20" t="s">
        <v>8355</v>
      </c>
      <c r="M2261" s="37">
        <v>0</v>
      </c>
      <c r="N2261" s="37">
        <v>0</v>
      </c>
      <c r="O2261" s="37">
        <v>0</v>
      </c>
    </row>
    <row r="2262" spans="1:15" x14ac:dyDescent="0.2">
      <c r="B2262" s="37" t="s">
        <v>4781</v>
      </c>
      <c r="C2262" s="39" t="s">
        <v>148</v>
      </c>
      <c r="D2262" s="39" t="s">
        <v>78</v>
      </c>
      <c r="E2262" s="39" t="s">
        <v>78</v>
      </c>
      <c r="F2262" s="39" t="s">
        <v>78</v>
      </c>
      <c r="G2262" s="38" t="s">
        <v>443</v>
      </c>
      <c r="H2262" s="38" t="s">
        <v>440</v>
      </c>
      <c r="I2262" s="38">
        <v>22607806</v>
      </c>
      <c r="J2262" s="37">
        <v>69</v>
      </c>
      <c r="K2262" s="37">
        <v>0</v>
      </c>
      <c r="L2262" s="20" t="s">
        <v>8355</v>
      </c>
      <c r="M2262" s="37">
        <v>0</v>
      </c>
      <c r="N2262" s="37">
        <v>0</v>
      </c>
      <c r="O2262" s="37">
        <v>0</v>
      </c>
    </row>
    <row r="2263" spans="1:15" x14ac:dyDescent="0.2">
      <c r="B2263" s="37" t="s">
        <v>4782</v>
      </c>
      <c r="C2263" s="39" t="s">
        <v>148</v>
      </c>
      <c r="D2263" s="39" t="s">
        <v>307</v>
      </c>
      <c r="E2263" s="39" t="s">
        <v>307</v>
      </c>
      <c r="F2263" s="39" t="s">
        <v>4783</v>
      </c>
      <c r="G2263" s="38" t="s">
        <v>443</v>
      </c>
      <c r="H2263" s="38" t="s">
        <v>440</v>
      </c>
      <c r="I2263" s="38">
        <v>22374454</v>
      </c>
      <c r="J2263" s="37">
        <v>229</v>
      </c>
      <c r="K2263" s="37">
        <v>101</v>
      </c>
      <c r="L2263" s="20" t="s">
        <v>8355</v>
      </c>
      <c r="M2263" s="37">
        <v>0</v>
      </c>
      <c r="N2263" s="37">
        <v>0</v>
      </c>
      <c r="O2263" s="37">
        <v>0</v>
      </c>
    </row>
    <row r="2264" spans="1:15" x14ac:dyDescent="0.2">
      <c r="B2264" s="37" t="s">
        <v>4784</v>
      </c>
      <c r="C2264" s="39" t="s">
        <v>148</v>
      </c>
      <c r="D2264" s="39" t="s">
        <v>78</v>
      </c>
      <c r="E2264" s="39" t="s">
        <v>109</v>
      </c>
      <c r="F2264" s="39" t="s">
        <v>10180</v>
      </c>
      <c r="G2264" s="38" t="s">
        <v>443</v>
      </c>
      <c r="H2264" s="38" t="s">
        <v>440</v>
      </c>
      <c r="I2264" s="38">
        <v>22688793</v>
      </c>
      <c r="J2264" s="37">
        <v>75</v>
      </c>
      <c r="K2264" s="37">
        <v>44</v>
      </c>
      <c r="L2264" s="20" t="s">
        <v>8355</v>
      </c>
      <c r="M2264" s="37">
        <v>0</v>
      </c>
      <c r="N2264" s="37">
        <v>0</v>
      </c>
      <c r="O2264" s="37">
        <v>0</v>
      </c>
    </row>
    <row r="2265" spans="1:15" x14ac:dyDescent="0.2">
      <c r="A2265" s="37" t="s">
        <v>4785</v>
      </c>
      <c r="B2265" s="37" t="s">
        <v>249</v>
      </c>
      <c r="C2265" s="39" t="s">
        <v>148</v>
      </c>
      <c r="D2265" s="39" t="s">
        <v>307</v>
      </c>
      <c r="E2265" s="39" t="s">
        <v>249</v>
      </c>
      <c r="F2265" s="39" t="s">
        <v>249</v>
      </c>
      <c r="G2265" s="38" t="s">
        <v>442</v>
      </c>
      <c r="H2265" s="38" t="s">
        <v>440</v>
      </c>
      <c r="I2265" s="38">
        <v>22379586</v>
      </c>
      <c r="J2265" s="37">
        <v>203</v>
      </c>
      <c r="K2265" s="37">
        <v>52</v>
      </c>
      <c r="L2265" s="20" t="s">
        <v>8355</v>
      </c>
      <c r="M2265" s="37">
        <v>0</v>
      </c>
      <c r="N2265" s="37">
        <v>8</v>
      </c>
      <c r="O2265" s="37">
        <v>10</v>
      </c>
    </row>
    <row r="2266" spans="1:15" x14ac:dyDescent="0.2">
      <c r="A2266" s="37" t="s">
        <v>4786</v>
      </c>
      <c r="B2266" s="37" t="s">
        <v>4787</v>
      </c>
      <c r="C2266" s="39" t="s">
        <v>148</v>
      </c>
      <c r="D2266" s="39" t="s">
        <v>307</v>
      </c>
      <c r="E2266" s="39" t="s">
        <v>249</v>
      </c>
      <c r="F2266" s="39" t="s">
        <v>3334</v>
      </c>
      <c r="G2266" s="38" t="s">
        <v>442</v>
      </c>
      <c r="H2266" s="38" t="s">
        <v>440</v>
      </c>
      <c r="I2266" s="38">
        <v>22660297</v>
      </c>
      <c r="J2266" s="37">
        <v>167</v>
      </c>
      <c r="K2266" s="37">
        <v>42</v>
      </c>
      <c r="L2266" s="20" t="s">
        <v>8355</v>
      </c>
      <c r="M2266" s="37">
        <v>0</v>
      </c>
      <c r="N2266" s="37">
        <v>0</v>
      </c>
      <c r="O2266" s="37">
        <v>0</v>
      </c>
    </row>
    <row r="2267" spans="1:15" x14ac:dyDescent="0.2">
      <c r="A2267" s="37" t="s">
        <v>4788</v>
      </c>
      <c r="B2267" s="37" t="s">
        <v>4789</v>
      </c>
      <c r="C2267" s="39" t="s">
        <v>148</v>
      </c>
      <c r="D2267" s="39" t="s">
        <v>78</v>
      </c>
      <c r="E2267" s="39" t="s">
        <v>1071</v>
      </c>
      <c r="F2267" s="39" t="s">
        <v>644</v>
      </c>
      <c r="G2267" s="38" t="s">
        <v>442</v>
      </c>
      <c r="H2267" s="38" t="s">
        <v>440</v>
      </c>
      <c r="I2267" s="38">
        <v>22603171</v>
      </c>
      <c r="J2267" s="37">
        <v>344</v>
      </c>
      <c r="K2267" s="37">
        <v>67</v>
      </c>
      <c r="L2267" s="20" t="s">
        <v>8355</v>
      </c>
      <c r="M2267" s="37">
        <v>0</v>
      </c>
      <c r="N2267" s="37">
        <v>0</v>
      </c>
      <c r="O2267" s="37">
        <v>0</v>
      </c>
    </row>
    <row r="2268" spans="1:15" x14ac:dyDescent="0.2">
      <c r="A2268" s="37" t="s">
        <v>4790</v>
      </c>
      <c r="B2268" s="37" t="s">
        <v>4791</v>
      </c>
      <c r="C2268" s="39" t="s">
        <v>148</v>
      </c>
      <c r="D2268" s="39" t="s">
        <v>307</v>
      </c>
      <c r="E2268" s="39" t="s">
        <v>4746</v>
      </c>
      <c r="F2268" s="39" t="s">
        <v>4792</v>
      </c>
      <c r="G2268" s="38" t="s">
        <v>444</v>
      </c>
      <c r="H2268" s="38" t="s">
        <v>440</v>
      </c>
      <c r="I2268" s="38">
        <v>22660578</v>
      </c>
      <c r="J2268" s="37">
        <v>90</v>
      </c>
      <c r="K2268" s="37">
        <v>8</v>
      </c>
      <c r="L2268" s="20" t="s">
        <v>8355</v>
      </c>
      <c r="M2268" s="37">
        <v>0</v>
      </c>
      <c r="N2268" s="37">
        <v>7</v>
      </c>
      <c r="O2268" s="37">
        <v>0</v>
      </c>
    </row>
    <row r="2269" spans="1:15" x14ac:dyDescent="0.2">
      <c r="A2269" s="37" t="s">
        <v>4793</v>
      </c>
      <c r="B2269" s="37" t="s">
        <v>1071</v>
      </c>
      <c r="C2269" s="39" t="s">
        <v>148</v>
      </c>
      <c r="D2269" s="39" t="s">
        <v>78</v>
      </c>
      <c r="E2269" s="39" t="s">
        <v>1071</v>
      </c>
      <c r="F2269" s="39" t="s">
        <v>1071</v>
      </c>
      <c r="G2269" s="38" t="s">
        <v>442</v>
      </c>
      <c r="H2269" s="38" t="s">
        <v>440</v>
      </c>
      <c r="I2269" s="38">
        <v>22606020</v>
      </c>
      <c r="J2269" s="37">
        <v>153</v>
      </c>
      <c r="K2269" s="37">
        <v>43</v>
      </c>
      <c r="L2269" s="20" t="s">
        <v>8355</v>
      </c>
      <c r="M2269" s="37">
        <v>0</v>
      </c>
      <c r="N2269" s="37">
        <v>0</v>
      </c>
      <c r="O2269" s="37">
        <v>0</v>
      </c>
    </row>
    <row r="2270" spans="1:15" x14ac:dyDescent="0.2">
      <c r="A2270" s="37" t="s">
        <v>4795</v>
      </c>
      <c r="B2270" s="37" t="s">
        <v>4796</v>
      </c>
      <c r="C2270" s="39" t="s">
        <v>148</v>
      </c>
      <c r="D2270" s="39" t="s">
        <v>307</v>
      </c>
      <c r="E2270" s="39" t="s">
        <v>307</v>
      </c>
      <c r="F2270" s="39" t="s">
        <v>307</v>
      </c>
      <c r="G2270" s="38" t="s">
        <v>442</v>
      </c>
      <c r="H2270" s="38" t="s">
        <v>440</v>
      </c>
      <c r="I2270" s="38">
        <v>22382519</v>
      </c>
      <c r="J2270" s="37">
        <v>493</v>
      </c>
      <c r="K2270" s="37">
        <v>0</v>
      </c>
      <c r="L2270" s="20" t="s">
        <v>8355</v>
      </c>
      <c r="M2270" s="37">
        <v>0</v>
      </c>
      <c r="N2270" s="37">
        <v>6</v>
      </c>
      <c r="O2270" s="37">
        <v>327</v>
      </c>
    </row>
    <row r="2271" spans="1:15" x14ac:dyDescent="0.2">
      <c r="A2271" s="37" t="s">
        <v>4797</v>
      </c>
      <c r="B2271" s="37" t="s">
        <v>4798</v>
      </c>
      <c r="C2271" s="39" t="s">
        <v>148</v>
      </c>
      <c r="D2271" s="39" t="s">
        <v>78</v>
      </c>
      <c r="E2271" s="39" t="s">
        <v>176</v>
      </c>
      <c r="F2271" s="39" t="s">
        <v>1125</v>
      </c>
      <c r="G2271" s="38" t="s">
        <v>442</v>
      </c>
      <c r="H2271" s="38" t="s">
        <v>440</v>
      </c>
      <c r="I2271" s="38">
        <v>22612712</v>
      </c>
      <c r="J2271" s="37">
        <v>227</v>
      </c>
      <c r="K2271" s="37">
        <v>63</v>
      </c>
      <c r="L2271" s="20" t="s">
        <v>8355</v>
      </c>
      <c r="M2271" s="37">
        <v>0</v>
      </c>
      <c r="N2271" s="37">
        <v>0</v>
      </c>
      <c r="O2271" s="37">
        <v>0</v>
      </c>
    </row>
    <row r="2272" spans="1:15" x14ac:dyDescent="0.2">
      <c r="A2272" s="37" t="s">
        <v>4799</v>
      </c>
      <c r="B2272" s="37" t="s">
        <v>176</v>
      </c>
      <c r="C2272" s="39" t="s">
        <v>148</v>
      </c>
      <c r="D2272" s="39" t="s">
        <v>78</v>
      </c>
      <c r="E2272" s="39" t="s">
        <v>176</v>
      </c>
      <c r="F2272" s="39" t="s">
        <v>94</v>
      </c>
      <c r="G2272" s="38" t="s">
        <v>442</v>
      </c>
      <c r="H2272" s="38" t="s">
        <v>440</v>
      </c>
      <c r="I2272" s="38">
        <v>22677164</v>
      </c>
      <c r="J2272" s="37">
        <v>279</v>
      </c>
      <c r="K2272" s="37">
        <v>43</v>
      </c>
      <c r="L2272" s="20" t="s">
        <v>8355</v>
      </c>
      <c r="M2272" s="37">
        <v>0</v>
      </c>
      <c r="N2272" s="37">
        <v>0</v>
      </c>
      <c r="O2272" s="37">
        <v>30</v>
      </c>
    </row>
    <row r="2273" spans="1:29" x14ac:dyDescent="0.2">
      <c r="A2273" s="37" t="s">
        <v>4800</v>
      </c>
      <c r="B2273" s="37" t="s">
        <v>4801</v>
      </c>
      <c r="C2273" s="39" t="s">
        <v>148</v>
      </c>
      <c r="D2273" s="39" t="s">
        <v>78</v>
      </c>
      <c r="E2273" s="39" t="s">
        <v>176</v>
      </c>
      <c r="F2273" s="39" t="s">
        <v>4802</v>
      </c>
      <c r="G2273" s="38" t="s">
        <v>442</v>
      </c>
      <c r="H2273" s="38" t="s">
        <v>440</v>
      </c>
      <c r="I2273" s="38">
        <v>22677363</v>
      </c>
      <c r="J2273" s="37">
        <v>86</v>
      </c>
      <c r="K2273" s="37">
        <v>18</v>
      </c>
      <c r="L2273" s="20" t="s">
        <v>8355</v>
      </c>
      <c r="M2273" s="37">
        <v>0</v>
      </c>
      <c r="N2273" s="37">
        <v>0</v>
      </c>
      <c r="O2273" s="37">
        <v>0</v>
      </c>
    </row>
    <row r="2274" spans="1:29" x14ac:dyDescent="0.2">
      <c r="A2274" s="37" t="s">
        <v>4803</v>
      </c>
      <c r="B2274" s="37" t="s">
        <v>4804</v>
      </c>
      <c r="C2274" s="39" t="s">
        <v>148</v>
      </c>
      <c r="D2274" s="39" t="s">
        <v>307</v>
      </c>
      <c r="E2274" s="39" t="s">
        <v>4746</v>
      </c>
      <c r="F2274" s="39" t="s">
        <v>4805</v>
      </c>
      <c r="G2274" s="38" t="s">
        <v>442</v>
      </c>
      <c r="H2274" s="38" t="s">
        <v>440</v>
      </c>
      <c r="I2274" s="38">
        <v>22660481</v>
      </c>
      <c r="J2274" s="37">
        <v>328</v>
      </c>
      <c r="K2274" s="37">
        <v>109</v>
      </c>
      <c r="L2274" s="20" t="s">
        <v>8355</v>
      </c>
      <c r="M2274" s="37">
        <v>0</v>
      </c>
      <c r="N2274" s="37">
        <v>6</v>
      </c>
      <c r="O2274" s="37">
        <v>0</v>
      </c>
    </row>
    <row r="2275" spans="1:29" x14ac:dyDescent="0.2">
      <c r="A2275" s="37" t="s">
        <v>4806</v>
      </c>
      <c r="B2275" s="37" t="s">
        <v>4807</v>
      </c>
      <c r="C2275" s="39" t="s">
        <v>148</v>
      </c>
      <c r="D2275" s="39" t="s">
        <v>307</v>
      </c>
      <c r="E2275" s="39" t="s">
        <v>197</v>
      </c>
      <c r="F2275" s="39" t="s">
        <v>4807</v>
      </c>
      <c r="G2275" s="38" t="s">
        <v>442</v>
      </c>
      <c r="H2275" s="38" t="s">
        <v>440</v>
      </c>
      <c r="I2275" s="38">
        <v>22602296</v>
      </c>
      <c r="J2275" s="37">
        <v>364</v>
      </c>
      <c r="K2275" s="37">
        <v>137</v>
      </c>
      <c r="L2275" s="20" t="s">
        <v>8355</v>
      </c>
      <c r="M2275" s="37">
        <v>0</v>
      </c>
      <c r="N2275" s="37">
        <v>4</v>
      </c>
      <c r="O2275" s="37">
        <v>0</v>
      </c>
    </row>
    <row r="2276" spans="1:29" x14ac:dyDescent="0.2">
      <c r="A2276" s="37" t="s">
        <v>4808</v>
      </c>
      <c r="B2276" s="37" t="s">
        <v>4809</v>
      </c>
      <c r="C2276" s="39" t="s">
        <v>148</v>
      </c>
      <c r="D2276" s="39" t="s">
        <v>307</v>
      </c>
      <c r="E2276" s="39" t="s">
        <v>197</v>
      </c>
      <c r="F2276" s="39" t="s">
        <v>197</v>
      </c>
      <c r="G2276" s="38" t="s">
        <v>442</v>
      </c>
      <c r="H2276" s="38" t="s">
        <v>440</v>
      </c>
      <c r="I2276" s="38">
        <v>22604185</v>
      </c>
      <c r="J2276" s="37">
        <v>399</v>
      </c>
      <c r="K2276" s="37">
        <v>122</v>
      </c>
      <c r="L2276" s="20" t="s">
        <v>8355</v>
      </c>
      <c r="M2276" s="37">
        <v>0</v>
      </c>
      <c r="N2276" s="37">
        <v>0</v>
      </c>
      <c r="O2276" s="37">
        <v>0</v>
      </c>
    </row>
    <row r="2277" spans="1:29" x14ac:dyDescent="0.2">
      <c r="A2277" s="37" t="s">
        <v>4810</v>
      </c>
      <c r="B2277" s="37" t="s">
        <v>4811</v>
      </c>
      <c r="C2277" s="39" t="s">
        <v>148</v>
      </c>
      <c r="D2277" s="39" t="s">
        <v>78</v>
      </c>
      <c r="E2277" s="39" t="s">
        <v>78</v>
      </c>
      <c r="F2277" s="39" t="s">
        <v>78</v>
      </c>
      <c r="G2277" s="38" t="s">
        <v>442</v>
      </c>
      <c r="H2277" s="38" t="s">
        <v>440</v>
      </c>
      <c r="I2277" s="38">
        <v>22603328</v>
      </c>
      <c r="J2277" s="37">
        <v>906</v>
      </c>
      <c r="K2277" s="37">
        <v>0</v>
      </c>
      <c r="L2277" s="20" t="s">
        <v>8355</v>
      </c>
      <c r="M2277" s="37">
        <v>0</v>
      </c>
      <c r="N2277" s="37">
        <v>8</v>
      </c>
      <c r="O2277" s="37">
        <v>238</v>
      </c>
    </row>
    <row r="2278" spans="1:29" x14ac:dyDescent="0.2">
      <c r="A2278" s="37" t="s">
        <v>4812</v>
      </c>
      <c r="B2278" s="37" t="s">
        <v>4813</v>
      </c>
      <c r="C2278" s="39" t="s">
        <v>148</v>
      </c>
      <c r="D2278" s="39" t="s">
        <v>307</v>
      </c>
      <c r="E2278" s="39" t="s">
        <v>224</v>
      </c>
      <c r="F2278" s="39" t="s">
        <v>224</v>
      </c>
      <c r="G2278" s="38" t="s">
        <v>442</v>
      </c>
      <c r="H2278" s="38" t="s">
        <v>440</v>
      </c>
      <c r="I2278" s="38">
        <v>22602098</v>
      </c>
      <c r="J2278" s="37">
        <v>382</v>
      </c>
      <c r="K2278" s="37">
        <v>100</v>
      </c>
      <c r="L2278" s="20" t="s">
        <v>8355</v>
      </c>
      <c r="M2278" s="37">
        <v>0</v>
      </c>
      <c r="N2278" s="37">
        <v>0</v>
      </c>
      <c r="O2278" s="37">
        <v>0</v>
      </c>
    </row>
    <row r="2279" spans="1:29" x14ac:dyDescent="0.2">
      <c r="A2279" s="37" t="s">
        <v>4814</v>
      </c>
      <c r="B2279" s="37" t="s">
        <v>4815</v>
      </c>
      <c r="C2279" s="39" t="s">
        <v>148</v>
      </c>
      <c r="D2279" s="39" t="s">
        <v>78</v>
      </c>
      <c r="E2279" s="39" t="s">
        <v>176</v>
      </c>
      <c r="F2279" s="39" t="s">
        <v>4816</v>
      </c>
      <c r="G2279" s="38" t="s">
        <v>442</v>
      </c>
      <c r="H2279" s="38" t="s">
        <v>440</v>
      </c>
      <c r="I2279" s="38">
        <v>22677100</v>
      </c>
      <c r="J2279" s="37">
        <v>139</v>
      </c>
      <c r="K2279" s="37">
        <v>47</v>
      </c>
      <c r="L2279" s="20" t="s">
        <v>8355</v>
      </c>
      <c r="M2279" s="37">
        <v>0</v>
      </c>
      <c r="N2279" s="37">
        <v>0</v>
      </c>
      <c r="O2279" s="37">
        <v>0</v>
      </c>
    </row>
    <row r="2280" spans="1:29" x14ac:dyDescent="0.2">
      <c r="A2280" s="37" t="s">
        <v>4817</v>
      </c>
      <c r="B2280" s="37" t="s">
        <v>4818</v>
      </c>
      <c r="C2280" s="39" t="s">
        <v>148</v>
      </c>
      <c r="D2280" s="39" t="s">
        <v>307</v>
      </c>
      <c r="E2280" s="39" t="s">
        <v>312</v>
      </c>
      <c r="F2280" s="39" t="s">
        <v>312</v>
      </c>
      <c r="G2280" s="38" t="s">
        <v>442</v>
      </c>
      <c r="H2280" s="38" t="s">
        <v>440</v>
      </c>
      <c r="I2280" s="38">
        <v>22382968</v>
      </c>
      <c r="J2280" s="37">
        <v>335</v>
      </c>
      <c r="K2280" s="37">
        <v>105</v>
      </c>
      <c r="L2280" s="20" t="s">
        <v>8355</v>
      </c>
      <c r="M2280" s="37">
        <v>0</v>
      </c>
      <c r="N2280" s="37">
        <v>0</v>
      </c>
      <c r="O2280" s="37">
        <v>0</v>
      </c>
    </row>
    <row r="2281" spans="1:29" x14ac:dyDescent="0.2">
      <c r="A2281" s="37" t="s">
        <v>4819</v>
      </c>
      <c r="B2281" s="37" t="s">
        <v>4820</v>
      </c>
      <c r="C2281" s="39" t="s">
        <v>148</v>
      </c>
      <c r="D2281" s="39" t="s">
        <v>78</v>
      </c>
      <c r="E2281" s="39" t="s">
        <v>176</v>
      </c>
      <c r="F2281" s="39" t="s">
        <v>126</v>
      </c>
      <c r="G2281" s="38" t="s">
        <v>442</v>
      </c>
      <c r="H2281" s="38" t="s">
        <v>440</v>
      </c>
      <c r="I2281" s="38">
        <v>22381095</v>
      </c>
      <c r="J2281" s="37">
        <v>182</v>
      </c>
      <c r="K2281" s="37">
        <v>55</v>
      </c>
      <c r="L2281" s="20" t="s">
        <v>8355</v>
      </c>
      <c r="M2281" s="37">
        <v>0</v>
      </c>
      <c r="N2281" s="37">
        <v>0</v>
      </c>
      <c r="O2281" s="37">
        <v>0</v>
      </c>
    </row>
    <row r="2283" spans="1:29" ht="13.5" x14ac:dyDescent="0.25">
      <c r="A2283" s="97" t="s">
        <v>448</v>
      </c>
      <c r="B2283" s="24"/>
      <c r="C2283" s="25"/>
      <c r="D2283" s="25"/>
      <c r="E2283" s="25"/>
      <c r="F2283" s="33"/>
      <c r="G2283" s="27"/>
      <c r="H2283" s="32"/>
      <c r="I2283" s="32"/>
      <c r="J2283" s="36">
        <f>SUM(J2284:J2303)</f>
        <v>3706</v>
      </c>
      <c r="K2283" s="36">
        <f t="shared" ref="K2283:O2283" si="121">SUM(K2284:K2303)</f>
        <v>932</v>
      </c>
      <c r="L2283" s="36">
        <f t="shared" si="121"/>
        <v>0</v>
      </c>
      <c r="M2283" s="36">
        <f t="shared" si="121"/>
        <v>19</v>
      </c>
      <c r="N2283" s="36">
        <f t="shared" si="121"/>
        <v>21</v>
      </c>
      <c r="O2283" s="36">
        <f t="shared" si="121"/>
        <v>13</v>
      </c>
      <c r="P2283" s="37"/>
      <c r="Q2283" s="37"/>
      <c r="R2283" s="37"/>
      <c r="S2283" s="37"/>
      <c r="T2283" s="37"/>
      <c r="U2283" s="37"/>
      <c r="V2283" s="37"/>
      <c r="W2283" s="37"/>
      <c r="X2283" s="37"/>
      <c r="Y2283" s="37"/>
      <c r="AA2283" s="37"/>
      <c r="AB2283" s="37"/>
      <c r="AC2283" s="37"/>
    </row>
    <row r="2284" spans="1:29" x14ac:dyDescent="0.2">
      <c r="B2284" s="37" t="s">
        <v>4821</v>
      </c>
      <c r="C2284" s="39" t="s">
        <v>148</v>
      </c>
      <c r="D2284" s="39" t="s">
        <v>186</v>
      </c>
      <c r="E2284" s="39" t="s">
        <v>126</v>
      </c>
      <c r="F2284" s="39" t="s">
        <v>126</v>
      </c>
      <c r="G2284" s="38" t="s">
        <v>443</v>
      </c>
      <c r="H2284" s="38" t="s">
        <v>440</v>
      </c>
      <c r="I2284" s="38">
        <v>22411445</v>
      </c>
      <c r="L2284" s="20" t="s">
        <v>8355</v>
      </c>
    </row>
    <row r="2285" spans="1:29" x14ac:dyDescent="0.2">
      <c r="B2285" s="37" t="s">
        <v>10017</v>
      </c>
      <c r="C2285" s="39" t="s">
        <v>148</v>
      </c>
      <c r="D2285" s="39" t="s">
        <v>186</v>
      </c>
      <c r="E2285" s="39" t="s">
        <v>188</v>
      </c>
      <c r="F2285" s="39" t="s">
        <v>4822</v>
      </c>
      <c r="G2285" s="38" t="s">
        <v>443</v>
      </c>
      <c r="H2285" s="38" t="s">
        <v>440</v>
      </c>
      <c r="I2285" s="38">
        <v>22448686</v>
      </c>
      <c r="J2285" s="37">
        <v>306</v>
      </c>
      <c r="K2285" s="37">
        <v>110</v>
      </c>
      <c r="L2285" s="20" t="s">
        <v>8355</v>
      </c>
      <c r="M2285" s="37">
        <v>0</v>
      </c>
      <c r="N2285" s="37">
        <v>0</v>
      </c>
      <c r="O2285" s="37">
        <v>0</v>
      </c>
    </row>
    <row r="2286" spans="1:29" x14ac:dyDescent="0.2">
      <c r="B2286" s="37" t="s">
        <v>4823</v>
      </c>
      <c r="C2286" s="39" t="s">
        <v>148</v>
      </c>
      <c r="D2286" s="39" t="s">
        <v>186</v>
      </c>
      <c r="E2286" s="39" t="s">
        <v>1013</v>
      </c>
      <c r="F2286" s="39" t="s">
        <v>1013</v>
      </c>
      <c r="G2286" s="38" t="s">
        <v>443</v>
      </c>
      <c r="H2286" s="38" t="s">
        <v>440</v>
      </c>
      <c r="I2286" s="38">
        <v>22440084</v>
      </c>
      <c r="J2286" s="37">
        <v>89</v>
      </c>
      <c r="K2286" s="37">
        <v>19</v>
      </c>
      <c r="L2286" s="20" t="s">
        <v>8355</v>
      </c>
      <c r="M2286" s="37">
        <v>0</v>
      </c>
      <c r="N2286" s="37">
        <v>0</v>
      </c>
      <c r="O2286" s="37">
        <v>0</v>
      </c>
    </row>
    <row r="2287" spans="1:29" x14ac:dyDescent="0.2">
      <c r="B2287" s="37" t="s">
        <v>889</v>
      </c>
      <c r="C2287" s="39" t="s">
        <v>148</v>
      </c>
      <c r="D2287" s="39" t="s">
        <v>186</v>
      </c>
      <c r="E2287" s="39" t="s">
        <v>186</v>
      </c>
      <c r="F2287" s="39" t="s">
        <v>186</v>
      </c>
      <c r="G2287" s="38" t="s">
        <v>443</v>
      </c>
      <c r="H2287" s="38" t="s">
        <v>440</v>
      </c>
      <c r="I2287" s="38">
        <v>22442673</v>
      </c>
      <c r="J2287" s="37">
        <v>98</v>
      </c>
      <c r="K2287" s="37">
        <v>27</v>
      </c>
      <c r="L2287" s="20" t="s">
        <v>8355</v>
      </c>
      <c r="M2287" s="37">
        <v>0</v>
      </c>
      <c r="N2287" s="37">
        <v>0</v>
      </c>
      <c r="O2287" s="37">
        <v>0</v>
      </c>
    </row>
    <row r="2288" spans="1:29" x14ac:dyDescent="0.2">
      <c r="B2288" s="37" t="s">
        <v>1300</v>
      </c>
      <c r="C2288" s="39" t="s">
        <v>148</v>
      </c>
      <c r="D2288" s="39" t="s">
        <v>186</v>
      </c>
      <c r="E2288" s="39" t="s">
        <v>186</v>
      </c>
      <c r="F2288" s="39" t="s">
        <v>186</v>
      </c>
      <c r="G2288" s="38" t="s">
        <v>443</v>
      </c>
      <c r="H2288" s="38" t="s">
        <v>440</v>
      </c>
      <c r="I2288" s="38">
        <v>22448411</v>
      </c>
      <c r="J2288" s="37">
        <v>80</v>
      </c>
      <c r="K2288" s="37">
        <v>26</v>
      </c>
      <c r="L2288" s="20" t="s">
        <v>8355</v>
      </c>
      <c r="M2288" s="37">
        <v>0</v>
      </c>
      <c r="N2288" s="37">
        <v>0</v>
      </c>
      <c r="O2288" s="37">
        <v>0</v>
      </c>
    </row>
    <row r="2289" spans="1:15" x14ac:dyDescent="0.2">
      <c r="B2289" s="37" t="s">
        <v>4824</v>
      </c>
      <c r="C2289" s="39" t="s">
        <v>148</v>
      </c>
      <c r="D2289" s="39" t="s">
        <v>186</v>
      </c>
      <c r="E2289" s="39" t="s">
        <v>4825</v>
      </c>
      <c r="F2289" s="39" t="s">
        <v>4826</v>
      </c>
      <c r="G2289" s="38" t="s">
        <v>443</v>
      </c>
      <c r="H2289" s="38" t="s">
        <v>440</v>
      </c>
      <c r="I2289" s="38">
        <v>22445686</v>
      </c>
      <c r="J2289" s="37">
        <v>202</v>
      </c>
      <c r="K2289" s="37">
        <v>33</v>
      </c>
      <c r="L2289" s="20" t="s">
        <v>8355</v>
      </c>
      <c r="M2289" s="37">
        <v>0</v>
      </c>
      <c r="N2289" s="37">
        <v>0</v>
      </c>
      <c r="O2289" s="37">
        <v>0</v>
      </c>
    </row>
    <row r="2290" spans="1:15" x14ac:dyDescent="0.2">
      <c r="B2290" s="37" t="s">
        <v>4827</v>
      </c>
      <c r="C2290" s="39" t="s">
        <v>148</v>
      </c>
      <c r="D2290" s="39" t="s">
        <v>186</v>
      </c>
      <c r="E2290" s="39" t="s">
        <v>1132</v>
      </c>
      <c r="F2290" s="39" t="s">
        <v>960</v>
      </c>
      <c r="G2290" s="38" t="s">
        <v>443</v>
      </c>
      <c r="H2290" s="38" t="s">
        <v>440</v>
      </c>
      <c r="I2290" s="38">
        <v>22684217</v>
      </c>
      <c r="J2290" s="37">
        <v>66</v>
      </c>
      <c r="K2290" s="37">
        <v>34</v>
      </c>
      <c r="L2290" s="20" t="s">
        <v>8355</v>
      </c>
      <c r="M2290" s="37">
        <v>0</v>
      </c>
      <c r="N2290" s="37">
        <v>0</v>
      </c>
      <c r="O2290" s="37">
        <v>0</v>
      </c>
    </row>
    <row r="2291" spans="1:15" x14ac:dyDescent="0.2">
      <c r="B2291" s="37" t="s">
        <v>4828</v>
      </c>
      <c r="C2291" s="39" t="s">
        <v>148</v>
      </c>
      <c r="D2291" s="39" t="s">
        <v>186</v>
      </c>
      <c r="E2291" s="39" t="s">
        <v>126</v>
      </c>
      <c r="F2291" s="39" t="s">
        <v>4829</v>
      </c>
      <c r="G2291" s="38" t="s">
        <v>443</v>
      </c>
      <c r="H2291" s="38" t="s">
        <v>440</v>
      </c>
      <c r="I2291" s="38">
        <v>22353355</v>
      </c>
      <c r="J2291" s="37">
        <v>143</v>
      </c>
      <c r="K2291" s="37">
        <v>82</v>
      </c>
      <c r="L2291" s="20" t="s">
        <v>8355</v>
      </c>
      <c r="M2291" s="37">
        <v>0</v>
      </c>
      <c r="N2291" s="37">
        <v>0</v>
      </c>
      <c r="O2291" s="37">
        <v>0</v>
      </c>
    </row>
    <row r="2292" spans="1:15" x14ac:dyDescent="0.2">
      <c r="B2292" s="37" t="s">
        <v>4830</v>
      </c>
      <c r="C2292" s="39" t="s">
        <v>148</v>
      </c>
      <c r="D2292" s="39" t="s">
        <v>186</v>
      </c>
      <c r="E2292" s="39" t="s">
        <v>4825</v>
      </c>
      <c r="F2292" s="39" t="s">
        <v>2168</v>
      </c>
      <c r="G2292" s="38" t="s">
        <v>443</v>
      </c>
      <c r="H2292" s="38" t="s">
        <v>440</v>
      </c>
      <c r="I2292" s="38">
        <v>22448719</v>
      </c>
      <c r="J2292" s="37">
        <v>114</v>
      </c>
      <c r="K2292" s="37">
        <v>67</v>
      </c>
      <c r="L2292" s="20" t="s">
        <v>8355</v>
      </c>
      <c r="M2292" s="37">
        <v>0</v>
      </c>
      <c r="N2292" s="37">
        <v>0</v>
      </c>
      <c r="O2292" s="37">
        <v>0</v>
      </c>
    </row>
    <row r="2293" spans="1:15" x14ac:dyDescent="0.2">
      <c r="A2293" s="37" t="s">
        <v>4831</v>
      </c>
      <c r="B2293" s="37" t="s">
        <v>4832</v>
      </c>
      <c r="C2293" s="39" t="s">
        <v>148</v>
      </c>
      <c r="D2293" s="39" t="s">
        <v>186</v>
      </c>
      <c r="E2293" s="39" t="s">
        <v>1013</v>
      </c>
      <c r="F2293" s="39" t="s">
        <v>664</v>
      </c>
      <c r="G2293" s="38" t="s">
        <v>442</v>
      </c>
      <c r="H2293" s="38" t="s">
        <v>440</v>
      </c>
      <c r="I2293" s="38">
        <v>22615618</v>
      </c>
      <c r="J2293" s="37">
        <v>36</v>
      </c>
      <c r="K2293" s="37">
        <v>9</v>
      </c>
      <c r="L2293" s="20" t="s">
        <v>8355</v>
      </c>
      <c r="M2293" s="37">
        <v>0</v>
      </c>
      <c r="N2293" s="37">
        <v>0</v>
      </c>
      <c r="O2293" s="37">
        <v>0</v>
      </c>
    </row>
    <row r="2294" spans="1:15" x14ac:dyDescent="0.2">
      <c r="A2294" s="37" t="s">
        <v>4833</v>
      </c>
      <c r="B2294" s="37" t="s">
        <v>188</v>
      </c>
      <c r="C2294" s="39" t="s">
        <v>148</v>
      </c>
      <c r="D2294" s="39" t="s">
        <v>186</v>
      </c>
      <c r="E2294" s="39" t="s">
        <v>188</v>
      </c>
      <c r="F2294" s="39" t="s">
        <v>4834</v>
      </c>
      <c r="G2294" s="38" t="s">
        <v>442</v>
      </c>
      <c r="H2294" s="38" t="s">
        <v>440</v>
      </c>
      <c r="I2294" s="38">
        <v>22446273</v>
      </c>
      <c r="J2294" s="37">
        <v>219</v>
      </c>
      <c r="K2294" s="37">
        <v>37</v>
      </c>
      <c r="L2294" s="20" t="s">
        <v>8355</v>
      </c>
      <c r="M2294" s="37">
        <v>0</v>
      </c>
      <c r="N2294" s="37">
        <v>0</v>
      </c>
      <c r="O2294" s="37">
        <v>0</v>
      </c>
    </row>
    <row r="2295" spans="1:15" x14ac:dyDescent="0.2">
      <c r="A2295" s="37" t="s">
        <v>4835</v>
      </c>
      <c r="B2295" s="37" t="s">
        <v>4836</v>
      </c>
      <c r="C2295" s="39" t="s">
        <v>148</v>
      </c>
      <c r="D2295" s="39" t="s">
        <v>186</v>
      </c>
      <c r="E2295" s="39" t="s">
        <v>186</v>
      </c>
      <c r="F2295" s="39" t="s">
        <v>186</v>
      </c>
      <c r="G2295" s="38" t="s">
        <v>442</v>
      </c>
      <c r="H2295" s="38" t="s">
        <v>440</v>
      </c>
      <c r="I2295" s="38">
        <v>22440175</v>
      </c>
      <c r="J2295" s="37">
        <v>637</v>
      </c>
      <c r="K2295" s="37">
        <v>0</v>
      </c>
      <c r="L2295" s="20" t="s">
        <v>8355</v>
      </c>
      <c r="M2295" s="37">
        <v>19</v>
      </c>
      <c r="N2295" s="37">
        <v>15</v>
      </c>
      <c r="O2295" s="37">
        <v>0</v>
      </c>
    </row>
    <row r="2296" spans="1:15" x14ac:dyDescent="0.2">
      <c r="A2296" s="37" t="s">
        <v>4837</v>
      </c>
      <c r="B2296" s="37" t="s">
        <v>4838</v>
      </c>
      <c r="C2296" s="39" t="s">
        <v>148</v>
      </c>
      <c r="D2296" s="39" t="s">
        <v>186</v>
      </c>
      <c r="E2296" s="39" t="s">
        <v>126</v>
      </c>
      <c r="F2296" s="39" t="s">
        <v>4838</v>
      </c>
      <c r="G2296" s="38" t="s">
        <v>442</v>
      </c>
      <c r="H2296" s="38" t="s">
        <v>440</v>
      </c>
      <c r="I2296" s="38">
        <v>22971747</v>
      </c>
      <c r="J2296" s="37">
        <v>78</v>
      </c>
      <c r="K2296" s="37">
        <v>12</v>
      </c>
      <c r="L2296" s="20" t="s">
        <v>8355</v>
      </c>
      <c r="M2296" s="37">
        <v>0</v>
      </c>
      <c r="N2296" s="37">
        <v>0</v>
      </c>
      <c r="O2296" s="37">
        <v>0</v>
      </c>
    </row>
    <row r="2297" spans="1:15" x14ac:dyDescent="0.2">
      <c r="A2297" s="37" t="s">
        <v>4839</v>
      </c>
      <c r="B2297" s="37" t="s">
        <v>4829</v>
      </c>
      <c r="C2297" s="39" t="s">
        <v>148</v>
      </c>
      <c r="D2297" s="39" t="s">
        <v>186</v>
      </c>
      <c r="E2297" s="39" t="s">
        <v>126</v>
      </c>
      <c r="F2297" s="39" t="s">
        <v>4840</v>
      </c>
      <c r="G2297" s="38" t="s">
        <v>442</v>
      </c>
      <c r="H2297" s="38" t="s">
        <v>440</v>
      </c>
      <c r="I2297" s="38">
        <v>22350107</v>
      </c>
      <c r="J2297" s="37">
        <v>114</v>
      </c>
      <c r="K2297" s="37">
        <v>49</v>
      </c>
      <c r="L2297" s="20" t="s">
        <v>8355</v>
      </c>
      <c r="M2297" s="37">
        <v>0</v>
      </c>
      <c r="N2297" s="37">
        <v>0</v>
      </c>
      <c r="O2297" s="37">
        <v>0</v>
      </c>
    </row>
    <row r="2298" spans="1:15" x14ac:dyDescent="0.2">
      <c r="A2298" s="37" t="s">
        <v>4841</v>
      </c>
      <c r="B2298" s="37" t="s">
        <v>103</v>
      </c>
      <c r="C2298" s="39" t="s">
        <v>148</v>
      </c>
      <c r="D2298" s="39" t="s">
        <v>186</v>
      </c>
      <c r="E2298" s="39" t="s">
        <v>4842</v>
      </c>
      <c r="F2298" s="39" t="s">
        <v>103</v>
      </c>
      <c r="G2298" s="38" t="s">
        <v>442</v>
      </c>
      <c r="H2298" s="38" t="s">
        <v>440</v>
      </c>
      <c r="I2298" s="38">
        <v>22682492</v>
      </c>
      <c r="J2298" s="37">
        <v>91</v>
      </c>
      <c r="K2298" s="37">
        <v>24</v>
      </c>
      <c r="L2298" s="20" t="s">
        <v>8355</v>
      </c>
      <c r="M2298" s="37">
        <v>0</v>
      </c>
      <c r="N2298" s="37">
        <v>0</v>
      </c>
      <c r="O2298" s="37">
        <v>0</v>
      </c>
    </row>
    <row r="2299" spans="1:15" x14ac:dyDescent="0.2">
      <c r="A2299" s="37" t="s">
        <v>4843</v>
      </c>
      <c r="B2299" s="37" t="s">
        <v>4844</v>
      </c>
      <c r="C2299" s="39" t="s">
        <v>148</v>
      </c>
      <c r="D2299" s="39" t="s">
        <v>186</v>
      </c>
      <c r="E2299" s="39" t="s">
        <v>1132</v>
      </c>
      <c r="F2299" s="39" t="s">
        <v>960</v>
      </c>
      <c r="G2299" s="38" t="s">
        <v>442</v>
      </c>
      <c r="H2299" s="38" t="s">
        <v>440</v>
      </c>
      <c r="I2299" s="38">
        <v>22680287</v>
      </c>
      <c r="J2299" s="37">
        <v>308</v>
      </c>
      <c r="K2299" s="37">
        <v>103</v>
      </c>
      <c r="L2299" s="20" t="s">
        <v>8355</v>
      </c>
      <c r="M2299" s="37">
        <v>0</v>
      </c>
      <c r="N2299" s="37">
        <v>0</v>
      </c>
      <c r="O2299" s="37">
        <v>0</v>
      </c>
    </row>
    <row r="2300" spans="1:15" x14ac:dyDescent="0.2">
      <c r="A2300" s="37" t="s">
        <v>4845</v>
      </c>
      <c r="B2300" s="37" t="s">
        <v>1761</v>
      </c>
      <c r="C2300" s="39" t="s">
        <v>148</v>
      </c>
      <c r="D2300" s="39" t="s">
        <v>186</v>
      </c>
      <c r="E2300" s="39" t="s">
        <v>4842</v>
      </c>
      <c r="F2300" s="39" t="s">
        <v>176</v>
      </c>
      <c r="G2300" s="38" t="s">
        <v>442</v>
      </c>
      <c r="H2300" s="38" t="s">
        <v>440</v>
      </c>
      <c r="I2300" s="38">
        <v>22689018</v>
      </c>
      <c r="J2300" s="37">
        <v>255</v>
      </c>
      <c r="K2300" s="37">
        <v>75</v>
      </c>
      <c r="L2300" s="20" t="s">
        <v>8355</v>
      </c>
      <c r="M2300" s="37">
        <v>0</v>
      </c>
      <c r="N2300" s="37">
        <v>6</v>
      </c>
      <c r="O2300" s="37">
        <v>0</v>
      </c>
    </row>
    <row r="2301" spans="1:15" x14ac:dyDescent="0.2">
      <c r="A2301" s="37" t="s">
        <v>4846</v>
      </c>
      <c r="B2301" s="37" t="s">
        <v>4847</v>
      </c>
      <c r="C2301" s="39" t="s">
        <v>148</v>
      </c>
      <c r="D2301" s="39" t="s">
        <v>186</v>
      </c>
      <c r="E2301" s="39" t="s">
        <v>126</v>
      </c>
      <c r="F2301" s="39" t="s">
        <v>126</v>
      </c>
      <c r="G2301" s="38" t="s">
        <v>442</v>
      </c>
      <c r="H2301" s="38" t="s">
        <v>440</v>
      </c>
      <c r="I2301" s="38">
        <v>22408091</v>
      </c>
      <c r="J2301" s="37">
        <v>229</v>
      </c>
      <c r="K2301" s="37">
        <v>63</v>
      </c>
      <c r="L2301" s="20" t="s">
        <v>8355</v>
      </c>
      <c r="M2301" s="37">
        <v>0</v>
      </c>
      <c r="N2301" s="37">
        <v>0</v>
      </c>
      <c r="O2301" s="37">
        <v>13</v>
      </c>
    </row>
    <row r="2302" spans="1:15" x14ac:dyDescent="0.2">
      <c r="A2302" s="37" t="s">
        <v>4848</v>
      </c>
      <c r="B2302" s="37" t="s">
        <v>4849</v>
      </c>
      <c r="C2302" s="39" t="s">
        <v>148</v>
      </c>
      <c r="D2302" s="39" t="s">
        <v>186</v>
      </c>
      <c r="E2302" s="39" t="s">
        <v>1013</v>
      </c>
      <c r="F2302" s="39" t="s">
        <v>1013</v>
      </c>
      <c r="G2302" s="38" t="s">
        <v>442</v>
      </c>
      <c r="H2302" s="38" t="s">
        <v>440</v>
      </c>
      <c r="I2302" s="38">
        <v>22444863</v>
      </c>
      <c r="J2302" s="37">
        <v>366</v>
      </c>
      <c r="K2302" s="37">
        <v>112</v>
      </c>
      <c r="L2302" s="20" t="s">
        <v>8355</v>
      </c>
      <c r="M2302" s="37">
        <v>0</v>
      </c>
      <c r="N2302" s="37">
        <v>0</v>
      </c>
      <c r="O2302" s="37">
        <v>0</v>
      </c>
    </row>
    <row r="2303" spans="1:15" x14ac:dyDescent="0.2">
      <c r="A2303" s="37" t="s">
        <v>4850</v>
      </c>
      <c r="B2303" s="37" t="s">
        <v>2168</v>
      </c>
      <c r="C2303" s="39" t="s">
        <v>148</v>
      </c>
      <c r="D2303" s="39" t="s">
        <v>186</v>
      </c>
      <c r="E2303" s="39" t="s">
        <v>4825</v>
      </c>
      <c r="F2303" s="39" t="s">
        <v>2168</v>
      </c>
      <c r="G2303" s="38" t="s">
        <v>442</v>
      </c>
      <c r="H2303" s="38" t="s">
        <v>440</v>
      </c>
      <c r="I2303" s="38">
        <v>22448403</v>
      </c>
      <c r="J2303" s="37">
        <v>275</v>
      </c>
      <c r="K2303" s="37">
        <v>50</v>
      </c>
      <c r="L2303" s="20" t="s">
        <v>8355</v>
      </c>
      <c r="M2303" s="37">
        <v>0</v>
      </c>
      <c r="N2303" s="37">
        <v>0</v>
      </c>
      <c r="O2303" s="37">
        <v>0</v>
      </c>
    </row>
    <row r="2305" spans="1:29" ht="13.5" x14ac:dyDescent="0.25">
      <c r="A2305" s="97" t="s">
        <v>449</v>
      </c>
      <c r="B2305" s="24"/>
      <c r="C2305" s="25"/>
      <c r="D2305" s="25"/>
      <c r="E2305" s="25"/>
      <c r="F2305" s="33"/>
      <c r="G2305" s="27"/>
      <c r="H2305" s="32"/>
      <c r="I2305" s="32"/>
      <c r="J2305" s="36">
        <f>SUM(J2306:J2324)</f>
        <v>3264</v>
      </c>
      <c r="K2305" s="36">
        <f t="shared" ref="K2305:O2305" si="122">SUM(K2306:K2324)</f>
        <v>750</v>
      </c>
      <c r="L2305" s="36">
        <f t="shared" si="122"/>
        <v>0</v>
      </c>
      <c r="M2305" s="36">
        <f t="shared" si="122"/>
        <v>13</v>
      </c>
      <c r="N2305" s="36">
        <f t="shared" si="122"/>
        <v>24</v>
      </c>
      <c r="O2305" s="36">
        <f t="shared" si="122"/>
        <v>476</v>
      </c>
      <c r="P2305" s="37"/>
      <c r="Q2305" s="37"/>
      <c r="R2305" s="37"/>
      <c r="S2305" s="37"/>
      <c r="T2305" s="37"/>
      <c r="U2305" s="37"/>
      <c r="V2305" s="37"/>
      <c r="W2305" s="37"/>
      <c r="X2305" s="37"/>
      <c r="Y2305" s="37"/>
      <c r="AA2305" s="37"/>
      <c r="AB2305" s="37"/>
      <c r="AC2305" s="37"/>
    </row>
    <row r="2306" spans="1:29" x14ac:dyDescent="0.2">
      <c r="B2306" s="37" t="s">
        <v>4851</v>
      </c>
      <c r="C2306" s="39" t="s">
        <v>148</v>
      </c>
      <c r="D2306" s="39" t="s">
        <v>190</v>
      </c>
      <c r="E2306" s="39" t="s">
        <v>190</v>
      </c>
      <c r="F2306" s="39" t="s">
        <v>4852</v>
      </c>
      <c r="G2306" s="38" t="s">
        <v>443</v>
      </c>
      <c r="H2306" s="38" t="s">
        <v>440</v>
      </c>
      <c r="I2306" s="38">
        <v>22685964</v>
      </c>
      <c r="J2306" s="37">
        <v>38</v>
      </c>
      <c r="K2306" s="37">
        <v>16</v>
      </c>
      <c r="L2306" s="20" t="s">
        <v>8355</v>
      </c>
      <c r="M2306" s="37">
        <v>0</v>
      </c>
      <c r="N2306" s="37">
        <v>0</v>
      </c>
      <c r="O2306" s="37">
        <v>0</v>
      </c>
    </row>
    <row r="2307" spans="1:29" x14ac:dyDescent="0.2">
      <c r="B2307" s="37" t="s">
        <v>4853</v>
      </c>
      <c r="C2307" s="39" t="s">
        <v>148</v>
      </c>
      <c r="D2307" s="39" t="s">
        <v>249</v>
      </c>
      <c r="E2307" s="39" t="s">
        <v>249</v>
      </c>
      <c r="F2307" s="39" t="s">
        <v>4690</v>
      </c>
      <c r="G2307" s="38" t="s">
        <v>443</v>
      </c>
      <c r="H2307" s="38" t="s">
        <v>440</v>
      </c>
      <c r="I2307" s="38">
        <v>22610717</v>
      </c>
      <c r="L2307" s="20" t="s">
        <v>8355</v>
      </c>
    </row>
    <row r="2308" spans="1:29" x14ac:dyDescent="0.2">
      <c r="B2308" s="37" t="s">
        <v>4854</v>
      </c>
      <c r="C2308" s="39" t="s">
        <v>148</v>
      </c>
      <c r="D2308" s="39" t="s">
        <v>190</v>
      </c>
      <c r="E2308" s="39" t="s">
        <v>46</v>
      </c>
      <c r="F2308" s="39" t="s">
        <v>4855</v>
      </c>
      <c r="G2308" s="38" t="s">
        <v>443</v>
      </c>
      <c r="H2308" s="38" t="s">
        <v>440</v>
      </c>
      <c r="I2308" s="38">
        <v>22689114</v>
      </c>
      <c r="J2308" s="37">
        <v>289</v>
      </c>
      <c r="K2308" s="37">
        <v>162</v>
      </c>
      <c r="L2308" s="20" t="s">
        <v>8355</v>
      </c>
      <c r="M2308" s="37">
        <v>0</v>
      </c>
      <c r="N2308" s="37">
        <v>0</v>
      </c>
      <c r="O2308" s="37">
        <v>0</v>
      </c>
    </row>
    <row r="2309" spans="1:29" x14ac:dyDescent="0.2">
      <c r="B2309" s="37" t="s">
        <v>4856</v>
      </c>
      <c r="C2309" s="39" t="s">
        <v>148</v>
      </c>
      <c r="D2309" s="39" t="s">
        <v>249</v>
      </c>
      <c r="E2309" s="39" t="s">
        <v>249</v>
      </c>
      <c r="F2309" s="39" t="s">
        <v>4857</v>
      </c>
      <c r="G2309" s="38" t="s">
        <v>443</v>
      </c>
      <c r="H2309" s="38" t="s">
        <v>440</v>
      </c>
      <c r="I2309" s="38">
        <v>22615863</v>
      </c>
      <c r="J2309" s="37">
        <v>23</v>
      </c>
      <c r="K2309" s="37">
        <v>4</v>
      </c>
      <c r="L2309" s="20" t="s">
        <v>8355</v>
      </c>
      <c r="M2309" s="37">
        <v>0</v>
      </c>
      <c r="N2309" s="37">
        <v>0</v>
      </c>
      <c r="O2309" s="37">
        <v>0</v>
      </c>
    </row>
    <row r="2310" spans="1:29" x14ac:dyDescent="0.2">
      <c r="B2310" s="37" t="s">
        <v>4858</v>
      </c>
      <c r="C2310" s="39" t="s">
        <v>148</v>
      </c>
      <c r="D2310" s="39" t="s">
        <v>249</v>
      </c>
      <c r="E2310" s="39" t="s">
        <v>249</v>
      </c>
      <c r="F2310" s="39" t="s">
        <v>249</v>
      </c>
      <c r="G2310" s="38" t="s">
        <v>443</v>
      </c>
      <c r="H2310" s="38" t="s">
        <v>440</v>
      </c>
      <c r="I2310" s="38">
        <v>22635012</v>
      </c>
      <c r="J2310" s="37">
        <v>55</v>
      </c>
      <c r="K2310" s="37">
        <v>42</v>
      </c>
      <c r="L2310" s="20" t="s">
        <v>8355</v>
      </c>
      <c r="M2310" s="37">
        <v>0</v>
      </c>
      <c r="N2310" s="37">
        <v>0</v>
      </c>
      <c r="O2310" s="37">
        <v>0</v>
      </c>
    </row>
    <row r="2311" spans="1:29" x14ac:dyDescent="0.2">
      <c r="B2311" s="37" t="s">
        <v>4859</v>
      </c>
      <c r="C2311" s="39" t="s">
        <v>148</v>
      </c>
      <c r="D2311" s="39" t="s">
        <v>190</v>
      </c>
      <c r="E2311" s="39" t="s">
        <v>5</v>
      </c>
      <c r="F2311" s="39" t="s">
        <v>347</v>
      </c>
      <c r="G2311" s="38" t="s">
        <v>443</v>
      </c>
      <c r="H2311" s="38" t="s">
        <v>440</v>
      </c>
      <c r="I2311" s="38">
        <v>22684309</v>
      </c>
      <c r="J2311" s="37">
        <v>40</v>
      </c>
      <c r="K2311" s="37">
        <v>5</v>
      </c>
      <c r="L2311" s="20" t="s">
        <v>8355</v>
      </c>
      <c r="M2311" s="37">
        <v>0</v>
      </c>
      <c r="N2311" s="37">
        <v>3</v>
      </c>
      <c r="O2311" s="37">
        <v>0</v>
      </c>
    </row>
    <row r="2312" spans="1:29" x14ac:dyDescent="0.2">
      <c r="A2312" s="37" t="s">
        <v>4860</v>
      </c>
      <c r="B2312" s="37" t="s">
        <v>162</v>
      </c>
      <c r="C2312" s="39" t="s">
        <v>148</v>
      </c>
      <c r="D2312" s="39" t="s">
        <v>190</v>
      </c>
      <c r="E2312" s="39" t="s">
        <v>5</v>
      </c>
      <c r="F2312" s="39" t="s">
        <v>162</v>
      </c>
      <c r="G2312" s="38" t="s">
        <v>442</v>
      </c>
      <c r="H2312" s="38" t="s">
        <v>440</v>
      </c>
      <c r="I2312" s="38">
        <v>22687169</v>
      </c>
      <c r="J2312" s="37">
        <v>54</v>
      </c>
      <c r="K2312" s="37">
        <v>25</v>
      </c>
      <c r="L2312" s="20" t="s">
        <v>8355</v>
      </c>
      <c r="M2312" s="37">
        <v>0</v>
      </c>
      <c r="N2312" s="37">
        <v>0</v>
      </c>
      <c r="O2312" s="37">
        <v>0</v>
      </c>
    </row>
    <row r="2313" spans="1:29" x14ac:dyDescent="0.2">
      <c r="A2313" s="37" t="s">
        <v>4861</v>
      </c>
      <c r="B2313" s="37" t="s">
        <v>4862</v>
      </c>
      <c r="C2313" s="39" t="s">
        <v>148</v>
      </c>
      <c r="D2313" s="39" t="s">
        <v>78</v>
      </c>
      <c r="E2313" s="39" t="s">
        <v>109</v>
      </c>
      <c r="F2313" s="39" t="s">
        <v>4178</v>
      </c>
      <c r="G2313" s="38" t="s">
        <v>442</v>
      </c>
      <c r="H2313" s="38" t="s">
        <v>440</v>
      </c>
      <c r="I2313" s="38">
        <v>22683273</v>
      </c>
      <c r="J2313" s="37">
        <v>55</v>
      </c>
      <c r="K2313" s="37">
        <v>13</v>
      </c>
      <c r="L2313" s="20" t="s">
        <v>8355</v>
      </c>
      <c r="M2313" s="37">
        <v>0</v>
      </c>
      <c r="N2313" s="37">
        <v>0</v>
      </c>
      <c r="O2313" s="37">
        <v>0</v>
      </c>
    </row>
    <row r="2314" spans="1:29" x14ac:dyDescent="0.2">
      <c r="A2314" s="37" t="s">
        <v>4863</v>
      </c>
      <c r="B2314" s="37" t="s">
        <v>4864</v>
      </c>
      <c r="C2314" s="39" t="s">
        <v>148</v>
      </c>
      <c r="D2314" s="39" t="s">
        <v>190</v>
      </c>
      <c r="E2314" s="39" t="s">
        <v>190</v>
      </c>
      <c r="F2314" s="39" t="s">
        <v>4864</v>
      </c>
      <c r="G2314" s="38" t="s">
        <v>442</v>
      </c>
      <c r="H2314" s="38" t="s">
        <v>440</v>
      </c>
      <c r="I2314" s="38">
        <v>22684047</v>
      </c>
      <c r="J2314" s="37">
        <v>47</v>
      </c>
      <c r="K2314" s="37">
        <v>19</v>
      </c>
      <c r="L2314" s="20" t="s">
        <v>8355</v>
      </c>
      <c r="M2314" s="37">
        <v>0</v>
      </c>
      <c r="N2314" s="37">
        <v>0</v>
      </c>
      <c r="O2314" s="37">
        <v>0</v>
      </c>
    </row>
    <row r="2315" spans="1:29" x14ac:dyDescent="0.2">
      <c r="A2315" s="37" t="s">
        <v>4865</v>
      </c>
      <c r="B2315" s="37" t="s">
        <v>109</v>
      </c>
      <c r="C2315" s="39" t="s">
        <v>148</v>
      </c>
      <c r="D2315" s="39" t="s">
        <v>190</v>
      </c>
      <c r="E2315" s="39" t="s">
        <v>109</v>
      </c>
      <c r="F2315" s="39" t="s">
        <v>2358</v>
      </c>
      <c r="G2315" s="38" t="s">
        <v>442</v>
      </c>
      <c r="H2315" s="38" t="s">
        <v>440</v>
      </c>
      <c r="I2315" s="38">
        <v>22683779</v>
      </c>
      <c r="J2315" s="37">
        <v>136</v>
      </c>
      <c r="K2315" s="37">
        <v>52</v>
      </c>
      <c r="L2315" s="20" t="s">
        <v>8355</v>
      </c>
      <c r="M2315" s="37">
        <v>0</v>
      </c>
      <c r="N2315" s="37">
        <v>0</v>
      </c>
      <c r="O2315" s="37">
        <v>0</v>
      </c>
    </row>
    <row r="2316" spans="1:29" x14ac:dyDescent="0.2">
      <c r="A2316" s="37" t="s">
        <v>4866</v>
      </c>
      <c r="B2316" s="37" t="s">
        <v>109</v>
      </c>
      <c r="C2316" s="39" t="s">
        <v>148</v>
      </c>
      <c r="D2316" s="39" t="s">
        <v>78</v>
      </c>
      <c r="E2316" s="39" t="s">
        <v>109</v>
      </c>
      <c r="F2316" s="39" t="s">
        <v>4867</v>
      </c>
      <c r="G2316" s="38" t="s">
        <v>442</v>
      </c>
      <c r="H2316" s="38" t="s">
        <v>440</v>
      </c>
      <c r="I2316" s="38">
        <v>22683042</v>
      </c>
      <c r="J2316" s="37">
        <v>266</v>
      </c>
      <c r="K2316" s="37">
        <v>84</v>
      </c>
      <c r="L2316" s="20" t="s">
        <v>8355</v>
      </c>
      <c r="M2316" s="37">
        <v>0</v>
      </c>
      <c r="N2316" s="37">
        <v>4</v>
      </c>
      <c r="O2316" s="37">
        <v>0</v>
      </c>
    </row>
    <row r="2317" spans="1:29" x14ac:dyDescent="0.2">
      <c r="A2317" s="37" t="s">
        <v>4868</v>
      </c>
      <c r="B2317" s="37" t="s">
        <v>2294</v>
      </c>
      <c r="C2317" s="39" t="s">
        <v>148</v>
      </c>
      <c r="D2317" s="39" t="s">
        <v>249</v>
      </c>
      <c r="E2317" s="39" t="s">
        <v>4869</v>
      </c>
      <c r="F2317" s="39" t="s">
        <v>2294</v>
      </c>
      <c r="G2317" s="38" t="s">
        <v>442</v>
      </c>
      <c r="H2317" s="38" t="s">
        <v>440</v>
      </c>
      <c r="I2317" s="38">
        <v>22379878</v>
      </c>
      <c r="J2317" s="37">
        <v>238</v>
      </c>
      <c r="K2317" s="37">
        <v>64</v>
      </c>
      <c r="L2317" s="20" t="s">
        <v>8355</v>
      </c>
      <c r="M2317" s="37">
        <v>0</v>
      </c>
      <c r="N2317" s="37">
        <v>0</v>
      </c>
      <c r="O2317" s="37">
        <v>195</v>
      </c>
    </row>
    <row r="2318" spans="1:29" x14ac:dyDescent="0.2">
      <c r="A2318" s="37" t="s">
        <v>4870</v>
      </c>
      <c r="B2318" s="37" t="s">
        <v>1321</v>
      </c>
      <c r="C2318" s="39" t="s">
        <v>148</v>
      </c>
      <c r="D2318" s="39" t="s">
        <v>190</v>
      </c>
      <c r="E2318" s="39" t="s">
        <v>109</v>
      </c>
      <c r="F2318" s="39" t="s">
        <v>1321</v>
      </c>
      <c r="G2318" s="38" t="s">
        <v>442</v>
      </c>
      <c r="H2318" s="38" t="s">
        <v>440</v>
      </c>
      <c r="I2318" s="38">
        <v>22687747</v>
      </c>
      <c r="J2318" s="37">
        <v>72</v>
      </c>
      <c r="K2318" s="37">
        <v>32</v>
      </c>
      <c r="L2318" s="20" t="s">
        <v>8355</v>
      </c>
      <c r="M2318" s="37">
        <v>0</v>
      </c>
      <c r="N2318" s="37">
        <v>0</v>
      </c>
      <c r="O2318" s="37">
        <v>15</v>
      </c>
    </row>
    <row r="2319" spans="1:29" x14ac:dyDescent="0.2">
      <c r="A2319" s="37" t="s">
        <v>4871</v>
      </c>
      <c r="B2319" s="37" t="s">
        <v>4872</v>
      </c>
      <c r="C2319" s="39" t="s">
        <v>148</v>
      </c>
      <c r="D2319" s="39" t="s">
        <v>249</v>
      </c>
      <c r="E2319" s="39" t="s">
        <v>4869</v>
      </c>
      <c r="F2319" s="39" t="s">
        <v>4873</v>
      </c>
      <c r="G2319" s="38" t="s">
        <v>442</v>
      </c>
      <c r="H2319" s="38" t="s">
        <v>440</v>
      </c>
      <c r="I2319" s="38">
        <v>22374461</v>
      </c>
      <c r="J2319" s="37">
        <v>97</v>
      </c>
      <c r="K2319" s="37">
        <v>49</v>
      </c>
      <c r="L2319" s="20" t="s">
        <v>8355</v>
      </c>
      <c r="M2319" s="37">
        <v>0</v>
      </c>
      <c r="N2319" s="37">
        <v>0</v>
      </c>
      <c r="O2319" s="37">
        <v>0</v>
      </c>
    </row>
    <row r="2320" spans="1:29" x14ac:dyDescent="0.2">
      <c r="A2320" s="37" t="s">
        <v>4874</v>
      </c>
      <c r="B2320" s="37" t="s">
        <v>4875</v>
      </c>
      <c r="C2320" s="39" t="s">
        <v>148</v>
      </c>
      <c r="D2320" s="39" t="s">
        <v>190</v>
      </c>
      <c r="E2320" s="39" t="s">
        <v>190</v>
      </c>
      <c r="F2320" s="39" t="s">
        <v>190</v>
      </c>
      <c r="G2320" s="38" t="s">
        <v>442</v>
      </c>
      <c r="H2320" s="38" t="s">
        <v>440</v>
      </c>
      <c r="I2320" s="38">
        <v>22688024</v>
      </c>
      <c r="J2320" s="37">
        <v>541</v>
      </c>
      <c r="K2320" s="37">
        <v>0</v>
      </c>
      <c r="L2320" s="20" t="s">
        <v>8355</v>
      </c>
      <c r="M2320" s="37">
        <v>0</v>
      </c>
      <c r="N2320" s="37">
        <v>8</v>
      </c>
      <c r="O2320" s="37">
        <v>0</v>
      </c>
    </row>
    <row r="2321" spans="1:29" x14ac:dyDescent="0.2">
      <c r="A2321" s="37" t="s">
        <v>4876</v>
      </c>
      <c r="B2321" s="37" t="s">
        <v>4877</v>
      </c>
      <c r="C2321" s="39" t="s">
        <v>148</v>
      </c>
      <c r="D2321" s="39" t="s">
        <v>190</v>
      </c>
      <c r="E2321" s="39" t="s">
        <v>5</v>
      </c>
      <c r="F2321" s="39" t="s">
        <v>53</v>
      </c>
      <c r="G2321" s="38" t="s">
        <v>442</v>
      </c>
      <c r="H2321" s="38" t="s">
        <v>440</v>
      </c>
      <c r="I2321" s="38">
        <v>22688617</v>
      </c>
      <c r="J2321" s="37">
        <v>264</v>
      </c>
      <c r="K2321" s="37">
        <v>77</v>
      </c>
      <c r="L2321" s="20" t="s">
        <v>8355</v>
      </c>
      <c r="M2321" s="37">
        <v>0</v>
      </c>
      <c r="N2321" s="37">
        <v>0</v>
      </c>
      <c r="O2321" s="37">
        <v>18</v>
      </c>
    </row>
    <row r="2322" spans="1:29" x14ac:dyDescent="0.2">
      <c r="A2322" s="37" t="s">
        <v>4878</v>
      </c>
      <c r="B2322" s="37" t="s">
        <v>347</v>
      </c>
      <c r="C2322" s="39" t="s">
        <v>148</v>
      </c>
      <c r="D2322" s="39" t="s">
        <v>190</v>
      </c>
      <c r="E2322" s="39" t="s">
        <v>5</v>
      </c>
      <c r="F2322" s="39" t="s">
        <v>347</v>
      </c>
      <c r="G2322" s="38" t="s">
        <v>442</v>
      </c>
      <c r="H2322" s="38" t="s">
        <v>440</v>
      </c>
      <c r="I2322" s="38">
        <v>22687683</v>
      </c>
      <c r="J2322" s="37">
        <v>81</v>
      </c>
      <c r="K2322" s="37">
        <v>29</v>
      </c>
      <c r="L2322" s="20" t="s">
        <v>8355</v>
      </c>
      <c r="M2322" s="37">
        <v>0</v>
      </c>
      <c r="N2322" s="37">
        <v>0</v>
      </c>
      <c r="O2322" s="37">
        <v>0</v>
      </c>
    </row>
    <row r="2323" spans="1:29" x14ac:dyDescent="0.2">
      <c r="A2323" s="37" t="s">
        <v>4879</v>
      </c>
      <c r="B2323" s="37" t="s">
        <v>4880</v>
      </c>
      <c r="C2323" s="39" t="s">
        <v>148</v>
      </c>
      <c r="D2323" s="39" t="s">
        <v>249</v>
      </c>
      <c r="E2323" s="39" t="s">
        <v>249</v>
      </c>
      <c r="F2323" s="39" t="s">
        <v>249</v>
      </c>
      <c r="G2323" s="38" t="s">
        <v>442</v>
      </c>
      <c r="H2323" s="38" t="s">
        <v>440</v>
      </c>
      <c r="I2323" s="38">
        <v>22370843</v>
      </c>
      <c r="J2323" s="37">
        <v>774</v>
      </c>
      <c r="K2323" s="37">
        <v>0</v>
      </c>
      <c r="L2323" s="20" t="s">
        <v>8355</v>
      </c>
      <c r="M2323" s="37">
        <v>13</v>
      </c>
      <c r="N2323" s="37">
        <v>7</v>
      </c>
      <c r="O2323" s="37">
        <v>248</v>
      </c>
    </row>
    <row r="2324" spans="1:29" x14ac:dyDescent="0.2">
      <c r="A2324" s="37" t="s">
        <v>4881</v>
      </c>
      <c r="B2324" s="37" t="s">
        <v>46</v>
      </c>
      <c r="C2324" s="39" t="s">
        <v>148</v>
      </c>
      <c r="D2324" s="39" t="s">
        <v>190</v>
      </c>
      <c r="E2324" s="39" t="s">
        <v>46</v>
      </c>
      <c r="F2324" s="39" t="s">
        <v>10325</v>
      </c>
      <c r="G2324" s="38" t="s">
        <v>442</v>
      </c>
      <c r="H2324" s="38" t="s">
        <v>440</v>
      </c>
      <c r="I2324" s="38">
        <v>22688682</v>
      </c>
      <c r="J2324" s="37">
        <v>194</v>
      </c>
      <c r="K2324" s="37">
        <v>77</v>
      </c>
      <c r="L2324" s="20" t="s">
        <v>8355</v>
      </c>
      <c r="M2324" s="37">
        <v>0</v>
      </c>
      <c r="N2324" s="37">
        <v>2</v>
      </c>
      <c r="O2324" s="37">
        <v>0</v>
      </c>
    </row>
    <row r="2326" spans="1:29" ht="13.5" x14ac:dyDescent="0.25">
      <c r="A2326" s="97" t="s">
        <v>453</v>
      </c>
      <c r="B2326" s="24"/>
      <c r="C2326" s="25"/>
      <c r="D2326" s="25"/>
      <c r="E2326" s="25"/>
      <c r="F2326" s="33"/>
      <c r="G2326" s="27"/>
      <c r="H2326" s="32"/>
      <c r="I2326" s="32"/>
      <c r="J2326" s="36">
        <f>SUM(J2327:J2345)</f>
        <v>6106</v>
      </c>
      <c r="K2326" s="36">
        <f t="shared" ref="K2326:O2326" si="123">SUM(K2327:K2345)</f>
        <v>1192</v>
      </c>
      <c r="L2326" s="36">
        <f t="shared" si="123"/>
        <v>0</v>
      </c>
      <c r="M2326" s="36">
        <f t="shared" si="123"/>
        <v>15</v>
      </c>
      <c r="N2326" s="36">
        <f t="shared" si="123"/>
        <v>39</v>
      </c>
      <c r="O2326" s="36">
        <f t="shared" si="123"/>
        <v>953</v>
      </c>
      <c r="P2326" s="37"/>
      <c r="Q2326" s="37"/>
      <c r="R2326" s="37"/>
      <c r="S2326" s="37"/>
      <c r="T2326" s="37"/>
      <c r="U2326" s="37"/>
      <c r="V2326" s="37"/>
      <c r="W2326" s="37"/>
      <c r="X2326" s="37"/>
      <c r="Y2326" s="37"/>
      <c r="AA2326" s="37"/>
      <c r="AB2326" s="37"/>
      <c r="AC2326" s="37"/>
    </row>
    <row r="2327" spans="1:29" x14ac:dyDescent="0.2">
      <c r="B2327" s="37" t="s">
        <v>4882</v>
      </c>
      <c r="C2327" s="39" t="s">
        <v>148</v>
      </c>
      <c r="D2327" s="39" t="s">
        <v>295</v>
      </c>
      <c r="E2327" s="39" t="s">
        <v>4883</v>
      </c>
      <c r="F2327" s="39" t="s">
        <v>4883</v>
      </c>
      <c r="G2327" s="38" t="s">
        <v>443</v>
      </c>
      <c r="H2327" s="38" t="s">
        <v>440</v>
      </c>
      <c r="I2327" s="38">
        <v>22657391</v>
      </c>
      <c r="J2327" s="37">
        <v>113</v>
      </c>
      <c r="K2327" s="37">
        <v>58</v>
      </c>
      <c r="L2327" s="20" t="s">
        <v>8355</v>
      </c>
      <c r="M2327" s="37">
        <v>0</v>
      </c>
      <c r="N2327" s="37">
        <v>0</v>
      </c>
      <c r="O2327" s="37">
        <v>0</v>
      </c>
    </row>
    <row r="2328" spans="1:29" x14ac:dyDescent="0.2">
      <c r="B2328" s="37" t="s">
        <v>4884</v>
      </c>
      <c r="C2328" s="39" t="s">
        <v>148</v>
      </c>
      <c r="D2328" s="39" t="s">
        <v>149</v>
      </c>
      <c r="E2328" s="39" t="s">
        <v>4885</v>
      </c>
      <c r="F2328" s="39" t="s">
        <v>4886</v>
      </c>
      <c r="G2328" s="38" t="s">
        <v>443</v>
      </c>
      <c r="H2328" s="38" t="s">
        <v>440</v>
      </c>
      <c r="I2328" s="38">
        <v>22932567</v>
      </c>
      <c r="J2328" s="37">
        <v>94</v>
      </c>
      <c r="K2328" s="37">
        <v>31</v>
      </c>
      <c r="L2328" s="20" t="s">
        <v>8355</v>
      </c>
      <c r="M2328" s="37">
        <v>0</v>
      </c>
      <c r="N2328" s="37">
        <v>0</v>
      </c>
      <c r="O2328" s="37">
        <v>0</v>
      </c>
    </row>
    <row r="2329" spans="1:29" x14ac:dyDescent="0.2">
      <c r="B2329" s="37" t="s">
        <v>10019</v>
      </c>
      <c r="C2329" s="39" t="s">
        <v>148</v>
      </c>
      <c r="D2329" s="39" t="s">
        <v>149</v>
      </c>
      <c r="E2329" s="39" t="s">
        <v>1114</v>
      </c>
      <c r="F2329" s="39" t="s">
        <v>4887</v>
      </c>
      <c r="G2329" s="38" t="s">
        <v>443</v>
      </c>
      <c r="H2329" s="38" t="s">
        <v>440</v>
      </c>
      <c r="I2329" s="38">
        <v>22396293</v>
      </c>
      <c r="J2329" s="37">
        <v>178</v>
      </c>
      <c r="K2329" s="37">
        <v>85</v>
      </c>
      <c r="L2329" s="20" t="s">
        <v>8355</v>
      </c>
      <c r="M2329" s="37">
        <v>0</v>
      </c>
      <c r="N2329" s="37">
        <v>0</v>
      </c>
      <c r="O2329" s="37">
        <v>0</v>
      </c>
    </row>
    <row r="2330" spans="1:29" x14ac:dyDescent="0.2">
      <c r="B2330" s="37" t="s">
        <v>4888</v>
      </c>
      <c r="C2330" s="39" t="s">
        <v>148</v>
      </c>
      <c r="D2330" s="39" t="s">
        <v>295</v>
      </c>
      <c r="E2330" s="39" t="s">
        <v>301</v>
      </c>
      <c r="F2330" s="39" t="s">
        <v>301</v>
      </c>
      <c r="G2330" s="38" t="s">
        <v>443</v>
      </c>
      <c r="H2330" s="38" t="s">
        <v>440</v>
      </c>
      <c r="I2330" s="38">
        <v>22658060</v>
      </c>
      <c r="J2330" s="37">
        <v>129</v>
      </c>
      <c r="K2330" s="37">
        <v>75</v>
      </c>
      <c r="L2330" s="20" t="s">
        <v>8355</v>
      </c>
      <c r="M2330" s="37">
        <v>0</v>
      </c>
      <c r="N2330" s="37">
        <v>0</v>
      </c>
      <c r="O2330" s="37">
        <v>0</v>
      </c>
    </row>
    <row r="2331" spans="1:29" x14ac:dyDescent="0.2">
      <c r="B2331" s="37" t="s">
        <v>4889</v>
      </c>
      <c r="C2331" s="39" t="s">
        <v>148</v>
      </c>
      <c r="D2331" s="39" t="s">
        <v>149</v>
      </c>
      <c r="E2331" s="39" t="s">
        <v>113</v>
      </c>
      <c r="F2331" s="39" t="s">
        <v>113</v>
      </c>
      <c r="G2331" s="38" t="s">
        <v>443</v>
      </c>
      <c r="H2331" s="38" t="s">
        <v>440</v>
      </c>
      <c r="I2331" s="38">
        <v>22930928</v>
      </c>
      <c r="J2331" s="37">
        <v>76</v>
      </c>
      <c r="K2331" s="37">
        <v>45</v>
      </c>
      <c r="L2331" s="20" t="s">
        <v>8355</v>
      </c>
      <c r="M2331" s="37">
        <v>0</v>
      </c>
      <c r="N2331" s="37">
        <v>0</v>
      </c>
      <c r="O2331" s="37">
        <v>0</v>
      </c>
    </row>
    <row r="2332" spans="1:29" x14ac:dyDescent="0.2">
      <c r="B2332" s="37" t="s">
        <v>4890</v>
      </c>
      <c r="C2332" s="39" t="s">
        <v>148</v>
      </c>
      <c r="D2332" s="39" t="s">
        <v>149</v>
      </c>
      <c r="E2332" s="39" t="s">
        <v>113</v>
      </c>
      <c r="F2332" s="39" t="s">
        <v>113</v>
      </c>
      <c r="G2332" s="38" t="s">
        <v>443</v>
      </c>
      <c r="H2332" s="38" t="s">
        <v>440</v>
      </c>
      <c r="I2332" s="38">
        <v>22397250</v>
      </c>
      <c r="J2332" s="37">
        <v>41</v>
      </c>
      <c r="K2332" s="37">
        <v>10</v>
      </c>
      <c r="L2332" s="20" t="s">
        <v>8355</v>
      </c>
      <c r="M2332" s="37">
        <v>0</v>
      </c>
      <c r="N2332" s="37">
        <v>0</v>
      </c>
      <c r="O2332" s="37">
        <v>0</v>
      </c>
    </row>
    <row r="2333" spans="1:29" x14ac:dyDescent="0.2">
      <c r="B2333" s="37" t="s">
        <v>4891</v>
      </c>
      <c r="C2333" s="39" t="s">
        <v>148</v>
      </c>
      <c r="D2333" s="39" t="s">
        <v>149</v>
      </c>
      <c r="E2333" s="39" t="s">
        <v>113</v>
      </c>
      <c r="F2333" s="39" t="s">
        <v>4892</v>
      </c>
      <c r="G2333" s="38" t="s">
        <v>443</v>
      </c>
      <c r="H2333" s="38" t="s">
        <v>440</v>
      </c>
      <c r="I2333" s="38">
        <v>22934863</v>
      </c>
      <c r="J2333" s="37">
        <v>157</v>
      </c>
      <c r="K2333" s="37">
        <v>55</v>
      </c>
      <c r="L2333" s="20" t="s">
        <v>8355</v>
      </c>
      <c r="M2333" s="37">
        <v>0</v>
      </c>
      <c r="N2333" s="37">
        <v>0</v>
      </c>
      <c r="O2333" s="37">
        <v>0</v>
      </c>
    </row>
    <row r="2334" spans="1:29" x14ac:dyDescent="0.2">
      <c r="B2334" s="37" t="s">
        <v>10354</v>
      </c>
      <c r="C2334" s="39" t="s">
        <v>148</v>
      </c>
      <c r="D2334" s="39" t="s">
        <v>149</v>
      </c>
      <c r="E2334" s="39" t="s">
        <v>113</v>
      </c>
      <c r="F2334" s="39" t="s">
        <v>149</v>
      </c>
      <c r="G2334" s="38" t="s">
        <v>443</v>
      </c>
      <c r="H2334" s="38" t="s">
        <v>440</v>
      </c>
      <c r="I2334" s="38">
        <v>22933976</v>
      </c>
      <c r="J2334" s="37">
        <v>16</v>
      </c>
      <c r="K2334" s="37">
        <v>9</v>
      </c>
      <c r="L2334" s="20" t="s">
        <v>8355</v>
      </c>
      <c r="M2334" s="37">
        <v>0</v>
      </c>
      <c r="N2334" s="37">
        <v>0</v>
      </c>
      <c r="O2334" s="37">
        <v>0</v>
      </c>
    </row>
    <row r="2335" spans="1:29" x14ac:dyDescent="0.2">
      <c r="B2335" s="37" t="s">
        <v>10355</v>
      </c>
      <c r="C2335" s="39" t="s">
        <v>148</v>
      </c>
      <c r="D2335" s="39" t="s">
        <v>295</v>
      </c>
      <c r="E2335" s="39" t="s">
        <v>301</v>
      </c>
      <c r="F2335" s="39" t="s">
        <v>1429</v>
      </c>
      <c r="G2335" s="38" t="s">
        <v>443</v>
      </c>
      <c r="H2335" s="38" t="s">
        <v>440</v>
      </c>
      <c r="I2335" s="38">
        <v>40826898</v>
      </c>
      <c r="J2335" s="37">
        <v>16</v>
      </c>
      <c r="K2335" s="37">
        <v>61</v>
      </c>
      <c r="L2335" s="20" t="s">
        <v>8355</v>
      </c>
      <c r="M2335" s="37">
        <v>0</v>
      </c>
      <c r="N2335" s="37">
        <v>0</v>
      </c>
      <c r="O2335" s="37">
        <v>0</v>
      </c>
    </row>
    <row r="2336" spans="1:29" x14ac:dyDescent="0.2">
      <c r="A2336" s="37" t="s">
        <v>4893</v>
      </c>
      <c r="B2336" s="37" t="s">
        <v>4894</v>
      </c>
      <c r="C2336" s="39" t="s">
        <v>148</v>
      </c>
      <c r="D2336" s="39" t="s">
        <v>149</v>
      </c>
      <c r="E2336" s="39" t="s">
        <v>4885</v>
      </c>
      <c r="F2336" s="39" t="s">
        <v>2081</v>
      </c>
      <c r="G2336" s="38" t="s">
        <v>442</v>
      </c>
      <c r="H2336" s="38" t="s">
        <v>440</v>
      </c>
      <c r="I2336" s="38">
        <v>22938322</v>
      </c>
      <c r="J2336" s="37">
        <v>357</v>
      </c>
      <c r="K2336" s="37">
        <v>95</v>
      </c>
      <c r="L2336" s="20" t="s">
        <v>8355</v>
      </c>
      <c r="M2336" s="37">
        <v>0</v>
      </c>
      <c r="N2336" s="37">
        <v>0</v>
      </c>
      <c r="O2336" s="37">
        <v>0</v>
      </c>
    </row>
    <row r="2337" spans="1:29" x14ac:dyDescent="0.2">
      <c r="A2337" s="37" t="s">
        <v>4895</v>
      </c>
      <c r="B2337" s="37" t="s">
        <v>4896</v>
      </c>
      <c r="C2337" s="39" t="s">
        <v>148</v>
      </c>
      <c r="D2337" s="39" t="s">
        <v>295</v>
      </c>
      <c r="E2337" s="39" t="s">
        <v>4883</v>
      </c>
      <c r="F2337" s="39" t="s">
        <v>512</v>
      </c>
      <c r="G2337" s="38" t="s">
        <v>442</v>
      </c>
      <c r="H2337" s="38" t="s">
        <v>440</v>
      </c>
      <c r="I2337" s="38">
        <v>22655100</v>
      </c>
      <c r="J2337" s="37">
        <v>512</v>
      </c>
      <c r="K2337" s="37">
        <v>100</v>
      </c>
      <c r="L2337" s="20" t="s">
        <v>8355</v>
      </c>
      <c r="M2337" s="37">
        <v>0</v>
      </c>
      <c r="N2337" s="37">
        <v>0</v>
      </c>
      <c r="O2337" s="37">
        <v>0</v>
      </c>
    </row>
    <row r="2338" spans="1:29" x14ac:dyDescent="0.2">
      <c r="A2338" s="37" t="s">
        <v>4897</v>
      </c>
      <c r="B2338" s="37" t="s">
        <v>4898</v>
      </c>
      <c r="C2338" s="39" t="s">
        <v>148</v>
      </c>
      <c r="D2338" s="39" t="s">
        <v>148</v>
      </c>
      <c r="E2338" s="39" t="s">
        <v>293</v>
      </c>
      <c r="F2338" s="39" t="s">
        <v>294</v>
      </c>
      <c r="G2338" s="38" t="s">
        <v>442</v>
      </c>
      <c r="H2338" s="38" t="s">
        <v>440</v>
      </c>
      <c r="I2338" s="38">
        <v>22938335</v>
      </c>
      <c r="J2338" s="37">
        <v>651</v>
      </c>
      <c r="K2338" s="37">
        <v>0</v>
      </c>
      <c r="L2338" s="20" t="s">
        <v>8355</v>
      </c>
      <c r="M2338" s="37">
        <v>0</v>
      </c>
      <c r="N2338" s="37">
        <v>0</v>
      </c>
      <c r="O2338" s="37">
        <v>0</v>
      </c>
    </row>
    <row r="2339" spans="1:29" x14ac:dyDescent="0.2">
      <c r="A2339" s="37" t="s">
        <v>4899</v>
      </c>
      <c r="B2339" s="37" t="s">
        <v>1313</v>
      </c>
      <c r="C2339" s="39" t="s">
        <v>148</v>
      </c>
      <c r="D2339" s="39" t="s">
        <v>148</v>
      </c>
      <c r="E2339" s="39" t="s">
        <v>293</v>
      </c>
      <c r="F2339" s="39" t="s">
        <v>1313</v>
      </c>
      <c r="G2339" s="38" t="s">
        <v>442</v>
      </c>
      <c r="H2339" s="38" t="s">
        <v>440</v>
      </c>
      <c r="I2339" s="38">
        <v>22932598</v>
      </c>
      <c r="J2339" s="37">
        <v>608</v>
      </c>
      <c r="K2339" s="37">
        <v>186</v>
      </c>
      <c r="L2339" s="20" t="s">
        <v>8355</v>
      </c>
      <c r="M2339" s="37">
        <v>15</v>
      </c>
      <c r="N2339" s="37">
        <v>5</v>
      </c>
      <c r="O2339" s="37">
        <v>236</v>
      </c>
    </row>
    <row r="2340" spans="1:29" x14ac:dyDescent="0.2">
      <c r="A2340" s="37" t="s">
        <v>4900</v>
      </c>
      <c r="B2340" s="37" t="s">
        <v>293</v>
      </c>
      <c r="C2340" s="39" t="s">
        <v>148</v>
      </c>
      <c r="D2340" s="39" t="s">
        <v>148</v>
      </c>
      <c r="E2340" s="39" t="s">
        <v>293</v>
      </c>
      <c r="F2340" s="39" t="s">
        <v>294</v>
      </c>
      <c r="G2340" s="38" t="s">
        <v>442</v>
      </c>
      <c r="H2340" s="38" t="s">
        <v>440</v>
      </c>
      <c r="I2340" s="38">
        <v>22390994</v>
      </c>
      <c r="J2340" s="37">
        <v>321</v>
      </c>
      <c r="K2340" s="37">
        <v>97</v>
      </c>
      <c r="L2340" s="20" t="s">
        <v>8355</v>
      </c>
      <c r="M2340" s="37">
        <v>0</v>
      </c>
      <c r="N2340" s="37">
        <v>0</v>
      </c>
      <c r="O2340" s="37">
        <v>245</v>
      </c>
    </row>
    <row r="2341" spans="1:29" x14ac:dyDescent="0.2">
      <c r="A2341" s="37" t="s">
        <v>4901</v>
      </c>
      <c r="B2341" s="37" t="s">
        <v>4902</v>
      </c>
      <c r="C2341" s="39" t="s">
        <v>148</v>
      </c>
      <c r="D2341" s="39" t="s">
        <v>149</v>
      </c>
      <c r="E2341" s="39" t="s">
        <v>1114</v>
      </c>
      <c r="F2341" s="39" t="s">
        <v>1114</v>
      </c>
      <c r="G2341" s="38" t="s">
        <v>442</v>
      </c>
      <c r="H2341" s="38" t="s">
        <v>440</v>
      </c>
      <c r="I2341" s="38">
        <v>22396667</v>
      </c>
      <c r="J2341" s="37">
        <v>720</v>
      </c>
      <c r="K2341" s="37">
        <v>182</v>
      </c>
      <c r="L2341" s="20" t="s">
        <v>8355</v>
      </c>
      <c r="M2341" s="37">
        <v>0</v>
      </c>
      <c r="N2341" s="37">
        <v>11</v>
      </c>
      <c r="O2341" s="37">
        <v>15</v>
      </c>
    </row>
    <row r="2342" spans="1:29" x14ac:dyDescent="0.2">
      <c r="A2342" s="37" t="s">
        <v>4903</v>
      </c>
      <c r="B2342" s="37" t="s">
        <v>4904</v>
      </c>
      <c r="C2342" s="39" t="s">
        <v>148</v>
      </c>
      <c r="D2342" s="39" t="s">
        <v>295</v>
      </c>
      <c r="E2342" s="39" t="s">
        <v>85</v>
      </c>
      <c r="F2342" s="39" t="s">
        <v>4904</v>
      </c>
      <c r="G2342" s="38" t="s">
        <v>442</v>
      </c>
      <c r="H2342" s="38" t="s">
        <v>440</v>
      </c>
      <c r="I2342" s="38">
        <v>22655019</v>
      </c>
      <c r="J2342" s="37">
        <v>399</v>
      </c>
      <c r="K2342" s="37">
        <v>103</v>
      </c>
      <c r="L2342" s="20" t="s">
        <v>8355</v>
      </c>
      <c r="M2342" s="37">
        <v>0</v>
      </c>
      <c r="N2342" s="37">
        <v>10</v>
      </c>
      <c r="O2342" s="37">
        <v>0</v>
      </c>
    </row>
    <row r="2343" spans="1:29" x14ac:dyDescent="0.2">
      <c r="A2343" s="37" t="s">
        <v>4905</v>
      </c>
      <c r="B2343" s="37" t="s">
        <v>1201</v>
      </c>
      <c r="C2343" s="39" t="s">
        <v>148</v>
      </c>
      <c r="D2343" s="39" t="s">
        <v>149</v>
      </c>
      <c r="E2343" s="39" t="s">
        <v>113</v>
      </c>
      <c r="F2343" s="39" t="s">
        <v>113</v>
      </c>
      <c r="G2343" s="38" t="s">
        <v>442</v>
      </c>
      <c r="H2343" s="38" t="s">
        <v>440</v>
      </c>
      <c r="I2343" s="38">
        <v>22390925</v>
      </c>
      <c r="J2343" s="37">
        <v>926</v>
      </c>
      <c r="K2343" s="37">
        <v>0</v>
      </c>
      <c r="L2343" s="20" t="s">
        <v>8355</v>
      </c>
      <c r="M2343" s="37">
        <v>0</v>
      </c>
      <c r="N2343" s="37">
        <v>13</v>
      </c>
      <c r="O2343" s="37">
        <v>239</v>
      </c>
    </row>
    <row r="2344" spans="1:29" x14ac:dyDescent="0.2">
      <c r="A2344" s="37" t="s">
        <v>4906</v>
      </c>
      <c r="B2344" s="37" t="s">
        <v>4907</v>
      </c>
      <c r="C2344" s="39" t="s">
        <v>148</v>
      </c>
      <c r="D2344" s="39" t="s">
        <v>295</v>
      </c>
      <c r="E2344" s="39" t="s">
        <v>301</v>
      </c>
      <c r="F2344" s="39" t="s">
        <v>301</v>
      </c>
      <c r="G2344" s="38" t="s">
        <v>442</v>
      </c>
      <c r="H2344" s="38" t="s">
        <v>440</v>
      </c>
      <c r="I2344" s="38">
        <v>22655698</v>
      </c>
      <c r="J2344" s="37">
        <v>785</v>
      </c>
      <c r="K2344" s="37">
        <v>0</v>
      </c>
      <c r="L2344" s="20" t="s">
        <v>8355</v>
      </c>
      <c r="M2344" s="37">
        <v>0</v>
      </c>
      <c r="N2344" s="37">
        <v>0</v>
      </c>
      <c r="O2344" s="37">
        <v>218</v>
      </c>
    </row>
    <row r="2345" spans="1:29" x14ac:dyDescent="0.2">
      <c r="A2345" s="37" t="s">
        <v>10182</v>
      </c>
      <c r="B2345" s="37" t="s">
        <v>10181</v>
      </c>
      <c r="C2345" s="39" t="s">
        <v>148</v>
      </c>
      <c r="D2345" s="39" t="s">
        <v>295</v>
      </c>
      <c r="E2345" s="39" t="s">
        <v>301</v>
      </c>
      <c r="F2345" s="39" t="s">
        <v>512</v>
      </c>
      <c r="G2345" s="38" t="s">
        <v>444</v>
      </c>
      <c r="H2345" s="38" t="s">
        <v>440</v>
      </c>
      <c r="I2345" s="38">
        <v>22656991</v>
      </c>
      <c r="J2345" s="37">
        <v>7</v>
      </c>
      <c r="K2345" s="37">
        <v>0</v>
      </c>
      <c r="L2345" s="20" t="s">
        <v>8355</v>
      </c>
      <c r="M2345" s="37">
        <v>0</v>
      </c>
      <c r="N2345" s="37">
        <v>0</v>
      </c>
      <c r="O2345" s="37">
        <v>0</v>
      </c>
    </row>
    <row r="2347" spans="1:29" ht="13.5" x14ac:dyDescent="0.25">
      <c r="A2347" s="97" t="s">
        <v>4908</v>
      </c>
      <c r="B2347" s="24"/>
      <c r="C2347" s="25"/>
      <c r="D2347" s="25"/>
      <c r="E2347" s="25"/>
      <c r="F2347" s="33"/>
      <c r="G2347" s="27"/>
      <c r="H2347" s="32"/>
      <c r="I2347" s="32"/>
      <c r="J2347" s="36">
        <f>J2348+J2388+J2411+J2425+J2444</f>
        <v>8154</v>
      </c>
      <c r="K2347" s="36">
        <f t="shared" ref="K2347:O2347" si="124">K2348+K2388+K2411+K2425+K2444</f>
        <v>2484</v>
      </c>
      <c r="L2347" s="36">
        <f t="shared" si="124"/>
        <v>0</v>
      </c>
      <c r="M2347" s="36">
        <f t="shared" si="124"/>
        <v>0</v>
      </c>
      <c r="N2347" s="36">
        <f t="shared" si="124"/>
        <v>56</v>
      </c>
      <c r="O2347" s="36">
        <f t="shared" si="124"/>
        <v>1065</v>
      </c>
      <c r="P2347" s="37"/>
      <c r="Q2347" s="37"/>
      <c r="R2347" s="37"/>
      <c r="S2347" s="37"/>
      <c r="T2347" s="37"/>
      <c r="U2347" s="37"/>
      <c r="V2347" s="37"/>
      <c r="W2347" s="37"/>
      <c r="X2347" s="37"/>
      <c r="Y2347" s="37"/>
      <c r="AA2347" s="37"/>
      <c r="AB2347" s="37"/>
      <c r="AC2347" s="37"/>
    </row>
    <row r="2348" spans="1:29" ht="13.5" x14ac:dyDescent="0.25">
      <c r="A2348" s="97" t="s">
        <v>439</v>
      </c>
      <c r="B2348" s="24"/>
      <c r="C2348" s="25"/>
      <c r="D2348" s="25"/>
      <c r="E2348" s="25"/>
      <c r="F2348" s="33"/>
      <c r="G2348" s="27"/>
      <c r="H2348" s="32"/>
      <c r="I2348" s="32"/>
      <c r="J2348" s="36">
        <f>SUM(J2349:J2386)</f>
        <v>2811</v>
      </c>
      <c r="K2348" s="36">
        <f t="shared" ref="K2348:O2348" si="125">SUM(K2349:K2386)</f>
        <v>897</v>
      </c>
      <c r="L2348" s="36">
        <f t="shared" si="125"/>
        <v>0</v>
      </c>
      <c r="M2348" s="36">
        <f t="shared" si="125"/>
        <v>0</v>
      </c>
      <c r="N2348" s="36">
        <f t="shared" si="125"/>
        <v>6</v>
      </c>
      <c r="O2348" s="36">
        <f t="shared" si="125"/>
        <v>281</v>
      </c>
      <c r="P2348" s="37"/>
      <c r="Q2348" s="37"/>
      <c r="R2348" s="37"/>
      <c r="S2348" s="37"/>
      <c r="T2348" s="37"/>
      <c r="U2348" s="37"/>
      <c r="V2348" s="37"/>
      <c r="W2348" s="37"/>
      <c r="X2348" s="37"/>
      <c r="Y2348" s="37"/>
      <c r="AA2348" s="37"/>
      <c r="AB2348" s="37"/>
      <c r="AC2348" s="37"/>
    </row>
    <row r="2349" spans="1:29" x14ac:dyDescent="0.2">
      <c r="B2349" s="37" t="s">
        <v>10020</v>
      </c>
      <c r="C2349" s="39" t="s">
        <v>148</v>
      </c>
      <c r="D2349" s="39" t="s">
        <v>653</v>
      </c>
      <c r="E2349" s="39" t="s">
        <v>4921</v>
      </c>
      <c r="F2349" s="39" t="s">
        <v>863</v>
      </c>
      <c r="G2349" s="38" t="s">
        <v>443</v>
      </c>
      <c r="H2349" s="38" t="s">
        <v>441</v>
      </c>
      <c r="I2349" s="38">
        <v>27665737</v>
      </c>
      <c r="J2349" s="37">
        <v>39</v>
      </c>
      <c r="K2349" s="37">
        <v>20</v>
      </c>
      <c r="L2349" s="20" t="s">
        <v>8355</v>
      </c>
      <c r="M2349" s="37">
        <v>0</v>
      </c>
      <c r="N2349" s="37">
        <v>0</v>
      </c>
      <c r="O2349" s="37">
        <v>0</v>
      </c>
    </row>
    <row r="2350" spans="1:29" x14ac:dyDescent="0.2">
      <c r="A2350" s="37" t="s">
        <v>4909</v>
      </c>
      <c r="B2350" s="37" t="s">
        <v>4910</v>
      </c>
      <c r="C2350" s="39" t="s">
        <v>47</v>
      </c>
      <c r="D2350" s="39" t="s">
        <v>47</v>
      </c>
      <c r="E2350" s="39" t="s">
        <v>653</v>
      </c>
      <c r="F2350" s="39" t="s">
        <v>4910</v>
      </c>
      <c r="G2350" s="38" t="s">
        <v>442</v>
      </c>
      <c r="H2350" s="38" t="s">
        <v>441</v>
      </c>
      <c r="I2350" s="38">
        <v>24760356</v>
      </c>
      <c r="J2350" s="37">
        <v>100</v>
      </c>
      <c r="K2350" s="37">
        <v>36</v>
      </c>
      <c r="L2350" s="20" t="s">
        <v>8355</v>
      </c>
      <c r="M2350" s="37">
        <v>0</v>
      </c>
      <c r="N2350" s="37">
        <v>0</v>
      </c>
      <c r="O2350" s="37">
        <v>0</v>
      </c>
    </row>
    <row r="2351" spans="1:29" x14ac:dyDescent="0.2">
      <c r="A2351" s="37" t="s">
        <v>4911</v>
      </c>
      <c r="B2351" s="37" t="s">
        <v>1411</v>
      </c>
      <c r="C2351" s="39" t="s">
        <v>47</v>
      </c>
      <c r="D2351" s="39" t="s">
        <v>47</v>
      </c>
      <c r="E2351" s="39" t="s">
        <v>653</v>
      </c>
      <c r="F2351" s="39" t="s">
        <v>1411</v>
      </c>
      <c r="G2351" s="38" t="s">
        <v>442</v>
      </c>
      <c r="H2351" s="38" t="s">
        <v>441</v>
      </c>
      <c r="I2351" s="38">
        <v>24760165</v>
      </c>
      <c r="J2351" s="37">
        <v>20</v>
      </c>
      <c r="K2351" s="37">
        <v>0</v>
      </c>
      <c r="L2351" s="20" t="s">
        <v>8355</v>
      </c>
      <c r="M2351" s="37">
        <v>0</v>
      </c>
      <c r="N2351" s="37">
        <v>0</v>
      </c>
      <c r="O2351" s="37">
        <v>0</v>
      </c>
    </row>
    <row r="2352" spans="1:29" x14ac:dyDescent="0.2">
      <c r="A2352" s="37" t="s">
        <v>4912</v>
      </c>
      <c r="B2352" s="37" t="s">
        <v>4913</v>
      </c>
      <c r="C2352" s="39" t="s">
        <v>47</v>
      </c>
      <c r="D2352" s="39" t="s">
        <v>47</v>
      </c>
      <c r="E2352" s="39" t="s">
        <v>653</v>
      </c>
      <c r="F2352" s="39" t="s">
        <v>126</v>
      </c>
      <c r="G2352" s="38" t="s">
        <v>442</v>
      </c>
      <c r="H2352" s="38" t="s">
        <v>441</v>
      </c>
      <c r="I2352" s="38">
        <v>24760083</v>
      </c>
      <c r="J2352" s="37">
        <v>101</v>
      </c>
      <c r="K2352" s="37">
        <v>46</v>
      </c>
      <c r="L2352" s="20" t="s">
        <v>8355</v>
      </c>
      <c r="M2352" s="37">
        <v>0</v>
      </c>
      <c r="N2352" s="37">
        <v>1</v>
      </c>
      <c r="O2352" s="37">
        <v>0</v>
      </c>
    </row>
    <row r="2353" spans="1:15" x14ac:dyDescent="0.2">
      <c r="A2353" s="37" t="s">
        <v>4914</v>
      </c>
      <c r="B2353" s="37" t="s">
        <v>2306</v>
      </c>
      <c r="C2353" s="39" t="s">
        <v>47</v>
      </c>
      <c r="D2353" s="39" t="s">
        <v>560</v>
      </c>
      <c r="E2353" s="39" t="s">
        <v>560</v>
      </c>
      <c r="F2353" s="39" t="s">
        <v>2306</v>
      </c>
      <c r="G2353" s="38" t="s">
        <v>442</v>
      </c>
      <c r="H2353" s="38" t="s">
        <v>441</v>
      </c>
      <c r="I2353" s="38">
        <v>27611622</v>
      </c>
      <c r="J2353" s="37">
        <v>114</v>
      </c>
      <c r="K2353" s="37">
        <v>47</v>
      </c>
      <c r="L2353" s="20" t="s">
        <v>8355</v>
      </c>
      <c r="M2353" s="37">
        <v>0</v>
      </c>
      <c r="N2353" s="37">
        <v>0</v>
      </c>
      <c r="O2353" s="37">
        <v>14</v>
      </c>
    </row>
    <row r="2354" spans="1:15" x14ac:dyDescent="0.2">
      <c r="A2354" s="37" t="s">
        <v>4915</v>
      </c>
      <c r="B2354" s="37" t="s">
        <v>141</v>
      </c>
      <c r="C2354" s="39" t="s">
        <v>148</v>
      </c>
      <c r="D2354" s="39" t="s">
        <v>653</v>
      </c>
      <c r="E2354" s="39" t="s">
        <v>3587</v>
      </c>
      <c r="F2354" s="39" t="s">
        <v>4916</v>
      </c>
      <c r="G2354" s="38" t="s">
        <v>442</v>
      </c>
      <c r="H2354" s="38" t="s">
        <v>441</v>
      </c>
      <c r="I2354" s="38">
        <v>24760811</v>
      </c>
      <c r="J2354" s="37">
        <v>77</v>
      </c>
      <c r="K2354" s="37">
        <v>19</v>
      </c>
      <c r="L2354" s="20" t="s">
        <v>8355</v>
      </c>
      <c r="M2354" s="37">
        <v>0</v>
      </c>
      <c r="N2354" s="37">
        <v>0</v>
      </c>
      <c r="O2354" s="37">
        <v>15</v>
      </c>
    </row>
    <row r="2355" spans="1:15" x14ac:dyDescent="0.2">
      <c r="A2355" s="37" t="s">
        <v>4917</v>
      </c>
      <c r="B2355" s="37" t="s">
        <v>779</v>
      </c>
      <c r="C2355" s="39" t="s">
        <v>47</v>
      </c>
      <c r="D2355" s="39" t="s">
        <v>47</v>
      </c>
      <c r="E2355" s="39" t="s">
        <v>653</v>
      </c>
      <c r="F2355" s="39" t="s">
        <v>779</v>
      </c>
      <c r="G2355" s="38" t="s">
        <v>442</v>
      </c>
      <c r="H2355" s="38" t="s">
        <v>441</v>
      </c>
      <c r="I2355" s="38">
        <v>24760550</v>
      </c>
      <c r="J2355" s="37">
        <v>33</v>
      </c>
      <c r="K2355" s="37">
        <v>11</v>
      </c>
      <c r="L2355" s="20" t="s">
        <v>8355</v>
      </c>
      <c r="M2355" s="37">
        <v>0</v>
      </c>
      <c r="N2355" s="37">
        <v>0</v>
      </c>
      <c r="O2355" s="37">
        <v>15</v>
      </c>
    </row>
    <row r="2356" spans="1:15" x14ac:dyDescent="0.2">
      <c r="A2356" s="37" t="s">
        <v>4918</v>
      </c>
      <c r="B2356" s="37" t="s">
        <v>4919</v>
      </c>
      <c r="C2356" s="39" t="s">
        <v>148</v>
      </c>
      <c r="D2356" s="39" t="s">
        <v>653</v>
      </c>
      <c r="E2356" s="39" t="s">
        <v>3587</v>
      </c>
      <c r="F2356" s="39" t="s">
        <v>4919</v>
      </c>
      <c r="G2356" s="38" t="s">
        <v>442</v>
      </c>
      <c r="H2356" s="38" t="s">
        <v>441</v>
      </c>
      <c r="I2356" s="38">
        <v>27612209</v>
      </c>
      <c r="J2356" s="37">
        <v>13</v>
      </c>
      <c r="K2356" s="37">
        <v>0</v>
      </c>
      <c r="L2356" s="20" t="s">
        <v>8355</v>
      </c>
      <c r="M2356" s="37">
        <v>0</v>
      </c>
      <c r="N2356" s="37">
        <v>0</v>
      </c>
      <c r="O2356" s="37">
        <v>0</v>
      </c>
    </row>
    <row r="2357" spans="1:15" x14ac:dyDescent="0.2">
      <c r="A2357" s="37" t="s">
        <v>4920</v>
      </c>
      <c r="B2357" s="37" t="s">
        <v>550</v>
      </c>
      <c r="C2357" s="39" t="s">
        <v>148</v>
      </c>
      <c r="D2357" s="39" t="s">
        <v>653</v>
      </c>
      <c r="E2357" s="39" t="s">
        <v>4921</v>
      </c>
      <c r="F2357" s="39" t="s">
        <v>550</v>
      </c>
      <c r="G2357" s="38" t="s">
        <v>442</v>
      </c>
      <c r="H2357" s="38" t="s">
        <v>441</v>
      </c>
      <c r="I2357" s="38">
        <v>44056183</v>
      </c>
      <c r="J2357" s="37">
        <v>4</v>
      </c>
      <c r="K2357" s="37">
        <v>0</v>
      </c>
      <c r="L2357" s="20" t="s">
        <v>8355</v>
      </c>
      <c r="M2357" s="37">
        <v>0</v>
      </c>
      <c r="N2357" s="37">
        <v>0</v>
      </c>
      <c r="O2357" s="37">
        <v>0</v>
      </c>
    </row>
    <row r="2358" spans="1:15" x14ac:dyDescent="0.2">
      <c r="A2358" s="37" t="s">
        <v>4922</v>
      </c>
      <c r="B2358" s="37" t="s">
        <v>2064</v>
      </c>
      <c r="C2358" s="39" t="s">
        <v>148</v>
      </c>
      <c r="D2358" s="39" t="s">
        <v>653</v>
      </c>
      <c r="E2358" s="39" t="s">
        <v>3587</v>
      </c>
      <c r="F2358" s="39" t="s">
        <v>2064</v>
      </c>
      <c r="G2358" s="38" t="s">
        <v>442</v>
      </c>
      <c r="H2358" s="38" t="s">
        <v>441</v>
      </c>
      <c r="I2358" s="38">
        <v>70154762</v>
      </c>
      <c r="J2358" s="37">
        <v>4</v>
      </c>
      <c r="K2358" s="37">
        <v>0</v>
      </c>
      <c r="L2358" s="20" t="s">
        <v>8355</v>
      </c>
      <c r="M2358" s="37">
        <v>0</v>
      </c>
      <c r="N2358" s="37">
        <v>0</v>
      </c>
      <c r="O2358" s="37">
        <v>0</v>
      </c>
    </row>
    <row r="2359" spans="1:15" x14ac:dyDescent="0.2">
      <c r="A2359" s="37" t="s">
        <v>4923</v>
      </c>
      <c r="B2359" s="37" t="s">
        <v>190</v>
      </c>
      <c r="C2359" s="39" t="s">
        <v>148</v>
      </c>
      <c r="D2359" s="39" t="s">
        <v>653</v>
      </c>
      <c r="E2359" s="39" t="s">
        <v>3587</v>
      </c>
      <c r="F2359" s="39" t="s">
        <v>190</v>
      </c>
      <c r="G2359" s="38" t="s">
        <v>442</v>
      </c>
      <c r="H2359" s="38" t="s">
        <v>441</v>
      </c>
      <c r="I2359" s="38">
        <v>27612902</v>
      </c>
      <c r="J2359" s="37">
        <v>41</v>
      </c>
      <c r="K2359" s="37">
        <v>18</v>
      </c>
      <c r="L2359" s="20" t="s">
        <v>8355</v>
      </c>
      <c r="M2359" s="37">
        <v>0</v>
      </c>
      <c r="N2359" s="37">
        <v>0</v>
      </c>
      <c r="O2359" s="37">
        <v>0</v>
      </c>
    </row>
    <row r="2360" spans="1:15" x14ac:dyDescent="0.2">
      <c r="A2360" s="37" t="s">
        <v>4924</v>
      </c>
      <c r="B2360" s="37" t="s">
        <v>4925</v>
      </c>
      <c r="C2360" s="39" t="s">
        <v>47</v>
      </c>
      <c r="D2360" s="39" t="s">
        <v>560</v>
      </c>
      <c r="E2360" s="39" t="s">
        <v>560</v>
      </c>
      <c r="F2360" s="39" t="s">
        <v>10356</v>
      </c>
      <c r="G2360" s="38" t="s">
        <v>442</v>
      </c>
      <c r="H2360" s="38" t="s">
        <v>441</v>
      </c>
      <c r="I2360" s="38">
        <v>86617734</v>
      </c>
      <c r="J2360" s="37">
        <v>12</v>
      </c>
      <c r="K2360" s="37">
        <v>0</v>
      </c>
      <c r="L2360" s="20" t="s">
        <v>8355</v>
      </c>
      <c r="M2360" s="37">
        <v>0</v>
      </c>
      <c r="N2360" s="37">
        <v>0</v>
      </c>
      <c r="O2360" s="37">
        <v>0</v>
      </c>
    </row>
    <row r="2361" spans="1:15" x14ac:dyDescent="0.2">
      <c r="A2361" s="37" t="s">
        <v>4926</v>
      </c>
      <c r="B2361" s="37" t="s">
        <v>2812</v>
      </c>
      <c r="C2361" s="39" t="s">
        <v>148</v>
      </c>
      <c r="D2361" s="39" t="s">
        <v>653</v>
      </c>
      <c r="E2361" s="39" t="s">
        <v>4921</v>
      </c>
      <c r="F2361" s="39" t="s">
        <v>2812</v>
      </c>
      <c r="G2361" s="38" t="s">
        <v>442</v>
      </c>
      <c r="H2361" s="38" t="s">
        <v>441</v>
      </c>
      <c r="I2361" s="38">
        <v>27610552</v>
      </c>
      <c r="J2361" s="37">
        <v>117</v>
      </c>
      <c r="K2361" s="37">
        <v>31</v>
      </c>
      <c r="L2361" s="20" t="s">
        <v>8355</v>
      </c>
      <c r="M2361" s="37">
        <v>0</v>
      </c>
      <c r="N2361" s="37">
        <v>0</v>
      </c>
      <c r="O2361" s="37">
        <v>0</v>
      </c>
    </row>
    <row r="2362" spans="1:15" x14ac:dyDescent="0.2">
      <c r="A2362" s="37" t="s">
        <v>4927</v>
      </c>
      <c r="B2362" s="37" t="s">
        <v>4928</v>
      </c>
      <c r="C2362" s="39" t="s">
        <v>148</v>
      </c>
      <c r="D2362" s="39" t="s">
        <v>653</v>
      </c>
      <c r="E2362" s="39" t="s">
        <v>3587</v>
      </c>
      <c r="F2362" s="39" t="s">
        <v>4929</v>
      </c>
      <c r="G2362" s="38" t="s">
        <v>442</v>
      </c>
      <c r="H2362" s="38" t="s">
        <v>441</v>
      </c>
      <c r="I2362" s="38">
        <v>27612930</v>
      </c>
      <c r="J2362" s="37">
        <v>135</v>
      </c>
      <c r="K2362" s="37">
        <v>40</v>
      </c>
      <c r="L2362" s="20" t="s">
        <v>8355</v>
      </c>
      <c r="M2362" s="37">
        <v>0</v>
      </c>
      <c r="N2362" s="37">
        <v>0</v>
      </c>
      <c r="O2362" s="37">
        <v>37</v>
      </c>
    </row>
    <row r="2363" spans="1:15" x14ac:dyDescent="0.2">
      <c r="A2363" s="37" t="s">
        <v>4930</v>
      </c>
      <c r="B2363" s="37" t="s">
        <v>4931</v>
      </c>
      <c r="C2363" s="39" t="s">
        <v>148</v>
      </c>
      <c r="D2363" s="39" t="s">
        <v>653</v>
      </c>
      <c r="E2363" s="39" t="s">
        <v>3587</v>
      </c>
      <c r="F2363" s="39" t="s">
        <v>4932</v>
      </c>
      <c r="G2363" s="38" t="s">
        <v>442</v>
      </c>
      <c r="H2363" s="38" t="s">
        <v>441</v>
      </c>
      <c r="I2363" s="38">
        <v>27611126</v>
      </c>
      <c r="J2363" s="37">
        <v>6</v>
      </c>
      <c r="K2363" s="37">
        <v>0</v>
      </c>
      <c r="L2363" s="20" t="s">
        <v>8355</v>
      </c>
      <c r="M2363" s="37">
        <v>0</v>
      </c>
      <c r="N2363" s="37">
        <v>0</v>
      </c>
      <c r="O2363" s="37">
        <v>0</v>
      </c>
    </row>
    <row r="2364" spans="1:15" x14ac:dyDescent="0.2">
      <c r="A2364" s="37" t="s">
        <v>4933</v>
      </c>
      <c r="B2364" s="37" t="s">
        <v>14</v>
      </c>
      <c r="C2364" s="39" t="s">
        <v>148</v>
      </c>
      <c r="D2364" s="39" t="s">
        <v>653</v>
      </c>
      <c r="E2364" s="39" t="s">
        <v>4921</v>
      </c>
      <c r="F2364" s="39" t="s">
        <v>14</v>
      </c>
      <c r="G2364" s="38" t="s">
        <v>442</v>
      </c>
      <c r="H2364" s="38" t="s">
        <v>441</v>
      </c>
      <c r="I2364" s="38">
        <v>27666909</v>
      </c>
      <c r="J2364" s="37">
        <v>324</v>
      </c>
      <c r="K2364" s="37">
        <v>111</v>
      </c>
      <c r="L2364" s="20" t="s">
        <v>8355</v>
      </c>
      <c r="M2364" s="37">
        <v>0</v>
      </c>
      <c r="N2364" s="37">
        <v>0</v>
      </c>
      <c r="O2364" s="37">
        <v>0</v>
      </c>
    </row>
    <row r="2365" spans="1:15" x14ac:dyDescent="0.2">
      <c r="A2365" s="37" t="s">
        <v>4934</v>
      </c>
      <c r="B2365" s="37" t="s">
        <v>4935</v>
      </c>
      <c r="C2365" s="39" t="s">
        <v>148</v>
      </c>
      <c r="D2365" s="39" t="s">
        <v>653</v>
      </c>
      <c r="E2365" s="39" t="s">
        <v>4921</v>
      </c>
      <c r="F2365" s="39" t="s">
        <v>4936</v>
      </c>
      <c r="G2365" s="38" t="s">
        <v>442</v>
      </c>
      <c r="H2365" s="38" t="s">
        <v>441</v>
      </c>
      <c r="I2365" s="38">
        <v>27665220</v>
      </c>
      <c r="J2365" s="37">
        <v>71</v>
      </c>
      <c r="K2365" s="37">
        <v>29</v>
      </c>
      <c r="L2365" s="20" t="s">
        <v>8355</v>
      </c>
      <c r="M2365" s="37">
        <v>0</v>
      </c>
      <c r="N2365" s="37">
        <v>0</v>
      </c>
      <c r="O2365" s="37">
        <v>0</v>
      </c>
    </row>
    <row r="2366" spans="1:15" x14ac:dyDescent="0.2">
      <c r="A2366" s="37" t="s">
        <v>4937</v>
      </c>
      <c r="B2366" s="37" t="s">
        <v>4938</v>
      </c>
      <c r="C2366" s="39" t="s">
        <v>148</v>
      </c>
      <c r="D2366" s="39" t="s">
        <v>653</v>
      </c>
      <c r="E2366" s="39" t="s">
        <v>3587</v>
      </c>
      <c r="F2366" s="39" t="s">
        <v>4939</v>
      </c>
      <c r="G2366" s="38" t="s">
        <v>442</v>
      </c>
      <c r="H2366" s="38" t="s">
        <v>441</v>
      </c>
      <c r="I2366" s="38">
        <v>27611672</v>
      </c>
      <c r="J2366" s="37">
        <v>44</v>
      </c>
      <c r="K2366" s="37">
        <v>17</v>
      </c>
      <c r="L2366" s="20" t="s">
        <v>8355</v>
      </c>
      <c r="M2366" s="37">
        <v>0</v>
      </c>
      <c r="N2366" s="37">
        <v>0</v>
      </c>
      <c r="O2366" s="37">
        <v>14</v>
      </c>
    </row>
    <row r="2367" spans="1:15" x14ac:dyDescent="0.2">
      <c r="A2367" s="37" t="s">
        <v>4940</v>
      </c>
      <c r="B2367" s="37" t="s">
        <v>188</v>
      </c>
      <c r="C2367" s="39" t="s">
        <v>148</v>
      </c>
      <c r="D2367" s="39" t="s">
        <v>653</v>
      </c>
      <c r="E2367" s="39" t="s">
        <v>3587</v>
      </c>
      <c r="F2367" s="39" t="s">
        <v>188</v>
      </c>
      <c r="G2367" s="38" t="s">
        <v>442</v>
      </c>
      <c r="H2367" s="38" t="s">
        <v>441</v>
      </c>
      <c r="I2367" s="38">
        <v>27610671</v>
      </c>
      <c r="J2367" s="37">
        <v>31</v>
      </c>
      <c r="K2367" s="37">
        <v>8</v>
      </c>
      <c r="L2367" s="20" t="s">
        <v>8355</v>
      </c>
      <c r="M2367" s="37">
        <v>0</v>
      </c>
      <c r="N2367" s="37">
        <v>0</v>
      </c>
      <c r="O2367" s="37">
        <v>0</v>
      </c>
    </row>
    <row r="2368" spans="1:15" x14ac:dyDescent="0.2">
      <c r="A2368" s="37" t="s">
        <v>4941</v>
      </c>
      <c r="B2368" s="37" t="s">
        <v>4942</v>
      </c>
      <c r="C2368" s="39" t="s">
        <v>148</v>
      </c>
      <c r="D2368" s="39" t="s">
        <v>653</v>
      </c>
      <c r="E2368" s="39" t="s">
        <v>3587</v>
      </c>
      <c r="F2368" s="39" t="s">
        <v>4942</v>
      </c>
      <c r="G2368" s="38" t="s">
        <v>442</v>
      </c>
      <c r="H2368" s="38" t="s">
        <v>441</v>
      </c>
      <c r="I2368" s="38">
        <v>22064626</v>
      </c>
      <c r="J2368" s="37">
        <v>13</v>
      </c>
      <c r="K2368" s="37">
        <v>0</v>
      </c>
      <c r="L2368" s="20" t="s">
        <v>8355</v>
      </c>
      <c r="M2368" s="37">
        <v>0</v>
      </c>
      <c r="N2368" s="37">
        <v>0</v>
      </c>
      <c r="O2368" s="37">
        <v>0</v>
      </c>
    </row>
    <row r="2369" spans="1:15" x14ac:dyDescent="0.2">
      <c r="A2369" s="37" t="s">
        <v>4943</v>
      </c>
      <c r="B2369" s="37" t="s">
        <v>4944</v>
      </c>
      <c r="C2369" s="39" t="s">
        <v>148</v>
      </c>
      <c r="D2369" s="39" t="s">
        <v>653</v>
      </c>
      <c r="E2369" s="39" t="s">
        <v>3587</v>
      </c>
      <c r="F2369" s="39" t="s">
        <v>150</v>
      </c>
      <c r="G2369" s="38" t="s">
        <v>442</v>
      </c>
      <c r="H2369" s="38" t="s">
        <v>441</v>
      </c>
      <c r="I2369" s="38">
        <v>27611112</v>
      </c>
      <c r="J2369" s="37">
        <v>115</v>
      </c>
      <c r="K2369" s="37">
        <v>31</v>
      </c>
      <c r="L2369" s="20" t="s">
        <v>8355</v>
      </c>
      <c r="M2369" s="37">
        <v>0</v>
      </c>
      <c r="N2369" s="37">
        <v>0</v>
      </c>
      <c r="O2369" s="37">
        <v>16</v>
      </c>
    </row>
    <row r="2370" spans="1:15" x14ac:dyDescent="0.2">
      <c r="A2370" s="37" t="s">
        <v>4945</v>
      </c>
      <c r="B2370" s="37" t="s">
        <v>1884</v>
      </c>
      <c r="C2370" s="39" t="s">
        <v>148</v>
      </c>
      <c r="D2370" s="39" t="s">
        <v>653</v>
      </c>
      <c r="E2370" s="39" t="s">
        <v>3587</v>
      </c>
      <c r="F2370" s="39" t="s">
        <v>1884</v>
      </c>
      <c r="G2370" s="38" t="s">
        <v>442</v>
      </c>
      <c r="H2370" s="38" t="s">
        <v>441</v>
      </c>
      <c r="I2370" s="38">
        <v>27612195</v>
      </c>
      <c r="J2370" s="37">
        <v>41</v>
      </c>
      <c r="K2370" s="37">
        <v>9</v>
      </c>
      <c r="L2370" s="20" t="s">
        <v>8355</v>
      </c>
      <c r="M2370" s="37">
        <v>0</v>
      </c>
      <c r="N2370" s="37">
        <v>0</v>
      </c>
      <c r="O2370" s="37">
        <v>15</v>
      </c>
    </row>
    <row r="2371" spans="1:15" x14ac:dyDescent="0.2">
      <c r="A2371" s="37" t="s">
        <v>4946</v>
      </c>
      <c r="B2371" s="37" t="s">
        <v>4947</v>
      </c>
      <c r="C2371" s="39" t="s">
        <v>148</v>
      </c>
      <c r="D2371" s="39" t="s">
        <v>653</v>
      </c>
      <c r="E2371" s="39" t="s">
        <v>3587</v>
      </c>
      <c r="F2371" s="39" t="s">
        <v>4948</v>
      </c>
      <c r="G2371" s="38" t="s">
        <v>442</v>
      </c>
      <c r="H2371" s="38" t="s">
        <v>441</v>
      </c>
      <c r="I2371" s="38">
        <v>88161305</v>
      </c>
      <c r="J2371" s="37">
        <v>15</v>
      </c>
      <c r="K2371" s="37">
        <v>5</v>
      </c>
      <c r="L2371" s="20" t="s">
        <v>8355</v>
      </c>
      <c r="M2371" s="37">
        <v>0</v>
      </c>
      <c r="N2371" s="37">
        <v>0</v>
      </c>
      <c r="O2371" s="37">
        <v>0</v>
      </c>
    </row>
    <row r="2372" spans="1:15" x14ac:dyDescent="0.2">
      <c r="A2372" s="37" t="s">
        <v>4949</v>
      </c>
      <c r="B2372" s="37" t="s">
        <v>4950</v>
      </c>
      <c r="C2372" s="39" t="s">
        <v>148</v>
      </c>
      <c r="D2372" s="39" t="s">
        <v>653</v>
      </c>
      <c r="E2372" s="39" t="s">
        <v>4921</v>
      </c>
      <c r="F2372" s="39" t="s">
        <v>4950</v>
      </c>
      <c r="G2372" s="38" t="s">
        <v>442</v>
      </c>
      <c r="H2372" s="38" t="s">
        <v>441</v>
      </c>
      <c r="I2372" s="38">
        <v>27666438</v>
      </c>
      <c r="J2372" s="37">
        <v>7</v>
      </c>
      <c r="K2372" s="37">
        <v>0</v>
      </c>
      <c r="L2372" s="20" t="s">
        <v>8355</v>
      </c>
      <c r="M2372" s="37">
        <v>0</v>
      </c>
      <c r="N2372" s="37">
        <v>0</v>
      </c>
      <c r="O2372" s="37">
        <v>0</v>
      </c>
    </row>
    <row r="2373" spans="1:15" x14ac:dyDescent="0.2">
      <c r="A2373" s="37" t="s">
        <v>4951</v>
      </c>
      <c r="B2373" s="37" t="s">
        <v>875</v>
      </c>
      <c r="C2373" s="39" t="s">
        <v>148</v>
      </c>
      <c r="D2373" s="39" t="s">
        <v>653</v>
      </c>
      <c r="E2373" s="39" t="s">
        <v>3587</v>
      </c>
      <c r="F2373" s="39" t="s">
        <v>875</v>
      </c>
      <c r="G2373" s="38" t="s">
        <v>442</v>
      </c>
      <c r="H2373" s="38" t="s">
        <v>441</v>
      </c>
      <c r="I2373" s="38">
        <v>27611536</v>
      </c>
      <c r="J2373" s="37">
        <v>125</v>
      </c>
      <c r="K2373" s="37">
        <v>54</v>
      </c>
      <c r="L2373" s="20" t="s">
        <v>8355</v>
      </c>
      <c r="M2373" s="37">
        <v>0</v>
      </c>
      <c r="N2373" s="37">
        <v>5</v>
      </c>
      <c r="O2373" s="37">
        <v>18</v>
      </c>
    </row>
    <row r="2374" spans="1:15" x14ac:dyDescent="0.2">
      <c r="A2374" s="37" t="s">
        <v>4952</v>
      </c>
      <c r="B2374" s="37" t="s">
        <v>1943</v>
      </c>
      <c r="C2374" s="39" t="s">
        <v>148</v>
      </c>
      <c r="D2374" s="39" t="s">
        <v>653</v>
      </c>
      <c r="E2374" s="39" t="s">
        <v>3587</v>
      </c>
      <c r="F2374" s="39" t="s">
        <v>1943</v>
      </c>
      <c r="G2374" s="38" t="s">
        <v>442</v>
      </c>
      <c r="H2374" s="38" t="s">
        <v>441</v>
      </c>
      <c r="I2374" s="38">
        <v>27610402</v>
      </c>
      <c r="J2374" s="37">
        <v>82</v>
      </c>
      <c r="K2374" s="37">
        <v>27</v>
      </c>
      <c r="L2374" s="20" t="s">
        <v>8355</v>
      </c>
      <c r="M2374" s="37">
        <v>0</v>
      </c>
      <c r="N2374" s="37">
        <v>0</v>
      </c>
      <c r="O2374" s="37">
        <v>15</v>
      </c>
    </row>
    <row r="2375" spans="1:15" x14ac:dyDescent="0.2">
      <c r="A2375" s="37" t="s">
        <v>4953</v>
      </c>
      <c r="B2375" s="37" t="s">
        <v>5</v>
      </c>
      <c r="C2375" s="39" t="s">
        <v>148</v>
      </c>
      <c r="D2375" s="39" t="s">
        <v>653</v>
      </c>
      <c r="E2375" s="39" t="s">
        <v>3587</v>
      </c>
      <c r="F2375" s="39" t="s">
        <v>4954</v>
      </c>
      <c r="G2375" s="38" t="s">
        <v>442</v>
      </c>
      <c r="H2375" s="38" t="s">
        <v>441</v>
      </c>
      <c r="I2375" s="38">
        <v>70156827</v>
      </c>
      <c r="J2375" s="37">
        <v>13</v>
      </c>
      <c r="K2375" s="37">
        <v>0</v>
      </c>
      <c r="L2375" s="20" t="s">
        <v>8355</v>
      </c>
      <c r="M2375" s="37">
        <v>0</v>
      </c>
      <c r="N2375" s="37">
        <v>0</v>
      </c>
      <c r="O2375" s="37">
        <v>0</v>
      </c>
    </row>
    <row r="2376" spans="1:15" x14ac:dyDescent="0.2">
      <c r="A2376" s="37" t="s">
        <v>4955</v>
      </c>
      <c r="B2376" s="37" t="s">
        <v>4956</v>
      </c>
      <c r="C2376" s="39" t="s">
        <v>148</v>
      </c>
      <c r="D2376" s="39" t="s">
        <v>653</v>
      </c>
      <c r="E2376" s="39" t="s">
        <v>654</v>
      </c>
      <c r="F2376" s="39" t="s">
        <v>4957</v>
      </c>
      <c r="G2376" s="38" t="s">
        <v>442</v>
      </c>
      <c r="H2376" s="38" t="s">
        <v>441</v>
      </c>
      <c r="I2376" s="38">
        <v>27667157</v>
      </c>
      <c r="J2376" s="37">
        <v>38</v>
      </c>
      <c r="K2376" s="37">
        <v>17</v>
      </c>
      <c r="L2376" s="20" t="s">
        <v>8355</v>
      </c>
      <c r="M2376" s="37">
        <v>0</v>
      </c>
      <c r="N2376" s="37">
        <v>0</v>
      </c>
      <c r="O2376" s="37">
        <v>0</v>
      </c>
    </row>
    <row r="2377" spans="1:15" x14ac:dyDescent="0.2">
      <c r="A2377" s="37" t="s">
        <v>4958</v>
      </c>
      <c r="B2377" s="37" t="s">
        <v>233</v>
      </c>
      <c r="C2377" s="39" t="s">
        <v>148</v>
      </c>
      <c r="D2377" s="39" t="s">
        <v>653</v>
      </c>
      <c r="E2377" s="39" t="s">
        <v>3587</v>
      </c>
      <c r="F2377" s="39" t="s">
        <v>233</v>
      </c>
      <c r="G2377" s="38" t="s">
        <v>442</v>
      </c>
      <c r="H2377" s="38" t="s">
        <v>441</v>
      </c>
      <c r="I2377" s="38">
        <v>27611333</v>
      </c>
      <c r="J2377" s="37">
        <v>111</v>
      </c>
      <c r="K2377" s="37">
        <v>42</v>
      </c>
      <c r="L2377" s="20" t="s">
        <v>8355</v>
      </c>
      <c r="M2377" s="37">
        <v>0</v>
      </c>
      <c r="N2377" s="37">
        <v>0</v>
      </c>
      <c r="O2377" s="37">
        <v>0</v>
      </c>
    </row>
    <row r="2378" spans="1:15" x14ac:dyDescent="0.2">
      <c r="A2378" s="37" t="s">
        <v>4959</v>
      </c>
      <c r="B2378" s="37" t="s">
        <v>4960</v>
      </c>
      <c r="C2378" s="39" t="s">
        <v>148</v>
      </c>
      <c r="D2378" s="39" t="s">
        <v>653</v>
      </c>
      <c r="E2378" s="39" t="s">
        <v>3587</v>
      </c>
      <c r="F2378" s="39" t="s">
        <v>3587</v>
      </c>
      <c r="G2378" s="38" t="s">
        <v>442</v>
      </c>
      <c r="H2378" s="38" t="s">
        <v>441</v>
      </c>
      <c r="I2378" s="38">
        <v>27611409</v>
      </c>
      <c r="J2378" s="37">
        <v>431</v>
      </c>
      <c r="K2378" s="37">
        <v>130</v>
      </c>
      <c r="L2378" s="20" t="s">
        <v>8355</v>
      </c>
      <c r="M2378" s="37">
        <v>0</v>
      </c>
      <c r="N2378" s="37">
        <v>0</v>
      </c>
      <c r="O2378" s="37">
        <v>28</v>
      </c>
    </row>
    <row r="2379" spans="1:15" x14ac:dyDescent="0.2">
      <c r="A2379" s="37" t="s">
        <v>4961</v>
      </c>
      <c r="B2379" s="37" t="s">
        <v>4962</v>
      </c>
      <c r="C2379" s="39" t="s">
        <v>148</v>
      </c>
      <c r="D2379" s="39" t="s">
        <v>148</v>
      </c>
      <c r="E2379" s="39" t="s">
        <v>4696</v>
      </c>
      <c r="F2379" s="39" t="s">
        <v>4962</v>
      </c>
      <c r="G2379" s="38" t="s">
        <v>442</v>
      </c>
      <c r="H2379" s="38" t="s">
        <v>441</v>
      </c>
      <c r="I2379" s="38">
        <v>83305422</v>
      </c>
      <c r="J2379" s="37">
        <v>5</v>
      </c>
      <c r="K2379" s="37">
        <v>0</v>
      </c>
      <c r="L2379" s="20" t="s">
        <v>8355</v>
      </c>
      <c r="M2379" s="37">
        <v>0</v>
      </c>
      <c r="N2379" s="37">
        <v>0</v>
      </c>
      <c r="O2379" s="37">
        <v>0</v>
      </c>
    </row>
    <row r="2380" spans="1:15" x14ac:dyDescent="0.2">
      <c r="A2380" s="37" t="s">
        <v>4963</v>
      </c>
      <c r="B2380" s="37" t="s">
        <v>863</v>
      </c>
      <c r="C2380" s="39" t="s">
        <v>148</v>
      </c>
      <c r="D2380" s="39" t="s">
        <v>653</v>
      </c>
      <c r="E2380" s="39" t="s">
        <v>4921</v>
      </c>
      <c r="F2380" s="39" t="s">
        <v>863</v>
      </c>
      <c r="G2380" s="38" t="s">
        <v>442</v>
      </c>
      <c r="H2380" s="38" t="s">
        <v>441</v>
      </c>
      <c r="I2380" s="38">
        <v>27666148</v>
      </c>
      <c r="J2380" s="37">
        <v>377</v>
      </c>
      <c r="K2380" s="37">
        <v>110</v>
      </c>
      <c r="L2380" s="20" t="s">
        <v>8355</v>
      </c>
      <c r="M2380" s="37">
        <v>0</v>
      </c>
      <c r="N2380" s="37">
        <v>0</v>
      </c>
      <c r="O2380" s="37">
        <v>36</v>
      </c>
    </row>
    <row r="2381" spans="1:15" x14ac:dyDescent="0.2">
      <c r="A2381" s="37" t="s">
        <v>4964</v>
      </c>
      <c r="B2381" s="37" t="s">
        <v>4965</v>
      </c>
      <c r="C2381" s="39" t="s">
        <v>148</v>
      </c>
      <c r="D2381" s="39" t="s">
        <v>653</v>
      </c>
      <c r="E2381" s="39" t="s">
        <v>3587</v>
      </c>
      <c r="F2381" s="39" t="s">
        <v>10357</v>
      </c>
      <c r="G2381" s="38" t="s">
        <v>442</v>
      </c>
      <c r="H2381" s="38" t="s">
        <v>441</v>
      </c>
      <c r="I2381" s="38">
        <v>27611790</v>
      </c>
      <c r="J2381" s="37">
        <v>39</v>
      </c>
      <c r="K2381" s="37">
        <v>13</v>
      </c>
      <c r="L2381" s="20" t="s">
        <v>8355</v>
      </c>
      <c r="M2381" s="37">
        <v>0</v>
      </c>
      <c r="N2381" s="37">
        <v>0</v>
      </c>
      <c r="O2381" s="37">
        <v>12</v>
      </c>
    </row>
    <row r="2382" spans="1:15" x14ac:dyDescent="0.2">
      <c r="A2382" s="37" t="s">
        <v>4966</v>
      </c>
      <c r="B2382" s="37" t="s">
        <v>4967</v>
      </c>
      <c r="C2382" s="39" t="s">
        <v>148</v>
      </c>
      <c r="D2382" s="39" t="s">
        <v>653</v>
      </c>
      <c r="E2382" s="39" t="s">
        <v>4921</v>
      </c>
      <c r="F2382" s="39" t="s">
        <v>4967</v>
      </c>
      <c r="G2382" s="38" t="s">
        <v>442</v>
      </c>
      <c r="H2382" s="38" t="s">
        <v>441</v>
      </c>
      <c r="I2382" s="38">
        <v>44050998</v>
      </c>
      <c r="J2382" s="37">
        <v>11</v>
      </c>
      <c r="K2382" s="37">
        <v>0</v>
      </c>
      <c r="L2382" s="20" t="s">
        <v>8355</v>
      </c>
      <c r="M2382" s="37">
        <v>0</v>
      </c>
      <c r="N2382" s="37">
        <v>0</v>
      </c>
      <c r="O2382" s="37">
        <v>0</v>
      </c>
    </row>
    <row r="2383" spans="1:15" x14ac:dyDescent="0.2">
      <c r="A2383" s="37" t="s">
        <v>4968</v>
      </c>
      <c r="B2383" s="37" t="s">
        <v>4969</v>
      </c>
      <c r="C2383" s="39" t="s">
        <v>148</v>
      </c>
      <c r="D2383" s="39" t="s">
        <v>653</v>
      </c>
      <c r="E2383" s="39" t="s">
        <v>3587</v>
      </c>
      <c r="F2383" s="39" t="s">
        <v>4970</v>
      </c>
      <c r="G2383" s="38" t="s">
        <v>442</v>
      </c>
      <c r="H2383" s="38" t="s">
        <v>441</v>
      </c>
      <c r="I2383" s="38">
        <v>44056169</v>
      </c>
      <c r="J2383" s="37">
        <v>11</v>
      </c>
      <c r="K2383" s="37">
        <v>0</v>
      </c>
      <c r="L2383" s="20" t="s">
        <v>8355</v>
      </c>
      <c r="M2383" s="37">
        <v>0</v>
      </c>
      <c r="N2383" s="37">
        <v>0</v>
      </c>
      <c r="O2383" s="37">
        <v>0</v>
      </c>
    </row>
    <row r="2384" spans="1:15" x14ac:dyDescent="0.2">
      <c r="A2384" s="37" t="s">
        <v>4971</v>
      </c>
      <c r="B2384" s="37" t="s">
        <v>4972</v>
      </c>
      <c r="C2384" s="39" t="s">
        <v>148</v>
      </c>
      <c r="D2384" s="39" t="s">
        <v>653</v>
      </c>
      <c r="E2384" s="39" t="s">
        <v>3587</v>
      </c>
      <c r="F2384" s="39" t="s">
        <v>4972</v>
      </c>
      <c r="G2384" s="38" t="s">
        <v>442</v>
      </c>
      <c r="H2384" s="38" t="s">
        <v>441</v>
      </c>
      <c r="I2384" s="38">
        <v>27612915</v>
      </c>
      <c r="J2384" s="37">
        <v>60</v>
      </c>
      <c r="K2384" s="37">
        <v>21</v>
      </c>
      <c r="L2384" s="20" t="s">
        <v>8355</v>
      </c>
      <c r="M2384" s="37">
        <v>0</v>
      </c>
      <c r="N2384" s="37">
        <v>0</v>
      </c>
      <c r="O2384" s="37">
        <v>20</v>
      </c>
    </row>
    <row r="2385" spans="1:29" x14ac:dyDescent="0.2">
      <c r="A2385" s="37" t="s">
        <v>4973</v>
      </c>
      <c r="B2385" s="37" t="s">
        <v>158</v>
      </c>
      <c r="C2385" s="39" t="s">
        <v>148</v>
      </c>
      <c r="D2385" s="39" t="s">
        <v>653</v>
      </c>
      <c r="E2385" s="39" t="s">
        <v>4921</v>
      </c>
      <c r="F2385" s="39" t="s">
        <v>158</v>
      </c>
      <c r="G2385" s="38" t="s">
        <v>442</v>
      </c>
      <c r="H2385" s="38" t="s">
        <v>441</v>
      </c>
      <c r="I2385" s="38">
        <v>27665602</v>
      </c>
      <c r="J2385" s="37">
        <v>17</v>
      </c>
      <c r="K2385" s="37">
        <v>2</v>
      </c>
      <c r="L2385" s="20" t="s">
        <v>8355</v>
      </c>
      <c r="M2385" s="37">
        <v>0</v>
      </c>
      <c r="N2385" s="37">
        <v>0</v>
      </c>
      <c r="O2385" s="37">
        <v>15</v>
      </c>
    </row>
    <row r="2386" spans="1:29" x14ac:dyDescent="0.2">
      <c r="A2386" s="37" t="s">
        <v>4974</v>
      </c>
      <c r="B2386" s="37" t="s">
        <v>4975</v>
      </c>
      <c r="C2386" s="39" t="s">
        <v>47</v>
      </c>
      <c r="D2386" s="39" t="s">
        <v>560</v>
      </c>
      <c r="E2386" s="39" t="s">
        <v>560</v>
      </c>
      <c r="F2386" s="39" t="s">
        <v>4975</v>
      </c>
      <c r="G2386" s="38" t="s">
        <v>442</v>
      </c>
      <c r="H2386" s="38" t="s">
        <v>441</v>
      </c>
      <c r="I2386" s="38">
        <v>85368491</v>
      </c>
      <c r="J2386" s="37">
        <v>14</v>
      </c>
      <c r="K2386" s="37">
        <v>3</v>
      </c>
      <c r="L2386" s="20" t="s">
        <v>8355</v>
      </c>
      <c r="M2386" s="37">
        <v>0</v>
      </c>
      <c r="N2386" s="37">
        <v>0</v>
      </c>
      <c r="O2386" s="37">
        <v>11</v>
      </c>
    </row>
    <row r="2388" spans="1:29" ht="13.5" x14ac:dyDescent="0.25">
      <c r="A2388" s="97" t="s">
        <v>445</v>
      </c>
      <c r="B2388" s="24"/>
      <c r="C2388" s="25"/>
      <c r="D2388" s="25"/>
      <c r="E2388" s="25"/>
      <c r="F2388" s="33"/>
      <c r="G2388" s="27"/>
      <c r="H2388" s="32"/>
      <c r="I2388" s="32"/>
      <c r="J2388" s="36">
        <f>SUM(J2389:J2409)</f>
        <v>1887</v>
      </c>
      <c r="K2388" s="36">
        <f t="shared" ref="K2388:O2388" si="126">SUM(K2389:K2409)</f>
        <v>574</v>
      </c>
      <c r="L2388" s="36">
        <f t="shared" si="126"/>
        <v>0</v>
      </c>
      <c r="M2388" s="36">
        <f t="shared" si="126"/>
        <v>0</v>
      </c>
      <c r="N2388" s="36">
        <f t="shared" si="126"/>
        <v>18</v>
      </c>
      <c r="O2388" s="36">
        <f t="shared" si="126"/>
        <v>176</v>
      </c>
      <c r="P2388" s="37"/>
      <c r="Q2388" s="37"/>
      <c r="R2388" s="37"/>
      <c r="S2388" s="37"/>
      <c r="T2388" s="37"/>
      <c r="U2388" s="37"/>
      <c r="V2388" s="37"/>
      <c r="W2388" s="37"/>
      <c r="X2388" s="37"/>
      <c r="Y2388" s="37"/>
      <c r="AA2388" s="37"/>
      <c r="AB2388" s="37"/>
      <c r="AC2388" s="37"/>
    </row>
    <row r="2389" spans="1:29" x14ac:dyDescent="0.2">
      <c r="A2389" s="37" t="s">
        <v>4978</v>
      </c>
      <c r="B2389" s="37" t="s">
        <v>4979</v>
      </c>
      <c r="C2389" s="39" t="s">
        <v>148</v>
      </c>
      <c r="D2389" s="39" t="s">
        <v>653</v>
      </c>
      <c r="E2389" s="39" t="s">
        <v>654</v>
      </c>
      <c r="F2389" s="39" t="s">
        <v>1827</v>
      </c>
      <c r="G2389" s="38" t="s">
        <v>442</v>
      </c>
      <c r="H2389" s="38" t="s">
        <v>441</v>
      </c>
      <c r="I2389" s="38">
        <v>27642980</v>
      </c>
      <c r="J2389" s="37">
        <v>73</v>
      </c>
      <c r="K2389" s="37">
        <v>22</v>
      </c>
      <c r="L2389" s="20" t="s">
        <v>8355</v>
      </c>
      <c r="M2389" s="37">
        <v>0</v>
      </c>
      <c r="N2389" s="37">
        <v>0</v>
      </c>
      <c r="O2389" s="37">
        <v>17</v>
      </c>
    </row>
    <row r="2390" spans="1:29" x14ac:dyDescent="0.2">
      <c r="A2390" s="37" t="s">
        <v>4982</v>
      </c>
      <c r="B2390" s="37" t="s">
        <v>4983</v>
      </c>
      <c r="C2390" s="39" t="s">
        <v>148</v>
      </c>
      <c r="D2390" s="39" t="s">
        <v>653</v>
      </c>
      <c r="E2390" s="39" t="s">
        <v>654</v>
      </c>
      <c r="F2390" s="39" t="s">
        <v>4984</v>
      </c>
      <c r="G2390" s="38" t="s">
        <v>442</v>
      </c>
      <c r="H2390" s="38" t="s">
        <v>441</v>
      </c>
      <c r="I2390" s="38">
        <v>27640027</v>
      </c>
      <c r="J2390" s="37">
        <v>34</v>
      </c>
      <c r="K2390" s="37">
        <v>14</v>
      </c>
      <c r="L2390" s="20" t="s">
        <v>8355</v>
      </c>
      <c r="M2390" s="37">
        <v>0</v>
      </c>
      <c r="N2390" s="37">
        <v>0</v>
      </c>
      <c r="O2390" s="37">
        <v>0</v>
      </c>
    </row>
    <row r="2391" spans="1:29" x14ac:dyDescent="0.2">
      <c r="A2391" s="37" t="s">
        <v>4986</v>
      </c>
      <c r="B2391" s="37" t="s">
        <v>4987</v>
      </c>
      <c r="C2391" s="39" t="s">
        <v>148</v>
      </c>
      <c r="D2391" s="39" t="s">
        <v>653</v>
      </c>
      <c r="E2391" s="39" t="s">
        <v>654</v>
      </c>
      <c r="F2391" s="39" t="s">
        <v>4988</v>
      </c>
      <c r="G2391" s="38" t="s">
        <v>442</v>
      </c>
      <c r="H2391" s="38" t="s">
        <v>441</v>
      </c>
      <c r="I2391" s="38">
        <v>27641307</v>
      </c>
      <c r="J2391" s="37">
        <v>44</v>
      </c>
      <c r="K2391" s="37">
        <v>9</v>
      </c>
      <c r="L2391" s="20" t="s">
        <v>8355</v>
      </c>
      <c r="M2391" s="37">
        <v>0</v>
      </c>
      <c r="N2391" s="37">
        <v>0</v>
      </c>
      <c r="O2391" s="37">
        <v>15</v>
      </c>
    </row>
    <row r="2392" spans="1:29" x14ac:dyDescent="0.2">
      <c r="A2392" s="37" t="s">
        <v>4990</v>
      </c>
      <c r="B2392" s="37" t="s">
        <v>176</v>
      </c>
      <c r="C2392" s="39" t="s">
        <v>148</v>
      </c>
      <c r="D2392" s="39" t="s">
        <v>653</v>
      </c>
      <c r="E2392" s="39" t="s">
        <v>654</v>
      </c>
      <c r="F2392" s="39" t="s">
        <v>4991</v>
      </c>
      <c r="G2392" s="38" t="s">
        <v>442</v>
      </c>
      <c r="H2392" s="38" t="s">
        <v>441</v>
      </c>
      <c r="I2392" s="38">
        <v>27641492</v>
      </c>
      <c r="J2392" s="37">
        <v>15</v>
      </c>
      <c r="K2392" s="37">
        <v>0</v>
      </c>
      <c r="L2392" s="20" t="s">
        <v>8355</v>
      </c>
      <c r="M2392" s="37">
        <v>0</v>
      </c>
      <c r="N2392" s="37">
        <v>0</v>
      </c>
      <c r="O2392" s="37">
        <v>6</v>
      </c>
    </row>
    <row r="2393" spans="1:29" x14ac:dyDescent="0.2">
      <c r="A2393" s="37" t="s">
        <v>4993</v>
      </c>
      <c r="B2393" s="37" t="s">
        <v>1250</v>
      </c>
      <c r="C2393" s="39" t="s">
        <v>148</v>
      </c>
      <c r="D2393" s="39" t="s">
        <v>653</v>
      </c>
      <c r="E2393" s="39" t="s">
        <v>654</v>
      </c>
      <c r="F2393" s="39" t="s">
        <v>3247</v>
      </c>
      <c r="G2393" s="38" t="s">
        <v>442</v>
      </c>
      <c r="H2393" s="38" t="s">
        <v>441</v>
      </c>
      <c r="I2393" s="38">
        <v>27644637</v>
      </c>
      <c r="J2393" s="37">
        <v>344</v>
      </c>
      <c r="K2393" s="37">
        <v>100</v>
      </c>
      <c r="L2393" s="20" t="s">
        <v>8355</v>
      </c>
      <c r="M2393" s="37">
        <v>0</v>
      </c>
      <c r="N2393" s="37">
        <v>0</v>
      </c>
      <c r="O2393" s="37">
        <v>14</v>
      </c>
    </row>
    <row r="2394" spans="1:29" x14ac:dyDescent="0.2">
      <c r="A2394" s="37" t="s">
        <v>4994</v>
      </c>
      <c r="B2394" s="37" t="s">
        <v>4995</v>
      </c>
      <c r="C2394" s="39" t="s">
        <v>148</v>
      </c>
      <c r="D2394" s="39" t="s">
        <v>653</v>
      </c>
      <c r="E2394" s="39" t="s">
        <v>654</v>
      </c>
      <c r="F2394" s="39" t="s">
        <v>4995</v>
      </c>
      <c r="G2394" s="38" t="s">
        <v>442</v>
      </c>
      <c r="H2394" s="38" t="s">
        <v>441</v>
      </c>
      <c r="I2394" s="38">
        <v>27644397</v>
      </c>
      <c r="J2394" s="37">
        <v>107</v>
      </c>
      <c r="K2394" s="37">
        <v>33</v>
      </c>
      <c r="L2394" s="20" t="s">
        <v>8355</v>
      </c>
      <c r="M2394" s="37">
        <v>0</v>
      </c>
      <c r="N2394" s="37">
        <v>0</v>
      </c>
      <c r="O2394" s="37">
        <v>0</v>
      </c>
    </row>
    <row r="2395" spans="1:29" x14ac:dyDescent="0.2">
      <c r="A2395" s="37" t="s">
        <v>4996</v>
      </c>
      <c r="B2395" s="37" t="s">
        <v>10358</v>
      </c>
      <c r="C2395" s="39" t="s">
        <v>148</v>
      </c>
      <c r="D2395" s="39" t="s">
        <v>653</v>
      </c>
      <c r="E2395" s="39" t="s">
        <v>654</v>
      </c>
      <c r="F2395" s="39" t="s">
        <v>4997</v>
      </c>
      <c r="G2395" s="38" t="s">
        <v>442</v>
      </c>
      <c r="H2395" s="38" t="s">
        <v>441</v>
      </c>
      <c r="I2395" s="38">
        <v>27641336</v>
      </c>
      <c r="J2395" s="37">
        <v>84</v>
      </c>
      <c r="K2395" s="37">
        <v>26</v>
      </c>
      <c r="L2395" s="20" t="s">
        <v>8355</v>
      </c>
      <c r="M2395" s="37">
        <v>0</v>
      </c>
      <c r="N2395" s="37">
        <v>0</v>
      </c>
      <c r="O2395" s="37">
        <v>12</v>
      </c>
    </row>
    <row r="2396" spans="1:29" x14ac:dyDescent="0.2">
      <c r="A2396" s="37" t="s">
        <v>4998</v>
      </c>
      <c r="B2396" s="37" t="s">
        <v>4999</v>
      </c>
      <c r="C2396" s="39" t="s">
        <v>148</v>
      </c>
      <c r="D2396" s="39" t="s">
        <v>653</v>
      </c>
      <c r="E2396" s="39" t="s">
        <v>654</v>
      </c>
      <c r="F2396" s="39" t="s">
        <v>3447</v>
      </c>
      <c r="G2396" s="38" t="s">
        <v>442</v>
      </c>
      <c r="H2396" s="38" t="s">
        <v>441</v>
      </c>
      <c r="I2396" s="38">
        <v>27642172</v>
      </c>
      <c r="J2396" s="37">
        <v>42</v>
      </c>
      <c r="K2396" s="37">
        <v>13</v>
      </c>
      <c r="L2396" s="20" t="s">
        <v>8355</v>
      </c>
      <c r="M2396" s="37">
        <v>0</v>
      </c>
      <c r="N2396" s="37">
        <v>0</v>
      </c>
      <c r="O2396" s="37">
        <v>0</v>
      </c>
    </row>
    <row r="2397" spans="1:29" x14ac:dyDescent="0.2">
      <c r="A2397" s="37" t="s">
        <v>5000</v>
      </c>
      <c r="B2397" s="37" t="s">
        <v>5001</v>
      </c>
      <c r="C2397" s="39" t="s">
        <v>148</v>
      </c>
      <c r="D2397" s="39" t="s">
        <v>653</v>
      </c>
      <c r="E2397" s="39" t="s">
        <v>654</v>
      </c>
      <c r="F2397" s="39" t="s">
        <v>5001</v>
      </c>
      <c r="G2397" s="38" t="s">
        <v>442</v>
      </c>
      <c r="H2397" s="38" t="s">
        <v>441</v>
      </c>
      <c r="I2397" s="38">
        <v>27642989</v>
      </c>
      <c r="J2397" s="37">
        <v>69</v>
      </c>
      <c r="K2397" s="37">
        <v>27</v>
      </c>
      <c r="L2397" s="20" t="s">
        <v>8355</v>
      </c>
      <c r="M2397" s="37">
        <v>0</v>
      </c>
      <c r="N2397" s="37">
        <v>0</v>
      </c>
      <c r="O2397" s="37">
        <v>0</v>
      </c>
    </row>
    <row r="2398" spans="1:29" x14ac:dyDescent="0.2">
      <c r="A2398" s="37" t="s">
        <v>5004</v>
      </c>
      <c r="B2398" s="37" t="s">
        <v>5005</v>
      </c>
      <c r="C2398" s="39" t="s">
        <v>148</v>
      </c>
      <c r="D2398" s="39" t="s">
        <v>653</v>
      </c>
      <c r="E2398" s="39" t="s">
        <v>654</v>
      </c>
      <c r="F2398" s="39" t="s">
        <v>5005</v>
      </c>
      <c r="G2398" s="38" t="s">
        <v>442</v>
      </c>
      <c r="H2398" s="38" t="s">
        <v>441</v>
      </c>
      <c r="I2398" s="38">
        <v>27642011</v>
      </c>
      <c r="J2398" s="37">
        <v>178</v>
      </c>
      <c r="K2398" s="37">
        <v>51</v>
      </c>
      <c r="L2398" s="20" t="s">
        <v>8355</v>
      </c>
      <c r="M2398" s="37">
        <v>0</v>
      </c>
      <c r="N2398" s="37">
        <v>0</v>
      </c>
      <c r="O2398" s="37">
        <v>0</v>
      </c>
    </row>
    <row r="2399" spans="1:29" x14ac:dyDescent="0.2">
      <c r="A2399" s="37" t="s">
        <v>5008</v>
      </c>
      <c r="B2399" s="37" t="s">
        <v>5009</v>
      </c>
      <c r="C2399" s="39" t="s">
        <v>148</v>
      </c>
      <c r="D2399" s="39" t="s">
        <v>653</v>
      </c>
      <c r="E2399" s="39" t="s">
        <v>654</v>
      </c>
      <c r="F2399" s="39" t="s">
        <v>5009</v>
      </c>
      <c r="G2399" s="38" t="s">
        <v>442</v>
      </c>
      <c r="H2399" s="38" t="s">
        <v>441</v>
      </c>
      <c r="I2399" s="38">
        <v>27641374</v>
      </c>
      <c r="J2399" s="37">
        <v>32</v>
      </c>
      <c r="K2399" s="37">
        <v>5</v>
      </c>
      <c r="L2399" s="20" t="s">
        <v>8355</v>
      </c>
      <c r="M2399" s="37">
        <v>0</v>
      </c>
      <c r="N2399" s="37">
        <v>0</v>
      </c>
      <c r="O2399" s="37">
        <v>0</v>
      </c>
    </row>
    <row r="2400" spans="1:29" x14ac:dyDescent="0.2">
      <c r="A2400" s="37" t="s">
        <v>5010</v>
      </c>
      <c r="B2400" s="37" t="s">
        <v>5011</v>
      </c>
      <c r="C2400" s="39" t="s">
        <v>148</v>
      </c>
      <c r="D2400" s="39" t="s">
        <v>653</v>
      </c>
      <c r="E2400" s="39" t="s">
        <v>654</v>
      </c>
      <c r="F2400" s="39" t="s">
        <v>5011</v>
      </c>
      <c r="G2400" s="38" t="s">
        <v>442</v>
      </c>
      <c r="H2400" s="38" t="s">
        <v>441</v>
      </c>
      <c r="I2400" s="38">
        <v>27642316</v>
      </c>
      <c r="J2400" s="37">
        <v>31</v>
      </c>
      <c r="K2400" s="37">
        <v>15</v>
      </c>
      <c r="L2400" s="20" t="s">
        <v>8355</v>
      </c>
      <c r="M2400" s="37">
        <v>0</v>
      </c>
      <c r="N2400" s="37">
        <v>0</v>
      </c>
      <c r="O2400" s="37">
        <v>0</v>
      </c>
    </row>
    <row r="2401" spans="1:29" x14ac:dyDescent="0.2">
      <c r="A2401" s="37" t="s">
        <v>5013</v>
      </c>
      <c r="B2401" s="37" t="s">
        <v>5014</v>
      </c>
      <c r="C2401" s="39" t="s">
        <v>148</v>
      </c>
      <c r="D2401" s="39" t="s">
        <v>653</v>
      </c>
      <c r="E2401" s="39" t="s">
        <v>654</v>
      </c>
      <c r="F2401" s="39" t="s">
        <v>5014</v>
      </c>
      <c r="G2401" s="38" t="s">
        <v>442</v>
      </c>
      <c r="H2401" s="38" t="s">
        <v>441</v>
      </c>
      <c r="I2401" s="38">
        <v>27644241</v>
      </c>
      <c r="J2401" s="37">
        <v>272</v>
      </c>
      <c r="K2401" s="37">
        <v>73</v>
      </c>
      <c r="L2401" s="20" t="s">
        <v>8355</v>
      </c>
      <c r="M2401" s="37">
        <v>0</v>
      </c>
      <c r="N2401" s="37">
        <v>18</v>
      </c>
      <c r="O2401" s="37">
        <v>23</v>
      </c>
    </row>
    <row r="2402" spans="1:29" x14ac:dyDescent="0.2">
      <c r="A2402" s="37" t="s">
        <v>5015</v>
      </c>
      <c r="B2402" s="37" t="s">
        <v>5016</v>
      </c>
      <c r="C2402" s="39" t="s">
        <v>148</v>
      </c>
      <c r="D2402" s="39" t="s">
        <v>653</v>
      </c>
      <c r="E2402" s="39" t="s">
        <v>654</v>
      </c>
      <c r="F2402" s="39" t="s">
        <v>5016</v>
      </c>
      <c r="G2402" s="38" t="s">
        <v>442</v>
      </c>
      <c r="H2402" s="38" t="s">
        <v>441</v>
      </c>
      <c r="I2402" s="38">
        <v>27643020</v>
      </c>
      <c r="J2402" s="37">
        <v>99</v>
      </c>
      <c r="K2402" s="37">
        <v>38</v>
      </c>
      <c r="L2402" s="20" t="s">
        <v>8355</v>
      </c>
      <c r="M2402" s="37">
        <v>0</v>
      </c>
      <c r="N2402" s="37">
        <v>0</v>
      </c>
      <c r="O2402" s="37">
        <v>19</v>
      </c>
    </row>
    <row r="2403" spans="1:29" x14ac:dyDescent="0.2">
      <c r="A2403" s="37" t="s">
        <v>5017</v>
      </c>
      <c r="B2403" s="37" t="s">
        <v>5018</v>
      </c>
      <c r="C2403" s="39" t="s">
        <v>148</v>
      </c>
      <c r="D2403" s="39" t="s">
        <v>653</v>
      </c>
      <c r="E2403" s="39" t="s">
        <v>654</v>
      </c>
      <c r="F2403" s="39" t="s">
        <v>5018</v>
      </c>
      <c r="G2403" s="38" t="s">
        <v>442</v>
      </c>
      <c r="H2403" s="38" t="s">
        <v>441</v>
      </c>
      <c r="I2403" s="38">
        <v>27645534</v>
      </c>
      <c r="J2403" s="37">
        <v>85</v>
      </c>
      <c r="K2403" s="37">
        <v>23</v>
      </c>
      <c r="L2403" s="20" t="s">
        <v>8355</v>
      </c>
      <c r="M2403" s="37">
        <v>0</v>
      </c>
      <c r="N2403" s="37">
        <v>0</v>
      </c>
      <c r="O2403" s="37">
        <v>16</v>
      </c>
    </row>
    <row r="2404" spans="1:29" x14ac:dyDescent="0.2">
      <c r="A2404" s="37" t="s">
        <v>5019</v>
      </c>
      <c r="B2404" s="37" t="s">
        <v>5020</v>
      </c>
      <c r="C2404" s="39" t="s">
        <v>148</v>
      </c>
      <c r="D2404" s="39" t="s">
        <v>653</v>
      </c>
      <c r="E2404" s="39" t="s">
        <v>654</v>
      </c>
      <c r="F2404" s="39" t="s">
        <v>5020</v>
      </c>
      <c r="G2404" s="38" t="s">
        <v>442</v>
      </c>
      <c r="H2404" s="38" t="s">
        <v>441</v>
      </c>
      <c r="I2404" s="38">
        <v>27642257</v>
      </c>
      <c r="J2404" s="37">
        <v>110</v>
      </c>
      <c r="K2404" s="37">
        <v>34</v>
      </c>
      <c r="L2404" s="20" t="s">
        <v>8355</v>
      </c>
      <c r="M2404" s="37">
        <v>0</v>
      </c>
      <c r="N2404" s="37">
        <v>0</v>
      </c>
      <c r="O2404" s="37">
        <v>17</v>
      </c>
    </row>
    <row r="2405" spans="1:29" x14ac:dyDescent="0.2">
      <c r="A2405" s="37" t="s">
        <v>5025</v>
      </c>
      <c r="B2405" s="37" t="s">
        <v>5026</v>
      </c>
      <c r="C2405" s="39" t="s">
        <v>148</v>
      </c>
      <c r="D2405" s="39" t="s">
        <v>653</v>
      </c>
      <c r="E2405" s="39" t="s">
        <v>654</v>
      </c>
      <c r="F2405" s="39" t="s">
        <v>5026</v>
      </c>
      <c r="G2405" s="38" t="s">
        <v>442</v>
      </c>
      <c r="H2405" s="38" t="s">
        <v>441</v>
      </c>
      <c r="I2405" s="38">
        <v>27643823</v>
      </c>
      <c r="J2405" s="37">
        <v>13</v>
      </c>
      <c r="K2405" s="37">
        <v>7</v>
      </c>
      <c r="L2405" s="20" t="s">
        <v>8355</v>
      </c>
      <c r="M2405" s="37">
        <v>0</v>
      </c>
      <c r="N2405" s="37">
        <v>0</v>
      </c>
      <c r="O2405" s="37">
        <v>0</v>
      </c>
    </row>
    <row r="2406" spans="1:29" x14ac:dyDescent="0.2">
      <c r="A2406" s="37" t="s">
        <v>5027</v>
      </c>
      <c r="B2406" s="37" t="s">
        <v>5028</v>
      </c>
      <c r="C2406" s="39" t="s">
        <v>148</v>
      </c>
      <c r="D2406" s="39" t="s">
        <v>653</v>
      </c>
      <c r="E2406" s="39" t="s">
        <v>654</v>
      </c>
      <c r="F2406" s="39" t="s">
        <v>5028</v>
      </c>
      <c r="G2406" s="38" t="s">
        <v>442</v>
      </c>
      <c r="H2406" s="38" t="s">
        <v>441</v>
      </c>
      <c r="I2406" s="38">
        <v>27644145</v>
      </c>
      <c r="J2406" s="37">
        <v>51</v>
      </c>
      <c r="K2406" s="37">
        <v>25</v>
      </c>
      <c r="L2406" s="20" t="s">
        <v>8355</v>
      </c>
      <c r="M2406" s="37">
        <v>0</v>
      </c>
      <c r="N2406" s="37">
        <v>0</v>
      </c>
      <c r="O2406" s="37">
        <v>16</v>
      </c>
    </row>
    <row r="2407" spans="1:29" x14ac:dyDescent="0.2">
      <c r="A2407" s="37" t="s">
        <v>5029</v>
      </c>
      <c r="B2407" s="37" t="s">
        <v>5030</v>
      </c>
      <c r="C2407" s="39" t="s">
        <v>148</v>
      </c>
      <c r="D2407" s="39" t="s">
        <v>653</v>
      </c>
      <c r="E2407" s="39" t="s">
        <v>654</v>
      </c>
      <c r="F2407" s="39" t="s">
        <v>5030</v>
      </c>
      <c r="G2407" s="38" t="s">
        <v>442</v>
      </c>
      <c r="H2407" s="38" t="s">
        <v>441</v>
      </c>
      <c r="I2407" s="38">
        <v>27641407</v>
      </c>
      <c r="J2407" s="37">
        <v>17</v>
      </c>
      <c r="K2407" s="37">
        <v>7</v>
      </c>
      <c r="L2407" s="20" t="s">
        <v>8355</v>
      </c>
      <c r="M2407" s="37">
        <v>0</v>
      </c>
      <c r="N2407" s="37">
        <v>0</v>
      </c>
      <c r="O2407" s="37">
        <v>0</v>
      </c>
    </row>
    <row r="2408" spans="1:29" x14ac:dyDescent="0.2">
      <c r="A2408" s="37" t="s">
        <v>5031</v>
      </c>
      <c r="B2408" s="37" t="s">
        <v>5032</v>
      </c>
      <c r="C2408" s="39" t="s">
        <v>148</v>
      </c>
      <c r="D2408" s="39" t="s">
        <v>653</v>
      </c>
      <c r="E2408" s="39" t="s">
        <v>654</v>
      </c>
      <c r="F2408" s="39" t="s">
        <v>5032</v>
      </c>
      <c r="G2408" s="38" t="s">
        <v>442</v>
      </c>
      <c r="H2408" s="38" t="s">
        <v>441</v>
      </c>
      <c r="I2408" s="38">
        <v>27644238</v>
      </c>
      <c r="J2408" s="37">
        <v>129</v>
      </c>
      <c r="K2408" s="37">
        <v>39</v>
      </c>
      <c r="L2408" s="20" t="s">
        <v>8355</v>
      </c>
      <c r="M2408" s="37">
        <v>0</v>
      </c>
      <c r="N2408" s="37">
        <v>0</v>
      </c>
      <c r="O2408" s="37">
        <v>21</v>
      </c>
    </row>
    <row r="2409" spans="1:29" x14ac:dyDescent="0.2">
      <c r="A2409" s="37" t="s">
        <v>5034</v>
      </c>
      <c r="B2409" s="37" t="s">
        <v>152</v>
      </c>
      <c r="C2409" s="39" t="s">
        <v>148</v>
      </c>
      <c r="D2409" s="39" t="s">
        <v>653</v>
      </c>
      <c r="E2409" s="39" t="s">
        <v>654</v>
      </c>
      <c r="F2409" s="39" t="s">
        <v>152</v>
      </c>
      <c r="G2409" s="38" t="s">
        <v>442</v>
      </c>
      <c r="H2409" s="38" t="s">
        <v>441</v>
      </c>
      <c r="I2409" s="38">
        <v>27643223</v>
      </c>
      <c r="J2409" s="37">
        <v>58</v>
      </c>
      <c r="K2409" s="37">
        <v>13</v>
      </c>
      <c r="L2409" s="20" t="s">
        <v>8355</v>
      </c>
      <c r="M2409" s="37">
        <v>0</v>
      </c>
      <c r="N2409" s="37">
        <v>0</v>
      </c>
      <c r="O2409" s="37">
        <v>0</v>
      </c>
    </row>
    <row r="2411" spans="1:29" ht="13.5" x14ac:dyDescent="0.25">
      <c r="A2411" s="97" t="s">
        <v>446</v>
      </c>
      <c r="B2411" s="24"/>
      <c r="C2411" s="25"/>
      <c r="D2411" s="25"/>
      <c r="E2411" s="25"/>
      <c r="F2411" s="33"/>
      <c r="G2411" s="27"/>
      <c r="H2411" s="32"/>
      <c r="I2411" s="32"/>
      <c r="J2411" s="36">
        <f>SUM(J2412:J2423)</f>
        <v>869</v>
      </c>
      <c r="K2411" s="36">
        <f t="shared" ref="K2411:O2411" si="127">SUM(K2412:K2423)</f>
        <v>264</v>
      </c>
      <c r="L2411" s="36">
        <f t="shared" si="127"/>
        <v>0</v>
      </c>
      <c r="M2411" s="36">
        <f t="shared" si="127"/>
        <v>0</v>
      </c>
      <c r="N2411" s="36">
        <f t="shared" si="127"/>
        <v>12</v>
      </c>
      <c r="O2411" s="36">
        <f t="shared" si="127"/>
        <v>132</v>
      </c>
      <c r="P2411" s="37"/>
      <c r="Q2411" s="37"/>
      <c r="R2411" s="37"/>
      <c r="S2411" s="37"/>
      <c r="T2411" s="37"/>
      <c r="U2411" s="37"/>
      <c r="V2411" s="37"/>
      <c r="W2411" s="37"/>
      <c r="X2411" s="37"/>
      <c r="Y2411" s="37"/>
      <c r="AA2411" s="37"/>
      <c r="AB2411" s="37"/>
      <c r="AC2411" s="37"/>
    </row>
    <row r="2412" spans="1:29" x14ac:dyDescent="0.2">
      <c r="A2412" s="37" t="s">
        <v>5036</v>
      </c>
      <c r="B2412" s="37" t="s">
        <v>46</v>
      </c>
      <c r="C2412" s="39" t="s">
        <v>148</v>
      </c>
      <c r="D2412" s="39" t="s">
        <v>653</v>
      </c>
      <c r="E2412" s="39" t="s">
        <v>3422</v>
      </c>
      <c r="F2412" s="39" t="s">
        <v>744</v>
      </c>
      <c r="G2412" s="38" t="s">
        <v>442</v>
      </c>
      <c r="H2412" s="38" t="s">
        <v>441</v>
      </c>
      <c r="I2412" s="38">
        <v>27666283</v>
      </c>
      <c r="J2412" s="37">
        <v>23</v>
      </c>
      <c r="K2412" s="37">
        <v>8</v>
      </c>
      <c r="L2412" s="20" t="s">
        <v>8355</v>
      </c>
      <c r="M2412" s="37">
        <v>0</v>
      </c>
      <c r="N2412" s="37">
        <v>0</v>
      </c>
      <c r="O2412" s="37">
        <v>0</v>
      </c>
    </row>
    <row r="2413" spans="1:29" x14ac:dyDescent="0.2">
      <c r="A2413" s="37" t="s">
        <v>5055</v>
      </c>
      <c r="B2413" s="37" t="s">
        <v>3716</v>
      </c>
      <c r="C2413" s="39" t="s">
        <v>148</v>
      </c>
      <c r="D2413" s="39" t="s">
        <v>653</v>
      </c>
      <c r="E2413" s="39" t="s">
        <v>4921</v>
      </c>
      <c r="F2413" s="39" t="s">
        <v>3716</v>
      </c>
      <c r="G2413" s="38" t="s">
        <v>442</v>
      </c>
      <c r="H2413" s="38" t="s">
        <v>441</v>
      </c>
      <c r="I2413" s="38">
        <v>22005284</v>
      </c>
      <c r="J2413" s="37">
        <v>48</v>
      </c>
      <c r="K2413" s="37">
        <v>13</v>
      </c>
      <c r="L2413" s="20" t="s">
        <v>8355</v>
      </c>
      <c r="M2413" s="37">
        <v>0</v>
      </c>
      <c r="N2413" s="37">
        <v>0</v>
      </c>
      <c r="O2413" s="37">
        <v>21</v>
      </c>
    </row>
    <row r="2414" spans="1:29" x14ac:dyDescent="0.2">
      <c r="A2414" s="37" t="s">
        <v>5058</v>
      </c>
      <c r="B2414" s="37" t="s">
        <v>5059</v>
      </c>
      <c r="C2414" s="39" t="s">
        <v>148</v>
      </c>
      <c r="D2414" s="39" t="s">
        <v>653</v>
      </c>
      <c r="E2414" s="39" t="s">
        <v>4921</v>
      </c>
      <c r="F2414" s="39" t="s">
        <v>5060</v>
      </c>
      <c r="G2414" s="38" t="s">
        <v>442</v>
      </c>
      <c r="H2414" s="38" t="s">
        <v>441</v>
      </c>
      <c r="I2414" s="38">
        <v>22005535</v>
      </c>
      <c r="J2414" s="37">
        <v>31</v>
      </c>
      <c r="K2414" s="37">
        <v>5</v>
      </c>
      <c r="L2414" s="20" t="s">
        <v>8355</v>
      </c>
      <c r="M2414" s="37">
        <v>0</v>
      </c>
      <c r="N2414" s="37">
        <v>0</v>
      </c>
      <c r="O2414" s="37">
        <v>0</v>
      </c>
    </row>
    <row r="2415" spans="1:29" x14ac:dyDescent="0.2">
      <c r="A2415" s="37" t="s">
        <v>5063</v>
      </c>
      <c r="B2415" s="37" t="s">
        <v>5064</v>
      </c>
      <c r="C2415" s="39" t="s">
        <v>148</v>
      </c>
      <c r="D2415" s="39" t="s">
        <v>653</v>
      </c>
      <c r="E2415" s="39" t="s">
        <v>3422</v>
      </c>
      <c r="F2415" s="39" t="s">
        <v>5064</v>
      </c>
      <c r="G2415" s="38" t="s">
        <v>442</v>
      </c>
      <c r="H2415" s="38" t="s">
        <v>441</v>
      </c>
      <c r="I2415" s="38">
        <v>27666283</v>
      </c>
      <c r="J2415" s="37">
        <v>4</v>
      </c>
      <c r="K2415" s="37">
        <v>0</v>
      </c>
      <c r="L2415" s="20" t="s">
        <v>8355</v>
      </c>
      <c r="M2415" s="37">
        <v>0</v>
      </c>
      <c r="N2415" s="37">
        <v>0</v>
      </c>
      <c r="O2415" s="37">
        <v>0</v>
      </c>
    </row>
    <row r="2416" spans="1:29" x14ac:dyDescent="0.2">
      <c r="A2416" s="37" t="s">
        <v>5074</v>
      </c>
      <c r="B2416" s="37" t="s">
        <v>5075</v>
      </c>
      <c r="C2416" s="39" t="s">
        <v>148</v>
      </c>
      <c r="D2416" s="39" t="s">
        <v>653</v>
      </c>
      <c r="E2416" s="39" t="s">
        <v>3422</v>
      </c>
      <c r="F2416" s="39" t="s">
        <v>5076</v>
      </c>
      <c r="G2416" s="38" t="s">
        <v>442</v>
      </c>
      <c r="H2416" s="38" t="s">
        <v>441</v>
      </c>
      <c r="I2416" s="38">
        <v>44056133</v>
      </c>
      <c r="J2416" s="37">
        <v>19</v>
      </c>
      <c r="K2416" s="37">
        <v>7</v>
      </c>
      <c r="L2416" s="20" t="s">
        <v>8355</v>
      </c>
      <c r="M2416" s="37">
        <v>0</v>
      </c>
      <c r="N2416" s="37">
        <v>0</v>
      </c>
      <c r="O2416" s="37">
        <v>0</v>
      </c>
    </row>
    <row r="2417" spans="1:29" x14ac:dyDescent="0.2">
      <c r="A2417" s="37" t="s">
        <v>5077</v>
      </c>
      <c r="B2417" s="37" t="s">
        <v>5078</v>
      </c>
      <c r="C2417" s="39" t="s">
        <v>148</v>
      </c>
      <c r="D2417" s="39" t="s">
        <v>653</v>
      </c>
      <c r="E2417" s="39" t="s">
        <v>3422</v>
      </c>
      <c r="F2417" s="39" t="s">
        <v>5078</v>
      </c>
      <c r="G2417" s="38" t="s">
        <v>442</v>
      </c>
      <c r="H2417" s="38" t="s">
        <v>441</v>
      </c>
      <c r="I2417" s="38">
        <v>27666283</v>
      </c>
      <c r="J2417" s="37">
        <v>5</v>
      </c>
      <c r="K2417" s="37">
        <v>0</v>
      </c>
      <c r="L2417" s="20" t="s">
        <v>8355</v>
      </c>
      <c r="M2417" s="37">
        <v>0</v>
      </c>
      <c r="N2417" s="37">
        <v>0</v>
      </c>
      <c r="O2417" s="37">
        <v>0</v>
      </c>
    </row>
    <row r="2418" spans="1:29" x14ac:dyDescent="0.2">
      <c r="A2418" s="37" t="s">
        <v>5089</v>
      </c>
      <c r="B2418" s="37" t="s">
        <v>4921</v>
      </c>
      <c r="C2418" s="39" t="s">
        <v>148</v>
      </c>
      <c r="D2418" s="39" t="s">
        <v>653</v>
      </c>
      <c r="E2418" s="39" t="s">
        <v>4921</v>
      </c>
      <c r="F2418" s="39" t="s">
        <v>4921</v>
      </c>
      <c r="G2418" s="38" t="s">
        <v>442</v>
      </c>
      <c r="H2418" s="38" t="s">
        <v>441</v>
      </c>
      <c r="I2418" s="38">
        <v>27666267</v>
      </c>
      <c r="J2418" s="37">
        <v>278</v>
      </c>
      <c r="K2418" s="37">
        <v>93</v>
      </c>
      <c r="L2418" s="20" t="s">
        <v>8355</v>
      </c>
      <c r="M2418" s="37">
        <v>0</v>
      </c>
      <c r="N2418" s="37">
        <v>12</v>
      </c>
      <c r="O2418" s="37">
        <v>0</v>
      </c>
    </row>
    <row r="2419" spans="1:29" x14ac:dyDescent="0.2">
      <c r="A2419" s="37" t="s">
        <v>5090</v>
      </c>
      <c r="B2419" s="37" t="s">
        <v>5091</v>
      </c>
      <c r="C2419" s="39" t="s">
        <v>148</v>
      </c>
      <c r="D2419" s="39" t="s">
        <v>653</v>
      </c>
      <c r="E2419" s="39" t="s">
        <v>4921</v>
      </c>
      <c r="F2419" s="39" t="s">
        <v>5091</v>
      </c>
      <c r="G2419" s="38" t="s">
        <v>442</v>
      </c>
      <c r="H2419" s="38" t="s">
        <v>441</v>
      </c>
      <c r="I2419" s="38">
        <v>27667182</v>
      </c>
      <c r="J2419" s="37">
        <v>330</v>
      </c>
      <c r="K2419" s="37">
        <v>98</v>
      </c>
      <c r="L2419" s="20" t="s">
        <v>8355</v>
      </c>
      <c r="M2419" s="37">
        <v>0</v>
      </c>
      <c r="N2419" s="37">
        <v>0</v>
      </c>
      <c r="O2419" s="37">
        <v>69</v>
      </c>
    </row>
    <row r="2420" spans="1:29" x14ac:dyDescent="0.2">
      <c r="A2420" s="37" t="s">
        <v>5092</v>
      </c>
      <c r="B2420" s="37" t="s">
        <v>1429</v>
      </c>
      <c r="C2420" s="39" t="s">
        <v>148</v>
      </c>
      <c r="D2420" s="39" t="s">
        <v>653</v>
      </c>
      <c r="E2420" s="39" t="s">
        <v>4921</v>
      </c>
      <c r="F2420" s="39" t="s">
        <v>1429</v>
      </c>
      <c r="G2420" s="38" t="s">
        <v>442</v>
      </c>
      <c r="H2420" s="38" t="s">
        <v>441</v>
      </c>
      <c r="I2420" s="38">
        <v>27666906</v>
      </c>
      <c r="J2420" s="37">
        <v>62</v>
      </c>
      <c r="K2420" s="37">
        <v>22</v>
      </c>
      <c r="L2420" s="20" t="s">
        <v>8355</v>
      </c>
      <c r="M2420" s="37">
        <v>0</v>
      </c>
      <c r="N2420" s="37">
        <v>0</v>
      </c>
      <c r="O2420" s="37">
        <v>15</v>
      </c>
    </row>
    <row r="2421" spans="1:29" x14ac:dyDescent="0.2">
      <c r="A2421" s="37" t="s">
        <v>5104</v>
      </c>
      <c r="B2421" s="37" t="s">
        <v>2441</v>
      </c>
      <c r="C2421" s="39" t="s">
        <v>148</v>
      </c>
      <c r="D2421" s="39" t="s">
        <v>653</v>
      </c>
      <c r="E2421" s="39" t="s">
        <v>3422</v>
      </c>
      <c r="F2421" s="39" t="s">
        <v>2441</v>
      </c>
      <c r="G2421" s="38" t="s">
        <v>442</v>
      </c>
      <c r="H2421" s="38" t="s">
        <v>441</v>
      </c>
      <c r="I2421" s="38">
        <v>27666283</v>
      </c>
      <c r="J2421" s="37">
        <v>49</v>
      </c>
      <c r="K2421" s="37">
        <v>16</v>
      </c>
      <c r="L2421" s="20" t="s">
        <v>8355</v>
      </c>
      <c r="M2421" s="37">
        <v>0</v>
      </c>
      <c r="N2421" s="37">
        <v>0</v>
      </c>
      <c r="O2421" s="37">
        <v>18</v>
      </c>
    </row>
    <row r="2422" spans="1:29" x14ac:dyDescent="0.2">
      <c r="A2422" s="37" t="s">
        <v>5109</v>
      </c>
      <c r="B2422" s="37" t="s">
        <v>4254</v>
      </c>
      <c r="C2422" s="39" t="s">
        <v>148</v>
      </c>
      <c r="D2422" s="39" t="s">
        <v>653</v>
      </c>
      <c r="E2422" s="39" t="s">
        <v>3422</v>
      </c>
      <c r="F2422" s="39" t="s">
        <v>4254</v>
      </c>
      <c r="G2422" s="38" t="s">
        <v>442</v>
      </c>
      <c r="H2422" s="38" t="s">
        <v>441</v>
      </c>
      <c r="I2422" s="38">
        <v>83927136</v>
      </c>
      <c r="J2422" s="37">
        <v>8</v>
      </c>
      <c r="K2422" s="37">
        <v>0</v>
      </c>
      <c r="L2422" s="20" t="s">
        <v>8355</v>
      </c>
      <c r="M2422" s="37">
        <v>0</v>
      </c>
      <c r="N2422" s="37">
        <v>0</v>
      </c>
      <c r="O2422" s="37">
        <v>0</v>
      </c>
    </row>
    <row r="2423" spans="1:29" x14ac:dyDescent="0.2">
      <c r="A2423" s="37" t="s">
        <v>5112</v>
      </c>
      <c r="B2423" s="37" t="s">
        <v>5113</v>
      </c>
      <c r="C2423" s="39" t="s">
        <v>148</v>
      </c>
      <c r="D2423" s="39" t="s">
        <v>653</v>
      </c>
      <c r="E2423" s="39" t="s">
        <v>3587</v>
      </c>
      <c r="F2423" s="39" t="s">
        <v>10359</v>
      </c>
      <c r="G2423" s="38" t="s">
        <v>442</v>
      </c>
      <c r="H2423" s="38" t="s">
        <v>441</v>
      </c>
      <c r="I2423" s="38">
        <v>27666283</v>
      </c>
      <c r="J2423" s="37">
        <v>12</v>
      </c>
      <c r="K2423" s="37">
        <v>2</v>
      </c>
      <c r="L2423" s="20" t="s">
        <v>8355</v>
      </c>
      <c r="M2423" s="37">
        <v>0</v>
      </c>
      <c r="N2423" s="37">
        <v>0</v>
      </c>
      <c r="O2423" s="37">
        <v>9</v>
      </c>
    </row>
    <row r="2425" spans="1:29" ht="13.5" x14ac:dyDescent="0.25">
      <c r="A2425" s="97" t="s">
        <v>447</v>
      </c>
      <c r="B2425" s="24"/>
      <c r="C2425" s="25"/>
      <c r="D2425" s="25"/>
      <c r="E2425" s="25"/>
      <c r="F2425" s="33"/>
      <c r="G2425" s="27"/>
      <c r="H2425" s="32"/>
      <c r="I2425" s="32"/>
      <c r="J2425" s="36">
        <f>SUM(J2426:J2442)</f>
        <v>1286</v>
      </c>
      <c r="K2425" s="36">
        <f t="shared" ref="K2425:O2425" si="128">SUM(K2426:K2442)</f>
        <v>383</v>
      </c>
      <c r="L2425" s="36">
        <f t="shared" si="128"/>
        <v>0</v>
      </c>
      <c r="M2425" s="36">
        <f t="shared" si="128"/>
        <v>0</v>
      </c>
      <c r="N2425" s="36">
        <f t="shared" si="128"/>
        <v>20</v>
      </c>
      <c r="O2425" s="36">
        <f t="shared" si="128"/>
        <v>182</v>
      </c>
      <c r="P2425" s="37"/>
      <c r="Q2425" s="37"/>
      <c r="R2425" s="37"/>
      <c r="S2425" s="37"/>
      <c r="T2425" s="37"/>
      <c r="U2425" s="37"/>
      <c r="V2425" s="37"/>
      <c r="W2425" s="37"/>
      <c r="X2425" s="37"/>
      <c r="Y2425" s="37"/>
      <c r="AA2425" s="37"/>
      <c r="AB2425" s="37"/>
      <c r="AC2425" s="37"/>
    </row>
    <row r="2426" spans="1:29" x14ac:dyDescent="0.2">
      <c r="A2426" s="37" t="s">
        <v>4976</v>
      </c>
      <c r="B2426" s="37" t="s">
        <v>655</v>
      </c>
      <c r="C2426" s="39" t="s">
        <v>148</v>
      </c>
      <c r="D2426" s="39" t="s">
        <v>653</v>
      </c>
      <c r="E2426" s="39" t="s">
        <v>654</v>
      </c>
      <c r="F2426" s="39" t="s">
        <v>655</v>
      </c>
      <c r="G2426" s="38" t="s">
        <v>442</v>
      </c>
      <c r="H2426" s="38" t="s">
        <v>441</v>
      </c>
      <c r="I2426" s="38">
        <v>27641301</v>
      </c>
      <c r="J2426" s="37">
        <v>72</v>
      </c>
      <c r="K2426" s="37">
        <v>16</v>
      </c>
      <c r="L2426" s="20" t="s">
        <v>8355</v>
      </c>
      <c r="M2426" s="37">
        <v>0</v>
      </c>
      <c r="N2426" s="37">
        <v>0</v>
      </c>
      <c r="O2426" s="37">
        <v>11</v>
      </c>
    </row>
    <row r="2427" spans="1:29" x14ac:dyDescent="0.2">
      <c r="A2427" s="37" t="s">
        <v>4977</v>
      </c>
      <c r="B2427" s="37" t="s">
        <v>10360</v>
      </c>
      <c r="C2427" s="39" t="s">
        <v>148</v>
      </c>
      <c r="D2427" s="39" t="s">
        <v>653</v>
      </c>
      <c r="E2427" s="39" t="s">
        <v>654</v>
      </c>
      <c r="F2427" s="39" t="s">
        <v>1427</v>
      </c>
      <c r="G2427" s="38" t="s">
        <v>442</v>
      </c>
      <c r="H2427" s="38" t="s">
        <v>441</v>
      </c>
      <c r="I2427" s="38">
        <v>27641719</v>
      </c>
      <c r="J2427" s="37">
        <v>8</v>
      </c>
      <c r="K2427" s="37">
        <v>3</v>
      </c>
      <c r="L2427" s="20" t="s">
        <v>8355</v>
      </c>
      <c r="M2427" s="37">
        <v>0</v>
      </c>
      <c r="N2427" s="37">
        <v>0</v>
      </c>
      <c r="O2427" s="37">
        <v>0</v>
      </c>
    </row>
    <row r="2428" spans="1:29" x14ac:dyDescent="0.2">
      <c r="A2428" s="37" t="s">
        <v>5037</v>
      </c>
      <c r="B2428" s="37" t="s">
        <v>5038</v>
      </c>
      <c r="C2428" s="39" t="s">
        <v>148</v>
      </c>
      <c r="D2428" s="39" t="s">
        <v>653</v>
      </c>
      <c r="E2428" s="39" t="s">
        <v>654</v>
      </c>
      <c r="F2428" s="39" t="s">
        <v>5039</v>
      </c>
      <c r="G2428" s="38" t="s">
        <v>442</v>
      </c>
      <c r="H2428" s="38" t="s">
        <v>441</v>
      </c>
      <c r="I2428" s="38">
        <v>88833270</v>
      </c>
      <c r="J2428" s="37">
        <v>54</v>
      </c>
      <c r="K2428" s="37">
        <v>13</v>
      </c>
      <c r="L2428" s="20" t="s">
        <v>8355</v>
      </c>
      <c r="M2428" s="37">
        <v>0</v>
      </c>
      <c r="N2428" s="37">
        <v>0</v>
      </c>
      <c r="O2428" s="37">
        <v>23</v>
      </c>
    </row>
    <row r="2429" spans="1:29" x14ac:dyDescent="0.2">
      <c r="A2429" s="37" t="s">
        <v>5046</v>
      </c>
      <c r="B2429" s="37" t="s">
        <v>5047</v>
      </c>
      <c r="C2429" s="39" t="s">
        <v>148</v>
      </c>
      <c r="D2429" s="39" t="s">
        <v>653</v>
      </c>
      <c r="E2429" s="39" t="s">
        <v>4921</v>
      </c>
      <c r="F2429" s="39" t="s">
        <v>5047</v>
      </c>
      <c r="G2429" s="38" t="s">
        <v>442</v>
      </c>
      <c r="H2429" s="38" t="s">
        <v>441</v>
      </c>
      <c r="I2429" s="38">
        <v>44056294</v>
      </c>
      <c r="J2429" s="37">
        <v>28</v>
      </c>
      <c r="K2429" s="37">
        <v>15</v>
      </c>
      <c r="L2429" s="20" t="s">
        <v>8355</v>
      </c>
      <c r="M2429" s="37">
        <v>0</v>
      </c>
      <c r="N2429" s="37">
        <v>0</v>
      </c>
      <c r="O2429" s="37">
        <v>0</v>
      </c>
    </row>
    <row r="2430" spans="1:29" x14ac:dyDescent="0.2">
      <c r="A2430" s="37" t="s">
        <v>4980</v>
      </c>
      <c r="B2430" s="37" t="s">
        <v>4981</v>
      </c>
      <c r="C2430" s="39" t="s">
        <v>148</v>
      </c>
      <c r="D2430" s="39" t="s">
        <v>653</v>
      </c>
      <c r="E2430" s="39" t="s">
        <v>654</v>
      </c>
      <c r="F2430" s="39" t="s">
        <v>4981</v>
      </c>
      <c r="G2430" s="38" t="s">
        <v>442</v>
      </c>
      <c r="H2430" s="38" t="s">
        <v>441</v>
      </c>
      <c r="I2430" s="38">
        <v>44056135</v>
      </c>
      <c r="J2430" s="37">
        <v>40</v>
      </c>
      <c r="K2430" s="37">
        <v>11</v>
      </c>
      <c r="L2430" s="20" t="s">
        <v>8355</v>
      </c>
      <c r="M2430" s="37">
        <v>0</v>
      </c>
      <c r="N2430" s="37">
        <v>0</v>
      </c>
      <c r="O2430" s="37">
        <v>17</v>
      </c>
    </row>
    <row r="2431" spans="1:29" x14ac:dyDescent="0.2">
      <c r="A2431" s="37" t="s">
        <v>5051</v>
      </c>
      <c r="B2431" s="37" t="s">
        <v>5052</v>
      </c>
      <c r="C2431" s="39" t="s">
        <v>148</v>
      </c>
      <c r="D2431" s="39" t="s">
        <v>653</v>
      </c>
      <c r="E2431" s="39" t="s">
        <v>654</v>
      </c>
      <c r="F2431" s="39" t="s">
        <v>3993</v>
      </c>
      <c r="G2431" s="38" t="s">
        <v>442</v>
      </c>
      <c r="H2431" s="38" t="s">
        <v>441</v>
      </c>
      <c r="I2431" s="38">
        <v>70126398</v>
      </c>
      <c r="J2431" s="37">
        <v>27</v>
      </c>
      <c r="K2431" s="37">
        <v>8</v>
      </c>
      <c r="L2431" s="20" t="s">
        <v>8355</v>
      </c>
      <c r="M2431" s="37">
        <v>0</v>
      </c>
      <c r="N2431" s="37">
        <v>0</v>
      </c>
      <c r="O2431" s="37">
        <v>14</v>
      </c>
    </row>
    <row r="2432" spans="1:29" x14ac:dyDescent="0.2">
      <c r="A2432" s="37" t="s">
        <v>4985</v>
      </c>
      <c r="B2432" s="37" t="s">
        <v>629</v>
      </c>
      <c r="C2432" s="39" t="s">
        <v>148</v>
      </c>
      <c r="D2432" s="39" t="s">
        <v>653</v>
      </c>
      <c r="E2432" s="39" t="s">
        <v>654</v>
      </c>
      <c r="F2432" s="39" t="s">
        <v>629</v>
      </c>
      <c r="G2432" s="38" t="s">
        <v>442</v>
      </c>
      <c r="H2432" s="38" t="s">
        <v>441</v>
      </c>
      <c r="I2432" s="38">
        <v>27647033</v>
      </c>
      <c r="J2432" s="37">
        <v>111</v>
      </c>
      <c r="K2432" s="37">
        <v>44</v>
      </c>
      <c r="L2432" s="20" t="s">
        <v>8355</v>
      </c>
      <c r="M2432" s="37">
        <v>0</v>
      </c>
      <c r="N2432" s="37">
        <v>0</v>
      </c>
      <c r="O2432" s="37">
        <v>21</v>
      </c>
    </row>
    <row r="2433" spans="1:29" x14ac:dyDescent="0.2">
      <c r="A2433" s="37" t="s">
        <v>4989</v>
      </c>
      <c r="B2433" s="37" t="s">
        <v>771</v>
      </c>
      <c r="C2433" s="39" t="s">
        <v>148</v>
      </c>
      <c r="D2433" s="39" t="s">
        <v>653</v>
      </c>
      <c r="E2433" s="39" t="s">
        <v>654</v>
      </c>
      <c r="F2433" s="39" t="s">
        <v>654</v>
      </c>
      <c r="G2433" s="38" t="s">
        <v>442</v>
      </c>
      <c r="H2433" s="38" t="s">
        <v>441</v>
      </c>
      <c r="I2433" s="38">
        <v>27641139</v>
      </c>
      <c r="J2433" s="37">
        <v>329</v>
      </c>
      <c r="K2433" s="37">
        <v>100</v>
      </c>
      <c r="L2433" s="20" t="s">
        <v>8355</v>
      </c>
      <c r="M2433" s="37">
        <v>0</v>
      </c>
      <c r="N2433" s="37">
        <v>8</v>
      </c>
      <c r="O2433" s="37">
        <v>17</v>
      </c>
    </row>
    <row r="2434" spans="1:29" x14ac:dyDescent="0.2">
      <c r="A2434" s="37" t="s">
        <v>4992</v>
      </c>
      <c r="B2434" s="37" t="s">
        <v>550</v>
      </c>
      <c r="C2434" s="39" t="s">
        <v>148</v>
      </c>
      <c r="D2434" s="39" t="s">
        <v>653</v>
      </c>
      <c r="E2434" s="39" t="s">
        <v>654</v>
      </c>
      <c r="F2434" s="39" t="s">
        <v>550</v>
      </c>
      <c r="G2434" s="38" t="s">
        <v>442</v>
      </c>
      <c r="H2434" s="38" t="s">
        <v>441</v>
      </c>
      <c r="I2434" s="38">
        <v>27641784</v>
      </c>
      <c r="J2434" s="37">
        <v>67</v>
      </c>
      <c r="K2434" s="37">
        <v>13</v>
      </c>
      <c r="L2434" s="20" t="s">
        <v>8355</v>
      </c>
      <c r="M2434" s="37">
        <v>0</v>
      </c>
      <c r="N2434" s="37">
        <v>0</v>
      </c>
      <c r="O2434" s="37">
        <v>0</v>
      </c>
    </row>
    <row r="2435" spans="1:29" x14ac:dyDescent="0.2">
      <c r="A2435" s="37" t="s">
        <v>5068</v>
      </c>
      <c r="B2435" s="37" t="s">
        <v>5035</v>
      </c>
      <c r="C2435" s="39" t="s">
        <v>148</v>
      </c>
      <c r="D2435" s="39" t="s">
        <v>653</v>
      </c>
      <c r="E2435" s="39" t="s">
        <v>654</v>
      </c>
      <c r="F2435" s="39" t="s">
        <v>5069</v>
      </c>
      <c r="G2435" s="38" t="s">
        <v>442</v>
      </c>
      <c r="H2435" s="38" t="s">
        <v>441</v>
      </c>
      <c r="I2435" s="38">
        <v>88623911</v>
      </c>
      <c r="J2435" s="37">
        <v>107</v>
      </c>
      <c r="K2435" s="37">
        <v>34</v>
      </c>
      <c r="L2435" s="20" t="s">
        <v>8355</v>
      </c>
      <c r="M2435" s="37">
        <v>0</v>
      </c>
      <c r="N2435" s="37">
        <v>0</v>
      </c>
      <c r="O2435" s="37">
        <v>17</v>
      </c>
    </row>
    <row r="2436" spans="1:29" x14ac:dyDescent="0.2">
      <c r="A2436" s="37" t="s">
        <v>5002</v>
      </c>
      <c r="B2436" s="37" t="s">
        <v>5003</v>
      </c>
      <c r="C2436" s="39" t="s">
        <v>148</v>
      </c>
      <c r="D2436" s="39" t="s">
        <v>653</v>
      </c>
      <c r="E2436" s="39" t="s">
        <v>654</v>
      </c>
      <c r="F2436" s="39" t="s">
        <v>5003</v>
      </c>
      <c r="G2436" s="38" t="s">
        <v>442</v>
      </c>
      <c r="H2436" s="38" t="s">
        <v>441</v>
      </c>
      <c r="I2436" s="38">
        <v>85378501</v>
      </c>
      <c r="J2436" s="37">
        <v>6</v>
      </c>
      <c r="K2436" s="37">
        <v>0</v>
      </c>
      <c r="L2436" s="20" t="s">
        <v>8355</v>
      </c>
      <c r="M2436" s="37">
        <v>0</v>
      </c>
      <c r="N2436" s="37">
        <v>0</v>
      </c>
      <c r="O2436" s="37">
        <v>0</v>
      </c>
    </row>
    <row r="2437" spans="1:29" x14ac:dyDescent="0.2">
      <c r="A2437" s="37" t="s">
        <v>5079</v>
      </c>
      <c r="B2437" s="37" t="s">
        <v>3306</v>
      </c>
      <c r="C2437" s="39" t="s">
        <v>148</v>
      </c>
      <c r="D2437" s="39" t="s">
        <v>653</v>
      </c>
      <c r="E2437" s="39" t="s">
        <v>654</v>
      </c>
      <c r="F2437" s="39" t="s">
        <v>1655</v>
      </c>
      <c r="G2437" s="38" t="s">
        <v>442</v>
      </c>
      <c r="H2437" s="38" t="s">
        <v>441</v>
      </c>
      <c r="I2437" s="38">
        <v>27645236</v>
      </c>
      <c r="J2437" s="37">
        <v>86</v>
      </c>
      <c r="K2437" s="37">
        <v>20</v>
      </c>
      <c r="L2437" s="20" t="s">
        <v>8355</v>
      </c>
      <c r="M2437" s="37">
        <v>0</v>
      </c>
      <c r="N2437" s="37">
        <v>12</v>
      </c>
      <c r="O2437" s="37">
        <v>16</v>
      </c>
    </row>
    <row r="2438" spans="1:29" x14ac:dyDescent="0.2">
      <c r="A2438" s="37" t="s">
        <v>5006</v>
      </c>
      <c r="B2438" s="37" t="s">
        <v>5007</v>
      </c>
      <c r="C2438" s="39" t="s">
        <v>148</v>
      </c>
      <c r="D2438" s="39" t="s">
        <v>653</v>
      </c>
      <c r="E2438" s="39" t="s">
        <v>654</v>
      </c>
      <c r="F2438" s="39" t="s">
        <v>10183</v>
      </c>
      <c r="G2438" s="38" t="s">
        <v>442</v>
      </c>
      <c r="H2438" s="38" t="s">
        <v>441</v>
      </c>
      <c r="I2438" s="38">
        <v>27643932</v>
      </c>
      <c r="J2438" s="37">
        <v>61</v>
      </c>
      <c r="K2438" s="37">
        <v>18</v>
      </c>
      <c r="L2438" s="20" t="s">
        <v>8355</v>
      </c>
      <c r="M2438" s="37">
        <v>0</v>
      </c>
      <c r="N2438" s="37">
        <v>0</v>
      </c>
      <c r="O2438" s="37">
        <v>0</v>
      </c>
    </row>
    <row r="2439" spans="1:29" x14ac:dyDescent="0.2">
      <c r="A2439" s="37" t="s">
        <v>5012</v>
      </c>
      <c r="B2439" s="37" t="s">
        <v>4720</v>
      </c>
      <c r="C2439" s="39" t="s">
        <v>148</v>
      </c>
      <c r="D2439" s="39" t="s">
        <v>653</v>
      </c>
      <c r="E2439" s="39" t="s">
        <v>654</v>
      </c>
      <c r="F2439" s="39" t="s">
        <v>4720</v>
      </c>
      <c r="G2439" s="38" t="s">
        <v>442</v>
      </c>
      <c r="H2439" s="38" t="s">
        <v>441</v>
      </c>
      <c r="I2439" s="38">
        <v>27641893</v>
      </c>
      <c r="J2439" s="37">
        <v>77</v>
      </c>
      <c r="K2439" s="37">
        <v>23</v>
      </c>
      <c r="L2439" s="20" t="s">
        <v>8355</v>
      </c>
      <c r="M2439" s="37">
        <v>0</v>
      </c>
      <c r="N2439" s="37">
        <v>0</v>
      </c>
      <c r="O2439" s="37">
        <v>15</v>
      </c>
    </row>
    <row r="2440" spans="1:29" x14ac:dyDescent="0.2">
      <c r="A2440" s="37" t="s">
        <v>5021</v>
      </c>
      <c r="B2440" s="37" t="s">
        <v>2166</v>
      </c>
      <c r="C2440" s="39" t="s">
        <v>148</v>
      </c>
      <c r="D2440" s="39" t="s">
        <v>653</v>
      </c>
      <c r="E2440" s="39" t="s">
        <v>654</v>
      </c>
      <c r="F2440" s="39" t="s">
        <v>5022</v>
      </c>
      <c r="G2440" s="38" t="s">
        <v>442</v>
      </c>
      <c r="H2440" s="38" t="s">
        <v>441</v>
      </c>
      <c r="I2440" s="38">
        <v>27641513</v>
      </c>
      <c r="J2440" s="37">
        <v>97</v>
      </c>
      <c r="K2440" s="37">
        <v>37</v>
      </c>
      <c r="L2440" s="20" t="s">
        <v>8355</v>
      </c>
      <c r="M2440" s="37">
        <v>0</v>
      </c>
      <c r="N2440" s="37">
        <v>0</v>
      </c>
      <c r="O2440" s="37">
        <v>16</v>
      </c>
    </row>
    <row r="2441" spans="1:29" x14ac:dyDescent="0.2">
      <c r="A2441" s="37" t="s">
        <v>5023</v>
      </c>
      <c r="B2441" s="37" t="s">
        <v>5024</v>
      </c>
      <c r="C2441" s="39" t="s">
        <v>148</v>
      </c>
      <c r="D2441" s="39" t="s">
        <v>653</v>
      </c>
      <c r="E2441" s="39" t="s">
        <v>654</v>
      </c>
      <c r="F2441" s="39" t="s">
        <v>5024</v>
      </c>
      <c r="G2441" s="38" t="s">
        <v>442</v>
      </c>
      <c r="H2441" s="38" t="s">
        <v>441</v>
      </c>
      <c r="I2441" s="38">
        <v>27643708</v>
      </c>
      <c r="J2441" s="37">
        <v>71</v>
      </c>
      <c r="K2441" s="37">
        <v>21</v>
      </c>
      <c r="L2441" s="20" t="s">
        <v>8355</v>
      </c>
      <c r="M2441" s="37">
        <v>0</v>
      </c>
      <c r="N2441" s="37">
        <v>0</v>
      </c>
      <c r="O2441" s="37">
        <v>15</v>
      </c>
    </row>
    <row r="2442" spans="1:29" x14ac:dyDescent="0.2">
      <c r="A2442" s="37" t="s">
        <v>5033</v>
      </c>
      <c r="B2442" s="37" t="s">
        <v>1595</v>
      </c>
      <c r="C2442" s="39" t="s">
        <v>148</v>
      </c>
      <c r="D2442" s="39" t="s">
        <v>653</v>
      </c>
      <c r="E2442" s="39" t="s">
        <v>654</v>
      </c>
      <c r="F2442" s="39" t="s">
        <v>1595</v>
      </c>
      <c r="G2442" s="38" t="s">
        <v>442</v>
      </c>
      <c r="H2442" s="38" t="s">
        <v>441</v>
      </c>
      <c r="I2442" s="38">
        <v>27640119</v>
      </c>
      <c r="J2442" s="37">
        <v>45</v>
      </c>
      <c r="K2442" s="37">
        <v>7</v>
      </c>
      <c r="L2442" s="20" t="s">
        <v>8355</v>
      </c>
      <c r="M2442" s="37">
        <v>0</v>
      </c>
      <c r="N2442" s="37">
        <v>0</v>
      </c>
      <c r="O2442" s="37">
        <v>0</v>
      </c>
    </row>
    <row r="2444" spans="1:29" ht="13.5" x14ac:dyDescent="0.25">
      <c r="A2444" s="97" t="s">
        <v>448</v>
      </c>
      <c r="B2444" s="24"/>
      <c r="C2444" s="25"/>
      <c r="D2444" s="25"/>
      <c r="E2444" s="25"/>
      <c r="F2444" s="33"/>
      <c r="G2444" s="27"/>
      <c r="H2444" s="32"/>
      <c r="I2444" s="32"/>
      <c r="J2444" s="36">
        <f>SUM(J2445:J2470)</f>
        <v>1301</v>
      </c>
      <c r="K2444" s="36">
        <f t="shared" ref="K2444:O2444" si="129">SUM(K2445:K2470)</f>
        <v>366</v>
      </c>
      <c r="L2444" s="36">
        <f t="shared" si="129"/>
        <v>0</v>
      </c>
      <c r="M2444" s="36">
        <f t="shared" si="129"/>
        <v>0</v>
      </c>
      <c r="N2444" s="36">
        <f t="shared" si="129"/>
        <v>0</v>
      </c>
      <c r="O2444" s="36">
        <f t="shared" si="129"/>
        <v>294</v>
      </c>
      <c r="P2444" s="37"/>
      <c r="Q2444" s="37"/>
      <c r="R2444" s="37"/>
      <c r="S2444" s="37"/>
      <c r="T2444" s="37"/>
      <c r="U2444" s="37"/>
      <c r="V2444" s="37"/>
      <c r="W2444" s="37"/>
      <c r="X2444" s="37"/>
      <c r="Y2444" s="37"/>
      <c r="AA2444" s="37"/>
      <c r="AB2444" s="37"/>
      <c r="AC2444" s="37"/>
    </row>
    <row r="2445" spans="1:29" x14ac:dyDescent="0.2">
      <c r="A2445" s="37" t="s">
        <v>5040</v>
      </c>
      <c r="B2445" s="37" t="s">
        <v>911</v>
      </c>
      <c r="C2445" s="39" t="s">
        <v>148</v>
      </c>
      <c r="D2445" s="39" t="s">
        <v>653</v>
      </c>
      <c r="E2445" s="39" t="s">
        <v>4921</v>
      </c>
      <c r="F2445" s="39" t="s">
        <v>5041</v>
      </c>
      <c r="G2445" s="38" t="s">
        <v>442</v>
      </c>
      <c r="H2445" s="38" t="s">
        <v>441</v>
      </c>
      <c r="I2445" s="38">
        <v>22064584</v>
      </c>
      <c r="J2445" s="37">
        <v>14</v>
      </c>
      <c r="K2445" s="37">
        <v>4</v>
      </c>
      <c r="L2445" s="20" t="s">
        <v>8355</v>
      </c>
      <c r="M2445" s="37">
        <v>0</v>
      </c>
      <c r="N2445" s="37">
        <v>0</v>
      </c>
      <c r="O2445" s="37">
        <v>8</v>
      </c>
    </row>
    <row r="2446" spans="1:29" x14ac:dyDescent="0.2">
      <c r="A2446" s="37" t="s">
        <v>5042</v>
      </c>
      <c r="B2446" s="37" t="s">
        <v>1570</v>
      </c>
      <c r="C2446" s="39" t="s">
        <v>148</v>
      </c>
      <c r="D2446" s="39" t="s">
        <v>653</v>
      </c>
      <c r="E2446" s="39" t="s">
        <v>5043</v>
      </c>
      <c r="F2446" s="39" t="s">
        <v>2434</v>
      </c>
      <c r="G2446" s="38" t="s">
        <v>442</v>
      </c>
      <c r="H2446" s="38" t="s">
        <v>441</v>
      </c>
      <c r="I2446" s="38">
        <v>27666283</v>
      </c>
      <c r="J2446" s="37">
        <v>23</v>
      </c>
      <c r="K2446" s="37">
        <v>3</v>
      </c>
      <c r="L2446" s="20" t="s">
        <v>8355</v>
      </c>
      <c r="M2446" s="37">
        <v>0</v>
      </c>
      <c r="N2446" s="37">
        <v>0</v>
      </c>
      <c r="O2446" s="37">
        <v>14</v>
      </c>
    </row>
    <row r="2447" spans="1:29" x14ac:dyDescent="0.2">
      <c r="A2447" s="37" t="s">
        <v>5044</v>
      </c>
      <c r="B2447" s="37" t="s">
        <v>2387</v>
      </c>
      <c r="C2447" s="39" t="s">
        <v>148</v>
      </c>
      <c r="D2447" s="39" t="s">
        <v>653</v>
      </c>
      <c r="E2447" s="39" t="s">
        <v>4921</v>
      </c>
      <c r="F2447" s="39" t="s">
        <v>2387</v>
      </c>
      <c r="G2447" s="38" t="s">
        <v>442</v>
      </c>
      <c r="H2447" s="38" t="s">
        <v>441</v>
      </c>
      <c r="I2447" s="38">
        <v>24762000</v>
      </c>
      <c r="J2447" s="37">
        <v>12</v>
      </c>
      <c r="K2447" s="37">
        <v>8</v>
      </c>
      <c r="L2447" s="20" t="s">
        <v>8355</v>
      </c>
      <c r="M2447" s="37">
        <v>0</v>
      </c>
      <c r="N2447" s="37">
        <v>0</v>
      </c>
      <c r="O2447" s="37">
        <v>12</v>
      </c>
    </row>
    <row r="2448" spans="1:29" x14ac:dyDescent="0.2">
      <c r="A2448" s="37" t="s">
        <v>5045</v>
      </c>
      <c r="B2448" s="37" t="s">
        <v>3655</v>
      </c>
      <c r="C2448" s="39" t="s">
        <v>148</v>
      </c>
      <c r="D2448" s="39" t="s">
        <v>653</v>
      </c>
      <c r="E2448" s="39" t="s">
        <v>4921</v>
      </c>
      <c r="F2448" s="39" t="s">
        <v>3655</v>
      </c>
      <c r="G2448" s="38" t="s">
        <v>442</v>
      </c>
      <c r="H2448" s="38" t="s">
        <v>441</v>
      </c>
      <c r="I2448" s="38">
        <v>22064945</v>
      </c>
      <c r="J2448" s="37">
        <v>178</v>
      </c>
      <c r="K2448" s="37">
        <v>32</v>
      </c>
      <c r="L2448" s="20" t="s">
        <v>8355</v>
      </c>
      <c r="M2448" s="37">
        <v>0</v>
      </c>
      <c r="N2448" s="37">
        <v>0</v>
      </c>
      <c r="O2448" s="37">
        <v>50</v>
      </c>
    </row>
    <row r="2449" spans="1:15" x14ac:dyDescent="0.2">
      <c r="A2449" s="37" t="s">
        <v>5048</v>
      </c>
      <c r="B2449" s="37" t="s">
        <v>5049</v>
      </c>
      <c r="C2449" s="39" t="s">
        <v>148</v>
      </c>
      <c r="D2449" s="39" t="s">
        <v>653</v>
      </c>
      <c r="E2449" s="39" t="s">
        <v>4921</v>
      </c>
      <c r="F2449" s="39" t="s">
        <v>5050</v>
      </c>
      <c r="G2449" s="38" t="s">
        <v>442</v>
      </c>
      <c r="H2449" s="38" t="s">
        <v>441</v>
      </c>
      <c r="I2449" s="38">
        <v>60297263</v>
      </c>
      <c r="J2449" s="37">
        <v>65</v>
      </c>
      <c r="K2449" s="37">
        <v>20</v>
      </c>
      <c r="L2449" s="20" t="s">
        <v>8355</v>
      </c>
      <c r="M2449" s="37">
        <v>0</v>
      </c>
      <c r="N2449" s="37">
        <v>0</v>
      </c>
      <c r="O2449" s="37">
        <v>14</v>
      </c>
    </row>
    <row r="2450" spans="1:15" x14ac:dyDescent="0.2">
      <c r="A2450" s="37" t="s">
        <v>5053</v>
      </c>
      <c r="B2450" s="37" t="s">
        <v>5054</v>
      </c>
      <c r="C2450" s="39" t="s">
        <v>148</v>
      </c>
      <c r="D2450" s="39" t="s">
        <v>653</v>
      </c>
      <c r="E2450" s="39" t="s">
        <v>4921</v>
      </c>
      <c r="F2450" s="39" t="s">
        <v>5054</v>
      </c>
      <c r="G2450" s="38" t="s">
        <v>442</v>
      </c>
      <c r="H2450" s="38" t="s">
        <v>441</v>
      </c>
      <c r="I2450" s="38">
        <v>85892427</v>
      </c>
      <c r="J2450" s="37">
        <v>58</v>
      </c>
      <c r="K2450" s="37">
        <v>16</v>
      </c>
      <c r="L2450" s="20" t="s">
        <v>8355</v>
      </c>
      <c r="M2450" s="37">
        <v>0</v>
      </c>
      <c r="N2450" s="37">
        <v>0</v>
      </c>
      <c r="O2450" s="37">
        <v>8</v>
      </c>
    </row>
    <row r="2451" spans="1:15" x14ac:dyDescent="0.2">
      <c r="A2451" s="37" t="s">
        <v>5056</v>
      </c>
      <c r="B2451" s="37" t="s">
        <v>5057</v>
      </c>
      <c r="C2451" s="39" t="s">
        <v>148</v>
      </c>
      <c r="D2451" s="39" t="s">
        <v>653</v>
      </c>
      <c r="E2451" s="39" t="s">
        <v>4921</v>
      </c>
      <c r="F2451" s="39" t="s">
        <v>5057</v>
      </c>
      <c r="G2451" s="38" t="s">
        <v>442</v>
      </c>
      <c r="H2451" s="38" t="s">
        <v>441</v>
      </c>
      <c r="I2451" s="38">
        <v>24762105</v>
      </c>
      <c r="J2451" s="37">
        <v>66</v>
      </c>
      <c r="K2451" s="37">
        <v>26</v>
      </c>
      <c r="L2451" s="20" t="s">
        <v>8355</v>
      </c>
      <c r="M2451" s="37">
        <v>0</v>
      </c>
      <c r="N2451" s="37">
        <v>0</v>
      </c>
      <c r="O2451" s="37">
        <v>17</v>
      </c>
    </row>
    <row r="2452" spans="1:15" x14ac:dyDescent="0.2">
      <c r="A2452" s="37" t="s">
        <v>5061</v>
      </c>
      <c r="B2452" s="37" t="s">
        <v>5062</v>
      </c>
      <c r="C2452" s="39" t="s">
        <v>148</v>
      </c>
      <c r="D2452" s="39" t="s">
        <v>653</v>
      </c>
      <c r="E2452" s="39" t="s">
        <v>4921</v>
      </c>
      <c r="F2452" s="39" t="s">
        <v>5062</v>
      </c>
      <c r="G2452" s="38" t="s">
        <v>442</v>
      </c>
      <c r="H2452" s="38" t="s">
        <v>441</v>
      </c>
      <c r="I2452" s="38">
        <v>44056175</v>
      </c>
      <c r="J2452" s="37">
        <v>15</v>
      </c>
      <c r="K2452" s="37">
        <v>4</v>
      </c>
      <c r="L2452" s="20" t="s">
        <v>8355</v>
      </c>
      <c r="M2452" s="37">
        <v>0</v>
      </c>
      <c r="N2452" s="37">
        <v>0</v>
      </c>
      <c r="O2452" s="37">
        <v>0</v>
      </c>
    </row>
    <row r="2453" spans="1:15" x14ac:dyDescent="0.2">
      <c r="A2453" s="37" t="s">
        <v>5065</v>
      </c>
      <c r="B2453" s="37" t="s">
        <v>5066</v>
      </c>
      <c r="C2453" s="39" t="s">
        <v>148</v>
      </c>
      <c r="D2453" s="39" t="s">
        <v>653</v>
      </c>
      <c r="E2453" s="39" t="s">
        <v>4921</v>
      </c>
      <c r="F2453" s="39" t="s">
        <v>3997</v>
      </c>
      <c r="G2453" s="38" t="s">
        <v>442</v>
      </c>
      <c r="H2453" s="38" t="s">
        <v>441</v>
      </c>
      <c r="I2453" s="38">
        <v>22064218</v>
      </c>
      <c r="J2453" s="37">
        <v>36</v>
      </c>
      <c r="K2453" s="37">
        <v>9</v>
      </c>
      <c r="L2453" s="20" t="s">
        <v>8355</v>
      </c>
      <c r="M2453" s="37">
        <v>0</v>
      </c>
      <c r="N2453" s="37">
        <v>0</v>
      </c>
      <c r="O2453" s="37">
        <v>10</v>
      </c>
    </row>
    <row r="2454" spans="1:15" x14ac:dyDescent="0.2">
      <c r="A2454" s="37" t="s">
        <v>5067</v>
      </c>
      <c r="B2454" s="37" t="s">
        <v>2770</v>
      </c>
      <c r="C2454" s="39" t="s">
        <v>148</v>
      </c>
      <c r="D2454" s="39" t="s">
        <v>653</v>
      </c>
      <c r="E2454" s="39" t="s">
        <v>5043</v>
      </c>
      <c r="F2454" s="39" t="s">
        <v>7537</v>
      </c>
      <c r="G2454" s="38" t="s">
        <v>442</v>
      </c>
      <c r="H2454" s="38" t="s">
        <v>441</v>
      </c>
      <c r="I2454" s="38">
        <v>44056294</v>
      </c>
      <c r="J2454" s="37">
        <v>18</v>
      </c>
      <c r="K2454" s="37">
        <v>7</v>
      </c>
      <c r="L2454" s="20" t="s">
        <v>8355</v>
      </c>
      <c r="M2454" s="37">
        <v>0</v>
      </c>
      <c r="N2454" s="37">
        <v>0</v>
      </c>
      <c r="O2454" s="37">
        <v>0</v>
      </c>
    </row>
    <row r="2455" spans="1:15" x14ac:dyDescent="0.2">
      <c r="A2455" s="37" t="s">
        <v>5070</v>
      </c>
      <c r="B2455" s="37" t="s">
        <v>5071</v>
      </c>
      <c r="C2455" s="39" t="s">
        <v>148</v>
      </c>
      <c r="D2455" s="39" t="s">
        <v>653</v>
      </c>
      <c r="E2455" s="39" t="s">
        <v>4921</v>
      </c>
      <c r="F2455" s="39" t="s">
        <v>5072</v>
      </c>
      <c r="G2455" s="38" t="s">
        <v>442</v>
      </c>
      <c r="H2455" s="38" t="s">
        <v>441</v>
      </c>
      <c r="I2455" s="38">
        <v>22064533</v>
      </c>
      <c r="J2455" s="37">
        <v>24</v>
      </c>
      <c r="K2455" s="37">
        <v>6</v>
      </c>
      <c r="L2455" s="20" t="s">
        <v>8355</v>
      </c>
      <c r="M2455" s="37">
        <v>0</v>
      </c>
      <c r="N2455" s="37">
        <v>0</v>
      </c>
      <c r="O2455" s="37">
        <v>0</v>
      </c>
    </row>
    <row r="2456" spans="1:15" x14ac:dyDescent="0.2">
      <c r="A2456" s="37" t="s">
        <v>5073</v>
      </c>
      <c r="B2456" s="37" t="s">
        <v>3739</v>
      </c>
      <c r="C2456" s="39" t="s">
        <v>148</v>
      </c>
      <c r="D2456" s="39" t="s">
        <v>653</v>
      </c>
      <c r="E2456" s="39" t="s">
        <v>5043</v>
      </c>
      <c r="F2456" s="39" t="s">
        <v>3739</v>
      </c>
      <c r="G2456" s="38" t="s">
        <v>442</v>
      </c>
      <c r="H2456" s="38" t="s">
        <v>441</v>
      </c>
      <c r="I2456" s="38">
        <v>22065913</v>
      </c>
      <c r="J2456" s="37">
        <v>50</v>
      </c>
      <c r="K2456" s="37">
        <v>14</v>
      </c>
      <c r="L2456" s="20" t="s">
        <v>8355</v>
      </c>
      <c r="M2456" s="37">
        <v>0</v>
      </c>
      <c r="N2456" s="37">
        <v>0</v>
      </c>
      <c r="O2456" s="37">
        <v>15</v>
      </c>
    </row>
    <row r="2457" spans="1:15" x14ac:dyDescent="0.2">
      <c r="A2457" s="37" t="s">
        <v>5080</v>
      </c>
      <c r="B2457" s="37" t="s">
        <v>5081</v>
      </c>
      <c r="C2457" s="39" t="s">
        <v>148</v>
      </c>
      <c r="D2457" s="39" t="s">
        <v>653</v>
      </c>
      <c r="E2457" s="39" t="s">
        <v>5043</v>
      </c>
      <c r="F2457" s="39" t="s">
        <v>5081</v>
      </c>
      <c r="G2457" s="38" t="s">
        <v>442</v>
      </c>
      <c r="H2457" s="38" t="s">
        <v>441</v>
      </c>
      <c r="J2457" s="37">
        <v>10</v>
      </c>
      <c r="K2457" s="37">
        <v>6</v>
      </c>
      <c r="L2457" s="20" t="s">
        <v>8355</v>
      </c>
      <c r="M2457" s="37">
        <v>0</v>
      </c>
      <c r="N2457" s="37">
        <v>0</v>
      </c>
      <c r="O2457" s="37">
        <v>0</v>
      </c>
    </row>
    <row r="2458" spans="1:15" x14ac:dyDescent="0.2">
      <c r="A2458" s="37" t="s">
        <v>5082</v>
      </c>
      <c r="B2458" s="37" t="s">
        <v>3644</v>
      </c>
      <c r="C2458" s="39" t="s">
        <v>148</v>
      </c>
      <c r="D2458" s="39" t="s">
        <v>653</v>
      </c>
      <c r="E2458" s="39" t="s">
        <v>5043</v>
      </c>
      <c r="F2458" s="39" t="s">
        <v>3644</v>
      </c>
      <c r="G2458" s="38" t="s">
        <v>442</v>
      </c>
      <c r="H2458" s="38" t="s">
        <v>441</v>
      </c>
      <c r="I2458" s="38">
        <v>27666283</v>
      </c>
      <c r="J2458" s="37">
        <v>4</v>
      </c>
      <c r="K2458" s="37">
        <v>3</v>
      </c>
      <c r="L2458" s="20" t="s">
        <v>8355</v>
      </c>
      <c r="M2458" s="37">
        <v>0</v>
      </c>
      <c r="N2458" s="37">
        <v>0</v>
      </c>
      <c r="O2458" s="37">
        <v>0</v>
      </c>
    </row>
    <row r="2459" spans="1:15" x14ac:dyDescent="0.2">
      <c r="A2459" s="37" t="s">
        <v>5083</v>
      </c>
      <c r="B2459" s="37" t="s">
        <v>5084</v>
      </c>
      <c r="C2459" s="39" t="s">
        <v>148</v>
      </c>
      <c r="D2459" s="39" t="s">
        <v>653</v>
      </c>
      <c r="E2459" s="39" t="s">
        <v>3422</v>
      </c>
      <c r="F2459" s="39" t="s">
        <v>176</v>
      </c>
      <c r="G2459" s="38" t="s">
        <v>442</v>
      </c>
      <c r="H2459" s="38" t="s">
        <v>441</v>
      </c>
      <c r="I2459" s="38">
        <v>70189093</v>
      </c>
      <c r="J2459" s="37">
        <v>13</v>
      </c>
      <c r="K2459" s="37">
        <v>3</v>
      </c>
      <c r="L2459" s="20" t="s">
        <v>8355</v>
      </c>
      <c r="M2459" s="37">
        <v>0</v>
      </c>
      <c r="N2459" s="37">
        <v>0</v>
      </c>
      <c r="O2459" s="37">
        <v>0</v>
      </c>
    </row>
    <row r="2460" spans="1:15" x14ac:dyDescent="0.2">
      <c r="A2460" s="37" t="s">
        <v>5085</v>
      </c>
      <c r="B2460" s="37" t="s">
        <v>5086</v>
      </c>
      <c r="C2460" s="39" t="s">
        <v>148</v>
      </c>
      <c r="D2460" s="39" t="s">
        <v>653</v>
      </c>
      <c r="E2460" s="39" t="s">
        <v>3587</v>
      </c>
      <c r="F2460" s="39" t="s">
        <v>5086</v>
      </c>
      <c r="G2460" s="38" t="s">
        <v>442</v>
      </c>
      <c r="H2460" s="38" t="s">
        <v>441</v>
      </c>
      <c r="I2460" s="38">
        <v>70147824</v>
      </c>
      <c r="J2460" s="37">
        <v>13</v>
      </c>
      <c r="K2460" s="37">
        <v>6</v>
      </c>
      <c r="L2460" s="20" t="s">
        <v>8355</v>
      </c>
      <c r="M2460" s="37">
        <v>0</v>
      </c>
      <c r="N2460" s="37">
        <v>0</v>
      </c>
      <c r="O2460" s="37">
        <v>0</v>
      </c>
    </row>
    <row r="2461" spans="1:15" x14ac:dyDescent="0.2">
      <c r="A2461" s="37" t="s">
        <v>5087</v>
      </c>
      <c r="B2461" s="37" t="s">
        <v>2541</v>
      </c>
      <c r="C2461" s="39" t="s">
        <v>148</v>
      </c>
      <c r="D2461" s="39" t="s">
        <v>653</v>
      </c>
      <c r="E2461" s="39" t="s">
        <v>4921</v>
      </c>
      <c r="F2461" s="39" t="s">
        <v>2541</v>
      </c>
      <c r="G2461" s="38" t="s">
        <v>442</v>
      </c>
      <c r="H2461" s="38" t="s">
        <v>441</v>
      </c>
      <c r="I2461" s="38">
        <v>22005544</v>
      </c>
      <c r="J2461" s="37">
        <v>67</v>
      </c>
      <c r="K2461" s="37">
        <v>23</v>
      </c>
      <c r="L2461" s="20" t="s">
        <v>8355</v>
      </c>
      <c r="M2461" s="37">
        <v>0</v>
      </c>
      <c r="N2461" s="37">
        <v>0</v>
      </c>
      <c r="O2461" s="37">
        <v>36</v>
      </c>
    </row>
    <row r="2462" spans="1:15" x14ac:dyDescent="0.2">
      <c r="A2462" s="37" t="s">
        <v>5088</v>
      </c>
      <c r="B2462" s="37" t="s">
        <v>56</v>
      </c>
      <c r="C2462" s="39" t="s">
        <v>148</v>
      </c>
      <c r="D2462" s="39" t="s">
        <v>653</v>
      </c>
      <c r="E2462" s="39" t="s">
        <v>4921</v>
      </c>
      <c r="F2462" s="39" t="s">
        <v>56</v>
      </c>
      <c r="G2462" s="38" t="s">
        <v>442</v>
      </c>
      <c r="H2462" s="38" t="s">
        <v>441</v>
      </c>
      <c r="I2462" s="38">
        <v>27666283</v>
      </c>
      <c r="J2462" s="37">
        <v>95</v>
      </c>
      <c r="K2462" s="37">
        <v>21</v>
      </c>
      <c r="L2462" s="20" t="s">
        <v>8355</v>
      </c>
      <c r="M2462" s="37">
        <v>0</v>
      </c>
      <c r="N2462" s="37">
        <v>0</v>
      </c>
      <c r="O2462" s="37">
        <v>22</v>
      </c>
    </row>
    <row r="2463" spans="1:15" x14ac:dyDescent="0.2">
      <c r="A2463" s="37" t="s">
        <v>5093</v>
      </c>
      <c r="B2463" s="37" t="s">
        <v>113</v>
      </c>
      <c r="C2463" s="39" t="s">
        <v>148</v>
      </c>
      <c r="D2463" s="39" t="s">
        <v>653</v>
      </c>
      <c r="E2463" s="39" t="s">
        <v>5043</v>
      </c>
      <c r="F2463" s="39" t="s">
        <v>113</v>
      </c>
      <c r="G2463" s="38" t="s">
        <v>442</v>
      </c>
      <c r="H2463" s="38" t="s">
        <v>441</v>
      </c>
      <c r="I2463" s="38">
        <v>27666283</v>
      </c>
      <c r="J2463" s="37">
        <v>17</v>
      </c>
      <c r="K2463" s="37">
        <v>8</v>
      </c>
      <c r="L2463" s="20" t="s">
        <v>8355</v>
      </c>
      <c r="M2463" s="37">
        <v>0</v>
      </c>
      <c r="N2463" s="37">
        <v>0</v>
      </c>
      <c r="O2463" s="37">
        <v>0</v>
      </c>
    </row>
    <row r="2464" spans="1:15" x14ac:dyDescent="0.2">
      <c r="A2464" s="37" t="s">
        <v>5094</v>
      </c>
      <c r="B2464" s="37" t="s">
        <v>5095</v>
      </c>
      <c r="C2464" s="39" t="s">
        <v>148</v>
      </c>
      <c r="D2464" s="39" t="s">
        <v>653</v>
      </c>
      <c r="E2464" s="39" t="s">
        <v>4921</v>
      </c>
      <c r="F2464" s="39" t="s">
        <v>5096</v>
      </c>
      <c r="G2464" s="38" t="s">
        <v>442</v>
      </c>
      <c r="H2464" s="38" t="s">
        <v>441</v>
      </c>
      <c r="I2464" s="38">
        <v>24762028</v>
      </c>
      <c r="J2464" s="37">
        <v>251</v>
      </c>
      <c r="K2464" s="37">
        <v>74</v>
      </c>
      <c r="L2464" s="20" t="s">
        <v>8355</v>
      </c>
      <c r="M2464" s="37">
        <v>0</v>
      </c>
      <c r="N2464" s="37">
        <v>0</v>
      </c>
      <c r="O2464" s="37">
        <v>33</v>
      </c>
    </row>
    <row r="2465" spans="1:29" x14ac:dyDescent="0.2">
      <c r="A2465" s="37" t="s">
        <v>5097</v>
      </c>
      <c r="B2465" s="37" t="s">
        <v>5098</v>
      </c>
      <c r="C2465" s="39" t="s">
        <v>148</v>
      </c>
      <c r="D2465" s="39" t="s">
        <v>653</v>
      </c>
      <c r="E2465" s="39" t="s">
        <v>4921</v>
      </c>
      <c r="F2465" s="39" t="s">
        <v>5098</v>
      </c>
      <c r="G2465" s="38" t="s">
        <v>442</v>
      </c>
      <c r="H2465" s="38" t="s">
        <v>441</v>
      </c>
      <c r="I2465" s="38">
        <v>27666283</v>
      </c>
      <c r="J2465" s="37">
        <v>8</v>
      </c>
      <c r="K2465" s="37">
        <v>5</v>
      </c>
      <c r="L2465" s="20" t="s">
        <v>8355</v>
      </c>
      <c r="M2465" s="37">
        <v>0</v>
      </c>
      <c r="N2465" s="37">
        <v>0</v>
      </c>
      <c r="O2465" s="37">
        <v>0</v>
      </c>
    </row>
    <row r="2466" spans="1:29" x14ac:dyDescent="0.2">
      <c r="A2466" s="37" t="s">
        <v>5099</v>
      </c>
      <c r="B2466" s="37" t="s">
        <v>4733</v>
      </c>
      <c r="C2466" s="39" t="s">
        <v>165</v>
      </c>
      <c r="D2466" s="39" t="s">
        <v>210</v>
      </c>
      <c r="E2466" s="39" t="s">
        <v>874</v>
      </c>
      <c r="F2466" s="39" t="s">
        <v>4733</v>
      </c>
      <c r="G2466" s="38" t="s">
        <v>442</v>
      </c>
      <c r="H2466" s="38" t="s">
        <v>441</v>
      </c>
      <c r="I2466" s="38">
        <v>27666283</v>
      </c>
      <c r="J2466" s="37">
        <v>21</v>
      </c>
      <c r="K2466" s="37">
        <v>4</v>
      </c>
      <c r="L2466" s="20" t="s">
        <v>8355</v>
      </c>
      <c r="M2466" s="37">
        <v>0</v>
      </c>
      <c r="N2466" s="37">
        <v>0</v>
      </c>
      <c r="O2466" s="37">
        <v>10</v>
      </c>
    </row>
    <row r="2467" spans="1:29" x14ac:dyDescent="0.2">
      <c r="A2467" s="37" t="s">
        <v>5100</v>
      </c>
      <c r="B2467" s="37" t="s">
        <v>5101</v>
      </c>
      <c r="C2467" s="39" t="s">
        <v>148</v>
      </c>
      <c r="D2467" s="39" t="s">
        <v>653</v>
      </c>
      <c r="E2467" s="39" t="s">
        <v>4921</v>
      </c>
      <c r="F2467" s="39" t="s">
        <v>5102</v>
      </c>
      <c r="G2467" s="38" t="s">
        <v>442</v>
      </c>
      <c r="H2467" s="38" t="s">
        <v>441</v>
      </c>
      <c r="I2467" s="38">
        <v>22065675</v>
      </c>
      <c r="J2467" s="37">
        <v>120</v>
      </c>
      <c r="K2467" s="37">
        <v>32</v>
      </c>
      <c r="L2467" s="20" t="s">
        <v>8355</v>
      </c>
      <c r="M2467" s="37">
        <v>0</v>
      </c>
      <c r="N2467" s="37">
        <v>0</v>
      </c>
      <c r="O2467" s="37">
        <v>0</v>
      </c>
    </row>
    <row r="2468" spans="1:29" x14ac:dyDescent="0.2">
      <c r="A2468" s="37" t="s">
        <v>5105</v>
      </c>
      <c r="B2468" s="37" t="s">
        <v>5106</v>
      </c>
      <c r="C2468" s="39" t="s">
        <v>148</v>
      </c>
      <c r="D2468" s="39" t="s">
        <v>653</v>
      </c>
      <c r="E2468" s="39" t="s">
        <v>4921</v>
      </c>
      <c r="F2468" s="39" t="s">
        <v>5107</v>
      </c>
      <c r="G2468" s="38" t="s">
        <v>442</v>
      </c>
      <c r="H2468" s="38" t="s">
        <v>441</v>
      </c>
      <c r="I2468" s="38">
        <v>22064521</v>
      </c>
      <c r="J2468" s="37">
        <v>31</v>
      </c>
      <c r="K2468" s="37">
        <v>5</v>
      </c>
      <c r="L2468" s="20" t="s">
        <v>8355</v>
      </c>
      <c r="M2468" s="37">
        <v>0</v>
      </c>
      <c r="N2468" s="37">
        <v>0</v>
      </c>
      <c r="O2468" s="37">
        <v>17</v>
      </c>
    </row>
    <row r="2469" spans="1:29" x14ac:dyDescent="0.2">
      <c r="A2469" s="37" t="s">
        <v>5108</v>
      </c>
      <c r="B2469" s="37" t="s">
        <v>1943</v>
      </c>
      <c r="C2469" s="39" t="s">
        <v>165</v>
      </c>
      <c r="D2469" s="39" t="s">
        <v>210</v>
      </c>
      <c r="E2469" s="39" t="s">
        <v>874</v>
      </c>
      <c r="F2469" s="39" t="s">
        <v>1943</v>
      </c>
      <c r="G2469" s="38" t="s">
        <v>442</v>
      </c>
      <c r="H2469" s="38" t="s">
        <v>441</v>
      </c>
      <c r="J2469" s="37">
        <v>25</v>
      </c>
      <c r="K2469" s="37">
        <v>4</v>
      </c>
      <c r="L2469" s="20" t="s">
        <v>8355</v>
      </c>
      <c r="M2469" s="37">
        <v>0</v>
      </c>
      <c r="N2469" s="37">
        <v>0</v>
      </c>
      <c r="O2469" s="37">
        <v>12</v>
      </c>
    </row>
    <row r="2470" spans="1:29" x14ac:dyDescent="0.2">
      <c r="A2470" s="37" t="s">
        <v>5110</v>
      </c>
      <c r="B2470" s="37" t="s">
        <v>5111</v>
      </c>
      <c r="C2470" s="39" t="s">
        <v>148</v>
      </c>
      <c r="D2470" s="39" t="s">
        <v>653</v>
      </c>
      <c r="E2470" s="39" t="s">
        <v>4921</v>
      </c>
      <c r="F2470" s="39" t="s">
        <v>5111</v>
      </c>
      <c r="G2470" s="38" t="s">
        <v>442</v>
      </c>
      <c r="H2470" s="38" t="s">
        <v>441</v>
      </c>
      <c r="I2470" s="38">
        <v>24762129</v>
      </c>
      <c r="J2470" s="37">
        <v>67</v>
      </c>
      <c r="K2470" s="37">
        <v>23</v>
      </c>
      <c r="L2470" s="20" t="s">
        <v>8355</v>
      </c>
      <c r="M2470" s="37">
        <v>0</v>
      </c>
      <c r="N2470" s="37">
        <v>0</v>
      </c>
      <c r="O2470" s="37">
        <v>16</v>
      </c>
    </row>
    <row r="2472" spans="1:29" ht="13.5" x14ac:dyDescent="0.25">
      <c r="A2472" s="97" t="s">
        <v>468</v>
      </c>
      <c r="B2472" s="24"/>
      <c r="C2472" s="25"/>
      <c r="D2472" s="25"/>
      <c r="E2472" s="25"/>
      <c r="F2472" s="33"/>
      <c r="G2472" s="27"/>
      <c r="H2472" s="32"/>
      <c r="I2472" s="32"/>
      <c r="J2472" s="36">
        <f>J2473+J2495+J2514+J2543+J2565</f>
        <v>13033</v>
      </c>
      <c r="K2472" s="36">
        <f t="shared" ref="K2472:O2472" si="130">K2473+K2495+K2514+K2543+K2565</f>
        <v>3069</v>
      </c>
      <c r="L2472" s="36">
        <f t="shared" si="130"/>
        <v>0</v>
      </c>
      <c r="M2472" s="36">
        <f t="shared" si="130"/>
        <v>63</v>
      </c>
      <c r="N2472" s="36">
        <f t="shared" si="130"/>
        <v>28</v>
      </c>
      <c r="O2472" s="36">
        <f t="shared" si="130"/>
        <v>1838</v>
      </c>
      <c r="P2472" s="37"/>
      <c r="Q2472" s="37"/>
      <c r="R2472" s="37"/>
      <c r="S2472" s="37"/>
      <c r="T2472" s="37"/>
      <c r="U2472" s="37"/>
      <c r="V2472" s="37"/>
      <c r="W2472" s="37"/>
      <c r="X2472" s="37"/>
      <c r="Y2472" s="37"/>
      <c r="AA2472" s="37"/>
      <c r="AB2472" s="37"/>
      <c r="AC2472" s="37"/>
    </row>
    <row r="2473" spans="1:29" ht="13.5" x14ac:dyDescent="0.25">
      <c r="A2473" s="97" t="s">
        <v>439</v>
      </c>
      <c r="B2473" s="24"/>
      <c r="C2473" s="25"/>
      <c r="D2473" s="25"/>
      <c r="E2473" s="25"/>
      <c r="F2473" s="33"/>
      <c r="G2473" s="27"/>
      <c r="H2473" s="32"/>
      <c r="I2473" s="32"/>
      <c r="J2473" s="36">
        <f>SUM(J2474:J2493)</f>
        <v>1793</v>
      </c>
      <c r="K2473" s="36">
        <f t="shared" ref="K2473:O2473" si="131">SUM(K2474:K2493)</f>
        <v>556</v>
      </c>
      <c r="L2473" s="36">
        <f t="shared" si="131"/>
        <v>0</v>
      </c>
      <c r="M2473" s="36">
        <f t="shared" si="131"/>
        <v>0</v>
      </c>
      <c r="N2473" s="36">
        <f t="shared" si="131"/>
        <v>5</v>
      </c>
      <c r="O2473" s="36">
        <f t="shared" si="131"/>
        <v>316</v>
      </c>
      <c r="P2473" s="37"/>
      <c r="Q2473" s="37"/>
      <c r="R2473" s="37"/>
      <c r="S2473" s="37"/>
      <c r="T2473" s="37"/>
      <c r="U2473" s="37"/>
      <c r="V2473" s="37"/>
      <c r="W2473" s="37"/>
      <c r="X2473" s="37"/>
      <c r="Y2473" s="37"/>
      <c r="AA2473" s="37"/>
      <c r="AB2473" s="37"/>
      <c r="AC2473" s="37"/>
    </row>
    <row r="2474" spans="1:29" x14ac:dyDescent="0.2">
      <c r="A2474" s="37" t="s">
        <v>5114</v>
      </c>
      <c r="B2474" s="37" t="s">
        <v>5115</v>
      </c>
      <c r="C2474" s="39" t="s">
        <v>50</v>
      </c>
      <c r="D2474" s="39" t="s">
        <v>318</v>
      </c>
      <c r="E2474" s="39" t="s">
        <v>318</v>
      </c>
      <c r="F2474" s="39" t="s">
        <v>5115</v>
      </c>
      <c r="G2474" s="38" t="s">
        <v>442</v>
      </c>
      <c r="H2474" s="38" t="s">
        <v>440</v>
      </c>
      <c r="I2474" s="38">
        <v>86761080</v>
      </c>
      <c r="J2474" s="37">
        <v>52</v>
      </c>
      <c r="K2474" s="37">
        <v>26</v>
      </c>
      <c r="L2474" s="20" t="s">
        <v>8355</v>
      </c>
      <c r="M2474" s="37">
        <v>0</v>
      </c>
      <c r="N2474" s="37">
        <v>0</v>
      </c>
      <c r="O2474" s="37">
        <v>0</v>
      </c>
    </row>
    <row r="2475" spans="1:29" x14ac:dyDescent="0.2">
      <c r="A2475" s="37" t="s">
        <v>5116</v>
      </c>
      <c r="B2475" s="37" t="s">
        <v>894</v>
      </c>
      <c r="C2475" s="39" t="s">
        <v>50</v>
      </c>
      <c r="D2475" s="39" t="s">
        <v>318</v>
      </c>
      <c r="E2475" s="39" t="s">
        <v>2728</v>
      </c>
      <c r="F2475" s="39" t="s">
        <v>894</v>
      </c>
      <c r="G2475" s="38" t="s">
        <v>442</v>
      </c>
      <c r="H2475" s="38" t="s">
        <v>441</v>
      </c>
      <c r="I2475" s="38">
        <v>26799174</v>
      </c>
      <c r="J2475" s="37">
        <v>14</v>
      </c>
      <c r="K2475" s="37">
        <v>4</v>
      </c>
      <c r="L2475" s="20" t="s">
        <v>8355</v>
      </c>
      <c r="M2475" s="37">
        <v>0</v>
      </c>
      <c r="N2475" s="37">
        <v>0</v>
      </c>
      <c r="O2475" s="37">
        <v>0</v>
      </c>
    </row>
    <row r="2476" spans="1:29" x14ac:dyDescent="0.2">
      <c r="A2476" s="37" t="s">
        <v>5117</v>
      </c>
      <c r="B2476" s="37" t="s">
        <v>262</v>
      </c>
      <c r="C2476" s="39" t="s">
        <v>50</v>
      </c>
      <c r="D2476" s="39" t="s">
        <v>318</v>
      </c>
      <c r="E2476" s="39" t="s">
        <v>347</v>
      </c>
      <c r="F2476" s="39" t="s">
        <v>262</v>
      </c>
      <c r="G2476" s="38" t="s">
        <v>442</v>
      </c>
      <c r="H2476" s="38" t="s">
        <v>441</v>
      </c>
      <c r="I2476" s="38">
        <v>26799174</v>
      </c>
      <c r="J2476" s="37">
        <v>20</v>
      </c>
      <c r="K2476" s="37">
        <v>7</v>
      </c>
      <c r="L2476" s="20" t="s">
        <v>8355</v>
      </c>
      <c r="M2476" s="37">
        <v>0</v>
      </c>
      <c r="N2476" s="37">
        <v>0</v>
      </c>
      <c r="O2476" s="37">
        <v>30</v>
      </c>
    </row>
    <row r="2477" spans="1:29" x14ac:dyDescent="0.2">
      <c r="A2477" s="37" t="s">
        <v>5118</v>
      </c>
      <c r="B2477" s="37" t="s">
        <v>5119</v>
      </c>
      <c r="C2477" s="39" t="s">
        <v>50</v>
      </c>
      <c r="D2477" s="39" t="s">
        <v>318</v>
      </c>
      <c r="E2477" s="39" t="s">
        <v>318</v>
      </c>
      <c r="F2477" s="39" t="s">
        <v>5120</v>
      </c>
      <c r="G2477" s="38" t="s">
        <v>442</v>
      </c>
      <c r="H2477" s="38" t="s">
        <v>440</v>
      </c>
      <c r="I2477" s="38">
        <v>26761025</v>
      </c>
      <c r="J2477" s="37">
        <v>127</v>
      </c>
      <c r="K2477" s="37">
        <v>43</v>
      </c>
      <c r="L2477" s="20" t="s">
        <v>8355</v>
      </c>
      <c r="M2477" s="37">
        <v>0</v>
      </c>
      <c r="N2477" s="37">
        <v>0</v>
      </c>
      <c r="O2477" s="37">
        <v>23</v>
      </c>
    </row>
    <row r="2478" spans="1:29" x14ac:dyDescent="0.2">
      <c r="A2478" s="37" t="s">
        <v>5121</v>
      </c>
      <c r="B2478" s="37" t="s">
        <v>5122</v>
      </c>
      <c r="C2478" s="39" t="s">
        <v>50</v>
      </c>
      <c r="D2478" s="39" t="s">
        <v>318</v>
      </c>
      <c r="E2478" s="39" t="s">
        <v>318</v>
      </c>
      <c r="F2478" s="39" t="s">
        <v>5123</v>
      </c>
      <c r="G2478" s="38" t="s">
        <v>442</v>
      </c>
      <c r="H2478" s="38" t="s">
        <v>440</v>
      </c>
      <c r="I2478" s="38">
        <v>26798069</v>
      </c>
      <c r="J2478" s="37">
        <v>282</v>
      </c>
      <c r="K2478" s="37">
        <v>91</v>
      </c>
      <c r="L2478" s="20" t="s">
        <v>8355</v>
      </c>
      <c r="M2478" s="37">
        <v>0</v>
      </c>
      <c r="N2478" s="37">
        <v>0</v>
      </c>
      <c r="O2478" s="37">
        <v>56</v>
      </c>
    </row>
    <row r="2479" spans="1:29" x14ac:dyDescent="0.2">
      <c r="A2479" s="37" t="s">
        <v>5124</v>
      </c>
      <c r="B2479" s="37" t="s">
        <v>5125</v>
      </c>
      <c r="C2479" s="39" t="s">
        <v>50</v>
      </c>
      <c r="D2479" s="39" t="s">
        <v>318</v>
      </c>
      <c r="E2479" s="39" t="s">
        <v>318</v>
      </c>
      <c r="F2479" s="39" t="s">
        <v>5125</v>
      </c>
      <c r="G2479" s="38" t="s">
        <v>442</v>
      </c>
      <c r="H2479" s="38" t="s">
        <v>440</v>
      </c>
      <c r="I2479" s="38">
        <v>85159471</v>
      </c>
      <c r="J2479" s="37">
        <v>47</v>
      </c>
      <c r="K2479" s="37">
        <v>12</v>
      </c>
      <c r="L2479" s="20" t="s">
        <v>8355</v>
      </c>
      <c r="M2479" s="37">
        <v>0</v>
      </c>
      <c r="N2479" s="37">
        <v>0</v>
      </c>
      <c r="O2479" s="37">
        <v>0</v>
      </c>
    </row>
    <row r="2480" spans="1:29" x14ac:dyDescent="0.2">
      <c r="A2480" s="37" t="s">
        <v>5126</v>
      </c>
      <c r="B2480" s="37" t="s">
        <v>2922</v>
      </c>
      <c r="C2480" s="39" t="s">
        <v>50</v>
      </c>
      <c r="D2480" s="39" t="s">
        <v>318</v>
      </c>
      <c r="E2480" s="39" t="s">
        <v>2728</v>
      </c>
      <c r="F2480" s="39" t="s">
        <v>2922</v>
      </c>
      <c r="G2480" s="38" t="s">
        <v>442</v>
      </c>
      <c r="H2480" s="38" t="s">
        <v>441</v>
      </c>
      <c r="I2480" s="38">
        <v>26799174</v>
      </c>
      <c r="J2480" s="37">
        <v>18</v>
      </c>
      <c r="K2480" s="37">
        <v>11</v>
      </c>
      <c r="L2480" s="20" t="s">
        <v>8355</v>
      </c>
      <c r="M2480" s="37">
        <v>0</v>
      </c>
      <c r="N2480" s="37">
        <v>0</v>
      </c>
      <c r="O2480" s="37">
        <v>0</v>
      </c>
    </row>
    <row r="2481" spans="1:29" x14ac:dyDescent="0.2">
      <c r="A2481" s="37" t="s">
        <v>5127</v>
      </c>
      <c r="B2481" s="37" t="s">
        <v>4254</v>
      </c>
      <c r="C2481" s="39" t="s">
        <v>50</v>
      </c>
      <c r="D2481" s="39" t="s">
        <v>318</v>
      </c>
      <c r="E2481" s="39" t="s">
        <v>318</v>
      </c>
      <c r="F2481" s="39" t="s">
        <v>4254</v>
      </c>
      <c r="G2481" s="38" t="s">
        <v>442</v>
      </c>
      <c r="H2481" s="38" t="s">
        <v>440</v>
      </c>
      <c r="I2481" s="38">
        <v>26771107</v>
      </c>
      <c r="J2481" s="37">
        <v>23</v>
      </c>
      <c r="K2481" s="37">
        <v>0</v>
      </c>
      <c r="L2481" s="20" t="s">
        <v>8355</v>
      </c>
      <c r="M2481" s="37">
        <v>0</v>
      </c>
      <c r="N2481" s="37">
        <v>0</v>
      </c>
      <c r="O2481" s="37">
        <v>0</v>
      </c>
    </row>
    <row r="2482" spans="1:29" x14ac:dyDescent="0.2">
      <c r="A2482" s="37" t="s">
        <v>5128</v>
      </c>
      <c r="B2482" s="37" t="s">
        <v>5129</v>
      </c>
      <c r="C2482" s="39" t="s">
        <v>50</v>
      </c>
      <c r="D2482" s="39" t="s">
        <v>318</v>
      </c>
      <c r="E2482" s="39" t="s">
        <v>347</v>
      </c>
      <c r="F2482" s="39" t="s">
        <v>5129</v>
      </c>
      <c r="G2482" s="38" t="s">
        <v>442</v>
      </c>
      <c r="H2482" s="38" t="s">
        <v>441</v>
      </c>
      <c r="I2482" s="38">
        <v>26791016</v>
      </c>
      <c r="J2482" s="37">
        <v>223</v>
      </c>
      <c r="K2482" s="37">
        <v>77</v>
      </c>
      <c r="L2482" s="20" t="s">
        <v>8355</v>
      </c>
      <c r="M2482" s="37">
        <v>0</v>
      </c>
      <c r="N2482" s="37">
        <v>0</v>
      </c>
      <c r="O2482" s="37">
        <v>46</v>
      </c>
    </row>
    <row r="2483" spans="1:29" x14ac:dyDescent="0.2">
      <c r="A2483" s="37" t="s">
        <v>5130</v>
      </c>
      <c r="B2483" s="37" t="s">
        <v>2711</v>
      </c>
      <c r="C2483" s="39" t="s">
        <v>50</v>
      </c>
      <c r="D2483" s="39" t="s">
        <v>318</v>
      </c>
      <c r="E2483" s="39" t="s">
        <v>318</v>
      </c>
      <c r="F2483" s="39" t="s">
        <v>2711</v>
      </c>
      <c r="G2483" s="38" t="s">
        <v>442</v>
      </c>
      <c r="H2483" s="38" t="s">
        <v>440</v>
      </c>
      <c r="I2483" s="38">
        <v>26770054</v>
      </c>
      <c r="J2483" s="37">
        <v>132</v>
      </c>
      <c r="K2483" s="37">
        <v>29</v>
      </c>
      <c r="L2483" s="20" t="s">
        <v>8355</v>
      </c>
      <c r="M2483" s="37">
        <v>0</v>
      </c>
      <c r="N2483" s="37">
        <v>0</v>
      </c>
      <c r="O2483" s="37">
        <v>0</v>
      </c>
    </row>
    <row r="2484" spans="1:29" x14ac:dyDescent="0.2">
      <c r="A2484" s="37" t="s">
        <v>5131</v>
      </c>
      <c r="B2484" s="37" t="s">
        <v>5132</v>
      </c>
      <c r="C2484" s="39" t="s">
        <v>50</v>
      </c>
      <c r="D2484" s="39" t="s">
        <v>318</v>
      </c>
      <c r="E2484" s="39" t="s">
        <v>2728</v>
      </c>
      <c r="F2484" s="39" t="s">
        <v>5132</v>
      </c>
      <c r="G2484" s="38" t="s">
        <v>442</v>
      </c>
      <c r="H2484" s="38" t="s">
        <v>441</v>
      </c>
      <c r="I2484" s="38">
        <v>26798129</v>
      </c>
      <c r="J2484" s="37">
        <v>31</v>
      </c>
      <c r="K2484" s="37">
        <v>9</v>
      </c>
      <c r="L2484" s="20" t="s">
        <v>8355</v>
      </c>
      <c r="M2484" s="37">
        <v>0</v>
      </c>
      <c r="N2484" s="37">
        <v>0</v>
      </c>
      <c r="O2484" s="37">
        <v>0</v>
      </c>
    </row>
    <row r="2485" spans="1:29" x14ac:dyDescent="0.2">
      <c r="A2485" s="37" t="s">
        <v>5133</v>
      </c>
      <c r="B2485" s="37" t="s">
        <v>5134</v>
      </c>
      <c r="C2485" s="39" t="s">
        <v>50</v>
      </c>
      <c r="D2485" s="39" t="s">
        <v>318</v>
      </c>
      <c r="E2485" s="39" t="s">
        <v>318</v>
      </c>
      <c r="F2485" s="39" t="s">
        <v>5135</v>
      </c>
      <c r="G2485" s="38" t="s">
        <v>442</v>
      </c>
      <c r="H2485" s="38" t="s">
        <v>440</v>
      </c>
      <c r="I2485" s="38">
        <v>26799147</v>
      </c>
      <c r="J2485" s="37">
        <v>472</v>
      </c>
      <c r="K2485" s="37">
        <v>133</v>
      </c>
      <c r="L2485" s="20" t="s">
        <v>8355</v>
      </c>
      <c r="M2485" s="37">
        <v>0</v>
      </c>
      <c r="N2485" s="37">
        <v>5</v>
      </c>
      <c r="O2485" s="37">
        <v>83</v>
      </c>
    </row>
    <row r="2486" spans="1:29" x14ac:dyDescent="0.2">
      <c r="A2486" s="37" t="s">
        <v>5136</v>
      </c>
      <c r="B2486" s="37" t="s">
        <v>2729</v>
      </c>
      <c r="C2486" s="39" t="s">
        <v>50</v>
      </c>
      <c r="D2486" s="39" t="s">
        <v>318</v>
      </c>
      <c r="E2486" s="39" t="s">
        <v>2728</v>
      </c>
      <c r="F2486" s="39" t="s">
        <v>2729</v>
      </c>
      <c r="G2486" s="38" t="s">
        <v>442</v>
      </c>
      <c r="H2486" s="38" t="s">
        <v>441</v>
      </c>
      <c r="I2486" s="38">
        <v>26797733</v>
      </c>
      <c r="J2486" s="37">
        <v>124</v>
      </c>
      <c r="K2486" s="37">
        <v>43</v>
      </c>
      <c r="L2486" s="20" t="s">
        <v>8355</v>
      </c>
      <c r="M2486" s="37">
        <v>0</v>
      </c>
      <c r="N2486" s="37">
        <v>0</v>
      </c>
      <c r="O2486" s="37">
        <v>32</v>
      </c>
    </row>
    <row r="2487" spans="1:29" x14ac:dyDescent="0.2">
      <c r="A2487" s="37" t="s">
        <v>5137</v>
      </c>
      <c r="B2487" s="37" t="s">
        <v>1550</v>
      </c>
      <c r="C2487" s="39" t="s">
        <v>50</v>
      </c>
      <c r="D2487" s="39" t="s">
        <v>318</v>
      </c>
      <c r="E2487" s="39" t="s">
        <v>2728</v>
      </c>
      <c r="F2487" s="39" t="s">
        <v>1550</v>
      </c>
      <c r="G2487" s="38" t="s">
        <v>442</v>
      </c>
      <c r="H2487" s="38" t="s">
        <v>441</v>
      </c>
      <c r="I2487" s="38">
        <v>87771463</v>
      </c>
      <c r="J2487" s="37">
        <v>36</v>
      </c>
      <c r="K2487" s="37">
        <v>11</v>
      </c>
      <c r="L2487" s="20" t="s">
        <v>8355</v>
      </c>
      <c r="M2487" s="37">
        <v>0</v>
      </c>
      <c r="N2487" s="37">
        <v>0</v>
      </c>
      <c r="O2487" s="37">
        <v>33</v>
      </c>
    </row>
    <row r="2488" spans="1:29" x14ac:dyDescent="0.2">
      <c r="A2488" s="37" t="s">
        <v>5138</v>
      </c>
      <c r="B2488" s="37" t="s">
        <v>5139</v>
      </c>
      <c r="C2488" s="39" t="s">
        <v>50</v>
      </c>
      <c r="D2488" s="39" t="s">
        <v>318</v>
      </c>
      <c r="E2488" s="39" t="s">
        <v>2728</v>
      </c>
      <c r="F2488" s="39" t="s">
        <v>5139</v>
      </c>
      <c r="G2488" s="38" t="s">
        <v>442</v>
      </c>
      <c r="H2488" s="38" t="s">
        <v>441</v>
      </c>
      <c r="I2488" s="38">
        <v>26799174</v>
      </c>
      <c r="J2488" s="37">
        <v>17</v>
      </c>
      <c r="K2488" s="37">
        <v>6</v>
      </c>
      <c r="L2488" s="20" t="s">
        <v>8355</v>
      </c>
      <c r="M2488" s="37">
        <v>0</v>
      </c>
      <c r="N2488" s="37">
        <v>0</v>
      </c>
      <c r="O2488" s="37">
        <v>0</v>
      </c>
    </row>
    <row r="2489" spans="1:29" x14ac:dyDescent="0.2">
      <c r="A2489" s="37" t="s">
        <v>5140</v>
      </c>
      <c r="B2489" s="37" t="s">
        <v>2627</v>
      </c>
      <c r="C2489" s="39" t="s">
        <v>50</v>
      </c>
      <c r="D2489" s="39" t="s">
        <v>318</v>
      </c>
      <c r="E2489" s="39" t="s">
        <v>2728</v>
      </c>
      <c r="F2489" s="39" t="s">
        <v>2627</v>
      </c>
      <c r="G2489" s="38" t="s">
        <v>442</v>
      </c>
      <c r="H2489" s="38" t="s">
        <v>441</v>
      </c>
      <c r="I2489" s="38">
        <v>26799174</v>
      </c>
      <c r="J2489" s="37">
        <v>14</v>
      </c>
      <c r="K2489" s="37">
        <v>6</v>
      </c>
      <c r="L2489" s="20" t="s">
        <v>8355</v>
      </c>
      <c r="M2489" s="37">
        <v>0</v>
      </c>
      <c r="N2489" s="37">
        <v>0</v>
      </c>
      <c r="O2489" s="37">
        <v>0</v>
      </c>
    </row>
    <row r="2490" spans="1:29" x14ac:dyDescent="0.2">
      <c r="A2490" s="37" t="s">
        <v>5141</v>
      </c>
      <c r="B2490" s="37" t="s">
        <v>5142</v>
      </c>
      <c r="C2490" s="39" t="s">
        <v>50</v>
      </c>
      <c r="D2490" s="39" t="s">
        <v>318</v>
      </c>
      <c r="E2490" s="39" t="s">
        <v>318</v>
      </c>
      <c r="F2490" s="39" t="s">
        <v>5142</v>
      </c>
      <c r="G2490" s="38" t="s">
        <v>442</v>
      </c>
      <c r="H2490" s="38" t="s">
        <v>440</v>
      </c>
      <c r="I2490" s="38">
        <v>26771079</v>
      </c>
      <c r="J2490" s="37">
        <v>87</v>
      </c>
      <c r="K2490" s="37">
        <v>19</v>
      </c>
      <c r="L2490" s="20" t="s">
        <v>8355</v>
      </c>
      <c r="M2490" s="37">
        <v>0</v>
      </c>
      <c r="N2490" s="37">
        <v>0</v>
      </c>
      <c r="O2490" s="37">
        <v>13</v>
      </c>
    </row>
    <row r="2491" spans="1:29" x14ac:dyDescent="0.2">
      <c r="A2491" s="37" t="s">
        <v>5143</v>
      </c>
      <c r="B2491" s="37" t="s">
        <v>1502</v>
      </c>
      <c r="C2491" s="39" t="s">
        <v>50</v>
      </c>
      <c r="D2491" s="39" t="s">
        <v>318</v>
      </c>
      <c r="E2491" s="39" t="s">
        <v>318</v>
      </c>
      <c r="F2491" s="39" t="s">
        <v>1502</v>
      </c>
      <c r="G2491" s="38" t="s">
        <v>442</v>
      </c>
      <c r="H2491" s="38" t="s">
        <v>440</v>
      </c>
      <c r="I2491" s="38">
        <v>26799174</v>
      </c>
      <c r="J2491" s="37">
        <v>6</v>
      </c>
      <c r="K2491" s="37">
        <v>0</v>
      </c>
      <c r="L2491" s="20" t="s">
        <v>8355</v>
      </c>
      <c r="M2491" s="37">
        <v>0</v>
      </c>
      <c r="N2491" s="37">
        <v>0</v>
      </c>
      <c r="O2491" s="37">
        <v>0</v>
      </c>
    </row>
    <row r="2492" spans="1:29" x14ac:dyDescent="0.2">
      <c r="A2492" s="37" t="s">
        <v>5144</v>
      </c>
      <c r="B2492" s="37" t="s">
        <v>5145</v>
      </c>
      <c r="C2492" s="39" t="s">
        <v>50</v>
      </c>
      <c r="D2492" s="39" t="s">
        <v>318</v>
      </c>
      <c r="E2492" s="39" t="s">
        <v>318</v>
      </c>
      <c r="F2492" s="39" t="s">
        <v>5145</v>
      </c>
      <c r="G2492" s="38" t="s">
        <v>442</v>
      </c>
      <c r="H2492" s="38" t="s">
        <v>440</v>
      </c>
      <c r="I2492" s="38">
        <v>26799174</v>
      </c>
      <c r="J2492" s="37">
        <v>35</v>
      </c>
      <c r="K2492" s="37">
        <v>12</v>
      </c>
      <c r="L2492" s="20" t="s">
        <v>8355</v>
      </c>
      <c r="M2492" s="37">
        <v>0</v>
      </c>
      <c r="N2492" s="37">
        <v>0</v>
      </c>
      <c r="O2492" s="37">
        <v>0</v>
      </c>
    </row>
    <row r="2493" spans="1:29" x14ac:dyDescent="0.2">
      <c r="A2493" s="37" t="s">
        <v>5146</v>
      </c>
      <c r="B2493" s="37" t="s">
        <v>5147</v>
      </c>
      <c r="C2493" s="39" t="s">
        <v>50</v>
      </c>
      <c r="D2493" s="39" t="s">
        <v>318</v>
      </c>
      <c r="E2493" s="39" t="s">
        <v>2728</v>
      </c>
      <c r="F2493" s="39" t="s">
        <v>5147</v>
      </c>
      <c r="G2493" s="38" t="s">
        <v>442</v>
      </c>
      <c r="H2493" s="38" t="s">
        <v>441</v>
      </c>
      <c r="I2493" s="38">
        <v>86590196</v>
      </c>
      <c r="J2493" s="37">
        <v>33</v>
      </c>
      <c r="K2493" s="37">
        <v>17</v>
      </c>
      <c r="L2493" s="20" t="s">
        <v>8355</v>
      </c>
      <c r="M2493" s="37">
        <v>0</v>
      </c>
      <c r="N2493" s="37">
        <v>0</v>
      </c>
      <c r="O2493" s="37">
        <v>0</v>
      </c>
    </row>
    <row r="2495" spans="1:29" ht="13.5" x14ac:dyDescent="0.25">
      <c r="A2495" s="97" t="s">
        <v>445</v>
      </c>
      <c r="B2495" s="24"/>
      <c r="C2495" s="25"/>
      <c r="D2495" s="25"/>
      <c r="E2495" s="25"/>
      <c r="F2495" s="33"/>
      <c r="G2495" s="27"/>
      <c r="H2495" s="32"/>
      <c r="I2495" s="32"/>
      <c r="J2495" s="36">
        <f>SUM(J2496:J2512)</f>
        <v>4555</v>
      </c>
      <c r="K2495" s="36">
        <f t="shared" ref="K2495:O2495" si="132">SUM(K2496:K2512)</f>
        <v>605</v>
      </c>
      <c r="L2495" s="36">
        <f t="shared" si="132"/>
        <v>0</v>
      </c>
      <c r="M2495" s="36">
        <f t="shared" si="132"/>
        <v>0</v>
      </c>
      <c r="N2495" s="36">
        <f t="shared" si="132"/>
        <v>13</v>
      </c>
      <c r="O2495" s="36">
        <f t="shared" si="132"/>
        <v>341</v>
      </c>
      <c r="P2495" s="37"/>
      <c r="Q2495" s="37"/>
      <c r="R2495" s="37"/>
      <c r="S2495" s="37"/>
      <c r="T2495" s="37"/>
      <c r="U2495" s="37"/>
      <c r="V2495" s="37"/>
      <c r="W2495" s="37"/>
      <c r="X2495" s="37"/>
      <c r="Y2495" s="37"/>
      <c r="AA2495" s="37"/>
      <c r="AB2495" s="37"/>
      <c r="AC2495" s="37"/>
    </row>
    <row r="2496" spans="1:29" x14ac:dyDescent="0.2">
      <c r="B2496" s="37" t="s">
        <v>6</v>
      </c>
      <c r="C2496" s="39" t="s">
        <v>50</v>
      </c>
      <c r="D2496" s="39" t="s">
        <v>317</v>
      </c>
      <c r="E2496" s="39" t="s">
        <v>317</v>
      </c>
      <c r="F2496" s="39" t="s">
        <v>318</v>
      </c>
      <c r="G2496" s="38" t="s">
        <v>443</v>
      </c>
      <c r="H2496" s="38" t="s">
        <v>440</v>
      </c>
      <c r="I2496" s="38">
        <v>26660301</v>
      </c>
      <c r="J2496" s="37">
        <v>212</v>
      </c>
      <c r="K2496" s="37">
        <v>25</v>
      </c>
      <c r="L2496" s="20" t="s">
        <v>8355</v>
      </c>
      <c r="M2496" s="37">
        <v>0</v>
      </c>
      <c r="N2496" s="37">
        <v>0</v>
      </c>
      <c r="O2496" s="37">
        <v>0</v>
      </c>
    </row>
    <row r="2497" spans="1:15" x14ac:dyDescent="0.2">
      <c r="B2497" s="37" t="s">
        <v>5148</v>
      </c>
      <c r="C2497" s="39" t="s">
        <v>50</v>
      </c>
      <c r="D2497" s="39" t="s">
        <v>317</v>
      </c>
      <c r="E2497" s="39" t="s">
        <v>5149</v>
      </c>
      <c r="F2497" s="39" t="s">
        <v>5150</v>
      </c>
      <c r="G2497" s="38" t="s">
        <v>443</v>
      </c>
      <c r="H2497" s="38" t="s">
        <v>441</v>
      </c>
      <c r="I2497" s="38">
        <v>26665984</v>
      </c>
      <c r="J2497" s="37">
        <v>68</v>
      </c>
      <c r="K2497" s="37">
        <v>13</v>
      </c>
      <c r="L2497" s="20" t="s">
        <v>8355</v>
      </c>
      <c r="M2497" s="37">
        <v>0</v>
      </c>
      <c r="N2497" s="37">
        <v>0</v>
      </c>
      <c r="O2497" s="37">
        <v>0</v>
      </c>
    </row>
    <row r="2498" spans="1:15" x14ac:dyDescent="0.2">
      <c r="B2498" s="37" t="s">
        <v>5151</v>
      </c>
      <c r="C2498" s="39" t="s">
        <v>50</v>
      </c>
      <c r="D2498" s="39" t="s">
        <v>317</v>
      </c>
      <c r="E2498" s="39" t="s">
        <v>317</v>
      </c>
      <c r="F2498" s="39" t="s">
        <v>126</v>
      </c>
      <c r="G2498" s="38" t="s">
        <v>443</v>
      </c>
      <c r="H2498" s="38" t="s">
        <v>440</v>
      </c>
      <c r="I2498" s="38">
        <v>26663000</v>
      </c>
      <c r="J2498" s="37">
        <v>232</v>
      </c>
      <c r="K2498" s="37">
        <v>74</v>
      </c>
      <c r="L2498" s="20" t="s">
        <v>8355</v>
      </c>
      <c r="M2498" s="37">
        <v>0</v>
      </c>
      <c r="N2498" s="37">
        <v>0</v>
      </c>
      <c r="O2498" s="37">
        <v>0</v>
      </c>
    </row>
    <row r="2499" spans="1:15" x14ac:dyDescent="0.2">
      <c r="A2499" s="37" t="s">
        <v>5152</v>
      </c>
      <c r="B2499" s="37" t="s">
        <v>5153</v>
      </c>
      <c r="C2499" s="39" t="s">
        <v>50</v>
      </c>
      <c r="D2499" s="39" t="s">
        <v>317</v>
      </c>
      <c r="E2499" s="39" t="s">
        <v>317</v>
      </c>
      <c r="F2499" s="39" t="s">
        <v>94</v>
      </c>
      <c r="G2499" s="38" t="s">
        <v>442</v>
      </c>
      <c r="H2499" s="38" t="s">
        <v>440</v>
      </c>
      <c r="I2499" s="38">
        <v>26660083</v>
      </c>
      <c r="J2499" s="37">
        <v>960</v>
      </c>
      <c r="K2499" s="37">
        <v>0</v>
      </c>
      <c r="L2499" s="20" t="s">
        <v>8355</v>
      </c>
      <c r="M2499" s="37">
        <v>0</v>
      </c>
      <c r="N2499" s="37">
        <v>0</v>
      </c>
      <c r="O2499" s="37">
        <v>0</v>
      </c>
    </row>
    <row r="2500" spans="1:15" x14ac:dyDescent="0.2">
      <c r="A2500" s="37" t="s">
        <v>5154</v>
      </c>
      <c r="B2500" s="37" t="s">
        <v>5155</v>
      </c>
      <c r="C2500" s="39" t="s">
        <v>50</v>
      </c>
      <c r="D2500" s="39" t="s">
        <v>317</v>
      </c>
      <c r="E2500" s="39" t="s">
        <v>317</v>
      </c>
      <c r="F2500" s="39" t="s">
        <v>5156</v>
      </c>
      <c r="G2500" s="38" t="s">
        <v>442</v>
      </c>
      <c r="H2500" s="38" t="s">
        <v>440</v>
      </c>
      <c r="I2500" s="38">
        <v>26664320</v>
      </c>
      <c r="J2500" s="37">
        <v>158</v>
      </c>
      <c r="K2500" s="37">
        <v>49</v>
      </c>
      <c r="L2500" s="20" t="s">
        <v>8355</v>
      </c>
      <c r="M2500" s="37">
        <v>0</v>
      </c>
      <c r="N2500" s="37">
        <v>0</v>
      </c>
      <c r="O2500" s="37">
        <v>15</v>
      </c>
    </row>
    <row r="2501" spans="1:15" x14ac:dyDescent="0.2">
      <c r="A2501" s="37" t="s">
        <v>5157</v>
      </c>
      <c r="B2501" s="37" t="s">
        <v>5158</v>
      </c>
      <c r="C2501" s="39" t="s">
        <v>50</v>
      </c>
      <c r="D2501" s="39" t="s">
        <v>317</v>
      </c>
      <c r="E2501" s="39" t="s">
        <v>5159</v>
      </c>
      <c r="F2501" s="39" t="s">
        <v>5158</v>
      </c>
      <c r="G2501" s="38" t="s">
        <v>442</v>
      </c>
      <c r="H2501" s="38" t="s">
        <v>440</v>
      </c>
      <c r="I2501" s="38">
        <v>26670044</v>
      </c>
      <c r="J2501" s="37">
        <v>317</v>
      </c>
      <c r="K2501" s="37">
        <v>75</v>
      </c>
      <c r="L2501" s="20" t="s">
        <v>8355</v>
      </c>
      <c r="M2501" s="37">
        <v>0</v>
      </c>
      <c r="N2501" s="37">
        <v>4</v>
      </c>
      <c r="O2501" s="37">
        <v>0</v>
      </c>
    </row>
    <row r="2502" spans="1:15" x14ac:dyDescent="0.2">
      <c r="A2502" s="37" t="s">
        <v>5160</v>
      </c>
      <c r="B2502" s="37" t="s">
        <v>5161</v>
      </c>
      <c r="C2502" s="39" t="s">
        <v>50</v>
      </c>
      <c r="D2502" s="39" t="s">
        <v>317</v>
      </c>
      <c r="E2502" s="39" t="s">
        <v>317</v>
      </c>
      <c r="F2502" s="39" t="s">
        <v>5155</v>
      </c>
      <c r="G2502" s="38" t="s">
        <v>442</v>
      </c>
      <c r="H2502" s="38" t="s">
        <v>440</v>
      </c>
      <c r="I2502" s="38">
        <v>26660554</v>
      </c>
      <c r="J2502" s="37">
        <v>168</v>
      </c>
      <c r="K2502" s="37">
        <v>49</v>
      </c>
      <c r="L2502" s="20" t="s">
        <v>8355</v>
      </c>
      <c r="M2502" s="37">
        <v>0</v>
      </c>
      <c r="N2502" s="37">
        <v>0</v>
      </c>
      <c r="O2502" s="37">
        <v>0</v>
      </c>
    </row>
    <row r="2503" spans="1:15" x14ac:dyDescent="0.2">
      <c r="A2503" s="37" t="s">
        <v>5162</v>
      </c>
      <c r="B2503" s="37" t="s">
        <v>2609</v>
      </c>
      <c r="C2503" s="39" t="s">
        <v>50</v>
      </c>
      <c r="D2503" s="39" t="s">
        <v>317</v>
      </c>
      <c r="E2503" s="39" t="s">
        <v>317</v>
      </c>
      <c r="F2503" s="39" t="s">
        <v>5163</v>
      </c>
      <c r="G2503" s="38" t="s">
        <v>442</v>
      </c>
      <c r="H2503" s="38" t="s">
        <v>440</v>
      </c>
      <c r="I2503" s="38">
        <v>26660428</v>
      </c>
      <c r="J2503" s="37">
        <v>590</v>
      </c>
      <c r="K2503" s="37">
        <v>0</v>
      </c>
      <c r="L2503" s="20" t="s">
        <v>8355</v>
      </c>
      <c r="M2503" s="37">
        <v>0</v>
      </c>
      <c r="N2503" s="37">
        <v>0</v>
      </c>
      <c r="O2503" s="37">
        <v>195</v>
      </c>
    </row>
    <row r="2504" spans="1:15" x14ac:dyDescent="0.2">
      <c r="A2504" s="37" t="s">
        <v>5164</v>
      </c>
      <c r="B2504" s="37" t="s">
        <v>5165</v>
      </c>
      <c r="C2504" s="39" t="s">
        <v>50</v>
      </c>
      <c r="D2504" s="39" t="s">
        <v>317</v>
      </c>
      <c r="E2504" s="39" t="s">
        <v>317</v>
      </c>
      <c r="F2504" s="39" t="s">
        <v>224</v>
      </c>
      <c r="G2504" s="38" t="s">
        <v>442</v>
      </c>
      <c r="H2504" s="38" t="s">
        <v>440</v>
      </c>
      <c r="I2504" s="38">
        <v>26661673</v>
      </c>
      <c r="J2504" s="37">
        <v>831</v>
      </c>
      <c r="K2504" s="37">
        <v>0</v>
      </c>
      <c r="L2504" s="20" t="s">
        <v>8355</v>
      </c>
      <c r="M2504" s="37">
        <v>0</v>
      </c>
      <c r="N2504" s="37">
        <v>1</v>
      </c>
      <c r="O2504" s="37">
        <v>78</v>
      </c>
    </row>
    <row r="2505" spans="1:15" x14ac:dyDescent="0.2">
      <c r="A2505" s="37" t="s">
        <v>5166</v>
      </c>
      <c r="B2505" s="37" t="s">
        <v>5167</v>
      </c>
      <c r="C2505" s="39" t="s">
        <v>50</v>
      </c>
      <c r="D2505" s="39" t="s">
        <v>317</v>
      </c>
      <c r="E2505" s="39" t="s">
        <v>5159</v>
      </c>
      <c r="F2505" s="39" t="s">
        <v>5167</v>
      </c>
      <c r="G2505" s="38" t="s">
        <v>442</v>
      </c>
      <c r="H2505" s="38" t="s">
        <v>440</v>
      </c>
      <c r="I2505" s="38">
        <v>60723131</v>
      </c>
      <c r="J2505" s="37">
        <v>21</v>
      </c>
      <c r="K2505" s="37">
        <v>3</v>
      </c>
      <c r="L2505" s="20" t="s">
        <v>8355</v>
      </c>
      <c r="M2505" s="37">
        <v>0</v>
      </c>
      <c r="N2505" s="37">
        <v>0</v>
      </c>
      <c r="O2505" s="37">
        <v>0</v>
      </c>
    </row>
    <row r="2506" spans="1:15" x14ac:dyDescent="0.2">
      <c r="A2506" s="37" t="s">
        <v>5168</v>
      </c>
      <c r="B2506" s="37" t="s">
        <v>3247</v>
      </c>
      <c r="C2506" s="39" t="s">
        <v>50</v>
      </c>
      <c r="D2506" s="39" t="s">
        <v>317</v>
      </c>
      <c r="E2506" s="39" t="s">
        <v>317</v>
      </c>
      <c r="F2506" s="39" t="s">
        <v>5169</v>
      </c>
      <c r="G2506" s="38" t="s">
        <v>442</v>
      </c>
      <c r="H2506" s="38" t="s">
        <v>440</v>
      </c>
      <c r="I2506" s="38">
        <v>26660982</v>
      </c>
      <c r="J2506" s="37">
        <v>372</v>
      </c>
      <c r="K2506" s="37">
        <v>115</v>
      </c>
      <c r="L2506" s="20" t="s">
        <v>8355</v>
      </c>
      <c r="M2506" s="37">
        <v>0</v>
      </c>
      <c r="N2506" s="37">
        <v>8</v>
      </c>
      <c r="O2506" s="37">
        <v>0</v>
      </c>
    </row>
    <row r="2507" spans="1:15" x14ac:dyDescent="0.2">
      <c r="A2507" s="37" t="s">
        <v>5170</v>
      </c>
      <c r="B2507" s="37" t="s">
        <v>5171</v>
      </c>
      <c r="C2507" s="39" t="s">
        <v>50</v>
      </c>
      <c r="D2507" s="39" t="s">
        <v>317</v>
      </c>
      <c r="E2507" s="39" t="s">
        <v>317</v>
      </c>
      <c r="F2507" s="39" t="s">
        <v>5172</v>
      </c>
      <c r="G2507" s="38" t="s">
        <v>442</v>
      </c>
      <c r="H2507" s="38" t="s">
        <v>440</v>
      </c>
      <c r="I2507" s="38">
        <v>26663063</v>
      </c>
      <c r="J2507" s="37">
        <v>235</v>
      </c>
      <c r="K2507" s="37">
        <v>67</v>
      </c>
      <c r="L2507" s="20" t="s">
        <v>8355</v>
      </c>
      <c r="M2507" s="37">
        <v>0</v>
      </c>
      <c r="N2507" s="37">
        <v>0</v>
      </c>
      <c r="O2507" s="37">
        <v>37</v>
      </c>
    </row>
    <row r="2508" spans="1:15" x14ac:dyDescent="0.2">
      <c r="A2508" s="37" t="s">
        <v>5173</v>
      </c>
      <c r="B2508" s="37" t="s">
        <v>5174</v>
      </c>
      <c r="C2508" s="39" t="s">
        <v>50</v>
      </c>
      <c r="D2508" s="39" t="s">
        <v>317</v>
      </c>
      <c r="E2508" s="39" t="s">
        <v>317</v>
      </c>
      <c r="F2508" s="39" t="s">
        <v>5175</v>
      </c>
      <c r="G2508" s="38" t="s">
        <v>442</v>
      </c>
      <c r="H2508" s="38" t="s">
        <v>440</v>
      </c>
      <c r="I2508" s="38">
        <v>26903000</v>
      </c>
      <c r="J2508" s="37">
        <v>20</v>
      </c>
      <c r="K2508" s="37">
        <v>7</v>
      </c>
      <c r="L2508" s="20" t="s">
        <v>8355</v>
      </c>
      <c r="M2508" s="37">
        <v>0</v>
      </c>
      <c r="N2508" s="37">
        <v>0</v>
      </c>
      <c r="O2508" s="37">
        <v>0</v>
      </c>
    </row>
    <row r="2509" spans="1:15" x14ac:dyDescent="0.2">
      <c r="A2509" s="37" t="s">
        <v>5176</v>
      </c>
      <c r="B2509" s="37" t="s">
        <v>5177</v>
      </c>
      <c r="C2509" s="39" t="s">
        <v>50</v>
      </c>
      <c r="D2509" s="39" t="s">
        <v>317</v>
      </c>
      <c r="E2509" s="39" t="s">
        <v>317</v>
      </c>
      <c r="F2509" s="39" t="s">
        <v>5178</v>
      </c>
      <c r="G2509" s="38" t="s">
        <v>442</v>
      </c>
      <c r="H2509" s="38" t="s">
        <v>440</v>
      </c>
      <c r="I2509" s="38">
        <v>26652007</v>
      </c>
      <c r="J2509" s="37">
        <v>65</v>
      </c>
      <c r="K2509" s="37">
        <v>17</v>
      </c>
      <c r="L2509" s="20" t="s">
        <v>8355</v>
      </c>
      <c r="M2509" s="37">
        <v>0</v>
      </c>
      <c r="N2509" s="37">
        <v>0</v>
      </c>
      <c r="O2509" s="37">
        <v>16</v>
      </c>
    </row>
    <row r="2510" spans="1:15" x14ac:dyDescent="0.2">
      <c r="A2510" s="37" t="s">
        <v>5179</v>
      </c>
      <c r="B2510" s="37" t="s">
        <v>5180</v>
      </c>
      <c r="C2510" s="39" t="s">
        <v>50</v>
      </c>
      <c r="D2510" s="39" t="s">
        <v>317</v>
      </c>
      <c r="E2510" s="39" t="s">
        <v>317</v>
      </c>
      <c r="F2510" s="39" t="s">
        <v>3856</v>
      </c>
      <c r="G2510" s="38" t="s">
        <v>442</v>
      </c>
      <c r="H2510" s="38" t="s">
        <v>440</v>
      </c>
      <c r="I2510" s="38">
        <v>26663583</v>
      </c>
      <c r="J2510" s="37">
        <v>126</v>
      </c>
      <c r="K2510" s="37">
        <v>36</v>
      </c>
      <c r="L2510" s="20" t="s">
        <v>8355</v>
      </c>
      <c r="M2510" s="37">
        <v>0</v>
      </c>
      <c r="N2510" s="37">
        <v>0</v>
      </c>
      <c r="O2510" s="37">
        <v>0</v>
      </c>
    </row>
    <row r="2511" spans="1:15" x14ac:dyDescent="0.2">
      <c r="A2511" s="37" t="s">
        <v>5181</v>
      </c>
      <c r="B2511" s="37" t="s">
        <v>5182</v>
      </c>
      <c r="C2511" s="39" t="s">
        <v>50</v>
      </c>
      <c r="D2511" s="39" t="s">
        <v>317</v>
      </c>
      <c r="E2511" s="39" t="s">
        <v>317</v>
      </c>
      <c r="F2511" s="39" t="s">
        <v>5183</v>
      </c>
      <c r="G2511" s="38" t="s">
        <v>442</v>
      </c>
      <c r="H2511" s="38" t="s">
        <v>440</v>
      </c>
      <c r="I2511" s="38">
        <v>26657204</v>
      </c>
      <c r="J2511" s="37">
        <v>165</v>
      </c>
      <c r="K2511" s="37">
        <v>68</v>
      </c>
      <c r="L2511" s="20" t="s">
        <v>8355</v>
      </c>
      <c r="M2511" s="37">
        <v>0</v>
      </c>
      <c r="N2511" s="37">
        <v>0</v>
      </c>
      <c r="O2511" s="37">
        <v>0</v>
      </c>
    </row>
    <row r="2512" spans="1:15" x14ac:dyDescent="0.2">
      <c r="A2512" s="37" t="s">
        <v>5184</v>
      </c>
      <c r="B2512" s="37" t="s">
        <v>3012</v>
      </c>
      <c r="C2512" s="39" t="s">
        <v>50</v>
      </c>
      <c r="D2512" s="39" t="s">
        <v>317</v>
      </c>
      <c r="E2512" s="39" t="s">
        <v>317</v>
      </c>
      <c r="F2512" s="39" t="s">
        <v>3012</v>
      </c>
      <c r="G2512" s="38" t="s">
        <v>442</v>
      </c>
      <c r="H2512" s="38" t="s">
        <v>440</v>
      </c>
      <c r="I2512" s="38">
        <v>26671071</v>
      </c>
      <c r="J2512" s="37">
        <v>15</v>
      </c>
      <c r="K2512" s="37">
        <v>7</v>
      </c>
      <c r="L2512" s="20" t="s">
        <v>8355</v>
      </c>
      <c r="M2512" s="37">
        <v>0</v>
      </c>
      <c r="N2512" s="37">
        <v>0</v>
      </c>
      <c r="O2512" s="37">
        <v>0</v>
      </c>
    </row>
    <row r="2514" spans="1:29" ht="13.5" x14ac:dyDescent="0.25">
      <c r="A2514" s="97" t="s">
        <v>446</v>
      </c>
      <c r="B2514" s="24"/>
      <c r="C2514" s="25"/>
      <c r="D2514" s="25"/>
      <c r="E2514" s="25"/>
      <c r="F2514" s="33"/>
      <c r="G2514" s="27"/>
      <c r="H2514" s="32"/>
      <c r="I2514" s="32"/>
      <c r="J2514" s="36">
        <f>SUM(J2515:J2541)</f>
        <v>2175</v>
      </c>
      <c r="K2514" s="36">
        <f t="shared" ref="K2514:O2514" si="133">SUM(K2515:K2541)</f>
        <v>554</v>
      </c>
      <c r="L2514" s="36">
        <f t="shared" si="133"/>
        <v>0</v>
      </c>
      <c r="M2514" s="36">
        <f t="shared" si="133"/>
        <v>0</v>
      </c>
      <c r="N2514" s="36">
        <f t="shared" si="133"/>
        <v>1</v>
      </c>
      <c r="O2514" s="36">
        <f t="shared" si="133"/>
        <v>254</v>
      </c>
      <c r="P2514" s="37"/>
      <c r="Q2514" s="37"/>
      <c r="R2514" s="37"/>
      <c r="S2514" s="37"/>
      <c r="T2514" s="37"/>
      <c r="U2514" s="37"/>
      <c r="V2514" s="37"/>
      <c r="W2514" s="37"/>
      <c r="X2514" s="37"/>
      <c r="Y2514" s="37"/>
      <c r="AA2514" s="37"/>
      <c r="AB2514" s="37"/>
      <c r="AC2514" s="37"/>
    </row>
    <row r="2515" spans="1:29" x14ac:dyDescent="0.2">
      <c r="B2515" s="37" t="s">
        <v>5185</v>
      </c>
      <c r="C2515" s="39" t="s">
        <v>50</v>
      </c>
      <c r="D2515" s="39" t="s">
        <v>1139</v>
      </c>
      <c r="E2515" s="39" t="s">
        <v>1140</v>
      </c>
      <c r="F2515" s="39" t="s">
        <v>1988</v>
      </c>
      <c r="G2515" s="38" t="s">
        <v>443</v>
      </c>
      <c r="H2515" s="38" t="s">
        <v>441</v>
      </c>
      <c r="I2515" s="38">
        <v>26730801</v>
      </c>
      <c r="J2515" s="37">
        <v>24</v>
      </c>
      <c r="K2515" s="37">
        <v>18</v>
      </c>
      <c r="L2515" s="20" t="s">
        <v>8355</v>
      </c>
      <c r="M2515" s="37">
        <v>0</v>
      </c>
      <c r="N2515" s="37">
        <v>0</v>
      </c>
      <c r="O2515" s="37">
        <v>0</v>
      </c>
    </row>
    <row r="2516" spans="1:29" x14ac:dyDescent="0.2">
      <c r="A2516" s="37" t="s">
        <v>5186</v>
      </c>
      <c r="B2516" s="37" t="s">
        <v>5187</v>
      </c>
      <c r="C2516" s="39" t="s">
        <v>50</v>
      </c>
      <c r="D2516" s="39" t="s">
        <v>1139</v>
      </c>
      <c r="E2516" s="39" t="s">
        <v>1139</v>
      </c>
      <c r="F2516" s="39" t="s">
        <v>2990</v>
      </c>
      <c r="G2516" s="38" t="s">
        <v>442</v>
      </c>
      <c r="H2516" s="38" t="s">
        <v>440</v>
      </c>
      <c r="I2516" s="38">
        <v>26711140</v>
      </c>
      <c r="J2516" s="37">
        <v>10</v>
      </c>
      <c r="K2516" s="37">
        <v>0</v>
      </c>
      <c r="L2516" s="20" t="s">
        <v>8355</v>
      </c>
      <c r="M2516" s="37">
        <v>0</v>
      </c>
      <c r="N2516" s="37">
        <v>0</v>
      </c>
      <c r="O2516" s="37">
        <v>0</v>
      </c>
    </row>
    <row r="2517" spans="1:29" x14ac:dyDescent="0.2">
      <c r="A2517" s="37" t="s">
        <v>5188</v>
      </c>
      <c r="B2517" s="37" t="s">
        <v>262</v>
      </c>
      <c r="C2517" s="39" t="s">
        <v>50</v>
      </c>
      <c r="D2517" s="39" t="s">
        <v>1139</v>
      </c>
      <c r="E2517" s="39" t="s">
        <v>1139</v>
      </c>
      <c r="F2517" s="39" t="s">
        <v>262</v>
      </c>
      <c r="G2517" s="38" t="s">
        <v>442</v>
      </c>
      <c r="H2517" s="38" t="s">
        <v>440</v>
      </c>
      <c r="I2517" s="38">
        <v>83017202</v>
      </c>
      <c r="J2517" s="37">
        <v>70</v>
      </c>
      <c r="K2517" s="37">
        <v>26</v>
      </c>
      <c r="L2517" s="20" t="s">
        <v>8355</v>
      </c>
      <c r="M2517" s="37">
        <v>0</v>
      </c>
      <c r="N2517" s="37">
        <v>0</v>
      </c>
      <c r="O2517" s="37">
        <v>34</v>
      </c>
    </row>
    <row r="2518" spans="1:29" x14ac:dyDescent="0.2">
      <c r="A2518" s="37" t="s">
        <v>5189</v>
      </c>
      <c r="B2518" s="37" t="s">
        <v>5190</v>
      </c>
      <c r="C2518" s="39" t="s">
        <v>50</v>
      </c>
      <c r="D2518" s="39" t="s">
        <v>1139</v>
      </c>
      <c r="E2518" s="39" t="s">
        <v>1139</v>
      </c>
      <c r="F2518" s="39" t="s">
        <v>5191</v>
      </c>
      <c r="G2518" s="38" t="s">
        <v>442</v>
      </c>
      <c r="H2518" s="38" t="s">
        <v>440</v>
      </c>
      <c r="I2518" s="38">
        <v>26711101</v>
      </c>
      <c r="J2518" s="37">
        <v>564</v>
      </c>
      <c r="K2518" s="37">
        <v>128</v>
      </c>
      <c r="L2518" s="20" t="s">
        <v>8355</v>
      </c>
      <c r="M2518" s="37">
        <v>0</v>
      </c>
      <c r="N2518" s="37">
        <v>0</v>
      </c>
      <c r="O2518" s="37">
        <v>62</v>
      </c>
    </row>
    <row r="2519" spans="1:29" x14ac:dyDescent="0.2">
      <c r="A2519" s="37" t="s">
        <v>5192</v>
      </c>
      <c r="B2519" s="37" t="s">
        <v>153</v>
      </c>
      <c r="C2519" s="39" t="s">
        <v>50</v>
      </c>
      <c r="D2519" s="39" t="s">
        <v>1139</v>
      </c>
      <c r="E2519" s="39" t="s">
        <v>1139</v>
      </c>
      <c r="F2519" s="39" t="s">
        <v>153</v>
      </c>
      <c r="G2519" s="38" t="s">
        <v>442</v>
      </c>
      <c r="H2519" s="38" t="s">
        <v>440</v>
      </c>
      <c r="I2519" s="38">
        <v>26711936</v>
      </c>
      <c r="J2519" s="37">
        <v>177</v>
      </c>
      <c r="K2519" s="37">
        <v>50</v>
      </c>
      <c r="L2519" s="20" t="s">
        <v>8355</v>
      </c>
      <c r="M2519" s="37">
        <v>0</v>
      </c>
      <c r="N2519" s="37">
        <v>0</v>
      </c>
      <c r="O2519" s="37">
        <v>39</v>
      </c>
    </row>
    <row r="2520" spans="1:29" x14ac:dyDescent="0.2">
      <c r="A2520" s="37" t="s">
        <v>5193</v>
      </c>
      <c r="B2520" s="37" t="s">
        <v>5194</v>
      </c>
      <c r="C2520" s="39" t="s">
        <v>50</v>
      </c>
      <c r="D2520" s="39" t="s">
        <v>1139</v>
      </c>
      <c r="E2520" s="39" t="s">
        <v>1139</v>
      </c>
      <c r="F2520" s="39" t="s">
        <v>5195</v>
      </c>
      <c r="G2520" s="38" t="s">
        <v>442</v>
      </c>
      <c r="H2520" s="38" t="s">
        <v>440</v>
      </c>
      <c r="I2520" s="38">
        <v>84632540</v>
      </c>
      <c r="J2520" s="37">
        <v>20</v>
      </c>
      <c r="K2520" s="37">
        <v>4</v>
      </c>
      <c r="L2520" s="20" t="s">
        <v>8355</v>
      </c>
      <c r="M2520" s="37">
        <v>0</v>
      </c>
      <c r="N2520" s="37">
        <v>0</v>
      </c>
      <c r="O2520" s="37">
        <v>0</v>
      </c>
    </row>
    <row r="2521" spans="1:29" x14ac:dyDescent="0.2">
      <c r="A2521" s="37" t="s">
        <v>5196</v>
      </c>
      <c r="B2521" s="37" t="s">
        <v>5197</v>
      </c>
      <c r="C2521" s="39" t="s">
        <v>50</v>
      </c>
      <c r="D2521" s="39" t="s">
        <v>1139</v>
      </c>
      <c r="E2521" s="39" t="s">
        <v>1139</v>
      </c>
      <c r="F2521" s="39" t="s">
        <v>5198</v>
      </c>
      <c r="G2521" s="38" t="s">
        <v>442</v>
      </c>
      <c r="H2521" s="38" t="s">
        <v>440</v>
      </c>
      <c r="I2521" s="38">
        <v>26711140</v>
      </c>
      <c r="J2521" s="37">
        <v>9</v>
      </c>
      <c r="K2521" s="37">
        <v>0</v>
      </c>
      <c r="L2521" s="20" t="s">
        <v>8355</v>
      </c>
      <c r="M2521" s="37">
        <v>0</v>
      </c>
      <c r="N2521" s="37">
        <v>0</v>
      </c>
      <c r="O2521" s="37">
        <v>0</v>
      </c>
    </row>
    <row r="2522" spans="1:29" x14ac:dyDescent="0.2">
      <c r="A2522" s="37" t="s">
        <v>5199</v>
      </c>
      <c r="B2522" s="37" t="s">
        <v>5200</v>
      </c>
      <c r="C2522" s="39" t="s">
        <v>50</v>
      </c>
      <c r="D2522" s="39" t="s">
        <v>1139</v>
      </c>
      <c r="E2522" s="39" t="s">
        <v>1139</v>
      </c>
      <c r="F2522" s="39" t="s">
        <v>5200</v>
      </c>
      <c r="G2522" s="38" t="s">
        <v>442</v>
      </c>
      <c r="H2522" s="38" t="s">
        <v>440</v>
      </c>
      <c r="I2522" s="38">
        <v>26711001</v>
      </c>
      <c r="J2522" s="37">
        <v>58</v>
      </c>
      <c r="K2522" s="37">
        <v>19</v>
      </c>
      <c r="L2522" s="20" t="s">
        <v>8355</v>
      </c>
      <c r="M2522" s="37">
        <v>0</v>
      </c>
      <c r="N2522" s="37">
        <v>0</v>
      </c>
      <c r="O2522" s="37">
        <v>0</v>
      </c>
    </row>
    <row r="2523" spans="1:29" x14ac:dyDescent="0.2">
      <c r="A2523" s="37" t="s">
        <v>5201</v>
      </c>
      <c r="B2523" s="37" t="s">
        <v>5202</v>
      </c>
      <c r="C2523" s="39" t="s">
        <v>50</v>
      </c>
      <c r="D2523" s="39" t="s">
        <v>1139</v>
      </c>
      <c r="E2523" s="39" t="s">
        <v>580</v>
      </c>
      <c r="F2523" s="39" t="s">
        <v>5202</v>
      </c>
      <c r="G2523" s="38" t="s">
        <v>442</v>
      </c>
      <c r="H2523" s="38" t="s">
        <v>441</v>
      </c>
      <c r="I2523" s="38">
        <v>87012854</v>
      </c>
      <c r="J2523" s="37">
        <v>7</v>
      </c>
      <c r="K2523" s="37">
        <v>0</v>
      </c>
      <c r="L2523" s="20" t="s">
        <v>8355</v>
      </c>
      <c r="M2523" s="37">
        <v>0</v>
      </c>
      <c r="N2523" s="37">
        <v>0</v>
      </c>
      <c r="O2523" s="37">
        <v>0</v>
      </c>
    </row>
    <row r="2524" spans="1:29" x14ac:dyDescent="0.2">
      <c r="A2524" s="37" t="s">
        <v>5203</v>
      </c>
      <c r="B2524" s="37" t="s">
        <v>5204</v>
      </c>
      <c r="C2524" s="39" t="s">
        <v>50</v>
      </c>
      <c r="D2524" s="39" t="s">
        <v>1139</v>
      </c>
      <c r="E2524" s="39" t="s">
        <v>1139</v>
      </c>
      <c r="F2524" s="39" t="s">
        <v>5204</v>
      </c>
      <c r="G2524" s="38" t="s">
        <v>442</v>
      </c>
      <c r="H2524" s="38" t="s">
        <v>440</v>
      </c>
      <c r="I2524" s="38">
        <v>26658598</v>
      </c>
      <c r="J2524" s="37">
        <v>296</v>
      </c>
      <c r="K2524" s="37">
        <v>69</v>
      </c>
      <c r="L2524" s="20" t="s">
        <v>8355</v>
      </c>
      <c r="M2524" s="37">
        <v>0</v>
      </c>
      <c r="N2524" s="37">
        <v>0</v>
      </c>
      <c r="O2524" s="37">
        <v>43</v>
      </c>
    </row>
    <row r="2525" spans="1:29" x14ac:dyDescent="0.2">
      <c r="A2525" s="37" t="s">
        <v>5205</v>
      </c>
      <c r="B2525" s="37" t="s">
        <v>5206</v>
      </c>
      <c r="C2525" s="39" t="s">
        <v>50</v>
      </c>
      <c r="D2525" s="39" t="s">
        <v>1139</v>
      </c>
      <c r="E2525" s="39" t="s">
        <v>1140</v>
      </c>
      <c r="F2525" s="39" t="s">
        <v>1988</v>
      </c>
      <c r="G2525" s="38" t="s">
        <v>442</v>
      </c>
      <c r="H2525" s="38" t="s">
        <v>441</v>
      </c>
      <c r="I2525" s="38">
        <v>26730247</v>
      </c>
      <c r="J2525" s="37">
        <v>299</v>
      </c>
      <c r="K2525" s="37">
        <v>82</v>
      </c>
      <c r="L2525" s="20" t="s">
        <v>8355</v>
      </c>
      <c r="M2525" s="37">
        <v>0</v>
      </c>
      <c r="N2525" s="37">
        <v>1</v>
      </c>
      <c r="O2525" s="37">
        <v>0</v>
      </c>
    </row>
    <row r="2526" spans="1:29" x14ac:dyDescent="0.2">
      <c r="A2526" s="37" t="s">
        <v>5207</v>
      </c>
      <c r="B2526" s="37" t="s">
        <v>5208</v>
      </c>
      <c r="C2526" s="39" t="s">
        <v>50</v>
      </c>
      <c r="D2526" s="39" t="s">
        <v>1139</v>
      </c>
      <c r="E2526" s="39" t="s">
        <v>1139</v>
      </c>
      <c r="F2526" s="39" t="s">
        <v>5208</v>
      </c>
      <c r="G2526" s="38" t="s">
        <v>442</v>
      </c>
      <c r="H2526" s="38" t="s">
        <v>440</v>
      </c>
      <c r="J2526" s="37">
        <v>31</v>
      </c>
      <c r="K2526" s="37">
        <v>6</v>
      </c>
      <c r="L2526" s="20" t="s">
        <v>8355</v>
      </c>
      <c r="M2526" s="37">
        <v>0</v>
      </c>
      <c r="N2526" s="37">
        <v>0</v>
      </c>
      <c r="O2526" s="37">
        <v>0</v>
      </c>
    </row>
    <row r="2527" spans="1:29" x14ac:dyDescent="0.2">
      <c r="A2527" s="37" t="s">
        <v>5209</v>
      </c>
      <c r="B2527" s="37" t="s">
        <v>5210</v>
      </c>
      <c r="C2527" s="39" t="s">
        <v>50</v>
      </c>
      <c r="D2527" s="39" t="s">
        <v>1139</v>
      </c>
      <c r="E2527" s="39" t="s">
        <v>580</v>
      </c>
      <c r="F2527" s="39" t="s">
        <v>580</v>
      </c>
      <c r="G2527" s="38" t="s">
        <v>442</v>
      </c>
      <c r="H2527" s="38" t="s">
        <v>441</v>
      </c>
      <c r="I2527" s="38">
        <v>26730119</v>
      </c>
      <c r="J2527" s="37">
        <v>211</v>
      </c>
      <c r="K2527" s="37">
        <v>51</v>
      </c>
      <c r="L2527" s="20" t="s">
        <v>8355</v>
      </c>
      <c r="M2527" s="37">
        <v>0</v>
      </c>
      <c r="N2527" s="37">
        <v>0</v>
      </c>
      <c r="O2527" s="37">
        <v>0</v>
      </c>
    </row>
    <row r="2528" spans="1:29" x14ac:dyDescent="0.2">
      <c r="A2528" s="37" t="s">
        <v>5211</v>
      </c>
      <c r="B2528" s="37" t="s">
        <v>1664</v>
      </c>
      <c r="C2528" s="39" t="s">
        <v>50</v>
      </c>
      <c r="D2528" s="39" t="s">
        <v>1139</v>
      </c>
      <c r="E2528" s="39" t="s">
        <v>1140</v>
      </c>
      <c r="F2528" s="39" t="s">
        <v>1664</v>
      </c>
      <c r="G2528" s="38" t="s">
        <v>442</v>
      </c>
      <c r="H2528" s="38" t="s">
        <v>441</v>
      </c>
      <c r="I2528" s="38">
        <v>26711140</v>
      </c>
      <c r="J2528" s="37">
        <v>11</v>
      </c>
      <c r="K2528" s="37">
        <v>1</v>
      </c>
      <c r="L2528" s="20" t="s">
        <v>8355</v>
      </c>
      <c r="M2528" s="37">
        <v>0</v>
      </c>
      <c r="N2528" s="37">
        <v>0</v>
      </c>
      <c r="O2528" s="37">
        <v>0</v>
      </c>
    </row>
    <row r="2529" spans="1:29" x14ac:dyDescent="0.2">
      <c r="A2529" s="37" t="s">
        <v>5212</v>
      </c>
      <c r="B2529" s="37" t="s">
        <v>5213</v>
      </c>
      <c r="C2529" s="39" t="s">
        <v>50</v>
      </c>
      <c r="D2529" s="39" t="s">
        <v>1139</v>
      </c>
      <c r="E2529" s="39" t="s">
        <v>1139</v>
      </c>
      <c r="F2529" s="39" t="s">
        <v>5214</v>
      </c>
      <c r="G2529" s="38" t="s">
        <v>442</v>
      </c>
      <c r="H2529" s="38" t="s">
        <v>440</v>
      </c>
      <c r="I2529" s="38">
        <v>26711140</v>
      </c>
      <c r="J2529" s="37">
        <v>32</v>
      </c>
      <c r="K2529" s="37">
        <v>9</v>
      </c>
      <c r="L2529" s="20" t="s">
        <v>8355</v>
      </c>
      <c r="M2529" s="37">
        <v>0</v>
      </c>
      <c r="N2529" s="37">
        <v>0</v>
      </c>
      <c r="O2529" s="37">
        <v>16</v>
      </c>
    </row>
    <row r="2530" spans="1:29" x14ac:dyDescent="0.2">
      <c r="A2530" s="37" t="s">
        <v>5215</v>
      </c>
      <c r="B2530" s="37" t="s">
        <v>5216</v>
      </c>
      <c r="C2530" s="39" t="s">
        <v>50</v>
      </c>
      <c r="D2530" s="39" t="s">
        <v>1139</v>
      </c>
      <c r="E2530" s="39" t="s">
        <v>1139</v>
      </c>
      <c r="F2530" s="39" t="s">
        <v>5216</v>
      </c>
      <c r="G2530" s="38" t="s">
        <v>442</v>
      </c>
      <c r="H2530" s="38" t="s">
        <v>440</v>
      </c>
      <c r="I2530" s="38">
        <v>26718028</v>
      </c>
      <c r="J2530" s="37">
        <v>102</v>
      </c>
      <c r="K2530" s="37">
        <v>29</v>
      </c>
      <c r="L2530" s="20" t="s">
        <v>8355</v>
      </c>
      <c r="M2530" s="37">
        <v>0</v>
      </c>
      <c r="N2530" s="37">
        <v>0</v>
      </c>
      <c r="O2530" s="37">
        <v>48</v>
      </c>
    </row>
    <row r="2531" spans="1:29" x14ac:dyDescent="0.2">
      <c r="A2531" s="37" t="s">
        <v>5217</v>
      </c>
      <c r="B2531" s="37" t="s">
        <v>5218</v>
      </c>
      <c r="C2531" s="39" t="s">
        <v>50</v>
      </c>
      <c r="D2531" s="39" t="s">
        <v>1139</v>
      </c>
      <c r="E2531" s="39" t="s">
        <v>1139</v>
      </c>
      <c r="F2531" s="39" t="s">
        <v>5218</v>
      </c>
      <c r="G2531" s="38" t="s">
        <v>442</v>
      </c>
      <c r="H2531" s="38" t="s">
        <v>440</v>
      </c>
      <c r="J2531" s="37">
        <v>63</v>
      </c>
      <c r="K2531" s="37">
        <v>14</v>
      </c>
      <c r="L2531" s="20" t="s">
        <v>8355</v>
      </c>
      <c r="M2531" s="37">
        <v>0</v>
      </c>
      <c r="N2531" s="37">
        <v>0</v>
      </c>
      <c r="O2531" s="37">
        <v>0</v>
      </c>
    </row>
    <row r="2532" spans="1:29" x14ac:dyDescent="0.2">
      <c r="A2532" s="37" t="s">
        <v>5219</v>
      </c>
      <c r="B2532" s="37" t="s">
        <v>1943</v>
      </c>
      <c r="C2532" s="39" t="s">
        <v>50</v>
      </c>
      <c r="D2532" s="39" t="s">
        <v>1139</v>
      </c>
      <c r="E2532" s="39" t="s">
        <v>1140</v>
      </c>
      <c r="F2532" s="39" t="s">
        <v>1943</v>
      </c>
      <c r="G2532" s="38" t="s">
        <v>442</v>
      </c>
      <c r="H2532" s="38" t="s">
        <v>441</v>
      </c>
      <c r="I2532" s="38">
        <v>26731356</v>
      </c>
      <c r="J2532" s="37">
        <v>17</v>
      </c>
      <c r="K2532" s="37">
        <v>6</v>
      </c>
      <c r="L2532" s="20" t="s">
        <v>8355</v>
      </c>
      <c r="M2532" s="37">
        <v>0</v>
      </c>
      <c r="N2532" s="37">
        <v>0</v>
      </c>
      <c r="O2532" s="37">
        <v>0</v>
      </c>
    </row>
    <row r="2533" spans="1:29" x14ac:dyDescent="0.2">
      <c r="A2533" s="37" t="s">
        <v>5220</v>
      </c>
      <c r="B2533" s="37" t="s">
        <v>5221</v>
      </c>
      <c r="C2533" s="39" t="s">
        <v>50</v>
      </c>
      <c r="D2533" s="39" t="s">
        <v>1139</v>
      </c>
      <c r="E2533" s="39" t="s">
        <v>1140</v>
      </c>
      <c r="F2533" s="39" t="s">
        <v>5221</v>
      </c>
      <c r="G2533" s="38" t="s">
        <v>442</v>
      </c>
      <c r="H2533" s="38" t="s">
        <v>441</v>
      </c>
      <c r="I2533" s="38">
        <v>85771051</v>
      </c>
      <c r="J2533" s="37">
        <v>8</v>
      </c>
      <c r="K2533" s="37">
        <v>0</v>
      </c>
      <c r="L2533" s="20" t="s">
        <v>8355</v>
      </c>
      <c r="M2533" s="37">
        <v>0</v>
      </c>
      <c r="N2533" s="37">
        <v>0</v>
      </c>
      <c r="O2533" s="37">
        <v>0</v>
      </c>
    </row>
    <row r="2534" spans="1:29" x14ac:dyDescent="0.2">
      <c r="A2534" s="37" t="s">
        <v>5222</v>
      </c>
      <c r="B2534" s="37" t="s">
        <v>1521</v>
      </c>
      <c r="C2534" s="39" t="s">
        <v>50</v>
      </c>
      <c r="D2534" s="39" t="s">
        <v>1139</v>
      </c>
      <c r="E2534" s="39" t="s">
        <v>1139</v>
      </c>
      <c r="F2534" s="39" t="s">
        <v>1521</v>
      </c>
      <c r="G2534" s="38" t="s">
        <v>442</v>
      </c>
      <c r="H2534" s="38" t="s">
        <v>440</v>
      </c>
      <c r="I2534" s="38">
        <v>26712008</v>
      </c>
      <c r="J2534" s="37">
        <v>17</v>
      </c>
      <c r="K2534" s="37">
        <v>9</v>
      </c>
      <c r="L2534" s="20" t="s">
        <v>8355</v>
      </c>
      <c r="M2534" s="37">
        <v>0</v>
      </c>
      <c r="N2534" s="37">
        <v>0</v>
      </c>
      <c r="O2534" s="37">
        <v>0</v>
      </c>
    </row>
    <row r="2535" spans="1:29" x14ac:dyDescent="0.2">
      <c r="A2535" s="37" t="s">
        <v>5223</v>
      </c>
      <c r="B2535" s="37" t="s">
        <v>2486</v>
      </c>
      <c r="C2535" s="39" t="s">
        <v>50</v>
      </c>
      <c r="D2535" s="39" t="s">
        <v>1139</v>
      </c>
      <c r="E2535" s="39" t="s">
        <v>580</v>
      </c>
      <c r="F2535" s="39" t="s">
        <v>2486</v>
      </c>
      <c r="G2535" s="38" t="s">
        <v>442</v>
      </c>
      <c r="H2535" s="38" t="s">
        <v>441</v>
      </c>
      <c r="I2535" s="38">
        <v>26731246</v>
      </c>
      <c r="J2535" s="37">
        <v>49</v>
      </c>
      <c r="K2535" s="37">
        <v>7</v>
      </c>
      <c r="L2535" s="20" t="s">
        <v>8355</v>
      </c>
      <c r="M2535" s="37">
        <v>0</v>
      </c>
      <c r="N2535" s="37">
        <v>0</v>
      </c>
      <c r="O2535" s="37">
        <v>0</v>
      </c>
    </row>
    <row r="2536" spans="1:29" x14ac:dyDescent="0.2">
      <c r="A2536" s="37" t="s">
        <v>5224</v>
      </c>
      <c r="B2536" s="37" t="s">
        <v>190</v>
      </c>
      <c r="C2536" s="39" t="s">
        <v>50</v>
      </c>
      <c r="D2536" s="39" t="s">
        <v>1139</v>
      </c>
      <c r="E2536" s="39" t="s">
        <v>1140</v>
      </c>
      <c r="F2536" s="39" t="s">
        <v>190</v>
      </c>
      <c r="G2536" s="38" t="s">
        <v>442</v>
      </c>
      <c r="H2536" s="38" t="s">
        <v>441</v>
      </c>
      <c r="I2536" s="38">
        <v>84372137</v>
      </c>
      <c r="J2536" s="37">
        <v>5</v>
      </c>
      <c r="K2536" s="37">
        <v>3</v>
      </c>
      <c r="L2536" s="20" t="s">
        <v>8355</v>
      </c>
      <c r="M2536" s="37">
        <v>0</v>
      </c>
      <c r="N2536" s="37">
        <v>0</v>
      </c>
      <c r="O2536" s="37">
        <v>0</v>
      </c>
    </row>
    <row r="2537" spans="1:29" x14ac:dyDescent="0.2">
      <c r="A2537" s="37" t="s">
        <v>5225</v>
      </c>
      <c r="B2537" s="37" t="s">
        <v>5226</v>
      </c>
      <c r="C2537" s="39" t="s">
        <v>50</v>
      </c>
      <c r="D2537" s="39" t="s">
        <v>1139</v>
      </c>
      <c r="E2537" s="39" t="s">
        <v>1140</v>
      </c>
      <c r="F2537" s="39" t="s">
        <v>197</v>
      </c>
      <c r="G2537" s="38" t="s">
        <v>442</v>
      </c>
      <c r="H2537" s="38" t="s">
        <v>441</v>
      </c>
      <c r="I2537" s="38">
        <v>89476428</v>
      </c>
      <c r="J2537" s="37">
        <v>12</v>
      </c>
      <c r="K2537" s="37">
        <v>0</v>
      </c>
      <c r="L2537" s="20" t="s">
        <v>8355</v>
      </c>
      <c r="M2537" s="37">
        <v>0</v>
      </c>
      <c r="N2537" s="37">
        <v>0</v>
      </c>
      <c r="O2537" s="37">
        <v>0</v>
      </c>
    </row>
    <row r="2538" spans="1:29" x14ac:dyDescent="0.2">
      <c r="A2538" s="37" t="s">
        <v>5227</v>
      </c>
      <c r="B2538" s="37" t="s">
        <v>2706</v>
      </c>
      <c r="C2538" s="39" t="s">
        <v>50</v>
      </c>
      <c r="D2538" s="39" t="s">
        <v>1139</v>
      </c>
      <c r="E2538" s="39" t="s">
        <v>580</v>
      </c>
      <c r="F2538" s="39" t="s">
        <v>2706</v>
      </c>
      <c r="G2538" s="38" t="s">
        <v>442</v>
      </c>
      <c r="H2538" s="38" t="s">
        <v>441</v>
      </c>
      <c r="I2538" s="38">
        <v>84392990</v>
      </c>
      <c r="J2538" s="37">
        <v>2</v>
      </c>
      <c r="K2538" s="37">
        <v>0</v>
      </c>
      <c r="L2538" s="20" t="s">
        <v>8355</v>
      </c>
      <c r="M2538" s="37">
        <v>0</v>
      </c>
      <c r="N2538" s="37">
        <v>0</v>
      </c>
      <c r="O2538" s="37">
        <v>0</v>
      </c>
    </row>
    <row r="2539" spans="1:29" x14ac:dyDescent="0.2">
      <c r="A2539" s="37" t="s">
        <v>5228</v>
      </c>
      <c r="B2539" s="37" t="s">
        <v>5229</v>
      </c>
      <c r="C2539" s="39" t="s">
        <v>50</v>
      </c>
      <c r="D2539" s="39" t="s">
        <v>1139</v>
      </c>
      <c r="E2539" s="39" t="s">
        <v>1140</v>
      </c>
      <c r="F2539" s="39" t="s">
        <v>1321</v>
      </c>
      <c r="G2539" s="38" t="s">
        <v>442</v>
      </c>
      <c r="H2539" s="38" t="s">
        <v>441</v>
      </c>
      <c r="I2539" s="38">
        <v>26731394</v>
      </c>
      <c r="J2539" s="37">
        <v>20</v>
      </c>
      <c r="K2539" s="37">
        <v>4</v>
      </c>
      <c r="L2539" s="20" t="s">
        <v>8355</v>
      </c>
      <c r="M2539" s="37">
        <v>0</v>
      </c>
      <c r="N2539" s="37">
        <v>0</v>
      </c>
      <c r="O2539" s="37">
        <v>12</v>
      </c>
    </row>
    <row r="2540" spans="1:29" x14ac:dyDescent="0.2">
      <c r="A2540" s="37" t="s">
        <v>5230</v>
      </c>
      <c r="B2540" s="37" t="s">
        <v>94</v>
      </c>
      <c r="C2540" s="39" t="s">
        <v>50</v>
      </c>
      <c r="D2540" s="39" t="s">
        <v>1139</v>
      </c>
      <c r="E2540" s="39" t="s">
        <v>1140</v>
      </c>
      <c r="F2540" s="39" t="s">
        <v>94</v>
      </c>
      <c r="G2540" s="38" t="s">
        <v>442</v>
      </c>
      <c r="H2540" s="38" t="s">
        <v>441</v>
      </c>
      <c r="I2540" s="38">
        <v>86470964</v>
      </c>
      <c r="J2540" s="37">
        <v>8</v>
      </c>
      <c r="K2540" s="37">
        <v>3</v>
      </c>
      <c r="L2540" s="20" t="s">
        <v>8355</v>
      </c>
      <c r="M2540" s="37">
        <v>0</v>
      </c>
      <c r="N2540" s="37">
        <v>0</v>
      </c>
      <c r="O2540" s="37">
        <v>0</v>
      </c>
    </row>
    <row r="2541" spans="1:29" x14ac:dyDescent="0.2">
      <c r="A2541" s="37" t="s">
        <v>5231</v>
      </c>
      <c r="B2541" s="37" t="s">
        <v>5232</v>
      </c>
      <c r="C2541" s="39" t="s">
        <v>50</v>
      </c>
      <c r="D2541" s="39" t="s">
        <v>1139</v>
      </c>
      <c r="E2541" s="39" t="s">
        <v>1139</v>
      </c>
      <c r="F2541" s="39" t="s">
        <v>5232</v>
      </c>
      <c r="G2541" s="38" t="s">
        <v>442</v>
      </c>
      <c r="H2541" s="38" t="s">
        <v>440</v>
      </c>
      <c r="I2541" s="38">
        <v>26711409</v>
      </c>
      <c r="J2541" s="37">
        <v>53</v>
      </c>
      <c r="K2541" s="37">
        <v>16</v>
      </c>
      <c r="L2541" s="20" t="s">
        <v>8355</v>
      </c>
      <c r="M2541" s="37">
        <v>0</v>
      </c>
      <c r="N2541" s="37">
        <v>0</v>
      </c>
      <c r="O2541" s="37">
        <v>0</v>
      </c>
    </row>
    <row r="2543" spans="1:29" ht="13.5" x14ac:dyDescent="0.25">
      <c r="A2543" s="97" t="s">
        <v>447</v>
      </c>
      <c r="B2543" s="24"/>
      <c r="C2543" s="25"/>
      <c r="D2543" s="25"/>
      <c r="E2543" s="25"/>
      <c r="F2543" s="33"/>
      <c r="G2543" s="27"/>
      <c r="H2543" s="32"/>
      <c r="I2543" s="32"/>
      <c r="J2543" s="36">
        <f>SUM(J2544:J2563)</f>
        <v>3506</v>
      </c>
      <c r="K2543" s="36">
        <f t="shared" ref="K2543:O2543" si="134">SUM(K2544:K2563)</f>
        <v>1053</v>
      </c>
      <c r="L2543" s="36">
        <f t="shared" si="134"/>
        <v>0</v>
      </c>
      <c r="M2543" s="36">
        <f t="shared" si="134"/>
        <v>63</v>
      </c>
      <c r="N2543" s="36">
        <f t="shared" si="134"/>
        <v>9</v>
      </c>
      <c r="O2543" s="36">
        <f t="shared" si="134"/>
        <v>683</v>
      </c>
      <c r="P2543" s="37"/>
      <c r="Q2543" s="37"/>
      <c r="R2543" s="37"/>
      <c r="S2543" s="37"/>
      <c r="T2543" s="37"/>
      <c r="U2543" s="37"/>
      <c r="V2543" s="37"/>
      <c r="W2543" s="37"/>
      <c r="X2543" s="37"/>
      <c r="Y2543" s="37"/>
      <c r="AA2543" s="37"/>
      <c r="AB2543" s="37"/>
      <c r="AC2543" s="37"/>
    </row>
    <row r="2544" spans="1:29" x14ac:dyDescent="0.2">
      <c r="B2544" s="37" t="s">
        <v>5233</v>
      </c>
      <c r="C2544" s="39" t="s">
        <v>50</v>
      </c>
      <c r="D2544" s="39" t="s">
        <v>317</v>
      </c>
      <c r="E2544" s="39" t="s">
        <v>317</v>
      </c>
      <c r="F2544" s="39" t="s">
        <v>5234</v>
      </c>
      <c r="G2544" s="38" t="s">
        <v>443</v>
      </c>
      <c r="H2544" s="38" t="s">
        <v>440</v>
      </c>
      <c r="I2544" s="38">
        <v>26660273</v>
      </c>
      <c r="J2544" s="37">
        <v>162</v>
      </c>
      <c r="K2544" s="37">
        <v>37</v>
      </c>
      <c r="L2544" s="20" t="s">
        <v>8355</v>
      </c>
      <c r="M2544" s="37">
        <v>0</v>
      </c>
      <c r="N2544" s="37">
        <v>0</v>
      </c>
      <c r="O2544" s="37">
        <v>0</v>
      </c>
    </row>
    <row r="2545" spans="1:15" x14ac:dyDescent="0.2">
      <c r="B2545" s="37" t="s">
        <v>5235</v>
      </c>
      <c r="C2545" s="39" t="s">
        <v>50</v>
      </c>
      <c r="D2545" s="39" t="s">
        <v>317</v>
      </c>
      <c r="E2545" s="39" t="s">
        <v>317</v>
      </c>
      <c r="F2545" s="39" t="s">
        <v>5155</v>
      </c>
      <c r="G2545" s="38" t="s">
        <v>443</v>
      </c>
      <c r="H2545" s="38" t="s">
        <v>440</v>
      </c>
      <c r="I2545" s="38">
        <v>26662134</v>
      </c>
      <c r="J2545" s="37">
        <v>148</v>
      </c>
      <c r="K2545" s="37">
        <v>72</v>
      </c>
      <c r="L2545" s="20" t="s">
        <v>8355</v>
      </c>
      <c r="M2545" s="37">
        <v>0</v>
      </c>
      <c r="N2545" s="37">
        <v>0</v>
      </c>
      <c r="O2545" s="37">
        <v>0</v>
      </c>
    </row>
    <row r="2546" spans="1:15" x14ac:dyDescent="0.2">
      <c r="A2546" s="37" t="s">
        <v>5236</v>
      </c>
      <c r="B2546" s="37" t="s">
        <v>1943</v>
      </c>
      <c r="C2546" s="39" t="s">
        <v>50</v>
      </c>
      <c r="D2546" s="39" t="s">
        <v>317</v>
      </c>
      <c r="E2546" s="39" t="s">
        <v>317</v>
      </c>
      <c r="F2546" s="39" t="s">
        <v>1943</v>
      </c>
      <c r="G2546" s="38" t="s">
        <v>442</v>
      </c>
      <c r="H2546" s="38" t="s">
        <v>440</v>
      </c>
      <c r="I2546" s="38">
        <v>26664079</v>
      </c>
      <c r="J2546" s="37">
        <v>256</v>
      </c>
      <c r="K2546" s="37">
        <v>69</v>
      </c>
      <c r="L2546" s="20" t="s">
        <v>8355</v>
      </c>
      <c r="M2546" s="37">
        <v>0</v>
      </c>
      <c r="N2546" s="37">
        <v>0</v>
      </c>
      <c r="O2546" s="37">
        <v>190</v>
      </c>
    </row>
    <row r="2547" spans="1:15" x14ac:dyDescent="0.2">
      <c r="A2547" s="37" t="s">
        <v>5237</v>
      </c>
      <c r="B2547" s="37" t="s">
        <v>5238</v>
      </c>
      <c r="C2547" s="39" t="s">
        <v>50</v>
      </c>
      <c r="D2547" s="39" t="s">
        <v>317</v>
      </c>
      <c r="E2547" s="39" t="s">
        <v>5239</v>
      </c>
      <c r="F2547" s="39" t="s">
        <v>174</v>
      </c>
      <c r="G2547" s="38" t="s">
        <v>442</v>
      </c>
      <c r="H2547" s="38" t="s">
        <v>441</v>
      </c>
      <c r="I2547" s="38">
        <v>26668851</v>
      </c>
      <c r="J2547" s="37">
        <v>125</v>
      </c>
      <c r="K2547" s="37">
        <v>42</v>
      </c>
      <c r="L2547" s="20" t="s">
        <v>8355</v>
      </c>
      <c r="M2547" s="37">
        <v>0</v>
      </c>
      <c r="N2547" s="37">
        <v>0</v>
      </c>
      <c r="O2547" s="37">
        <v>0</v>
      </c>
    </row>
    <row r="2548" spans="1:15" x14ac:dyDescent="0.2">
      <c r="A2548" s="37" t="s">
        <v>5240</v>
      </c>
      <c r="B2548" s="37" t="s">
        <v>2064</v>
      </c>
      <c r="C2548" s="39" t="s">
        <v>50</v>
      </c>
      <c r="D2548" s="39" t="s">
        <v>317</v>
      </c>
      <c r="E2548" s="39" t="s">
        <v>317</v>
      </c>
      <c r="F2548" s="39" t="s">
        <v>2064</v>
      </c>
      <c r="G2548" s="38" t="s">
        <v>442</v>
      </c>
      <c r="H2548" s="38" t="s">
        <v>440</v>
      </c>
      <c r="I2548" s="38">
        <v>87571015</v>
      </c>
      <c r="J2548" s="37">
        <v>16</v>
      </c>
      <c r="K2548" s="37">
        <v>6</v>
      </c>
      <c r="L2548" s="20" t="s">
        <v>8355</v>
      </c>
      <c r="M2548" s="37">
        <v>0</v>
      </c>
      <c r="N2548" s="37">
        <v>0</v>
      </c>
      <c r="O2548" s="37">
        <v>0</v>
      </c>
    </row>
    <row r="2549" spans="1:15" x14ac:dyDescent="0.2">
      <c r="A2549" s="37" t="s">
        <v>5241</v>
      </c>
      <c r="B2549" s="37" t="s">
        <v>2275</v>
      </c>
      <c r="C2549" s="39" t="s">
        <v>50</v>
      </c>
      <c r="D2549" s="39" t="s">
        <v>317</v>
      </c>
      <c r="E2549" s="39" t="s">
        <v>5149</v>
      </c>
      <c r="F2549" s="39" t="s">
        <v>2275</v>
      </c>
      <c r="G2549" s="38" t="s">
        <v>442</v>
      </c>
      <c r="H2549" s="38" t="s">
        <v>441</v>
      </c>
      <c r="I2549" s="38">
        <v>26910216</v>
      </c>
      <c r="J2549" s="37">
        <v>75</v>
      </c>
      <c r="K2549" s="37">
        <v>26</v>
      </c>
      <c r="L2549" s="20" t="s">
        <v>8355</v>
      </c>
      <c r="M2549" s="37">
        <v>0</v>
      </c>
      <c r="N2549" s="37">
        <v>0</v>
      </c>
      <c r="O2549" s="37">
        <v>0</v>
      </c>
    </row>
    <row r="2550" spans="1:15" x14ac:dyDescent="0.2">
      <c r="A2550" s="37" t="s">
        <v>5242</v>
      </c>
      <c r="B2550" s="37" t="s">
        <v>5149</v>
      </c>
      <c r="C2550" s="39" t="s">
        <v>50</v>
      </c>
      <c r="D2550" s="39" t="s">
        <v>317</v>
      </c>
      <c r="E2550" s="39" t="s">
        <v>5149</v>
      </c>
      <c r="F2550" s="39" t="s">
        <v>5149</v>
      </c>
      <c r="G2550" s="38" t="s">
        <v>442</v>
      </c>
      <c r="H2550" s="38" t="s">
        <v>441</v>
      </c>
      <c r="I2550" s="38">
        <v>26910525</v>
      </c>
      <c r="J2550" s="37">
        <v>158</v>
      </c>
      <c r="K2550" s="37">
        <v>64</v>
      </c>
      <c r="L2550" s="20" t="s">
        <v>8355</v>
      </c>
      <c r="M2550" s="37">
        <v>0</v>
      </c>
      <c r="N2550" s="37">
        <v>0</v>
      </c>
      <c r="O2550" s="37">
        <v>8</v>
      </c>
    </row>
    <row r="2551" spans="1:15" x14ac:dyDescent="0.2">
      <c r="A2551" s="37" t="s">
        <v>5243</v>
      </c>
      <c r="B2551" s="37" t="s">
        <v>5244</v>
      </c>
      <c r="C2551" s="39" t="s">
        <v>50</v>
      </c>
      <c r="D2551" s="39" t="s">
        <v>317</v>
      </c>
      <c r="E2551" s="39" t="s">
        <v>5239</v>
      </c>
      <c r="F2551" s="39" t="s">
        <v>5244</v>
      </c>
      <c r="G2551" s="38" t="s">
        <v>442</v>
      </c>
      <c r="H2551" s="38" t="s">
        <v>441</v>
      </c>
      <c r="I2551" s="38">
        <v>60501644</v>
      </c>
      <c r="J2551" s="37">
        <v>22</v>
      </c>
      <c r="K2551" s="37">
        <v>6</v>
      </c>
      <c r="L2551" s="20" t="s">
        <v>8355</v>
      </c>
      <c r="M2551" s="37">
        <v>0</v>
      </c>
      <c r="N2551" s="37">
        <v>0</v>
      </c>
      <c r="O2551" s="37">
        <v>0</v>
      </c>
    </row>
    <row r="2552" spans="1:15" x14ac:dyDescent="0.2">
      <c r="A2552" s="37" t="s">
        <v>5245</v>
      </c>
      <c r="B2552" s="37" t="s">
        <v>5246</v>
      </c>
      <c r="C2552" s="39" t="s">
        <v>50</v>
      </c>
      <c r="D2552" s="39" t="s">
        <v>317</v>
      </c>
      <c r="E2552" s="39" t="s">
        <v>5239</v>
      </c>
      <c r="F2552" s="39" t="s">
        <v>5247</v>
      </c>
      <c r="G2552" s="38" t="s">
        <v>442</v>
      </c>
      <c r="H2552" s="38" t="s">
        <v>441</v>
      </c>
      <c r="I2552" s="38">
        <v>26669538</v>
      </c>
      <c r="J2552" s="37">
        <v>46</v>
      </c>
      <c r="K2552" s="37">
        <v>27</v>
      </c>
      <c r="L2552" s="20" t="s">
        <v>8355</v>
      </c>
      <c r="M2552" s="37">
        <v>0</v>
      </c>
      <c r="N2552" s="37">
        <v>0</v>
      </c>
      <c r="O2552" s="37">
        <v>0</v>
      </c>
    </row>
    <row r="2553" spans="1:15" x14ac:dyDescent="0.2">
      <c r="A2553" s="37" t="s">
        <v>5248</v>
      </c>
      <c r="B2553" s="37" t="s">
        <v>5239</v>
      </c>
      <c r="C2553" s="39" t="s">
        <v>50</v>
      </c>
      <c r="D2553" s="39" t="s">
        <v>317</v>
      </c>
      <c r="E2553" s="39" t="s">
        <v>5239</v>
      </c>
      <c r="F2553" s="39" t="s">
        <v>5239</v>
      </c>
      <c r="G2553" s="38" t="s">
        <v>442</v>
      </c>
      <c r="H2553" s="38" t="s">
        <v>441</v>
      </c>
      <c r="I2553" s="38">
        <v>26666959</v>
      </c>
      <c r="J2553" s="37">
        <v>98</v>
      </c>
      <c r="K2553" s="37">
        <v>40</v>
      </c>
      <c r="L2553" s="20" t="s">
        <v>8355</v>
      </c>
      <c r="M2553" s="37">
        <v>0</v>
      </c>
      <c r="N2553" s="37">
        <v>0</v>
      </c>
      <c r="O2553" s="37">
        <v>16</v>
      </c>
    </row>
    <row r="2554" spans="1:15" x14ac:dyDescent="0.2">
      <c r="A2554" s="37" t="s">
        <v>5249</v>
      </c>
      <c r="B2554" s="37" t="s">
        <v>153</v>
      </c>
      <c r="C2554" s="39" t="s">
        <v>50</v>
      </c>
      <c r="D2554" s="39" t="s">
        <v>317</v>
      </c>
      <c r="E2554" s="39" t="s">
        <v>317</v>
      </c>
      <c r="F2554" s="39" t="s">
        <v>153</v>
      </c>
      <c r="G2554" s="38" t="s">
        <v>442</v>
      </c>
      <c r="H2554" s="38" t="s">
        <v>440</v>
      </c>
      <c r="I2554" s="38">
        <v>26664018</v>
      </c>
      <c r="J2554" s="37">
        <v>807</v>
      </c>
      <c r="K2554" s="37">
        <v>223</v>
      </c>
      <c r="L2554" s="20" t="s">
        <v>8355</v>
      </c>
      <c r="M2554" s="37">
        <v>16</v>
      </c>
      <c r="N2554" s="37">
        <v>9</v>
      </c>
      <c r="O2554" s="37">
        <v>288</v>
      </c>
    </row>
    <row r="2555" spans="1:15" x14ac:dyDescent="0.2">
      <c r="A2555" s="37" t="s">
        <v>5250</v>
      </c>
      <c r="B2555" s="37" t="s">
        <v>5251</v>
      </c>
      <c r="C2555" s="39" t="s">
        <v>50</v>
      </c>
      <c r="D2555" s="39" t="s">
        <v>317</v>
      </c>
      <c r="E2555" s="39" t="s">
        <v>5252</v>
      </c>
      <c r="F2555" s="39" t="s">
        <v>3430</v>
      </c>
      <c r="G2555" s="38" t="s">
        <v>442</v>
      </c>
      <c r="H2555" s="38" t="s">
        <v>441</v>
      </c>
      <c r="I2555" s="38">
        <v>26918100</v>
      </c>
      <c r="J2555" s="37">
        <v>135</v>
      </c>
      <c r="K2555" s="37">
        <v>52</v>
      </c>
      <c r="L2555" s="20" t="s">
        <v>8355</v>
      </c>
      <c r="M2555" s="37">
        <v>0</v>
      </c>
      <c r="N2555" s="37">
        <v>0</v>
      </c>
      <c r="O2555" s="37">
        <v>0</v>
      </c>
    </row>
    <row r="2556" spans="1:15" x14ac:dyDescent="0.2">
      <c r="A2556" s="37" t="s">
        <v>5253</v>
      </c>
      <c r="B2556" s="37" t="s">
        <v>5254</v>
      </c>
      <c r="C2556" s="39" t="s">
        <v>50</v>
      </c>
      <c r="D2556" s="39" t="s">
        <v>317</v>
      </c>
      <c r="E2556" s="39" t="s">
        <v>5252</v>
      </c>
      <c r="F2556" s="39" t="s">
        <v>5254</v>
      </c>
      <c r="G2556" s="38" t="s">
        <v>442</v>
      </c>
      <c r="H2556" s="38" t="s">
        <v>441</v>
      </c>
      <c r="I2556" s="38">
        <v>26918155</v>
      </c>
      <c r="J2556" s="37">
        <v>47</v>
      </c>
      <c r="K2556" s="37">
        <v>14</v>
      </c>
      <c r="L2556" s="20" t="s">
        <v>8355</v>
      </c>
      <c r="M2556" s="37">
        <v>0</v>
      </c>
      <c r="N2556" s="37">
        <v>0</v>
      </c>
      <c r="O2556" s="37">
        <v>0</v>
      </c>
    </row>
    <row r="2557" spans="1:15" x14ac:dyDescent="0.2">
      <c r="A2557" s="37" t="s">
        <v>5255</v>
      </c>
      <c r="B2557" s="37" t="s">
        <v>5256</v>
      </c>
      <c r="C2557" s="39" t="s">
        <v>50</v>
      </c>
      <c r="D2557" s="39" t="s">
        <v>317</v>
      </c>
      <c r="E2557" s="39" t="s">
        <v>5149</v>
      </c>
      <c r="F2557" s="39" t="s">
        <v>5256</v>
      </c>
      <c r="G2557" s="38" t="s">
        <v>442</v>
      </c>
      <c r="H2557" s="38" t="s">
        <v>441</v>
      </c>
      <c r="I2557" s="38">
        <v>26911920</v>
      </c>
      <c r="J2557" s="37">
        <v>50</v>
      </c>
      <c r="K2557" s="37">
        <v>21</v>
      </c>
      <c r="L2557" s="20" t="s">
        <v>8355</v>
      </c>
      <c r="M2557" s="37">
        <v>0</v>
      </c>
      <c r="N2557" s="37">
        <v>0</v>
      </c>
      <c r="O2557" s="37">
        <v>0</v>
      </c>
    </row>
    <row r="2558" spans="1:15" x14ac:dyDescent="0.2">
      <c r="A2558" s="37" t="s">
        <v>5257</v>
      </c>
      <c r="B2558" s="37" t="s">
        <v>10361</v>
      </c>
      <c r="C2558" s="39" t="s">
        <v>50</v>
      </c>
      <c r="D2558" s="39" t="s">
        <v>317</v>
      </c>
      <c r="E2558" s="39" t="s">
        <v>317</v>
      </c>
      <c r="F2558" s="39" t="s">
        <v>889</v>
      </c>
      <c r="G2558" s="38" t="s">
        <v>442</v>
      </c>
      <c r="H2558" s="38" t="s">
        <v>440</v>
      </c>
      <c r="I2558" s="38">
        <v>26652614</v>
      </c>
      <c r="J2558" s="37">
        <v>7</v>
      </c>
      <c r="K2558" s="37">
        <v>2</v>
      </c>
      <c r="L2558" s="20" t="s">
        <v>8355</v>
      </c>
      <c r="M2558" s="37">
        <v>0</v>
      </c>
      <c r="N2558" s="37">
        <v>0</v>
      </c>
      <c r="O2558" s="37">
        <v>0</v>
      </c>
    </row>
    <row r="2559" spans="1:15" x14ac:dyDescent="0.2">
      <c r="A2559" s="37" t="s">
        <v>5258</v>
      </c>
      <c r="B2559" s="37" t="s">
        <v>5259</v>
      </c>
      <c r="C2559" s="39" t="s">
        <v>50</v>
      </c>
      <c r="D2559" s="39" t="s">
        <v>317</v>
      </c>
      <c r="E2559" s="39" t="s">
        <v>5149</v>
      </c>
      <c r="F2559" s="39" t="s">
        <v>5259</v>
      </c>
      <c r="G2559" s="38" t="s">
        <v>442</v>
      </c>
      <c r="H2559" s="38" t="s">
        <v>441</v>
      </c>
      <c r="J2559" s="37">
        <v>13</v>
      </c>
      <c r="K2559" s="37">
        <v>9</v>
      </c>
      <c r="L2559" s="20" t="s">
        <v>8355</v>
      </c>
      <c r="M2559" s="37">
        <v>0</v>
      </c>
      <c r="N2559" s="37">
        <v>0</v>
      </c>
      <c r="O2559" s="37">
        <v>0</v>
      </c>
    </row>
    <row r="2560" spans="1:15" x14ac:dyDescent="0.2">
      <c r="A2560" s="37" t="s">
        <v>5260</v>
      </c>
      <c r="B2560" s="37" t="s">
        <v>1074</v>
      </c>
      <c r="C2560" s="39" t="s">
        <v>50</v>
      </c>
      <c r="D2560" s="39" t="s">
        <v>317</v>
      </c>
      <c r="E2560" s="39" t="s">
        <v>317</v>
      </c>
      <c r="F2560" s="39" t="s">
        <v>1074</v>
      </c>
      <c r="G2560" s="38" t="s">
        <v>442</v>
      </c>
      <c r="H2560" s="38" t="s">
        <v>440</v>
      </c>
      <c r="I2560" s="38">
        <v>26660257</v>
      </c>
      <c r="J2560" s="37">
        <v>760</v>
      </c>
      <c r="K2560" s="37">
        <v>233</v>
      </c>
      <c r="L2560" s="20" t="s">
        <v>8355</v>
      </c>
      <c r="M2560" s="37">
        <v>10</v>
      </c>
      <c r="N2560" s="37">
        <v>0</v>
      </c>
      <c r="O2560" s="37">
        <v>181</v>
      </c>
    </row>
    <row r="2561" spans="1:29" x14ac:dyDescent="0.2">
      <c r="A2561" s="37" t="s">
        <v>5261</v>
      </c>
      <c r="B2561" s="37" t="s">
        <v>3203</v>
      </c>
      <c r="C2561" s="39" t="s">
        <v>50</v>
      </c>
      <c r="D2561" s="39" t="s">
        <v>1139</v>
      </c>
      <c r="E2561" s="39" t="s">
        <v>1140</v>
      </c>
      <c r="F2561" s="39" t="s">
        <v>3203</v>
      </c>
      <c r="G2561" s="38" t="s">
        <v>442</v>
      </c>
      <c r="H2561" s="38" t="s">
        <v>441</v>
      </c>
      <c r="I2561" s="38">
        <v>26652614</v>
      </c>
      <c r="J2561" s="37">
        <v>5</v>
      </c>
      <c r="K2561" s="37">
        <v>0</v>
      </c>
      <c r="L2561" s="20" t="s">
        <v>8355</v>
      </c>
      <c r="M2561" s="37">
        <v>0</v>
      </c>
      <c r="N2561" s="37">
        <v>0</v>
      </c>
      <c r="O2561" s="37">
        <v>0</v>
      </c>
    </row>
    <row r="2562" spans="1:29" x14ac:dyDescent="0.2">
      <c r="A2562" s="37" t="s">
        <v>5262</v>
      </c>
      <c r="B2562" s="37" t="s">
        <v>5263</v>
      </c>
      <c r="C2562" s="39" t="s">
        <v>50</v>
      </c>
      <c r="D2562" s="39" t="s">
        <v>317</v>
      </c>
      <c r="E2562" s="39" t="s">
        <v>317</v>
      </c>
      <c r="F2562" s="39" t="s">
        <v>5264</v>
      </c>
      <c r="G2562" s="38" t="s">
        <v>442</v>
      </c>
      <c r="H2562" s="38" t="s">
        <v>440</v>
      </c>
      <c r="I2562" s="38">
        <v>26652471</v>
      </c>
      <c r="J2562" s="37">
        <v>571</v>
      </c>
      <c r="K2562" s="37">
        <v>110</v>
      </c>
      <c r="L2562" s="20" t="s">
        <v>8355</v>
      </c>
      <c r="M2562" s="37">
        <v>37</v>
      </c>
      <c r="N2562" s="37">
        <v>0</v>
      </c>
      <c r="O2562" s="37">
        <v>0</v>
      </c>
    </row>
    <row r="2563" spans="1:29" x14ac:dyDescent="0.2">
      <c r="A2563" s="37" t="s">
        <v>5265</v>
      </c>
      <c r="B2563" s="37" t="s">
        <v>94</v>
      </c>
      <c r="C2563" s="39" t="s">
        <v>50</v>
      </c>
      <c r="D2563" s="39" t="s">
        <v>317</v>
      </c>
      <c r="E2563" s="39" t="s">
        <v>5252</v>
      </c>
      <c r="F2563" s="39" t="s">
        <v>94</v>
      </c>
      <c r="G2563" s="38" t="s">
        <v>442</v>
      </c>
      <c r="H2563" s="38" t="s">
        <v>441</v>
      </c>
      <c r="J2563" s="37">
        <v>5</v>
      </c>
      <c r="K2563" s="37">
        <v>0</v>
      </c>
      <c r="L2563" s="20" t="s">
        <v>8355</v>
      </c>
      <c r="M2563" s="37">
        <v>0</v>
      </c>
      <c r="N2563" s="37">
        <v>0</v>
      </c>
      <c r="O2563" s="37">
        <v>0</v>
      </c>
    </row>
    <row r="2565" spans="1:29" ht="13.5" x14ac:dyDescent="0.25">
      <c r="A2565" s="97" t="s">
        <v>448</v>
      </c>
      <c r="B2565" s="24"/>
      <c r="C2565" s="25"/>
      <c r="D2565" s="25"/>
      <c r="E2565" s="25"/>
      <c r="F2565" s="33"/>
      <c r="G2565" s="27"/>
      <c r="H2565" s="32"/>
      <c r="I2565" s="32"/>
      <c r="J2565" s="36">
        <f>SUM(J2566:J2582)</f>
        <v>1004</v>
      </c>
      <c r="K2565" s="36">
        <f t="shared" ref="K2565:O2565" si="135">SUM(K2566:K2582)</f>
        <v>301</v>
      </c>
      <c r="L2565" s="36">
        <f t="shared" si="135"/>
        <v>0</v>
      </c>
      <c r="M2565" s="36">
        <f t="shared" si="135"/>
        <v>0</v>
      </c>
      <c r="N2565" s="36">
        <f t="shared" si="135"/>
        <v>0</v>
      </c>
      <c r="O2565" s="36">
        <f t="shared" si="135"/>
        <v>244</v>
      </c>
      <c r="P2565" s="37"/>
      <c r="Q2565" s="37"/>
      <c r="R2565" s="37"/>
      <c r="S2565" s="37"/>
      <c r="T2565" s="37"/>
      <c r="U2565" s="37"/>
      <c r="V2565" s="37"/>
      <c r="W2565" s="37"/>
      <c r="X2565" s="37"/>
      <c r="Y2565" s="37"/>
      <c r="AA2565" s="37"/>
      <c r="AB2565" s="37"/>
      <c r="AC2565" s="37"/>
    </row>
    <row r="2566" spans="1:29" x14ac:dyDescent="0.2">
      <c r="A2566" s="37" t="s">
        <v>5266</v>
      </c>
      <c r="B2566" s="37" t="s">
        <v>5267</v>
      </c>
      <c r="C2566" s="39" t="s">
        <v>50</v>
      </c>
      <c r="D2566" s="39" t="s">
        <v>318</v>
      </c>
      <c r="E2566" s="39" t="s">
        <v>1321</v>
      </c>
      <c r="F2566" s="39" t="s">
        <v>113</v>
      </c>
      <c r="G2566" s="38" t="s">
        <v>442</v>
      </c>
      <c r="H2566" s="38" t="s">
        <v>441</v>
      </c>
      <c r="J2566" s="37">
        <v>59</v>
      </c>
      <c r="K2566" s="37">
        <v>17</v>
      </c>
      <c r="L2566" s="20" t="s">
        <v>8355</v>
      </c>
      <c r="M2566" s="37">
        <v>0</v>
      </c>
      <c r="N2566" s="37">
        <v>0</v>
      </c>
      <c r="O2566" s="37">
        <v>0</v>
      </c>
    </row>
    <row r="2567" spans="1:29" x14ac:dyDescent="0.2">
      <c r="A2567" s="37" t="s">
        <v>5268</v>
      </c>
      <c r="B2567" s="37" t="s">
        <v>188</v>
      </c>
      <c r="C2567" s="39" t="s">
        <v>50</v>
      </c>
      <c r="D2567" s="39" t="s">
        <v>318</v>
      </c>
      <c r="E2567" s="39" t="s">
        <v>1321</v>
      </c>
      <c r="F2567" s="39" t="s">
        <v>188</v>
      </c>
      <c r="G2567" s="38" t="s">
        <v>442</v>
      </c>
      <c r="H2567" s="38" t="s">
        <v>441</v>
      </c>
      <c r="I2567" s="38">
        <v>89915100</v>
      </c>
      <c r="J2567" s="37">
        <v>22</v>
      </c>
      <c r="K2567" s="37">
        <v>12</v>
      </c>
      <c r="L2567" s="20" t="s">
        <v>8355</v>
      </c>
      <c r="M2567" s="37">
        <v>0</v>
      </c>
      <c r="N2567" s="37">
        <v>0</v>
      </c>
      <c r="O2567" s="37">
        <v>0</v>
      </c>
    </row>
    <row r="2568" spans="1:29" x14ac:dyDescent="0.2">
      <c r="A2568" s="37" t="s">
        <v>5269</v>
      </c>
      <c r="B2568" s="37" t="s">
        <v>347</v>
      </c>
      <c r="C2568" s="39" t="s">
        <v>50</v>
      </c>
      <c r="D2568" s="39" t="s">
        <v>318</v>
      </c>
      <c r="E2568" s="39" t="s">
        <v>1321</v>
      </c>
      <c r="F2568" s="39" t="s">
        <v>347</v>
      </c>
      <c r="G2568" s="38" t="s">
        <v>442</v>
      </c>
      <c r="H2568" s="38" t="s">
        <v>441</v>
      </c>
      <c r="I2568" s="38">
        <v>26778247</v>
      </c>
      <c r="J2568" s="37">
        <v>95</v>
      </c>
      <c r="K2568" s="37">
        <v>27</v>
      </c>
      <c r="L2568" s="20" t="s">
        <v>8355</v>
      </c>
      <c r="M2568" s="37">
        <v>0</v>
      </c>
      <c r="N2568" s="37">
        <v>0</v>
      </c>
      <c r="O2568" s="37">
        <v>27</v>
      </c>
    </row>
    <row r="2569" spans="1:29" x14ac:dyDescent="0.2">
      <c r="A2569" s="37" t="s">
        <v>5270</v>
      </c>
      <c r="B2569" s="37" t="s">
        <v>176</v>
      </c>
      <c r="C2569" s="39" t="s">
        <v>50</v>
      </c>
      <c r="D2569" s="39" t="s">
        <v>318</v>
      </c>
      <c r="E2569" s="39" t="s">
        <v>1321</v>
      </c>
      <c r="F2569" s="39" t="s">
        <v>94</v>
      </c>
      <c r="G2569" s="38" t="s">
        <v>442</v>
      </c>
      <c r="H2569" s="38" t="s">
        <v>441</v>
      </c>
      <c r="I2569" s="38">
        <v>26777025</v>
      </c>
      <c r="J2569" s="37">
        <v>59</v>
      </c>
      <c r="K2569" s="37">
        <v>13</v>
      </c>
      <c r="L2569" s="20" t="s">
        <v>8355</v>
      </c>
      <c r="M2569" s="37">
        <v>0</v>
      </c>
      <c r="N2569" s="37">
        <v>0</v>
      </c>
      <c r="O2569" s="37">
        <v>0</v>
      </c>
    </row>
    <row r="2570" spans="1:29" x14ac:dyDescent="0.2">
      <c r="A2570" s="37" t="s">
        <v>5271</v>
      </c>
      <c r="B2570" s="37" t="s">
        <v>3587</v>
      </c>
      <c r="C2570" s="39" t="s">
        <v>50</v>
      </c>
      <c r="D2570" s="39" t="s">
        <v>318</v>
      </c>
      <c r="E2570" s="39" t="s">
        <v>1321</v>
      </c>
      <c r="F2570" s="39" t="s">
        <v>3587</v>
      </c>
      <c r="G2570" s="38" t="s">
        <v>442</v>
      </c>
      <c r="H2570" s="38" t="s">
        <v>441</v>
      </c>
      <c r="I2570" s="38">
        <v>87062812</v>
      </c>
      <c r="J2570" s="37">
        <v>32</v>
      </c>
      <c r="K2570" s="37">
        <v>14</v>
      </c>
      <c r="L2570" s="20" t="s">
        <v>8355</v>
      </c>
      <c r="M2570" s="37">
        <v>0</v>
      </c>
      <c r="N2570" s="37">
        <v>0</v>
      </c>
      <c r="O2570" s="37">
        <v>16</v>
      </c>
    </row>
    <row r="2571" spans="1:29" x14ac:dyDescent="0.2">
      <c r="A2571" s="37" t="s">
        <v>5272</v>
      </c>
      <c r="B2571" s="37" t="s">
        <v>5273</v>
      </c>
      <c r="C2571" s="39" t="s">
        <v>50</v>
      </c>
      <c r="D2571" s="39" t="s">
        <v>318</v>
      </c>
      <c r="E2571" s="39" t="s">
        <v>2728</v>
      </c>
      <c r="F2571" s="39" t="s">
        <v>5273</v>
      </c>
      <c r="G2571" s="38" t="s">
        <v>442</v>
      </c>
      <c r="H2571" s="38" t="s">
        <v>441</v>
      </c>
      <c r="I2571" s="38">
        <v>26777025</v>
      </c>
      <c r="J2571" s="37">
        <v>4</v>
      </c>
      <c r="K2571" s="37">
        <v>3</v>
      </c>
      <c r="L2571" s="20" t="s">
        <v>8355</v>
      </c>
      <c r="M2571" s="37">
        <v>0</v>
      </c>
      <c r="N2571" s="37">
        <v>0</v>
      </c>
      <c r="O2571" s="37">
        <v>0</v>
      </c>
    </row>
    <row r="2572" spans="1:29" x14ac:dyDescent="0.2">
      <c r="A2572" s="37" t="s">
        <v>5274</v>
      </c>
      <c r="B2572" s="37" t="s">
        <v>1321</v>
      </c>
      <c r="C2572" s="39" t="s">
        <v>50</v>
      </c>
      <c r="D2572" s="39" t="s">
        <v>318</v>
      </c>
      <c r="E2572" s="39" t="s">
        <v>1321</v>
      </c>
      <c r="F2572" s="39" t="s">
        <v>1321</v>
      </c>
      <c r="G2572" s="38" t="s">
        <v>442</v>
      </c>
      <c r="H2572" s="38" t="s">
        <v>441</v>
      </c>
      <c r="I2572" s="38">
        <v>26778085</v>
      </c>
      <c r="J2572" s="37">
        <v>428</v>
      </c>
      <c r="K2572" s="37">
        <v>130</v>
      </c>
      <c r="L2572" s="20" t="s">
        <v>8355</v>
      </c>
      <c r="M2572" s="37">
        <v>0</v>
      </c>
      <c r="N2572" s="37">
        <v>0</v>
      </c>
      <c r="O2572" s="37">
        <v>77</v>
      </c>
    </row>
    <row r="2573" spans="1:29" x14ac:dyDescent="0.2">
      <c r="A2573" s="37" t="s">
        <v>5275</v>
      </c>
      <c r="B2573" s="37" t="s">
        <v>249</v>
      </c>
      <c r="C2573" s="39" t="s">
        <v>50</v>
      </c>
      <c r="D2573" s="39" t="s">
        <v>318</v>
      </c>
      <c r="E2573" s="39" t="s">
        <v>1321</v>
      </c>
      <c r="F2573" s="39" t="s">
        <v>5276</v>
      </c>
      <c r="G2573" s="38" t="s">
        <v>442</v>
      </c>
      <c r="H2573" s="38" t="s">
        <v>441</v>
      </c>
      <c r="J2573" s="37">
        <v>31</v>
      </c>
      <c r="K2573" s="37">
        <v>10</v>
      </c>
      <c r="L2573" s="20" t="s">
        <v>8355</v>
      </c>
      <c r="M2573" s="37">
        <v>0</v>
      </c>
      <c r="N2573" s="37">
        <v>0</v>
      </c>
      <c r="O2573" s="37">
        <v>17</v>
      </c>
    </row>
    <row r="2574" spans="1:29" x14ac:dyDescent="0.2">
      <c r="A2574" s="37" t="s">
        <v>5277</v>
      </c>
      <c r="B2574" s="37" t="s">
        <v>5278</v>
      </c>
      <c r="C2574" s="39" t="s">
        <v>50</v>
      </c>
      <c r="D2574" s="39" t="s">
        <v>318</v>
      </c>
      <c r="E2574" s="39" t="s">
        <v>1321</v>
      </c>
      <c r="F2574" s="39" t="s">
        <v>5278</v>
      </c>
      <c r="G2574" s="38" t="s">
        <v>442</v>
      </c>
      <c r="H2574" s="38" t="s">
        <v>441</v>
      </c>
      <c r="I2574" s="38">
        <v>26777025</v>
      </c>
      <c r="J2574" s="37">
        <v>39</v>
      </c>
      <c r="K2574" s="37">
        <v>9</v>
      </c>
      <c r="L2574" s="20" t="s">
        <v>8355</v>
      </c>
      <c r="M2574" s="37">
        <v>0</v>
      </c>
      <c r="N2574" s="37">
        <v>0</v>
      </c>
      <c r="O2574" s="37">
        <v>16</v>
      </c>
    </row>
    <row r="2575" spans="1:29" x14ac:dyDescent="0.2">
      <c r="A2575" s="37" t="s">
        <v>5279</v>
      </c>
      <c r="B2575" s="37" t="s">
        <v>176</v>
      </c>
      <c r="C2575" s="39" t="s">
        <v>50</v>
      </c>
      <c r="D2575" s="39" t="s">
        <v>318</v>
      </c>
      <c r="E2575" s="39" t="s">
        <v>1321</v>
      </c>
      <c r="F2575" s="39" t="s">
        <v>176</v>
      </c>
      <c r="G2575" s="38" t="s">
        <v>442</v>
      </c>
      <c r="H2575" s="38" t="s">
        <v>441</v>
      </c>
      <c r="J2575" s="37">
        <v>9</v>
      </c>
      <c r="K2575" s="37">
        <v>0</v>
      </c>
      <c r="L2575" s="20" t="s">
        <v>8355</v>
      </c>
      <c r="M2575" s="37">
        <v>0</v>
      </c>
      <c r="N2575" s="37">
        <v>0</v>
      </c>
      <c r="O2575" s="37">
        <v>0</v>
      </c>
    </row>
    <row r="2576" spans="1:29" x14ac:dyDescent="0.2">
      <c r="A2576" s="37" t="s">
        <v>5280</v>
      </c>
      <c r="B2576" s="37" t="s">
        <v>911</v>
      </c>
      <c r="C2576" s="39" t="s">
        <v>50</v>
      </c>
      <c r="D2576" s="39" t="s">
        <v>318</v>
      </c>
      <c r="E2576" s="39" t="s">
        <v>1321</v>
      </c>
      <c r="F2576" s="39" t="s">
        <v>911</v>
      </c>
      <c r="G2576" s="38" t="s">
        <v>442</v>
      </c>
      <c r="H2576" s="38" t="s">
        <v>441</v>
      </c>
      <c r="J2576" s="37">
        <v>14</v>
      </c>
      <c r="K2576" s="37">
        <v>7</v>
      </c>
      <c r="L2576" s="20" t="s">
        <v>8355</v>
      </c>
      <c r="M2576" s="37">
        <v>0</v>
      </c>
      <c r="N2576" s="37">
        <v>0</v>
      </c>
      <c r="O2576" s="37">
        <v>23</v>
      </c>
    </row>
    <row r="2577" spans="1:29" x14ac:dyDescent="0.2">
      <c r="A2577" s="37" t="s">
        <v>5281</v>
      </c>
      <c r="B2577" s="37" t="s">
        <v>5282</v>
      </c>
      <c r="C2577" s="39" t="s">
        <v>50</v>
      </c>
      <c r="D2577" s="39" t="s">
        <v>318</v>
      </c>
      <c r="E2577" s="39" t="s">
        <v>1321</v>
      </c>
      <c r="F2577" s="39" t="s">
        <v>5282</v>
      </c>
      <c r="G2577" s="38" t="s">
        <v>442</v>
      </c>
      <c r="H2577" s="38" t="s">
        <v>441</v>
      </c>
      <c r="I2577" s="38">
        <v>24700283</v>
      </c>
      <c r="J2577" s="37">
        <v>44</v>
      </c>
      <c r="K2577" s="37">
        <v>11</v>
      </c>
      <c r="L2577" s="20" t="s">
        <v>8355</v>
      </c>
      <c r="M2577" s="37">
        <v>0</v>
      </c>
      <c r="N2577" s="37">
        <v>0</v>
      </c>
      <c r="O2577" s="37">
        <v>17</v>
      </c>
    </row>
    <row r="2578" spans="1:29" x14ac:dyDescent="0.2">
      <c r="A2578" s="37" t="s">
        <v>5283</v>
      </c>
      <c r="B2578" s="37" t="s">
        <v>1550</v>
      </c>
      <c r="C2578" s="39" t="s">
        <v>50</v>
      </c>
      <c r="D2578" s="39" t="s">
        <v>318</v>
      </c>
      <c r="E2578" s="39" t="s">
        <v>1321</v>
      </c>
      <c r="F2578" s="39" t="s">
        <v>1550</v>
      </c>
      <c r="G2578" s="38" t="s">
        <v>442</v>
      </c>
      <c r="H2578" s="38" t="s">
        <v>441</v>
      </c>
      <c r="J2578" s="37">
        <v>5</v>
      </c>
      <c r="K2578" s="37">
        <v>0</v>
      </c>
      <c r="L2578" s="20" t="s">
        <v>8355</v>
      </c>
      <c r="M2578" s="37">
        <v>0</v>
      </c>
      <c r="N2578" s="37">
        <v>0</v>
      </c>
      <c r="O2578" s="37">
        <v>15</v>
      </c>
    </row>
    <row r="2579" spans="1:29" x14ac:dyDescent="0.2">
      <c r="A2579" s="37" t="s">
        <v>5284</v>
      </c>
      <c r="B2579" s="37" t="s">
        <v>5285</v>
      </c>
      <c r="C2579" s="39" t="s">
        <v>50</v>
      </c>
      <c r="D2579" s="39" t="s">
        <v>318</v>
      </c>
      <c r="E2579" s="39" t="s">
        <v>1321</v>
      </c>
      <c r="F2579" s="39" t="s">
        <v>5286</v>
      </c>
      <c r="G2579" s="38" t="s">
        <v>442</v>
      </c>
      <c r="H2579" s="38" t="s">
        <v>441</v>
      </c>
      <c r="I2579" s="38">
        <v>26777025</v>
      </c>
      <c r="J2579" s="37">
        <v>77</v>
      </c>
      <c r="K2579" s="37">
        <v>17</v>
      </c>
      <c r="L2579" s="20" t="s">
        <v>8355</v>
      </c>
      <c r="M2579" s="37">
        <v>0</v>
      </c>
      <c r="N2579" s="37">
        <v>0</v>
      </c>
      <c r="O2579" s="37">
        <v>0</v>
      </c>
    </row>
    <row r="2580" spans="1:29" x14ac:dyDescent="0.2">
      <c r="A2580" s="37" t="s">
        <v>5287</v>
      </c>
      <c r="B2580" s="37" t="s">
        <v>78</v>
      </c>
      <c r="C2580" s="39" t="s">
        <v>50</v>
      </c>
      <c r="D2580" s="39" t="s">
        <v>318</v>
      </c>
      <c r="E2580" s="39" t="s">
        <v>1321</v>
      </c>
      <c r="F2580" s="39" t="s">
        <v>78</v>
      </c>
      <c r="G2580" s="38" t="s">
        <v>442</v>
      </c>
      <c r="H2580" s="38" t="s">
        <v>441</v>
      </c>
      <c r="I2580" s="38">
        <v>85200356</v>
      </c>
      <c r="J2580" s="37">
        <v>24</v>
      </c>
      <c r="K2580" s="37">
        <v>0</v>
      </c>
      <c r="L2580" s="20" t="s">
        <v>8355</v>
      </c>
      <c r="M2580" s="37">
        <v>0</v>
      </c>
      <c r="N2580" s="37">
        <v>0</v>
      </c>
      <c r="O2580" s="37">
        <v>0</v>
      </c>
    </row>
    <row r="2581" spans="1:29" x14ac:dyDescent="0.2">
      <c r="A2581" s="37" t="s">
        <v>5288</v>
      </c>
      <c r="B2581" s="37" t="s">
        <v>5289</v>
      </c>
      <c r="C2581" s="39" t="s">
        <v>50</v>
      </c>
      <c r="D2581" s="39" t="s">
        <v>318</v>
      </c>
      <c r="E2581" s="39" t="s">
        <v>1321</v>
      </c>
      <c r="F2581" s="39" t="s">
        <v>5289</v>
      </c>
      <c r="G2581" s="38" t="s">
        <v>442</v>
      </c>
      <c r="H2581" s="38" t="s">
        <v>441</v>
      </c>
      <c r="I2581" s="38">
        <v>26777022</v>
      </c>
      <c r="J2581" s="37">
        <v>21</v>
      </c>
      <c r="K2581" s="37">
        <v>12</v>
      </c>
      <c r="L2581" s="20" t="s">
        <v>8355</v>
      </c>
      <c r="M2581" s="37">
        <v>0</v>
      </c>
      <c r="N2581" s="37">
        <v>0</v>
      </c>
      <c r="O2581" s="37">
        <v>17</v>
      </c>
    </row>
    <row r="2582" spans="1:29" x14ac:dyDescent="0.2">
      <c r="A2582" s="37" t="s">
        <v>5290</v>
      </c>
      <c r="B2582" s="37" t="s">
        <v>5291</v>
      </c>
      <c r="C2582" s="39" t="s">
        <v>50</v>
      </c>
      <c r="D2582" s="39" t="s">
        <v>318</v>
      </c>
      <c r="E2582" s="39" t="s">
        <v>1321</v>
      </c>
      <c r="F2582" s="39" t="s">
        <v>5291</v>
      </c>
      <c r="G2582" s="38" t="s">
        <v>442</v>
      </c>
      <c r="H2582" s="38" t="s">
        <v>441</v>
      </c>
      <c r="I2582" s="38">
        <v>83194539</v>
      </c>
      <c r="J2582" s="37">
        <v>41</v>
      </c>
      <c r="K2582" s="37">
        <v>19</v>
      </c>
      <c r="L2582" s="20" t="s">
        <v>8355</v>
      </c>
      <c r="M2582" s="37">
        <v>0</v>
      </c>
      <c r="N2582" s="37">
        <v>0</v>
      </c>
      <c r="O2582" s="37">
        <v>19</v>
      </c>
    </row>
    <row r="2584" spans="1:29" ht="13.5" x14ac:dyDescent="0.25">
      <c r="A2584" s="97" t="s">
        <v>466</v>
      </c>
      <c r="B2584" s="24"/>
      <c r="C2584" s="25"/>
      <c r="D2584" s="25"/>
      <c r="E2584" s="25"/>
      <c r="F2584" s="33"/>
      <c r="G2584" s="27"/>
      <c r="H2584" s="32"/>
      <c r="I2584" s="32"/>
      <c r="J2584" s="36">
        <f>J2585+J2605+J2630+J2651+J2673+J2697+J2722+J2744</f>
        <v>7283</v>
      </c>
      <c r="K2584" s="36">
        <f t="shared" ref="K2584:O2584" si="136">K2585+K2605+K2630+K2651+K2673+K2697+K2722+K2744</f>
        <v>2156</v>
      </c>
      <c r="L2584" s="36">
        <f t="shared" si="136"/>
        <v>0</v>
      </c>
      <c r="M2584" s="36">
        <f t="shared" si="136"/>
        <v>23</v>
      </c>
      <c r="N2584" s="36">
        <f t="shared" si="136"/>
        <v>46</v>
      </c>
      <c r="O2584" s="36">
        <f t="shared" si="136"/>
        <v>23</v>
      </c>
      <c r="P2584" s="37"/>
      <c r="Q2584" s="37"/>
      <c r="R2584" s="37"/>
      <c r="S2584" s="37"/>
      <c r="T2584" s="37"/>
      <c r="U2584" s="37"/>
      <c r="V2584" s="37"/>
      <c r="W2584" s="37"/>
      <c r="X2584" s="37"/>
      <c r="Y2584" s="37"/>
      <c r="AA2584" s="37"/>
      <c r="AB2584" s="37"/>
      <c r="AC2584" s="37"/>
    </row>
    <row r="2585" spans="1:29" ht="13.5" x14ac:dyDescent="0.25">
      <c r="A2585" s="97" t="s">
        <v>439</v>
      </c>
      <c r="B2585" s="24"/>
      <c r="C2585" s="25"/>
      <c r="D2585" s="25"/>
      <c r="E2585" s="25"/>
      <c r="F2585" s="33"/>
      <c r="G2585" s="27"/>
      <c r="H2585" s="32"/>
      <c r="I2585" s="32"/>
      <c r="J2585" s="36">
        <f>SUM(J2586:J2603)</f>
        <v>2288</v>
      </c>
      <c r="K2585" s="36">
        <f t="shared" ref="K2585:O2585" si="137">SUM(K2586:K2603)</f>
        <v>690</v>
      </c>
      <c r="L2585" s="36">
        <f t="shared" si="137"/>
        <v>0</v>
      </c>
      <c r="M2585" s="36">
        <f t="shared" si="137"/>
        <v>23</v>
      </c>
      <c r="N2585" s="36">
        <f t="shared" si="137"/>
        <v>37</v>
      </c>
      <c r="O2585" s="36">
        <f t="shared" si="137"/>
        <v>23</v>
      </c>
      <c r="P2585" s="37"/>
      <c r="Q2585" s="37"/>
      <c r="R2585" s="37"/>
      <c r="S2585" s="37"/>
      <c r="T2585" s="37"/>
      <c r="U2585" s="37"/>
      <c r="V2585" s="37"/>
      <c r="W2585" s="37"/>
      <c r="X2585" s="37"/>
      <c r="Y2585" s="37"/>
      <c r="AA2585" s="37"/>
      <c r="AB2585" s="37"/>
      <c r="AC2585" s="37"/>
    </row>
    <row r="2586" spans="1:29" x14ac:dyDescent="0.2">
      <c r="B2586" s="37" t="s">
        <v>5292</v>
      </c>
      <c r="C2586" s="39" t="s">
        <v>50</v>
      </c>
      <c r="D2586" s="39" t="s">
        <v>49</v>
      </c>
      <c r="E2586" s="39" t="s">
        <v>49</v>
      </c>
      <c r="F2586" s="39" t="s">
        <v>152</v>
      </c>
      <c r="G2586" s="38" t="s">
        <v>443</v>
      </c>
      <c r="H2586" s="38" t="s">
        <v>440</v>
      </c>
      <c r="I2586" s="38">
        <v>26866561</v>
      </c>
      <c r="J2586" s="37">
        <v>32</v>
      </c>
      <c r="K2586" s="37">
        <v>14</v>
      </c>
      <c r="L2586" s="20" t="s">
        <v>8355</v>
      </c>
      <c r="M2586" s="37">
        <v>0</v>
      </c>
      <c r="N2586" s="37">
        <v>0</v>
      </c>
      <c r="O2586" s="37">
        <v>0</v>
      </c>
    </row>
    <row r="2587" spans="1:29" x14ac:dyDescent="0.2">
      <c r="B2587" s="37" t="s">
        <v>5293</v>
      </c>
      <c r="C2587" s="39" t="s">
        <v>50</v>
      </c>
      <c r="D2587" s="39" t="s">
        <v>49</v>
      </c>
      <c r="E2587" s="39" t="s">
        <v>49</v>
      </c>
      <c r="F2587" s="39" t="s">
        <v>664</v>
      </c>
      <c r="G2587" s="38" t="s">
        <v>444</v>
      </c>
      <c r="H2587" s="38" t="s">
        <v>440</v>
      </c>
      <c r="I2587" s="38">
        <v>26855221</v>
      </c>
      <c r="J2587" s="37">
        <v>197</v>
      </c>
      <c r="K2587" s="37">
        <v>75</v>
      </c>
      <c r="L2587" s="20" t="s">
        <v>8355</v>
      </c>
      <c r="M2587" s="37">
        <v>0</v>
      </c>
      <c r="N2587" s="37">
        <v>0</v>
      </c>
      <c r="O2587" s="37">
        <v>0</v>
      </c>
    </row>
    <row r="2588" spans="1:29" x14ac:dyDescent="0.2">
      <c r="B2588" s="37" t="s">
        <v>5294</v>
      </c>
      <c r="C2588" s="39" t="s">
        <v>50</v>
      </c>
      <c r="D2588" s="39" t="s">
        <v>49</v>
      </c>
      <c r="E2588" s="39" t="s">
        <v>49</v>
      </c>
      <c r="F2588" s="39" t="s">
        <v>5295</v>
      </c>
      <c r="G2588" s="38" t="s">
        <v>443</v>
      </c>
      <c r="H2588" s="38" t="s">
        <v>440</v>
      </c>
      <c r="I2588" s="38">
        <v>26864838</v>
      </c>
      <c r="J2588" s="37">
        <v>79</v>
      </c>
      <c r="K2588" s="37">
        <v>48</v>
      </c>
      <c r="L2588" s="20" t="s">
        <v>8355</v>
      </c>
      <c r="M2588" s="37">
        <v>0</v>
      </c>
      <c r="N2588" s="37">
        <v>0</v>
      </c>
      <c r="O2588" s="37">
        <v>0</v>
      </c>
    </row>
    <row r="2589" spans="1:29" x14ac:dyDescent="0.2">
      <c r="B2589" s="37" t="s">
        <v>10184</v>
      </c>
      <c r="C2589" s="39" t="s">
        <v>50</v>
      </c>
      <c r="D2589" s="39" t="s">
        <v>49</v>
      </c>
      <c r="E2589" s="39" t="s">
        <v>49</v>
      </c>
      <c r="F2589" s="39" t="s">
        <v>176</v>
      </c>
      <c r="G2589" s="38" t="s">
        <v>443</v>
      </c>
      <c r="H2589" s="38" t="s">
        <v>440</v>
      </c>
      <c r="I2589" s="38">
        <v>26853568</v>
      </c>
      <c r="J2589" s="37">
        <v>34</v>
      </c>
      <c r="K2589" s="37">
        <v>0</v>
      </c>
      <c r="L2589" s="20" t="s">
        <v>8355</v>
      </c>
      <c r="M2589" s="37">
        <v>0</v>
      </c>
      <c r="N2589" s="37">
        <v>0</v>
      </c>
      <c r="O2589" s="37">
        <v>0</v>
      </c>
    </row>
    <row r="2590" spans="1:29" x14ac:dyDescent="0.2">
      <c r="A2590" s="37" t="s">
        <v>5296</v>
      </c>
      <c r="B2590" s="37" t="s">
        <v>176</v>
      </c>
      <c r="C2590" s="39" t="s">
        <v>50</v>
      </c>
      <c r="D2590" s="39" t="s">
        <v>49</v>
      </c>
      <c r="E2590" s="39" t="s">
        <v>49</v>
      </c>
      <c r="F2590" s="39" t="s">
        <v>176</v>
      </c>
      <c r="G2590" s="38" t="s">
        <v>442</v>
      </c>
      <c r="H2590" s="38" t="s">
        <v>440</v>
      </c>
      <c r="I2590" s="38">
        <v>26864255</v>
      </c>
      <c r="J2590" s="37">
        <v>137</v>
      </c>
      <c r="K2590" s="37">
        <v>37</v>
      </c>
      <c r="L2590" s="20" t="s">
        <v>8355</v>
      </c>
      <c r="M2590" s="37">
        <v>0</v>
      </c>
      <c r="N2590" s="37">
        <v>0</v>
      </c>
      <c r="O2590" s="37">
        <v>0</v>
      </c>
    </row>
    <row r="2591" spans="1:29" x14ac:dyDescent="0.2">
      <c r="A2591" s="37" t="s">
        <v>5297</v>
      </c>
      <c r="B2591" s="37" t="s">
        <v>5298</v>
      </c>
      <c r="C2591" s="39" t="s">
        <v>50</v>
      </c>
      <c r="D2591" s="39" t="s">
        <v>49</v>
      </c>
      <c r="E2591" s="39" t="s">
        <v>49</v>
      </c>
      <c r="F2591" s="39" t="s">
        <v>5298</v>
      </c>
      <c r="G2591" s="38" t="s">
        <v>442</v>
      </c>
      <c r="H2591" s="38" t="s">
        <v>440</v>
      </c>
      <c r="I2591" s="38">
        <v>88381496</v>
      </c>
      <c r="J2591" s="37">
        <v>11</v>
      </c>
      <c r="K2591" s="37">
        <v>0</v>
      </c>
      <c r="L2591" s="20" t="s">
        <v>8355</v>
      </c>
      <c r="M2591" s="37">
        <v>0</v>
      </c>
      <c r="N2591" s="37">
        <v>0</v>
      </c>
      <c r="O2591" s="37">
        <v>0</v>
      </c>
    </row>
    <row r="2592" spans="1:29" x14ac:dyDescent="0.2">
      <c r="A2592" s="37" t="s">
        <v>5299</v>
      </c>
      <c r="B2592" s="37" t="s">
        <v>5300</v>
      </c>
      <c r="C2592" s="39" t="s">
        <v>50</v>
      </c>
      <c r="D2592" s="39" t="s">
        <v>49</v>
      </c>
      <c r="E2592" s="39" t="s">
        <v>49</v>
      </c>
      <c r="F2592" s="39" t="s">
        <v>3593</v>
      </c>
      <c r="G2592" s="38" t="s">
        <v>442</v>
      </c>
      <c r="H2592" s="38" t="s">
        <v>440</v>
      </c>
      <c r="I2592" s="38">
        <v>85344578</v>
      </c>
      <c r="J2592" s="37">
        <v>23</v>
      </c>
      <c r="K2592" s="37">
        <v>0</v>
      </c>
      <c r="L2592" s="20" t="s">
        <v>8355</v>
      </c>
      <c r="M2592" s="37">
        <v>0</v>
      </c>
      <c r="N2592" s="37">
        <v>0</v>
      </c>
      <c r="O2592" s="37">
        <v>0</v>
      </c>
    </row>
    <row r="2593" spans="1:29" x14ac:dyDescent="0.2">
      <c r="A2593" s="37" t="s">
        <v>5301</v>
      </c>
      <c r="B2593" s="37" t="s">
        <v>5302</v>
      </c>
      <c r="C2593" s="39" t="s">
        <v>50</v>
      </c>
      <c r="D2593" s="39" t="s">
        <v>49</v>
      </c>
      <c r="E2593" s="39" t="s">
        <v>49</v>
      </c>
      <c r="F2593" s="39" t="s">
        <v>5302</v>
      </c>
      <c r="G2593" s="38" t="s">
        <v>442</v>
      </c>
      <c r="H2593" s="38" t="s">
        <v>440</v>
      </c>
      <c r="I2593" s="38">
        <v>25140507</v>
      </c>
      <c r="J2593" s="37">
        <v>6</v>
      </c>
      <c r="K2593" s="37">
        <v>0</v>
      </c>
      <c r="L2593" s="20" t="s">
        <v>8355</v>
      </c>
      <c r="M2593" s="37">
        <v>0</v>
      </c>
      <c r="N2593" s="37">
        <v>0</v>
      </c>
      <c r="O2593" s="37">
        <v>0</v>
      </c>
    </row>
    <row r="2594" spans="1:29" x14ac:dyDescent="0.2">
      <c r="A2594" s="37" t="s">
        <v>5303</v>
      </c>
      <c r="B2594" s="37" t="s">
        <v>5304</v>
      </c>
      <c r="C2594" s="39" t="s">
        <v>50</v>
      </c>
      <c r="D2594" s="39" t="s">
        <v>49</v>
      </c>
      <c r="E2594" s="39" t="s">
        <v>49</v>
      </c>
      <c r="F2594" s="39" t="s">
        <v>5304</v>
      </c>
      <c r="G2594" s="38" t="s">
        <v>442</v>
      </c>
      <c r="H2594" s="38" t="s">
        <v>440</v>
      </c>
      <c r="I2594" s="38">
        <v>22065023</v>
      </c>
      <c r="J2594" s="37">
        <v>25</v>
      </c>
      <c r="K2594" s="37">
        <v>10</v>
      </c>
      <c r="L2594" s="20" t="s">
        <v>8355</v>
      </c>
      <c r="M2594" s="37">
        <v>0</v>
      </c>
      <c r="N2594" s="37">
        <v>0</v>
      </c>
      <c r="O2594" s="37">
        <v>0</v>
      </c>
    </row>
    <row r="2595" spans="1:29" x14ac:dyDescent="0.2">
      <c r="A2595" s="37" t="s">
        <v>5305</v>
      </c>
      <c r="B2595" s="37" t="s">
        <v>5306</v>
      </c>
      <c r="C2595" s="39" t="s">
        <v>50</v>
      </c>
      <c r="D2595" s="39" t="s">
        <v>49</v>
      </c>
      <c r="E2595" s="39" t="s">
        <v>49</v>
      </c>
      <c r="F2595" s="39" t="s">
        <v>5307</v>
      </c>
      <c r="G2595" s="38" t="s">
        <v>442</v>
      </c>
      <c r="H2595" s="38" t="s">
        <v>440</v>
      </c>
      <c r="I2595" s="38">
        <v>26867655</v>
      </c>
      <c r="J2595" s="37">
        <v>45</v>
      </c>
      <c r="K2595" s="37">
        <v>14</v>
      </c>
      <c r="L2595" s="20" t="s">
        <v>8355</v>
      </c>
      <c r="M2595" s="37">
        <v>0</v>
      </c>
      <c r="N2595" s="37">
        <v>0</v>
      </c>
      <c r="O2595" s="37">
        <v>0</v>
      </c>
    </row>
    <row r="2596" spans="1:29" x14ac:dyDescent="0.2">
      <c r="A2596" s="37" t="s">
        <v>5308</v>
      </c>
      <c r="B2596" s="37" t="s">
        <v>5309</v>
      </c>
      <c r="C2596" s="39" t="s">
        <v>50</v>
      </c>
      <c r="D2596" s="39" t="s">
        <v>49</v>
      </c>
      <c r="E2596" s="39" t="s">
        <v>49</v>
      </c>
      <c r="F2596" s="39" t="s">
        <v>5310</v>
      </c>
      <c r="G2596" s="38" t="s">
        <v>442</v>
      </c>
      <c r="H2596" s="38" t="s">
        <v>440</v>
      </c>
      <c r="I2596" s="38">
        <v>26855329</v>
      </c>
      <c r="J2596" s="37">
        <v>667</v>
      </c>
      <c r="K2596" s="37">
        <v>198</v>
      </c>
      <c r="L2596" s="20" t="s">
        <v>8355</v>
      </c>
      <c r="M2596" s="37">
        <v>0</v>
      </c>
      <c r="N2596" s="37">
        <v>37</v>
      </c>
      <c r="O2596" s="37">
        <v>23</v>
      </c>
    </row>
    <row r="2597" spans="1:29" x14ac:dyDescent="0.2">
      <c r="A2597" s="37" t="s">
        <v>5311</v>
      </c>
      <c r="B2597" s="37" t="s">
        <v>5312</v>
      </c>
      <c r="C2597" s="39" t="s">
        <v>50</v>
      </c>
      <c r="D2597" s="39" t="s">
        <v>49</v>
      </c>
      <c r="E2597" s="39" t="s">
        <v>49</v>
      </c>
      <c r="F2597" s="39" t="s">
        <v>5313</v>
      </c>
      <c r="G2597" s="38" t="s">
        <v>442</v>
      </c>
      <c r="H2597" s="38" t="s">
        <v>440</v>
      </c>
      <c r="I2597" s="38">
        <v>26860055</v>
      </c>
      <c r="J2597" s="37">
        <v>117</v>
      </c>
      <c r="K2597" s="37">
        <v>30</v>
      </c>
      <c r="L2597" s="20" t="s">
        <v>8355</v>
      </c>
      <c r="M2597" s="37">
        <v>0</v>
      </c>
      <c r="N2597" s="37">
        <v>0</v>
      </c>
      <c r="O2597" s="37">
        <v>0</v>
      </c>
    </row>
    <row r="2598" spans="1:29" x14ac:dyDescent="0.2">
      <c r="A2598" s="37" t="s">
        <v>5314</v>
      </c>
      <c r="B2598" s="37" t="s">
        <v>4354</v>
      </c>
      <c r="C2598" s="39" t="s">
        <v>50</v>
      </c>
      <c r="D2598" s="39" t="s">
        <v>49</v>
      </c>
      <c r="E2598" s="39" t="s">
        <v>49</v>
      </c>
      <c r="F2598" s="39" t="s">
        <v>4354</v>
      </c>
      <c r="G2598" s="38" t="s">
        <v>442</v>
      </c>
      <c r="H2598" s="38" t="s">
        <v>440</v>
      </c>
      <c r="I2598" s="38">
        <v>83274832</v>
      </c>
      <c r="J2598" s="37">
        <v>8</v>
      </c>
      <c r="K2598" s="37">
        <v>0</v>
      </c>
      <c r="L2598" s="20" t="s">
        <v>8355</v>
      </c>
      <c r="M2598" s="37">
        <v>0</v>
      </c>
      <c r="N2598" s="37">
        <v>0</v>
      </c>
      <c r="O2598" s="37">
        <v>0</v>
      </c>
    </row>
    <row r="2599" spans="1:29" x14ac:dyDescent="0.2">
      <c r="A2599" s="37" t="s">
        <v>5315</v>
      </c>
      <c r="B2599" s="37" t="s">
        <v>5316</v>
      </c>
      <c r="C2599" s="39" t="s">
        <v>50</v>
      </c>
      <c r="D2599" s="39" t="s">
        <v>49</v>
      </c>
      <c r="E2599" s="39" t="s">
        <v>49</v>
      </c>
      <c r="F2599" s="39" t="s">
        <v>5317</v>
      </c>
      <c r="G2599" s="38" t="s">
        <v>442</v>
      </c>
      <c r="H2599" s="38" t="s">
        <v>440</v>
      </c>
      <c r="I2599" s="38">
        <v>26867955</v>
      </c>
      <c r="J2599" s="37">
        <v>40</v>
      </c>
      <c r="K2599" s="37">
        <v>15</v>
      </c>
      <c r="L2599" s="20" t="s">
        <v>8355</v>
      </c>
      <c r="M2599" s="37">
        <v>0</v>
      </c>
      <c r="N2599" s="37">
        <v>0</v>
      </c>
      <c r="O2599" s="37">
        <v>0</v>
      </c>
    </row>
    <row r="2600" spans="1:29" x14ac:dyDescent="0.2">
      <c r="A2600" s="37" t="s">
        <v>5318</v>
      </c>
      <c r="B2600" s="37" t="s">
        <v>5319</v>
      </c>
      <c r="C2600" s="39" t="s">
        <v>50</v>
      </c>
      <c r="D2600" s="39" t="s">
        <v>49</v>
      </c>
      <c r="E2600" s="39" t="s">
        <v>49</v>
      </c>
      <c r="F2600" s="39" t="s">
        <v>5320</v>
      </c>
      <c r="G2600" s="38" t="s">
        <v>442</v>
      </c>
      <c r="H2600" s="38" t="s">
        <v>440</v>
      </c>
      <c r="I2600" s="38">
        <v>84399313</v>
      </c>
      <c r="J2600" s="37">
        <v>49</v>
      </c>
      <c r="K2600" s="37">
        <v>12</v>
      </c>
      <c r="L2600" s="20" t="s">
        <v>8355</v>
      </c>
      <c r="M2600" s="37">
        <v>0</v>
      </c>
      <c r="N2600" s="37">
        <v>0</v>
      </c>
      <c r="O2600" s="37">
        <v>0</v>
      </c>
    </row>
    <row r="2601" spans="1:29" x14ac:dyDescent="0.2">
      <c r="A2601" s="37" t="s">
        <v>5321</v>
      </c>
      <c r="B2601" s="37" t="s">
        <v>5322</v>
      </c>
      <c r="C2601" s="39" t="s">
        <v>50</v>
      </c>
      <c r="D2601" s="39" t="s">
        <v>49</v>
      </c>
      <c r="E2601" s="39" t="s">
        <v>49</v>
      </c>
      <c r="F2601" s="39" t="s">
        <v>4099</v>
      </c>
      <c r="G2601" s="38" t="s">
        <v>442</v>
      </c>
      <c r="H2601" s="38" t="s">
        <v>440</v>
      </c>
      <c r="I2601" s="38">
        <v>26867979</v>
      </c>
      <c r="J2601" s="37">
        <v>41</v>
      </c>
      <c r="K2601" s="37">
        <v>14</v>
      </c>
      <c r="L2601" s="20" t="s">
        <v>8355</v>
      </c>
      <c r="M2601" s="37">
        <v>0</v>
      </c>
      <c r="N2601" s="37">
        <v>0</v>
      </c>
      <c r="O2601" s="37">
        <v>0</v>
      </c>
    </row>
    <row r="2602" spans="1:29" x14ac:dyDescent="0.2">
      <c r="A2602" s="37" t="s">
        <v>5323</v>
      </c>
      <c r="B2602" s="37" t="s">
        <v>664</v>
      </c>
      <c r="C2602" s="39" t="s">
        <v>50</v>
      </c>
      <c r="D2602" s="39" t="s">
        <v>49</v>
      </c>
      <c r="E2602" s="39" t="s">
        <v>49</v>
      </c>
      <c r="F2602" s="39" t="s">
        <v>664</v>
      </c>
      <c r="G2602" s="38" t="s">
        <v>442</v>
      </c>
      <c r="H2602" s="38" t="s">
        <v>440</v>
      </c>
      <c r="I2602" s="38">
        <v>26866214</v>
      </c>
      <c r="J2602" s="37">
        <v>545</v>
      </c>
      <c r="K2602" s="37">
        <v>162</v>
      </c>
      <c r="L2602" s="20" t="s">
        <v>8355</v>
      </c>
      <c r="M2602" s="37">
        <v>23</v>
      </c>
      <c r="N2602" s="37">
        <v>0</v>
      </c>
      <c r="O2602" s="37">
        <v>0</v>
      </c>
    </row>
    <row r="2603" spans="1:29" x14ac:dyDescent="0.2">
      <c r="A2603" s="37" t="s">
        <v>5324</v>
      </c>
      <c r="B2603" s="37" t="s">
        <v>5325</v>
      </c>
      <c r="C2603" s="39" t="s">
        <v>50</v>
      </c>
      <c r="D2603" s="39" t="s">
        <v>49</v>
      </c>
      <c r="E2603" s="39" t="s">
        <v>49</v>
      </c>
      <c r="F2603" s="39" t="s">
        <v>152</v>
      </c>
      <c r="G2603" s="38" t="s">
        <v>442</v>
      </c>
      <c r="H2603" s="38" t="s">
        <v>440</v>
      </c>
      <c r="I2603" s="38">
        <v>26864933</v>
      </c>
      <c r="J2603" s="37">
        <v>232</v>
      </c>
      <c r="K2603" s="37">
        <v>61</v>
      </c>
      <c r="L2603" s="20" t="s">
        <v>8355</v>
      </c>
      <c r="M2603" s="37">
        <v>0</v>
      </c>
      <c r="N2603" s="37">
        <v>0</v>
      </c>
      <c r="O2603" s="37">
        <v>0</v>
      </c>
    </row>
    <row r="2605" spans="1:29" ht="13.5" x14ac:dyDescent="0.25">
      <c r="A2605" s="97" t="s">
        <v>445</v>
      </c>
      <c r="B2605" s="24"/>
      <c r="C2605" s="25"/>
      <c r="D2605" s="25"/>
      <c r="E2605" s="25"/>
      <c r="F2605" s="33"/>
      <c r="G2605" s="27"/>
      <c r="H2605" s="32"/>
      <c r="I2605" s="32"/>
      <c r="J2605" s="36">
        <f>SUM(J2606:J2628)</f>
        <v>635</v>
      </c>
      <c r="K2605" s="36">
        <f t="shared" ref="K2605:O2605" si="138">SUM(K2606:K2628)</f>
        <v>190</v>
      </c>
      <c r="L2605" s="36">
        <f t="shared" si="138"/>
        <v>0</v>
      </c>
      <c r="M2605" s="36">
        <f t="shared" si="138"/>
        <v>0</v>
      </c>
      <c r="N2605" s="36">
        <f t="shared" si="138"/>
        <v>0</v>
      </c>
      <c r="O2605" s="36">
        <f t="shared" si="138"/>
        <v>0</v>
      </c>
      <c r="P2605" s="37"/>
      <c r="Q2605" s="37"/>
      <c r="R2605" s="37"/>
      <c r="S2605" s="37"/>
      <c r="T2605" s="37"/>
      <c r="U2605" s="37"/>
      <c r="V2605" s="37"/>
      <c r="W2605" s="37"/>
      <c r="X2605" s="37"/>
      <c r="Y2605" s="37"/>
      <c r="AA2605" s="37"/>
      <c r="AB2605" s="37"/>
      <c r="AC2605" s="37"/>
    </row>
    <row r="2606" spans="1:29" x14ac:dyDescent="0.2">
      <c r="A2606" s="37" t="s">
        <v>5326</v>
      </c>
      <c r="B2606" s="37" t="s">
        <v>5327</v>
      </c>
      <c r="C2606" s="39" t="s">
        <v>50</v>
      </c>
      <c r="D2606" s="39" t="s">
        <v>49</v>
      </c>
      <c r="E2606" s="39" t="s">
        <v>5328</v>
      </c>
      <c r="F2606" s="39" t="s">
        <v>5327</v>
      </c>
      <c r="G2606" s="38" t="s">
        <v>442</v>
      </c>
      <c r="H2606" s="38" t="s">
        <v>441</v>
      </c>
      <c r="I2606" s="38">
        <v>86498295</v>
      </c>
      <c r="J2606" s="37">
        <v>6</v>
      </c>
      <c r="K2606" s="37">
        <v>0</v>
      </c>
      <c r="L2606" s="20" t="s">
        <v>8355</v>
      </c>
      <c r="M2606" s="37">
        <v>0</v>
      </c>
      <c r="N2606" s="37">
        <v>0</v>
      </c>
      <c r="O2606" s="37">
        <v>0</v>
      </c>
    </row>
    <row r="2607" spans="1:29" x14ac:dyDescent="0.2">
      <c r="A2607" s="37" t="s">
        <v>5329</v>
      </c>
      <c r="B2607" s="37" t="s">
        <v>5330</v>
      </c>
      <c r="C2607" s="39" t="s">
        <v>50</v>
      </c>
      <c r="D2607" s="39" t="s">
        <v>49</v>
      </c>
      <c r="E2607" s="39" t="s">
        <v>5328</v>
      </c>
      <c r="F2607" s="39" t="s">
        <v>5331</v>
      </c>
      <c r="G2607" s="38" t="s">
        <v>442</v>
      </c>
      <c r="H2607" s="38" t="s">
        <v>441</v>
      </c>
      <c r="I2607" s="38">
        <v>86487627</v>
      </c>
      <c r="J2607" s="37">
        <v>2</v>
      </c>
      <c r="K2607" s="37">
        <v>0</v>
      </c>
      <c r="L2607" s="20" t="s">
        <v>8355</v>
      </c>
      <c r="M2607" s="37">
        <v>0</v>
      </c>
      <c r="N2607" s="37">
        <v>0</v>
      </c>
      <c r="O2607" s="37">
        <v>0</v>
      </c>
    </row>
    <row r="2608" spans="1:29" x14ac:dyDescent="0.2">
      <c r="A2608" s="37" t="s">
        <v>5332</v>
      </c>
      <c r="B2608" s="37" t="s">
        <v>149</v>
      </c>
      <c r="C2608" s="39" t="s">
        <v>50</v>
      </c>
      <c r="D2608" s="39" t="s">
        <v>49</v>
      </c>
      <c r="E2608" s="39" t="s">
        <v>5328</v>
      </c>
      <c r="F2608" s="39" t="s">
        <v>149</v>
      </c>
      <c r="G2608" s="38" t="s">
        <v>442</v>
      </c>
      <c r="H2608" s="38" t="s">
        <v>441</v>
      </c>
      <c r="I2608" s="38">
        <v>26851474</v>
      </c>
      <c r="J2608" s="37">
        <v>67</v>
      </c>
      <c r="K2608" s="37">
        <v>20</v>
      </c>
      <c r="L2608" s="20" t="s">
        <v>8355</v>
      </c>
      <c r="M2608" s="37">
        <v>0</v>
      </c>
      <c r="N2608" s="37">
        <v>0</v>
      </c>
      <c r="O2608" s="37">
        <v>0</v>
      </c>
    </row>
    <row r="2609" spans="1:15" x14ac:dyDescent="0.2">
      <c r="A2609" s="37" t="s">
        <v>5333</v>
      </c>
      <c r="B2609" s="37" t="s">
        <v>5334</v>
      </c>
      <c r="C2609" s="39" t="s">
        <v>50</v>
      </c>
      <c r="D2609" s="39" t="s">
        <v>49</v>
      </c>
      <c r="E2609" s="39" t="s">
        <v>49</v>
      </c>
      <c r="F2609" s="39" t="s">
        <v>5335</v>
      </c>
      <c r="G2609" s="38" t="s">
        <v>442</v>
      </c>
      <c r="H2609" s="38" t="s">
        <v>440</v>
      </c>
      <c r="I2609" s="38">
        <v>26851161</v>
      </c>
      <c r="J2609" s="37">
        <v>118</v>
      </c>
      <c r="K2609" s="37">
        <v>36</v>
      </c>
      <c r="L2609" s="20" t="s">
        <v>8355</v>
      </c>
      <c r="M2609" s="37">
        <v>0</v>
      </c>
      <c r="N2609" s="37">
        <v>0</v>
      </c>
      <c r="O2609" s="37">
        <v>0</v>
      </c>
    </row>
    <row r="2610" spans="1:15" x14ac:dyDescent="0.2">
      <c r="A2610" s="37" t="s">
        <v>5336</v>
      </c>
      <c r="B2610" s="37" t="s">
        <v>5337</v>
      </c>
      <c r="C2610" s="39" t="s">
        <v>50</v>
      </c>
      <c r="D2610" s="39" t="s">
        <v>49</v>
      </c>
      <c r="E2610" s="39" t="s">
        <v>49</v>
      </c>
      <c r="F2610" s="39" t="s">
        <v>5337</v>
      </c>
      <c r="G2610" s="38" t="s">
        <v>442</v>
      </c>
      <c r="H2610" s="38" t="s">
        <v>440</v>
      </c>
      <c r="I2610" s="38">
        <v>83213380</v>
      </c>
      <c r="J2610" s="37">
        <v>5</v>
      </c>
      <c r="K2610" s="37">
        <v>0</v>
      </c>
      <c r="L2610" s="20" t="s">
        <v>8355</v>
      </c>
      <c r="M2610" s="37">
        <v>0</v>
      </c>
      <c r="N2610" s="37">
        <v>0</v>
      </c>
      <c r="O2610" s="37">
        <v>0</v>
      </c>
    </row>
    <row r="2611" spans="1:15" x14ac:dyDescent="0.2">
      <c r="A2611" s="37" t="s">
        <v>5338</v>
      </c>
      <c r="B2611" s="37" t="s">
        <v>5129</v>
      </c>
      <c r="C2611" s="39" t="s">
        <v>50</v>
      </c>
      <c r="D2611" s="39" t="s">
        <v>49</v>
      </c>
      <c r="E2611" s="39" t="s">
        <v>5328</v>
      </c>
      <c r="F2611" s="39" t="s">
        <v>5129</v>
      </c>
      <c r="G2611" s="38" t="s">
        <v>442</v>
      </c>
      <c r="H2611" s="38" t="s">
        <v>441</v>
      </c>
      <c r="I2611" s="38">
        <v>26851250</v>
      </c>
      <c r="J2611" s="37">
        <v>17</v>
      </c>
      <c r="K2611" s="37">
        <v>6</v>
      </c>
      <c r="L2611" s="20" t="s">
        <v>8355</v>
      </c>
      <c r="M2611" s="37">
        <v>0</v>
      </c>
      <c r="N2611" s="37">
        <v>0</v>
      </c>
      <c r="O2611" s="37">
        <v>0</v>
      </c>
    </row>
    <row r="2612" spans="1:15" x14ac:dyDescent="0.2">
      <c r="A2612" s="37" t="s">
        <v>5339</v>
      </c>
      <c r="B2612" s="37" t="s">
        <v>5340</v>
      </c>
      <c r="C2612" s="39" t="s">
        <v>50</v>
      </c>
      <c r="D2612" s="39" t="s">
        <v>49</v>
      </c>
      <c r="E2612" s="39" t="s">
        <v>5328</v>
      </c>
      <c r="F2612" s="39" t="s">
        <v>5340</v>
      </c>
      <c r="G2612" s="38" t="s">
        <v>442</v>
      </c>
      <c r="H2612" s="38" t="s">
        <v>441</v>
      </c>
      <c r="I2612" s="38">
        <v>26849098</v>
      </c>
      <c r="J2612" s="37">
        <v>24</v>
      </c>
      <c r="K2612" s="37">
        <v>8</v>
      </c>
      <c r="L2612" s="20" t="s">
        <v>8355</v>
      </c>
      <c r="M2612" s="37">
        <v>0</v>
      </c>
      <c r="N2612" s="37">
        <v>0</v>
      </c>
      <c r="O2612" s="37">
        <v>0</v>
      </c>
    </row>
    <row r="2613" spans="1:15" x14ac:dyDescent="0.2">
      <c r="A2613" s="37" t="s">
        <v>5341</v>
      </c>
      <c r="B2613" s="37" t="s">
        <v>5342</v>
      </c>
      <c r="C2613" s="39" t="s">
        <v>50</v>
      </c>
      <c r="D2613" s="39" t="s">
        <v>49</v>
      </c>
      <c r="E2613" s="39" t="s">
        <v>666</v>
      </c>
      <c r="F2613" s="39" t="s">
        <v>5342</v>
      </c>
      <c r="G2613" s="38" t="s">
        <v>442</v>
      </c>
      <c r="H2613" s="38" t="s">
        <v>441</v>
      </c>
      <c r="I2613" s="38">
        <v>26849329</v>
      </c>
      <c r="J2613" s="37">
        <v>10</v>
      </c>
      <c r="K2613" s="37">
        <v>0</v>
      </c>
      <c r="L2613" s="20" t="s">
        <v>8355</v>
      </c>
      <c r="M2613" s="37">
        <v>0</v>
      </c>
      <c r="N2613" s="37">
        <v>0</v>
      </c>
      <c r="O2613" s="37">
        <v>0</v>
      </c>
    </row>
    <row r="2614" spans="1:15" x14ac:dyDescent="0.2">
      <c r="A2614" s="37" t="s">
        <v>5343</v>
      </c>
      <c r="B2614" s="37" t="s">
        <v>194</v>
      </c>
      <c r="C2614" s="39" t="s">
        <v>50</v>
      </c>
      <c r="D2614" s="39" t="s">
        <v>49</v>
      </c>
      <c r="E2614" s="39" t="s">
        <v>49</v>
      </c>
      <c r="F2614" s="39" t="s">
        <v>194</v>
      </c>
      <c r="G2614" s="38" t="s">
        <v>442</v>
      </c>
      <c r="H2614" s="38" t="s">
        <v>440</v>
      </c>
      <c r="I2614" s="38">
        <v>26851343</v>
      </c>
      <c r="J2614" s="37">
        <v>32</v>
      </c>
      <c r="K2614" s="37">
        <v>12</v>
      </c>
      <c r="L2614" s="20" t="s">
        <v>8355</v>
      </c>
      <c r="M2614" s="37">
        <v>0</v>
      </c>
      <c r="N2614" s="37">
        <v>0</v>
      </c>
      <c r="O2614" s="37">
        <v>0</v>
      </c>
    </row>
    <row r="2615" spans="1:15" x14ac:dyDescent="0.2">
      <c r="A2615" s="37" t="s">
        <v>5344</v>
      </c>
      <c r="B2615" s="37" t="s">
        <v>5345</v>
      </c>
      <c r="C2615" s="39" t="s">
        <v>50</v>
      </c>
      <c r="D2615" s="39" t="s">
        <v>49</v>
      </c>
      <c r="E2615" s="39" t="s">
        <v>49</v>
      </c>
      <c r="F2615" s="39" t="s">
        <v>5345</v>
      </c>
      <c r="G2615" s="38" t="s">
        <v>442</v>
      </c>
      <c r="H2615" s="38" t="s">
        <v>440</v>
      </c>
      <c r="I2615" s="38">
        <v>26851055</v>
      </c>
      <c r="J2615" s="37">
        <v>53</v>
      </c>
      <c r="K2615" s="37">
        <v>26</v>
      </c>
      <c r="L2615" s="20" t="s">
        <v>8355</v>
      </c>
      <c r="M2615" s="37">
        <v>0</v>
      </c>
      <c r="N2615" s="37">
        <v>0</v>
      </c>
      <c r="O2615" s="37">
        <v>0</v>
      </c>
    </row>
    <row r="2616" spans="1:15" x14ac:dyDescent="0.2">
      <c r="A2616" s="37" t="s">
        <v>5346</v>
      </c>
      <c r="B2616" s="37" t="s">
        <v>5347</v>
      </c>
      <c r="C2616" s="39" t="s">
        <v>50</v>
      </c>
      <c r="D2616" s="39" t="s">
        <v>49</v>
      </c>
      <c r="E2616" s="39" t="s">
        <v>5328</v>
      </c>
      <c r="F2616" s="39" t="s">
        <v>5347</v>
      </c>
      <c r="G2616" s="38" t="s">
        <v>442</v>
      </c>
      <c r="H2616" s="38" t="s">
        <v>441</v>
      </c>
      <c r="I2616" s="38">
        <v>26854961</v>
      </c>
      <c r="J2616" s="37">
        <v>5</v>
      </c>
      <c r="K2616" s="37">
        <v>0</v>
      </c>
      <c r="L2616" s="20" t="s">
        <v>8355</v>
      </c>
      <c r="M2616" s="37">
        <v>0</v>
      </c>
      <c r="N2616" s="37">
        <v>0</v>
      </c>
      <c r="O2616" s="37">
        <v>0</v>
      </c>
    </row>
    <row r="2617" spans="1:15" x14ac:dyDescent="0.2">
      <c r="A2617" s="37" t="s">
        <v>5348</v>
      </c>
      <c r="B2617" s="37" t="s">
        <v>5349</v>
      </c>
      <c r="C2617" s="39" t="s">
        <v>50</v>
      </c>
      <c r="D2617" s="39" t="s">
        <v>49</v>
      </c>
      <c r="E2617" s="39" t="s">
        <v>49</v>
      </c>
      <c r="F2617" s="39" t="s">
        <v>5350</v>
      </c>
      <c r="G2617" s="38" t="s">
        <v>442</v>
      </c>
      <c r="H2617" s="38" t="s">
        <v>440</v>
      </c>
      <c r="I2617" s="38">
        <v>26849363</v>
      </c>
      <c r="J2617" s="37">
        <v>49</v>
      </c>
      <c r="K2617" s="37">
        <v>14</v>
      </c>
      <c r="L2617" s="20" t="s">
        <v>8355</v>
      </c>
      <c r="M2617" s="37">
        <v>0</v>
      </c>
      <c r="N2617" s="37">
        <v>0</v>
      </c>
      <c r="O2617" s="37">
        <v>0</v>
      </c>
    </row>
    <row r="2618" spans="1:15" x14ac:dyDescent="0.2">
      <c r="A2618" s="37" t="s">
        <v>5351</v>
      </c>
      <c r="B2618" s="37" t="s">
        <v>5352</v>
      </c>
      <c r="C2618" s="39" t="s">
        <v>50</v>
      </c>
      <c r="D2618" s="39" t="s">
        <v>49</v>
      </c>
      <c r="E2618" s="39" t="s">
        <v>49</v>
      </c>
      <c r="F2618" s="39" t="s">
        <v>5352</v>
      </c>
      <c r="G2618" s="38" t="s">
        <v>442</v>
      </c>
      <c r="H2618" s="38" t="s">
        <v>440</v>
      </c>
      <c r="I2618" s="38">
        <v>84735781</v>
      </c>
      <c r="J2618" s="37">
        <v>1</v>
      </c>
      <c r="K2618" s="37">
        <v>0</v>
      </c>
      <c r="L2618" s="20" t="s">
        <v>8355</v>
      </c>
      <c r="M2618" s="37">
        <v>0</v>
      </c>
      <c r="N2618" s="37">
        <v>0</v>
      </c>
      <c r="O2618" s="37">
        <v>0</v>
      </c>
    </row>
    <row r="2619" spans="1:15" x14ac:dyDescent="0.2">
      <c r="A2619" s="37" t="s">
        <v>5353</v>
      </c>
      <c r="B2619" s="37" t="s">
        <v>719</v>
      </c>
      <c r="C2619" s="39" t="s">
        <v>50</v>
      </c>
      <c r="D2619" s="39" t="s">
        <v>49</v>
      </c>
      <c r="E2619" s="39" t="s">
        <v>49</v>
      </c>
      <c r="F2619" s="39" t="s">
        <v>719</v>
      </c>
      <c r="G2619" s="38" t="s">
        <v>442</v>
      </c>
      <c r="H2619" s="38" t="s">
        <v>440</v>
      </c>
      <c r="I2619" s="38">
        <v>88410949</v>
      </c>
      <c r="J2619" s="37">
        <v>10</v>
      </c>
      <c r="K2619" s="37">
        <v>0</v>
      </c>
      <c r="L2619" s="20" t="s">
        <v>8355</v>
      </c>
      <c r="M2619" s="37">
        <v>0</v>
      </c>
      <c r="N2619" s="37">
        <v>0</v>
      </c>
      <c r="O2619" s="37">
        <v>0</v>
      </c>
    </row>
    <row r="2620" spans="1:15" x14ac:dyDescent="0.2">
      <c r="A2620" s="37" t="s">
        <v>5354</v>
      </c>
      <c r="B2620" s="37" t="s">
        <v>1804</v>
      </c>
      <c r="C2620" s="39" t="s">
        <v>50</v>
      </c>
      <c r="D2620" s="39" t="s">
        <v>49</v>
      </c>
      <c r="E2620" s="39" t="s">
        <v>5328</v>
      </c>
      <c r="F2620" s="39" t="s">
        <v>1804</v>
      </c>
      <c r="G2620" s="38" t="s">
        <v>442</v>
      </c>
      <c r="H2620" s="38" t="s">
        <v>441</v>
      </c>
      <c r="I2620" s="38">
        <v>22065493</v>
      </c>
      <c r="J2620" s="37">
        <v>9</v>
      </c>
      <c r="K2620" s="37">
        <v>9</v>
      </c>
      <c r="L2620" s="20" t="s">
        <v>8355</v>
      </c>
      <c r="M2620" s="37">
        <v>0</v>
      </c>
      <c r="N2620" s="37">
        <v>0</v>
      </c>
      <c r="O2620" s="37">
        <v>0</v>
      </c>
    </row>
    <row r="2621" spans="1:15" x14ac:dyDescent="0.2">
      <c r="A2621" s="37" t="s">
        <v>5355</v>
      </c>
      <c r="B2621" s="37" t="s">
        <v>5356</v>
      </c>
      <c r="C2621" s="39" t="s">
        <v>50</v>
      </c>
      <c r="D2621" s="39" t="s">
        <v>49</v>
      </c>
      <c r="E2621" s="39" t="s">
        <v>5328</v>
      </c>
      <c r="F2621" s="39" t="s">
        <v>5356</v>
      </c>
      <c r="G2621" s="38" t="s">
        <v>442</v>
      </c>
      <c r="H2621" s="38" t="s">
        <v>441</v>
      </c>
      <c r="I2621" s="38">
        <v>88704034</v>
      </c>
      <c r="J2621" s="37">
        <v>2</v>
      </c>
      <c r="K2621" s="37">
        <v>0</v>
      </c>
      <c r="L2621" s="20" t="s">
        <v>8355</v>
      </c>
      <c r="M2621" s="37">
        <v>0</v>
      </c>
      <c r="N2621" s="37">
        <v>0</v>
      </c>
      <c r="O2621" s="37">
        <v>0</v>
      </c>
    </row>
    <row r="2622" spans="1:15" x14ac:dyDescent="0.2">
      <c r="A2622" s="37" t="s">
        <v>5357</v>
      </c>
      <c r="B2622" s="37" t="s">
        <v>5358</v>
      </c>
      <c r="C2622" s="39" t="s">
        <v>50</v>
      </c>
      <c r="D2622" s="39" t="s">
        <v>49</v>
      </c>
      <c r="E2622" s="39" t="s">
        <v>49</v>
      </c>
      <c r="F2622" s="39" t="s">
        <v>5358</v>
      </c>
      <c r="G2622" s="38" t="s">
        <v>442</v>
      </c>
      <c r="H2622" s="38" t="s">
        <v>440</v>
      </c>
      <c r="I2622" s="38">
        <v>85790992</v>
      </c>
      <c r="J2622" s="37">
        <v>8</v>
      </c>
      <c r="K2622" s="37">
        <v>0</v>
      </c>
      <c r="L2622" s="20" t="s">
        <v>8355</v>
      </c>
      <c r="M2622" s="37">
        <v>0</v>
      </c>
      <c r="N2622" s="37">
        <v>0</v>
      </c>
      <c r="O2622" s="37">
        <v>0</v>
      </c>
    </row>
    <row r="2623" spans="1:15" x14ac:dyDescent="0.2">
      <c r="A2623" s="37" t="s">
        <v>5359</v>
      </c>
      <c r="B2623" s="37" t="s">
        <v>5360</v>
      </c>
      <c r="C2623" s="39" t="s">
        <v>50</v>
      </c>
      <c r="D2623" s="39" t="s">
        <v>49</v>
      </c>
      <c r="E2623" s="39" t="s">
        <v>5328</v>
      </c>
      <c r="F2623" s="39" t="s">
        <v>5360</v>
      </c>
      <c r="G2623" s="38" t="s">
        <v>442</v>
      </c>
      <c r="H2623" s="38" t="s">
        <v>441</v>
      </c>
      <c r="I2623" s="38">
        <v>89937765</v>
      </c>
      <c r="J2623" s="37">
        <v>17</v>
      </c>
      <c r="K2623" s="37">
        <v>0</v>
      </c>
      <c r="L2623" s="20" t="s">
        <v>8355</v>
      </c>
      <c r="M2623" s="37">
        <v>0</v>
      </c>
      <c r="N2623" s="37">
        <v>0</v>
      </c>
      <c r="O2623" s="37">
        <v>0</v>
      </c>
    </row>
    <row r="2624" spans="1:15" x14ac:dyDescent="0.2">
      <c r="A2624" s="37" t="s">
        <v>5361</v>
      </c>
      <c r="B2624" s="37" t="s">
        <v>5362</v>
      </c>
      <c r="C2624" s="39" t="s">
        <v>50</v>
      </c>
      <c r="D2624" s="39" t="s">
        <v>49</v>
      </c>
      <c r="E2624" s="39" t="s">
        <v>49</v>
      </c>
      <c r="F2624" s="39" t="s">
        <v>5362</v>
      </c>
      <c r="G2624" s="38" t="s">
        <v>442</v>
      </c>
      <c r="H2624" s="38" t="s">
        <v>440</v>
      </c>
      <c r="I2624" s="38">
        <v>83949651</v>
      </c>
      <c r="J2624" s="37">
        <v>9</v>
      </c>
      <c r="K2624" s="37">
        <v>0</v>
      </c>
      <c r="L2624" s="20" t="s">
        <v>8355</v>
      </c>
      <c r="M2624" s="37">
        <v>0</v>
      </c>
      <c r="N2624" s="37">
        <v>0</v>
      </c>
      <c r="O2624" s="37">
        <v>0</v>
      </c>
    </row>
    <row r="2625" spans="1:29" x14ac:dyDescent="0.2">
      <c r="A2625" s="37" t="s">
        <v>5363</v>
      </c>
      <c r="B2625" s="37" t="s">
        <v>347</v>
      </c>
      <c r="C2625" s="39" t="s">
        <v>50</v>
      </c>
      <c r="D2625" s="39" t="s">
        <v>49</v>
      </c>
      <c r="E2625" s="39" t="s">
        <v>5328</v>
      </c>
      <c r="F2625" s="39" t="s">
        <v>347</v>
      </c>
      <c r="G2625" s="38" t="s">
        <v>442</v>
      </c>
      <c r="H2625" s="38" t="s">
        <v>441</v>
      </c>
      <c r="I2625" s="38">
        <v>88704034</v>
      </c>
      <c r="J2625" s="37">
        <v>22</v>
      </c>
      <c r="K2625" s="37">
        <v>10</v>
      </c>
      <c r="L2625" s="20" t="s">
        <v>8355</v>
      </c>
      <c r="M2625" s="37">
        <v>0</v>
      </c>
      <c r="N2625" s="37">
        <v>0</v>
      </c>
      <c r="O2625" s="37">
        <v>0</v>
      </c>
    </row>
    <row r="2626" spans="1:29" x14ac:dyDescent="0.2">
      <c r="A2626" s="37" t="s">
        <v>5364</v>
      </c>
      <c r="B2626" s="37" t="s">
        <v>5365</v>
      </c>
      <c r="C2626" s="39" t="s">
        <v>50</v>
      </c>
      <c r="D2626" s="39" t="s">
        <v>49</v>
      </c>
      <c r="E2626" s="39" t="s">
        <v>49</v>
      </c>
      <c r="F2626" s="39" t="s">
        <v>326</v>
      </c>
      <c r="G2626" s="38" t="s">
        <v>442</v>
      </c>
      <c r="H2626" s="38" t="s">
        <v>440</v>
      </c>
      <c r="I2626" s="38">
        <v>26867055</v>
      </c>
      <c r="J2626" s="37">
        <v>86</v>
      </c>
      <c r="K2626" s="37">
        <v>27</v>
      </c>
      <c r="L2626" s="20" t="s">
        <v>8355</v>
      </c>
      <c r="M2626" s="37">
        <v>0</v>
      </c>
      <c r="N2626" s="37">
        <v>0</v>
      </c>
      <c r="O2626" s="37">
        <v>0</v>
      </c>
    </row>
    <row r="2627" spans="1:29" x14ac:dyDescent="0.2">
      <c r="A2627" s="37" t="s">
        <v>5366</v>
      </c>
      <c r="B2627" s="37" t="s">
        <v>2135</v>
      </c>
      <c r="C2627" s="39" t="s">
        <v>50</v>
      </c>
      <c r="D2627" s="39" t="s">
        <v>49</v>
      </c>
      <c r="E2627" s="39" t="s">
        <v>5328</v>
      </c>
      <c r="F2627" s="39" t="s">
        <v>2135</v>
      </c>
      <c r="G2627" s="38" t="s">
        <v>442</v>
      </c>
      <c r="H2627" s="38" t="s">
        <v>441</v>
      </c>
      <c r="I2627" s="38">
        <v>83239710</v>
      </c>
      <c r="J2627" s="37">
        <v>14</v>
      </c>
      <c r="K2627" s="37">
        <v>0</v>
      </c>
      <c r="L2627" s="20" t="s">
        <v>8355</v>
      </c>
      <c r="M2627" s="37">
        <v>0</v>
      </c>
      <c r="N2627" s="37">
        <v>0</v>
      </c>
      <c r="O2627" s="37">
        <v>0</v>
      </c>
    </row>
    <row r="2628" spans="1:29" x14ac:dyDescent="0.2">
      <c r="A2628" s="37" t="s">
        <v>5367</v>
      </c>
      <c r="B2628" s="37" t="s">
        <v>5368</v>
      </c>
      <c r="C2628" s="39" t="s">
        <v>50</v>
      </c>
      <c r="D2628" s="39" t="s">
        <v>49</v>
      </c>
      <c r="E2628" s="39" t="s">
        <v>5328</v>
      </c>
      <c r="F2628" s="39" t="s">
        <v>5368</v>
      </c>
      <c r="G2628" s="38" t="s">
        <v>442</v>
      </c>
      <c r="H2628" s="38" t="s">
        <v>441</v>
      </c>
      <c r="I2628" s="38">
        <v>26851690</v>
      </c>
      <c r="J2628" s="37">
        <v>69</v>
      </c>
      <c r="K2628" s="37">
        <v>22</v>
      </c>
      <c r="L2628" s="20" t="s">
        <v>8355</v>
      </c>
      <c r="M2628" s="37">
        <v>0</v>
      </c>
      <c r="N2628" s="37">
        <v>0</v>
      </c>
      <c r="O2628" s="37">
        <v>0</v>
      </c>
    </row>
    <row r="2630" spans="1:29" ht="13.5" x14ac:dyDescent="0.25">
      <c r="A2630" s="97" t="s">
        <v>446</v>
      </c>
      <c r="B2630" s="24"/>
      <c r="C2630" s="25"/>
      <c r="D2630" s="25"/>
      <c r="E2630" s="25"/>
      <c r="F2630" s="33"/>
      <c r="G2630" s="27"/>
      <c r="H2630" s="32"/>
      <c r="I2630" s="32"/>
      <c r="J2630" s="36">
        <f>SUM(J2631:J2649)</f>
        <v>661</v>
      </c>
      <c r="K2630" s="36">
        <f t="shared" ref="K2630:O2630" si="139">SUM(K2631:K2649)</f>
        <v>222</v>
      </c>
      <c r="L2630" s="36">
        <f t="shared" si="139"/>
        <v>0</v>
      </c>
      <c r="M2630" s="36">
        <f t="shared" si="139"/>
        <v>0</v>
      </c>
      <c r="N2630" s="36">
        <f t="shared" si="139"/>
        <v>0</v>
      </c>
      <c r="O2630" s="36">
        <f t="shared" si="139"/>
        <v>0</v>
      </c>
      <c r="P2630" s="37"/>
      <c r="Q2630" s="37"/>
      <c r="R2630" s="37"/>
      <c r="S2630" s="37"/>
      <c r="T2630" s="37"/>
      <c r="U2630" s="37"/>
      <c r="V2630" s="37"/>
      <c r="W2630" s="37"/>
      <c r="X2630" s="37"/>
      <c r="Y2630" s="37"/>
      <c r="AA2630" s="37"/>
      <c r="AB2630" s="37"/>
      <c r="AC2630" s="37"/>
    </row>
    <row r="2631" spans="1:29" x14ac:dyDescent="0.2">
      <c r="A2631" s="37" t="s">
        <v>5369</v>
      </c>
      <c r="B2631" s="37" t="s">
        <v>5370</v>
      </c>
      <c r="C2631" s="39" t="s">
        <v>50</v>
      </c>
      <c r="D2631" s="39" t="s">
        <v>49</v>
      </c>
      <c r="E2631" s="39" t="s">
        <v>676</v>
      </c>
      <c r="F2631" s="39" t="s">
        <v>5370</v>
      </c>
      <c r="G2631" s="38" t="s">
        <v>442</v>
      </c>
      <c r="H2631" s="38" t="s">
        <v>441</v>
      </c>
      <c r="I2631" s="38">
        <v>26571105</v>
      </c>
      <c r="J2631" s="37">
        <v>39</v>
      </c>
      <c r="K2631" s="37">
        <v>7</v>
      </c>
      <c r="L2631" s="20" t="s">
        <v>8355</v>
      </c>
      <c r="M2631" s="37">
        <v>0</v>
      </c>
      <c r="N2631" s="37">
        <v>0</v>
      </c>
      <c r="O2631" s="37">
        <v>0</v>
      </c>
    </row>
    <row r="2632" spans="1:29" x14ac:dyDescent="0.2">
      <c r="A2632" s="37" t="s">
        <v>5371</v>
      </c>
      <c r="B2632" s="37" t="s">
        <v>5372</v>
      </c>
      <c r="C2632" s="39" t="s">
        <v>50</v>
      </c>
      <c r="D2632" s="39" t="s">
        <v>49</v>
      </c>
      <c r="E2632" s="39" t="s">
        <v>676</v>
      </c>
      <c r="F2632" s="39" t="s">
        <v>5372</v>
      </c>
      <c r="G2632" s="38" t="s">
        <v>442</v>
      </c>
      <c r="H2632" s="38" t="s">
        <v>441</v>
      </c>
      <c r="I2632" s="38">
        <v>26571212</v>
      </c>
      <c r="J2632" s="37">
        <v>20</v>
      </c>
      <c r="K2632" s="37">
        <v>0</v>
      </c>
      <c r="L2632" s="20" t="s">
        <v>8355</v>
      </c>
      <c r="M2632" s="37">
        <v>0</v>
      </c>
      <c r="N2632" s="37">
        <v>0</v>
      </c>
      <c r="O2632" s="37">
        <v>0</v>
      </c>
    </row>
    <row r="2633" spans="1:29" x14ac:dyDescent="0.2">
      <c r="A2633" s="37" t="s">
        <v>5373</v>
      </c>
      <c r="B2633" s="37" t="s">
        <v>5374</v>
      </c>
      <c r="C2633" s="39" t="s">
        <v>50</v>
      </c>
      <c r="D2633" s="39" t="s">
        <v>49</v>
      </c>
      <c r="E2633" s="39" t="s">
        <v>678</v>
      </c>
      <c r="F2633" s="39" t="s">
        <v>5374</v>
      </c>
      <c r="G2633" s="38" t="s">
        <v>442</v>
      </c>
      <c r="H2633" s="38" t="s">
        <v>441</v>
      </c>
      <c r="I2633" s="38">
        <v>22005575</v>
      </c>
      <c r="J2633" s="37">
        <v>8</v>
      </c>
      <c r="K2633" s="37">
        <v>0</v>
      </c>
      <c r="L2633" s="20" t="s">
        <v>8355</v>
      </c>
      <c r="M2633" s="37">
        <v>0</v>
      </c>
      <c r="N2633" s="37">
        <v>0</v>
      </c>
      <c r="O2633" s="37">
        <v>0</v>
      </c>
    </row>
    <row r="2634" spans="1:29" x14ac:dyDescent="0.2">
      <c r="A2634" s="37" t="s">
        <v>5375</v>
      </c>
      <c r="B2634" s="37" t="s">
        <v>5376</v>
      </c>
      <c r="C2634" s="39" t="s">
        <v>50</v>
      </c>
      <c r="D2634" s="39" t="s">
        <v>49</v>
      </c>
      <c r="E2634" s="39" t="s">
        <v>676</v>
      </c>
      <c r="F2634" s="39" t="s">
        <v>5377</v>
      </c>
      <c r="G2634" s="38" t="s">
        <v>442</v>
      </c>
      <c r="H2634" s="38" t="s">
        <v>441</v>
      </c>
      <c r="I2634" s="38">
        <v>26591055</v>
      </c>
      <c r="J2634" s="37">
        <v>160</v>
      </c>
      <c r="K2634" s="37">
        <v>45</v>
      </c>
      <c r="L2634" s="20" t="s">
        <v>8355</v>
      </c>
      <c r="M2634" s="37">
        <v>0</v>
      </c>
      <c r="N2634" s="37">
        <v>0</v>
      </c>
      <c r="O2634" s="37">
        <v>0</v>
      </c>
    </row>
    <row r="2635" spans="1:29" x14ac:dyDescent="0.2">
      <c r="A2635" s="37" t="s">
        <v>5378</v>
      </c>
      <c r="B2635" s="37" t="s">
        <v>5379</v>
      </c>
      <c r="C2635" s="39" t="s">
        <v>50</v>
      </c>
      <c r="D2635" s="39" t="s">
        <v>49</v>
      </c>
      <c r="E2635" s="39" t="s">
        <v>678</v>
      </c>
      <c r="F2635" s="39" t="s">
        <v>5379</v>
      </c>
      <c r="G2635" s="38" t="s">
        <v>442</v>
      </c>
      <c r="H2635" s="38" t="s">
        <v>441</v>
      </c>
      <c r="I2635" s="38">
        <v>26871055</v>
      </c>
      <c r="J2635" s="37">
        <v>9</v>
      </c>
      <c r="K2635" s="37">
        <v>9</v>
      </c>
      <c r="L2635" s="20" t="s">
        <v>8355</v>
      </c>
      <c r="M2635" s="37">
        <v>0</v>
      </c>
      <c r="N2635" s="37">
        <v>0</v>
      </c>
      <c r="O2635" s="37">
        <v>0</v>
      </c>
    </row>
    <row r="2636" spans="1:29" x14ac:dyDescent="0.2">
      <c r="A2636" s="37" t="s">
        <v>5380</v>
      </c>
      <c r="B2636" s="37" t="s">
        <v>5381</v>
      </c>
      <c r="C2636" s="39" t="s">
        <v>50</v>
      </c>
      <c r="D2636" s="39" t="s">
        <v>49</v>
      </c>
      <c r="E2636" s="39" t="s">
        <v>678</v>
      </c>
      <c r="F2636" s="39" t="s">
        <v>5382</v>
      </c>
      <c r="G2636" s="38" t="s">
        <v>442</v>
      </c>
      <c r="H2636" s="38" t="s">
        <v>441</v>
      </c>
      <c r="I2636" s="38">
        <v>26870104</v>
      </c>
      <c r="J2636" s="37">
        <v>31</v>
      </c>
      <c r="K2636" s="37">
        <v>19</v>
      </c>
      <c r="L2636" s="20" t="s">
        <v>8355</v>
      </c>
      <c r="M2636" s="37">
        <v>0</v>
      </c>
      <c r="N2636" s="37">
        <v>0</v>
      </c>
      <c r="O2636" s="37">
        <v>0</v>
      </c>
    </row>
    <row r="2637" spans="1:29" x14ac:dyDescent="0.2">
      <c r="A2637" s="37" t="s">
        <v>5383</v>
      </c>
      <c r="B2637" s="37" t="s">
        <v>5384</v>
      </c>
      <c r="C2637" s="39" t="s">
        <v>50</v>
      </c>
      <c r="D2637" s="39" t="s">
        <v>49</v>
      </c>
      <c r="E2637" s="39" t="s">
        <v>678</v>
      </c>
      <c r="F2637" s="39" t="s">
        <v>679</v>
      </c>
      <c r="G2637" s="38" t="s">
        <v>442</v>
      </c>
      <c r="H2637" s="38" t="s">
        <v>441</v>
      </c>
      <c r="I2637" s="38">
        <v>26871255</v>
      </c>
      <c r="J2637" s="37">
        <v>74</v>
      </c>
      <c r="K2637" s="37">
        <v>26</v>
      </c>
      <c r="L2637" s="20" t="s">
        <v>8355</v>
      </c>
      <c r="M2637" s="37">
        <v>0</v>
      </c>
      <c r="N2637" s="37">
        <v>0</v>
      </c>
      <c r="O2637" s="37">
        <v>0</v>
      </c>
    </row>
    <row r="2638" spans="1:29" x14ac:dyDescent="0.2">
      <c r="A2638" s="37" t="s">
        <v>5385</v>
      </c>
      <c r="B2638" s="37" t="s">
        <v>5386</v>
      </c>
      <c r="C2638" s="39" t="s">
        <v>50</v>
      </c>
      <c r="D2638" s="39" t="s">
        <v>49</v>
      </c>
      <c r="E2638" s="39" t="s">
        <v>676</v>
      </c>
      <c r="F2638" s="39" t="s">
        <v>5386</v>
      </c>
      <c r="G2638" s="38" t="s">
        <v>442</v>
      </c>
      <c r="H2638" s="38" t="s">
        <v>441</v>
      </c>
      <c r="I2638" s="38">
        <v>85663488</v>
      </c>
      <c r="J2638" s="37">
        <v>3</v>
      </c>
      <c r="K2638" s="37">
        <v>0</v>
      </c>
      <c r="L2638" s="20" t="s">
        <v>8355</v>
      </c>
      <c r="M2638" s="37">
        <v>0</v>
      </c>
      <c r="N2638" s="37">
        <v>0</v>
      </c>
      <c r="O2638" s="37">
        <v>0</v>
      </c>
    </row>
    <row r="2639" spans="1:29" x14ac:dyDescent="0.2">
      <c r="A2639" s="37" t="s">
        <v>5387</v>
      </c>
      <c r="B2639" s="37" t="s">
        <v>5388</v>
      </c>
      <c r="C2639" s="39" t="s">
        <v>50</v>
      </c>
      <c r="D2639" s="39" t="s">
        <v>49</v>
      </c>
      <c r="E2639" s="39" t="s">
        <v>676</v>
      </c>
      <c r="F2639" s="39" t="s">
        <v>5388</v>
      </c>
      <c r="G2639" s="38" t="s">
        <v>442</v>
      </c>
      <c r="H2639" s="38" t="s">
        <v>441</v>
      </c>
      <c r="I2639" s="38">
        <v>21008683</v>
      </c>
      <c r="J2639" s="37">
        <v>27</v>
      </c>
      <c r="K2639" s="37">
        <v>7</v>
      </c>
      <c r="L2639" s="20" t="s">
        <v>8355</v>
      </c>
      <c r="M2639" s="37">
        <v>0</v>
      </c>
      <c r="N2639" s="37">
        <v>0</v>
      </c>
      <c r="O2639" s="37">
        <v>0</v>
      </c>
    </row>
    <row r="2640" spans="1:29" x14ac:dyDescent="0.2">
      <c r="A2640" s="37" t="s">
        <v>5389</v>
      </c>
      <c r="B2640" s="37" t="s">
        <v>5390</v>
      </c>
      <c r="C2640" s="39" t="s">
        <v>50</v>
      </c>
      <c r="D2640" s="39" t="s">
        <v>49</v>
      </c>
      <c r="E2640" s="39" t="s">
        <v>678</v>
      </c>
      <c r="F2640" s="39" t="s">
        <v>64</v>
      </c>
      <c r="G2640" s="38" t="s">
        <v>442</v>
      </c>
      <c r="H2640" s="38" t="s">
        <v>441</v>
      </c>
      <c r="I2640" s="38">
        <v>26871033</v>
      </c>
      <c r="J2640" s="37">
        <v>12</v>
      </c>
      <c r="K2640" s="37">
        <v>10</v>
      </c>
      <c r="L2640" s="20" t="s">
        <v>8355</v>
      </c>
      <c r="M2640" s="37">
        <v>0</v>
      </c>
      <c r="N2640" s="37">
        <v>0</v>
      </c>
      <c r="O2640" s="37">
        <v>0</v>
      </c>
    </row>
    <row r="2641" spans="1:29" x14ac:dyDescent="0.2">
      <c r="A2641" s="37" t="s">
        <v>5391</v>
      </c>
      <c r="B2641" s="37" t="s">
        <v>5392</v>
      </c>
      <c r="C2641" s="39" t="s">
        <v>50</v>
      </c>
      <c r="D2641" s="39" t="s">
        <v>49</v>
      </c>
      <c r="E2641" s="39" t="s">
        <v>676</v>
      </c>
      <c r="F2641" s="39" t="s">
        <v>5392</v>
      </c>
      <c r="G2641" s="38" t="s">
        <v>442</v>
      </c>
      <c r="H2641" s="38" t="s">
        <v>441</v>
      </c>
      <c r="I2641" s="38">
        <v>89733368</v>
      </c>
      <c r="J2641" s="37">
        <v>26</v>
      </c>
      <c r="K2641" s="37">
        <v>8</v>
      </c>
      <c r="L2641" s="20" t="s">
        <v>8355</v>
      </c>
      <c r="M2641" s="37">
        <v>0</v>
      </c>
      <c r="N2641" s="37">
        <v>0</v>
      </c>
      <c r="O2641" s="37">
        <v>0</v>
      </c>
    </row>
    <row r="2642" spans="1:29" x14ac:dyDescent="0.2">
      <c r="A2642" s="37" t="s">
        <v>5393</v>
      </c>
      <c r="B2642" s="37" t="s">
        <v>5394</v>
      </c>
      <c r="C2642" s="39" t="s">
        <v>50</v>
      </c>
      <c r="D2642" s="39" t="s">
        <v>49</v>
      </c>
      <c r="E2642" s="39" t="s">
        <v>676</v>
      </c>
      <c r="F2642" s="39" t="s">
        <v>5395</v>
      </c>
      <c r="G2642" s="38" t="s">
        <v>442</v>
      </c>
      <c r="H2642" s="38" t="s">
        <v>441</v>
      </c>
      <c r="I2642" s="38">
        <v>26591515</v>
      </c>
      <c r="J2642" s="37">
        <v>41</v>
      </c>
      <c r="K2642" s="37">
        <v>11</v>
      </c>
      <c r="L2642" s="20" t="s">
        <v>8355</v>
      </c>
      <c r="M2642" s="37">
        <v>0</v>
      </c>
      <c r="N2642" s="37">
        <v>0</v>
      </c>
      <c r="O2642" s="37">
        <v>0</v>
      </c>
    </row>
    <row r="2643" spans="1:29" x14ac:dyDescent="0.2">
      <c r="A2643" s="37" t="s">
        <v>5396</v>
      </c>
      <c r="B2643" s="37" t="s">
        <v>5397</v>
      </c>
      <c r="C2643" s="39" t="s">
        <v>50</v>
      </c>
      <c r="D2643" s="39" t="s">
        <v>49</v>
      </c>
      <c r="E2643" s="39" t="s">
        <v>676</v>
      </c>
      <c r="F2643" s="39" t="s">
        <v>5397</v>
      </c>
      <c r="G2643" s="38" t="s">
        <v>442</v>
      </c>
      <c r="H2643" s="38" t="s">
        <v>441</v>
      </c>
      <c r="I2643" s="38">
        <v>26591990</v>
      </c>
      <c r="J2643" s="37">
        <v>14</v>
      </c>
      <c r="K2643" s="37">
        <v>0</v>
      </c>
      <c r="L2643" s="20" t="s">
        <v>8355</v>
      </c>
      <c r="M2643" s="37">
        <v>0</v>
      </c>
      <c r="N2643" s="37">
        <v>0</v>
      </c>
      <c r="O2643" s="37">
        <v>0</v>
      </c>
    </row>
    <row r="2644" spans="1:29" x14ac:dyDescent="0.2">
      <c r="A2644" s="37" t="s">
        <v>5398</v>
      </c>
      <c r="B2644" s="37" t="s">
        <v>5399</v>
      </c>
      <c r="C2644" s="39" t="s">
        <v>50</v>
      </c>
      <c r="D2644" s="39" t="s">
        <v>49</v>
      </c>
      <c r="E2644" s="39" t="s">
        <v>676</v>
      </c>
      <c r="F2644" s="39" t="s">
        <v>3264</v>
      </c>
      <c r="G2644" s="38" t="s">
        <v>442</v>
      </c>
      <c r="H2644" s="38" t="s">
        <v>441</v>
      </c>
      <c r="I2644" s="38">
        <v>26591419</v>
      </c>
      <c r="J2644" s="37">
        <v>30</v>
      </c>
      <c r="K2644" s="37">
        <v>15</v>
      </c>
      <c r="L2644" s="20" t="s">
        <v>8355</v>
      </c>
      <c r="M2644" s="37">
        <v>0</v>
      </c>
      <c r="N2644" s="37">
        <v>0</v>
      </c>
      <c r="O2644" s="37">
        <v>0</v>
      </c>
    </row>
    <row r="2645" spans="1:29" x14ac:dyDescent="0.2">
      <c r="A2645" s="37" t="s">
        <v>5400</v>
      </c>
      <c r="B2645" s="37" t="s">
        <v>5401</v>
      </c>
      <c r="C2645" s="39" t="s">
        <v>50</v>
      </c>
      <c r="D2645" s="39" t="s">
        <v>49</v>
      </c>
      <c r="E2645" s="39" t="s">
        <v>678</v>
      </c>
      <c r="F2645" s="39" t="s">
        <v>678</v>
      </c>
      <c r="G2645" s="38" t="s">
        <v>442</v>
      </c>
      <c r="H2645" s="38" t="s">
        <v>441</v>
      </c>
      <c r="I2645" s="38">
        <v>26870164</v>
      </c>
      <c r="J2645" s="37">
        <v>23</v>
      </c>
      <c r="K2645" s="37">
        <v>5</v>
      </c>
      <c r="L2645" s="20" t="s">
        <v>8355</v>
      </c>
      <c r="M2645" s="37">
        <v>0</v>
      </c>
      <c r="N2645" s="37">
        <v>0</v>
      </c>
      <c r="O2645" s="37">
        <v>0</v>
      </c>
    </row>
    <row r="2646" spans="1:29" x14ac:dyDescent="0.2">
      <c r="A2646" s="37" t="s">
        <v>5402</v>
      </c>
      <c r="B2646" s="37" t="s">
        <v>5403</v>
      </c>
      <c r="C2646" s="39" t="s">
        <v>50</v>
      </c>
      <c r="D2646" s="39" t="s">
        <v>49</v>
      </c>
      <c r="E2646" s="39" t="s">
        <v>678</v>
      </c>
      <c r="F2646" s="39" t="s">
        <v>5404</v>
      </c>
      <c r="G2646" s="38" t="s">
        <v>442</v>
      </c>
      <c r="H2646" s="38" t="s">
        <v>441</v>
      </c>
      <c r="I2646" s="38">
        <v>21002872</v>
      </c>
      <c r="J2646" s="37">
        <v>7</v>
      </c>
      <c r="K2646" s="37">
        <v>0</v>
      </c>
      <c r="L2646" s="20" t="s">
        <v>8355</v>
      </c>
      <c r="M2646" s="37">
        <v>0</v>
      </c>
      <c r="N2646" s="37">
        <v>0</v>
      </c>
      <c r="O2646" s="37">
        <v>0</v>
      </c>
    </row>
    <row r="2647" spans="1:29" x14ac:dyDescent="0.2">
      <c r="A2647" s="37" t="s">
        <v>5405</v>
      </c>
      <c r="B2647" s="37" t="s">
        <v>5406</v>
      </c>
      <c r="C2647" s="39" t="s">
        <v>50</v>
      </c>
      <c r="D2647" s="39" t="s">
        <v>49</v>
      </c>
      <c r="E2647" s="39" t="s">
        <v>676</v>
      </c>
      <c r="F2647" s="39" t="s">
        <v>5407</v>
      </c>
      <c r="G2647" s="38" t="s">
        <v>442</v>
      </c>
      <c r="H2647" s="38" t="s">
        <v>441</v>
      </c>
      <c r="I2647" s="38">
        <v>26571259</v>
      </c>
      <c r="J2647" s="37">
        <v>37</v>
      </c>
      <c r="K2647" s="37">
        <v>13</v>
      </c>
      <c r="L2647" s="20" t="s">
        <v>8355</v>
      </c>
      <c r="M2647" s="37">
        <v>0</v>
      </c>
      <c r="N2647" s="37">
        <v>0</v>
      </c>
      <c r="O2647" s="37">
        <v>0</v>
      </c>
    </row>
    <row r="2648" spans="1:29" x14ac:dyDescent="0.2">
      <c r="A2648" s="37" t="s">
        <v>5408</v>
      </c>
      <c r="B2648" s="37" t="s">
        <v>5409</v>
      </c>
      <c r="C2648" s="39" t="s">
        <v>50</v>
      </c>
      <c r="D2648" s="39" t="s">
        <v>49</v>
      </c>
      <c r="E2648" s="39" t="s">
        <v>676</v>
      </c>
      <c r="F2648" s="39" t="s">
        <v>301</v>
      </c>
      <c r="G2648" s="38" t="s">
        <v>442</v>
      </c>
      <c r="H2648" s="38" t="s">
        <v>441</v>
      </c>
      <c r="I2648" s="38">
        <v>26571222</v>
      </c>
      <c r="J2648" s="37">
        <v>85</v>
      </c>
      <c r="K2648" s="37">
        <v>40</v>
      </c>
      <c r="L2648" s="20" t="s">
        <v>8355</v>
      </c>
      <c r="M2648" s="37">
        <v>0</v>
      </c>
      <c r="N2648" s="37">
        <v>0</v>
      </c>
      <c r="O2648" s="37">
        <v>0</v>
      </c>
    </row>
    <row r="2649" spans="1:29" x14ac:dyDescent="0.2">
      <c r="A2649" s="37" t="s">
        <v>5410</v>
      </c>
      <c r="B2649" s="37" t="s">
        <v>5411</v>
      </c>
      <c r="C2649" s="39" t="s">
        <v>50</v>
      </c>
      <c r="D2649" s="39" t="s">
        <v>49</v>
      </c>
      <c r="E2649" s="39" t="s">
        <v>678</v>
      </c>
      <c r="F2649" s="39" t="s">
        <v>5411</v>
      </c>
      <c r="G2649" s="38" t="s">
        <v>442</v>
      </c>
      <c r="H2649" s="38" t="s">
        <v>441</v>
      </c>
      <c r="I2649" s="38">
        <v>26871091</v>
      </c>
      <c r="J2649" s="37">
        <v>15</v>
      </c>
      <c r="K2649" s="37">
        <v>7</v>
      </c>
      <c r="L2649" s="20" t="s">
        <v>8355</v>
      </c>
      <c r="M2649" s="37">
        <v>0</v>
      </c>
      <c r="N2649" s="37">
        <v>0</v>
      </c>
      <c r="O2649" s="37">
        <v>0</v>
      </c>
    </row>
    <row r="2651" spans="1:29" ht="13.5" x14ac:dyDescent="0.25">
      <c r="A2651" s="97" t="s">
        <v>447</v>
      </c>
      <c r="B2651" s="24"/>
      <c r="C2651" s="25"/>
      <c r="D2651" s="25"/>
      <c r="E2651" s="25"/>
      <c r="F2651" s="33"/>
      <c r="G2651" s="27"/>
      <c r="H2651" s="32"/>
      <c r="I2651" s="32"/>
      <c r="J2651" s="36">
        <f>SUM(J2652:J2671)</f>
        <v>694</v>
      </c>
      <c r="K2651" s="36">
        <f t="shared" ref="K2651:O2651" si="140">SUM(K2652:K2671)</f>
        <v>204</v>
      </c>
      <c r="L2651" s="36">
        <f t="shared" si="140"/>
        <v>0</v>
      </c>
      <c r="M2651" s="36">
        <f t="shared" si="140"/>
        <v>0</v>
      </c>
      <c r="N2651" s="36">
        <f t="shared" si="140"/>
        <v>0</v>
      </c>
      <c r="O2651" s="36">
        <f t="shared" si="140"/>
        <v>0</v>
      </c>
      <c r="P2651" s="37"/>
      <c r="Q2651" s="37"/>
      <c r="R2651" s="37"/>
      <c r="S2651" s="37"/>
      <c r="T2651" s="37"/>
      <c r="U2651" s="37"/>
      <c r="V2651" s="37"/>
      <c r="W2651" s="37"/>
      <c r="X2651" s="37"/>
      <c r="Y2651" s="37"/>
      <c r="AA2651" s="37"/>
      <c r="AB2651" s="37"/>
      <c r="AC2651" s="37"/>
    </row>
    <row r="2652" spans="1:29" x14ac:dyDescent="0.2">
      <c r="A2652" s="37" t="s">
        <v>5412</v>
      </c>
      <c r="B2652" s="37" t="s">
        <v>5413</v>
      </c>
      <c r="C2652" s="39" t="s">
        <v>50</v>
      </c>
      <c r="D2652" s="39" t="s">
        <v>49</v>
      </c>
      <c r="E2652" s="39" t="s">
        <v>113</v>
      </c>
      <c r="F2652" s="39" t="s">
        <v>5413</v>
      </c>
      <c r="G2652" s="38" t="s">
        <v>442</v>
      </c>
      <c r="H2652" s="38" t="s">
        <v>441</v>
      </c>
      <c r="I2652" s="38">
        <v>88326737</v>
      </c>
      <c r="J2652" s="37">
        <v>4</v>
      </c>
      <c r="K2652" s="37">
        <v>0</v>
      </c>
      <c r="L2652" s="20" t="s">
        <v>8355</v>
      </c>
      <c r="M2652" s="37">
        <v>0</v>
      </c>
      <c r="N2652" s="37">
        <v>0</v>
      </c>
      <c r="O2652" s="37">
        <v>0</v>
      </c>
    </row>
    <row r="2653" spans="1:29" x14ac:dyDescent="0.2">
      <c r="A2653" s="37" t="s">
        <v>5414</v>
      </c>
      <c r="B2653" s="37" t="s">
        <v>5415</v>
      </c>
      <c r="C2653" s="39" t="s">
        <v>50</v>
      </c>
      <c r="D2653" s="39" t="s">
        <v>49</v>
      </c>
      <c r="E2653" s="39" t="s">
        <v>113</v>
      </c>
      <c r="F2653" s="39" t="s">
        <v>188</v>
      </c>
      <c r="G2653" s="38" t="s">
        <v>442</v>
      </c>
      <c r="H2653" s="38" t="s">
        <v>441</v>
      </c>
      <c r="I2653" s="38">
        <v>26811247</v>
      </c>
      <c r="J2653" s="37">
        <v>47</v>
      </c>
      <c r="K2653" s="37">
        <v>19</v>
      </c>
      <c r="L2653" s="20" t="s">
        <v>8355</v>
      </c>
      <c r="M2653" s="37">
        <v>0</v>
      </c>
      <c r="N2653" s="37">
        <v>0</v>
      </c>
      <c r="O2653" s="37">
        <v>0</v>
      </c>
    </row>
    <row r="2654" spans="1:29" x14ac:dyDescent="0.2">
      <c r="A2654" s="37" t="s">
        <v>5416</v>
      </c>
      <c r="B2654" s="37" t="s">
        <v>5417</v>
      </c>
      <c r="C2654" s="39" t="s">
        <v>50</v>
      </c>
      <c r="D2654" s="39" t="s">
        <v>49</v>
      </c>
      <c r="E2654" s="39" t="s">
        <v>678</v>
      </c>
      <c r="F2654" s="39" t="s">
        <v>5418</v>
      </c>
      <c r="G2654" s="38" t="s">
        <v>442</v>
      </c>
      <c r="H2654" s="38" t="s">
        <v>441</v>
      </c>
      <c r="I2654" s="38">
        <v>26878355</v>
      </c>
      <c r="J2654" s="37">
        <v>16</v>
      </c>
      <c r="K2654" s="37">
        <v>6</v>
      </c>
      <c r="L2654" s="20" t="s">
        <v>8355</v>
      </c>
      <c r="M2654" s="37">
        <v>0</v>
      </c>
      <c r="N2654" s="37">
        <v>0</v>
      </c>
      <c r="O2654" s="37">
        <v>0</v>
      </c>
    </row>
    <row r="2655" spans="1:29" x14ac:dyDescent="0.2">
      <c r="A2655" s="37" t="s">
        <v>5419</v>
      </c>
      <c r="B2655" s="37" t="s">
        <v>5420</v>
      </c>
      <c r="C2655" s="39" t="s">
        <v>50</v>
      </c>
      <c r="D2655" s="39" t="s">
        <v>49</v>
      </c>
      <c r="E2655" s="39" t="s">
        <v>113</v>
      </c>
      <c r="F2655" s="39" t="s">
        <v>5420</v>
      </c>
      <c r="G2655" s="38" t="s">
        <v>442</v>
      </c>
      <c r="H2655" s="38" t="s">
        <v>441</v>
      </c>
      <c r="I2655" s="38">
        <v>88903167</v>
      </c>
      <c r="J2655" s="37">
        <v>9</v>
      </c>
      <c r="K2655" s="37">
        <v>5</v>
      </c>
      <c r="L2655" s="20" t="s">
        <v>8355</v>
      </c>
      <c r="M2655" s="37">
        <v>0</v>
      </c>
      <c r="N2655" s="37">
        <v>0</v>
      </c>
      <c r="O2655" s="37">
        <v>0</v>
      </c>
    </row>
    <row r="2656" spans="1:29" x14ac:dyDescent="0.2">
      <c r="A2656" s="37" t="s">
        <v>5421</v>
      </c>
      <c r="B2656" s="37" t="s">
        <v>2518</v>
      </c>
      <c r="C2656" s="39" t="s">
        <v>50</v>
      </c>
      <c r="D2656" s="39" t="s">
        <v>49</v>
      </c>
      <c r="E2656" s="39" t="s">
        <v>113</v>
      </c>
      <c r="F2656" s="39" t="s">
        <v>1715</v>
      </c>
      <c r="G2656" s="38" t="s">
        <v>442</v>
      </c>
      <c r="H2656" s="38" t="s">
        <v>441</v>
      </c>
      <c r="I2656" s="38">
        <v>26878101</v>
      </c>
      <c r="J2656" s="37">
        <v>117</v>
      </c>
      <c r="K2656" s="37">
        <v>35</v>
      </c>
      <c r="L2656" s="20" t="s">
        <v>8355</v>
      </c>
      <c r="M2656" s="37">
        <v>0</v>
      </c>
      <c r="N2656" s="37">
        <v>0</v>
      </c>
      <c r="O2656" s="37">
        <v>0</v>
      </c>
    </row>
    <row r="2657" spans="1:15" x14ac:dyDescent="0.2">
      <c r="A2657" s="37" t="s">
        <v>5422</v>
      </c>
      <c r="B2657" s="37" t="s">
        <v>5423</v>
      </c>
      <c r="C2657" s="39" t="s">
        <v>50</v>
      </c>
      <c r="D2657" s="39" t="s">
        <v>49</v>
      </c>
      <c r="E2657" s="39" t="s">
        <v>113</v>
      </c>
      <c r="F2657" s="39" t="s">
        <v>5423</v>
      </c>
      <c r="G2657" s="38" t="s">
        <v>442</v>
      </c>
      <c r="H2657" s="38" t="s">
        <v>441</v>
      </c>
      <c r="I2657" s="38">
        <v>26878255</v>
      </c>
      <c r="J2657" s="37">
        <v>17</v>
      </c>
      <c r="K2657" s="37">
        <v>5</v>
      </c>
      <c r="L2657" s="20" t="s">
        <v>8355</v>
      </c>
      <c r="M2657" s="37">
        <v>0</v>
      </c>
      <c r="N2657" s="37">
        <v>0</v>
      </c>
      <c r="O2657" s="37">
        <v>0</v>
      </c>
    </row>
    <row r="2658" spans="1:15" x14ac:dyDescent="0.2">
      <c r="A2658" s="37" t="s">
        <v>5424</v>
      </c>
      <c r="B2658" s="37" t="s">
        <v>5425</v>
      </c>
      <c r="C2658" s="39" t="s">
        <v>50</v>
      </c>
      <c r="D2658" s="39" t="s">
        <v>49</v>
      </c>
      <c r="E2658" s="39" t="s">
        <v>113</v>
      </c>
      <c r="F2658" s="39" t="s">
        <v>5425</v>
      </c>
      <c r="G2658" s="38" t="s">
        <v>442</v>
      </c>
      <c r="H2658" s="38" t="s">
        <v>441</v>
      </c>
      <c r="I2658" s="38">
        <v>26878524</v>
      </c>
      <c r="J2658" s="37">
        <v>14</v>
      </c>
      <c r="K2658" s="37">
        <v>0</v>
      </c>
      <c r="L2658" s="20" t="s">
        <v>8355</v>
      </c>
      <c r="M2658" s="37">
        <v>0</v>
      </c>
      <c r="N2658" s="37">
        <v>0</v>
      </c>
      <c r="O2658" s="37">
        <v>0</v>
      </c>
    </row>
    <row r="2659" spans="1:15" x14ac:dyDescent="0.2">
      <c r="A2659" s="37" t="s">
        <v>5426</v>
      </c>
      <c r="B2659" s="37" t="s">
        <v>5427</v>
      </c>
      <c r="C2659" s="39" t="s">
        <v>50</v>
      </c>
      <c r="D2659" s="39" t="s">
        <v>49</v>
      </c>
      <c r="E2659" s="39" t="s">
        <v>113</v>
      </c>
      <c r="F2659" s="39" t="s">
        <v>837</v>
      </c>
      <c r="G2659" s="38" t="s">
        <v>442</v>
      </c>
      <c r="H2659" s="38" t="s">
        <v>441</v>
      </c>
      <c r="I2659" s="38">
        <v>26891187</v>
      </c>
      <c r="J2659" s="37">
        <v>49</v>
      </c>
      <c r="K2659" s="37">
        <v>15</v>
      </c>
      <c r="L2659" s="20" t="s">
        <v>8355</v>
      </c>
      <c r="M2659" s="37">
        <v>0</v>
      </c>
      <c r="N2659" s="37">
        <v>0</v>
      </c>
      <c r="O2659" s="37">
        <v>0</v>
      </c>
    </row>
    <row r="2660" spans="1:15" x14ac:dyDescent="0.2">
      <c r="A2660" s="37" t="s">
        <v>5428</v>
      </c>
      <c r="B2660" s="37" t="s">
        <v>5429</v>
      </c>
      <c r="C2660" s="39" t="s">
        <v>50</v>
      </c>
      <c r="D2660" s="39" t="s">
        <v>49</v>
      </c>
      <c r="E2660" s="39" t="s">
        <v>113</v>
      </c>
      <c r="F2660" s="39" t="s">
        <v>5429</v>
      </c>
      <c r="G2660" s="38" t="s">
        <v>442</v>
      </c>
      <c r="H2660" s="38" t="s">
        <v>441</v>
      </c>
      <c r="I2660" s="38">
        <v>26891136</v>
      </c>
      <c r="J2660" s="37">
        <v>7</v>
      </c>
      <c r="K2660" s="37">
        <v>0</v>
      </c>
      <c r="L2660" s="20" t="s">
        <v>8355</v>
      </c>
      <c r="M2660" s="37">
        <v>0</v>
      </c>
      <c r="N2660" s="37">
        <v>0</v>
      </c>
      <c r="O2660" s="37">
        <v>0</v>
      </c>
    </row>
    <row r="2661" spans="1:15" x14ac:dyDescent="0.2">
      <c r="A2661" s="37" t="s">
        <v>5430</v>
      </c>
      <c r="B2661" s="37" t="s">
        <v>5431</v>
      </c>
      <c r="C2661" s="39" t="s">
        <v>50</v>
      </c>
      <c r="D2661" s="39" t="s">
        <v>49</v>
      </c>
      <c r="E2661" s="39" t="s">
        <v>113</v>
      </c>
      <c r="F2661" s="39" t="s">
        <v>5431</v>
      </c>
      <c r="G2661" s="38" t="s">
        <v>442</v>
      </c>
      <c r="H2661" s="38" t="s">
        <v>441</v>
      </c>
      <c r="I2661" s="38">
        <v>83202549</v>
      </c>
      <c r="J2661" s="37">
        <v>6</v>
      </c>
      <c r="K2661" s="37">
        <v>0</v>
      </c>
      <c r="L2661" s="20" t="s">
        <v>8355</v>
      </c>
      <c r="M2661" s="37">
        <v>0</v>
      </c>
      <c r="N2661" s="37">
        <v>0</v>
      </c>
      <c r="O2661" s="37">
        <v>0</v>
      </c>
    </row>
    <row r="2662" spans="1:15" x14ac:dyDescent="0.2">
      <c r="A2662" s="37" t="s">
        <v>5432</v>
      </c>
      <c r="B2662" s="37" t="s">
        <v>5433</v>
      </c>
      <c r="C2662" s="39" t="s">
        <v>50</v>
      </c>
      <c r="D2662" s="39" t="s">
        <v>49</v>
      </c>
      <c r="E2662" s="39" t="s">
        <v>113</v>
      </c>
      <c r="F2662" s="39" t="s">
        <v>1074</v>
      </c>
      <c r="G2662" s="38" t="s">
        <v>442</v>
      </c>
      <c r="H2662" s="38" t="s">
        <v>441</v>
      </c>
      <c r="I2662" s="38">
        <v>26878001</v>
      </c>
      <c r="J2662" s="37">
        <v>80</v>
      </c>
      <c r="K2662" s="37">
        <v>30</v>
      </c>
      <c r="L2662" s="20" t="s">
        <v>8355</v>
      </c>
      <c r="M2662" s="37">
        <v>0</v>
      </c>
      <c r="N2662" s="37">
        <v>0</v>
      </c>
      <c r="O2662" s="37">
        <v>0</v>
      </c>
    </row>
    <row r="2663" spans="1:15" x14ac:dyDescent="0.2">
      <c r="A2663" s="37" t="s">
        <v>5434</v>
      </c>
      <c r="B2663" s="37" t="s">
        <v>5435</v>
      </c>
      <c r="C2663" s="39" t="s">
        <v>50</v>
      </c>
      <c r="D2663" s="39" t="s">
        <v>49</v>
      </c>
      <c r="E2663" s="39" t="s">
        <v>113</v>
      </c>
      <c r="F2663" s="39" t="s">
        <v>5435</v>
      </c>
      <c r="G2663" s="38" t="s">
        <v>442</v>
      </c>
      <c r="H2663" s="38" t="s">
        <v>441</v>
      </c>
      <c r="I2663" s="38">
        <v>26981212</v>
      </c>
      <c r="J2663" s="37">
        <v>40</v>
      </c>
      <c r="K2663" s="37">
        <v>15</v>
      </c>
      <c r="L2663" s="20" t="s">
        <v>8355</v>
      </c>
      <c r="M2663" s="37">
        <v>0</v>
      </c>
      <c r="N2663" s="37">
        <v>0</v>
      </c>
      <c r="O2663" s="37">
        <v>0</v>
      </c>
    </row>
    <row r="2664" spans="1:15" x14ac:dyDescent="0.2">
      <c r="A2664" s="37" t="s">
        <v>5436</v>
      </c>
      <c r="B2664" s="37" t="s">
        <v>5437</v>
      </c>
      <c r="C2664" s="39" t="s">
        <v>50</v>
      </c>
      <c r="D2664" s="39" t="s">
        <v>49</v>
      </c>
      <c r="E2664" s="39" t="s">
        <v>113</v>
      </c>
      <c r="F2664" s="39" t="s">
        <v>5437</v>
      </c>
      <c r="G2664" s="38" t="s">
        <v>442</v>
      </c>
      <c r="H2664" s="38" t="s">
        <v>441</v>
      </c>
      <c r="I2664" s="38">
        <v>26981039</v>
      </c>
      <c r="J2664" s="37">
        <v>15</v>
      </c>
      <c r="K2664" s="37">
        <v>0</v>
      </c>
      <c r="L2664" s="20" t="s">
        <v>8355</v>
      </c>
      <c r="M2664" s="37">
        <v>0</v>
      </c>
      <c r="N2664" s="37">
        <v>0</v>
      </c>
      <c r="O2664" s="37">
        <v>0</v>
      </c>
    </row>
    <row r="2665" spans="1:15" x14ac:dyDescent="0.2">
      <c r="A2665" s="37" t="s">
        <v>5438</v>
      </c>
      <c r="B2665" s="37" t="s">
        <v>1661</v>
      </c>
      <c r="C2665" s="39" t="s">
        <v>50</v>
      </c>
      <c r="D2665" s="39" t="s">
        <v>49</v>
      </c>
      <c r="E2665" s="39" t="s">
        <v>113</v>
      </c>
      <c r="F2665" s="39" t="s">
        <v>1661</v>
      </c>
      <c r="G2665" s="38" t="s">
        <v>442</v>
      </c>
      <c r="H2665" s="38" t="s">
        <v>441</v>
      </c>
      <c r="I2665" s="38">
        <v>83475492</v>
      </c>
      <c r="J2665" s="37">
        <v>27</v>
      </c>
      <c r="K2665" s="37">
        <v>0</v>
      </c>
      <c r="L2665" s="20" t="s">
        <v>8355</v>
      </c>
      <c r="M2665" s="37">
        <v>0</v>
      </c>
      <c r="N2665" s="37">
        <v>0</v>
      </c>
      <c r="O2665" s="37">
        <v>0</v>
      </c>
    </row>
    <row r="2666" spans="1:15" x14ac:dyDescent="0.2">
      <c r="A2666" s="37" t="s">
        <v>5439</v>
      </c>
      <c r="B2666" s="37" t="s">
        <v>5440</v>
      </c>
      <c r="C2666" s="39" t="s">
        <v>50</v>
      </c>
      <c r="D2666" s="39" t="s">
        <v>49</v>
      </c>
      <c r="E2666" s="39" t="s">
        <v>113</v>
      </c>
      <c r="F2666" s="39" t="s">
        <v>113</v>
      </c>
      <c r="G2666" s="38" t="s">
        <v>442</v>
      </c>
      <c r="H2666" s="38" t="s">
        <v>441</v>
      </c>
      <c r="I2666" s="38">
        <v>26891346</v>
      </c>
      <c r="J2666" s="37">
        <v>65</v>
      </c>
      <c r="K2666" s="37">
        <v>24</v>
      </c>
      <c r="L2666" s="20" t="s">
        <v>8355</v>
      </c>
      <c r="M2666" s="37">
        <v>0</v>
      </c>
      <c r="N2666" s="37">
        <v>0</v>
      </c>
      <c r="O2666" s="37">
        <v>0</v>
      </c>
    </row>
    <row r="2667" spans="1:15" x14ac:dyDescent="0.2">
      <c r="A2667" s="37" t="s">
        <v>5441</v>
      </c>
      <c r="B2667" s="37" t="s">
        <v>5442</v>
      </c>
      <c r="C2667" s="39" t="s">
        <v>50</v>
      </c>
      <c r="D2667" s="39" t="s">
        <v>49</v>
      </c>
      <c r="E2667" s="39" t="s">
        <v>113</v>
      </c>
      <c r="F2667" s="39" t="s">
        <v>398</v>
      </c>
      <c r="G2667" s="38" t="s">
        <v>442</v>
      </c>
      <c r="H2667" s="38" t="s">
        <v>441</v>
      </c>
      <c r="I2667" s="38">
        <v>26898061</v>
      </c>
      <c r="J2667" s="37">
        <v>31</v>
      </c>
      <c r="K2667" s="37">
        <v>9</v>
      </c>
      <c r="L2667" s="20" t="s">
        <v>8355</v>
      </c>
      <c r="M2667" s="37">
        <v>0</v>
      </c>
      <c r="N2667" s="37">
        <v>0</v>
      </c>
      <c r="O2667" s="37">
        <v>0</v>
      </c>
    </row>
    <row r="2668" spans="1:15" x14ac:dyDescent="0.2">
      <c r="A2668" s="37" t="s">
        <v>5443</v>
      </c>
      <c r="B2668" s="37" t="s">
        <v>3172</v>
      </c>
      <c r="C2668" s="39" t="s">
        <v>50</v>
      </c>
      <c r="D2668" s="39" t="s">
        <v>49</v>
      </c>
      <c r="E2668" s="39" t="s">
        <v>113</v>
      </c>
      <c r="F2668" s="39" t="s">
        <v>5444</v>
      </c>
      <c r="G2668" s="38" t="s">
        <v>442</v>
      </c>
      <c r="H2668" s="38" t="s">
        <v>441</v>
      </c>
      <c r="I2668" s="38">
        <v>26898022</v>
      </c>
      <c r="J2668" s="37">
        <v>13</v>
      </c>
      <c r="K2668" s="37">
        <v>8</v>
      </c>
      <c r="L2668" s="20" t="s">
        <v>8355</v>
      </c>
      <c r="M2668" s="37">
        <v>0</v>
      </c>
      <c r="N2668" s="37">
        <v>0</v>
      </c>
      <c r="O2668" s="37">
        <v>0</v>
      </c>
    </row>
    <row r="2669" spans="1:15" x14ac:dyDescent="0.2">
      <c r="A2669" s="37" t="s">
        <v>5445</v>
      </c>
      <c r="B2669" s="37" t="s">
        <v>1182</v>
      </c>
      <c r="C2669" s="39" t="s">
        <v>50</v>
      </c>
      <c r="D2669" s="39" t="s">
        <v>49</v>
      </c>
      <c r="E2669" s="39" t="s">
        <v>49</v>
      </c>
      <c r="F2669" s="39" t="s">
        <v>6</v>
      </c>
      <c r="G2669" s="38" t="s">
        <v>442</v>
      </c>
      <c r="H2669" s="38" t="s">
        <v>440</v>
      </c>
      <c r="I2669" s="38">
        <v>26591433</v>
      </c>
      <c r="J2669" s="37">
        <v>84</v>
      </c>
      <c r="K2669" s="37">
        <v>17</v>
      </c>
      <c r="L2669" s="20" t="s">
        <v>8355</v>
      </c>
      <c r="M2669" s="37">
        <v>0</v>
      </c>
      <c r="N2669" s="37">
        <v>0</v>
      </c>
      <c r="O2669" s="37">
        <v>0</v>
      </c>
    </row>
    <row r="2670" spans="1:15" x14ac:dyDescent="0.2">
      <c r="A2670" s="37" t="s">
        <v>5446</v>
      </c>
      <c r="B2670" s="37" t="s">
        <v>5447</v>
      </c>
      <c r="C2670" s="39" t="s">
        <v>50</v>
      </c>
      <c r="D2670" s="39" t="s">
        <v>49</v>
      </c>
      <c r="E2670" s="39" t="s">
        <v>113</v>
      </c>
      <c r="F2670" s="39" t="s">
        <v>5447</v>
      </c>
      <c r="G2670" s="38" t="s">
        <v>442</v>
      </c>
      <c r="H2670" s="38" t="s">
        <v>441</v>
      </c>
      <c r="I2670" s="38">
        <v>26518083</v>
      </c>
      <c r="J2670" s="37">
        <v>32</v>
      </c>
      <c r="K2670" s="37">
        <v>10</v>
      </c>
      <c r="L2670" s="20" t="s">
        <v>8355</v>
      </c>
      <c r="M2670" s="37">
        <v>0</v>
      </c>
      <c r="N2670" s="37">
        <v>0</v>
      </c>
      <c r="O2670" s="37">
        <v>0</v>
      </c>
    </row>
    <row r="2671" spans="1:15" x14ac:dyDescent="0.2">
      <c r="A2671" s="37" t="s">
        <v>5448</v>
      </c>
      <c r="B2671" s="37" t="s">
        <v>56</v>
      </c>
      <c r="C2671" s="39" t="s">
        <v>50</v>
      </c>
      <c r="D2671" s="39" t="s">
        <v>49</v>
      </c>
      <c r="E2671" s="39" t="s">
        <v>113</v>
      </c>
      <c r="F2671" s="39" t="s">
        <v>56</v>
      </c>
      <c r="G2671" s="38" t="s">
        <v>442</v>
      </c>
      <c r="H2671" s="38" t="s">
        <v>441</v>
      </c>
      <c r="I2671" s="38">
        <v>21009256</v>
      </c>
      <c r="J2671" s="37">
        <v>21</v>
      </c>
      <c r="K2671" s="37">
        <v>6</v>
      </c>
      <c r="L2671" s="20" t="s">
        <v>8355</v>
      </c>
      <c r="M2671" s="37">
        <v>0</v>
      </c>
      <c r="N2671" s="37">
        <v>0</v>
      </c>
      <c r="O2671" s="37">
        <v>0</v>
      </c>
    </row>
    <row r="2673" spans="1:29" ht="13.5" x14ac:dyDescent="0.25">
      <c r="A2673" s="97" t="s">
        <v>448</v>
      </c>
      <c r="B2673" s="24"/>
      <c r="C2673" s="25"/>
      <c r="D2673" s="25"/>
      <c r="E2673" s="25"/>
      <c r="F2673" s="33"/>
      <c r="G2673" s="27"/>
      <c r="H2673" s="32"/>
      <c r="I2673" s="32"/>
      <c r="J2673" s="36">
        <f>SUM(J2674:J2695)</f>
        <v>715</v>
      </c>
      <c r="K2673" s="36">
        <f t="shared" ref="K2673:O2673" si="141">SUM(K2674:K2695)</f>
        <v>191</v>
      </c>
      <c r="L2673" s="36">
        <f t="shared" si="141"/>
        <v>0</v>
      </c>
      <c r="M2673" s="36">
        <f t="shared" si="141"/>
        <v>0</v>
      </c>
      <c r="N2673" s="36">
        <f t="shared" si="141"/>
        <v>0</v>
      </c>
      <c r="O2673" s="36">
        <f t="shared" si="141"/>
        <v>0</v>
      </c>
      <c r="P2673" s="37"/>
      <c r="Q2673" s="37"/>
      <c r="R2673" s="37"/>
      <c r="S2673" s="37"/>
      <c r="T2673" s="37"/>
      <c r="U2673" s="37"/>
      <c r="V2673" s="37"/>
      <c r="W2673" s="37"/>
      <c r="X2673" s="37"/>
      <c r="Y2673" s="37"/>
      <c r="AA2673" s="37"/>
      <c r="AB2673" s="37"/>
      <c r="AC2673" s="37"/>
    </row>
    <row r="2674" spans="1:29" x14ac:dyDescent="0.2">
      <c r="A2674" s="37" t="s">
        <v>5449</v>
      </c>
      <c r="B2674" s="37" t="s">
        <v>5450</v>
      </c>
      <c r="C2674" s="39" t="s">
        <v>50</v>
      </c>
      <c r="D2674" s="39" t="s">
        <v>665</v>
      </c>
      <c r="E2674" s="39" t="s">
        <v>5451</v>
      </c>
      <c r="F2674" s="39" t="s">
        <v>5450</v>
      </c>
      <c r="G2674" s="38" t="s">
        <v>442</v>
      </c>
      <c r="H2674" s="38" t="s">
        <v>440</v>
      </c>
      <c r="I2674" s="38">
        <v>25140004</v>
      </c>
      <c r="J2674" s="37">
        <v>5</v>
      </c>
      <c r="K2674" s="37">
        <v>0</v>
      </c>
      <c r="L2674" s="20" t="s">
        <v>8355</v>
      </c>
      <c r="M2674" s="37">
        <v>0</v>
      </c>
      <c r="N2674" s="37">
        <v>0</v>
      </c>
      <c r="O2674" s="37">
        <v>0</v>
      </c>
    </row>
    <row r="2675" spans="1:29" x14ac:dyDescent="0.2">
      <c r="A2675" s="37" t="s">
        <v>5452</v>
      </c>
      <c r="B2675" s="37" t="s">
        <v>5453</v>
      </c>
      <c r="C2675" s="39" t="s">
        <v>50</v>
      </c>
      <c r="D2675" s="39" t="s">
        <v>665</v>
      </c>
      <c r="E2675" s="39" t="s">
        <v>5451</v>
      </c>
      <c r="F2675" s="39" t="s">
        <v>5453</v>
      </c>
      <c r="G2675" s="38" t="s">
        <v>442</v>
      </c>
      <c r="H2675" s="38" t="s">
        <v>440</v>
      </c>
      <c r="I2675" s="38">
        <v>25140003</v>
      </c>
      <c r="J2675" s="37">
        <v>20</v>
      </c>
      <c r="K2675" s="37">
        <v>0</v>
      </c>
      <c r="L2675" s="20" t="s">
        <v>8355</v>
      </c>
      <c r="M2675" s="37">
        <v>0</v>
      </c>
      <c r="N2675" s="37">
        <v>0</v>
      </c>
      <c r="O2675" s="37">
        <v>0</v>
      </c>
    </row>
    <row r="2676" spans="1:29" x14ac:dyDescent="0.2">
      <c r="A2676" s="37" t="s">
        <v>5454</v>
      </c>
      <c r="B2676" s="37" t="s">
        <v>5455</v>
      </c>
      <c r="C2676" s="39" t="s">
        <v>50</v>
      </c>
      <c r="D2676" s="39" t="s">
        <v>665</v>
      </c>
      <c r="E2676" s="39" t="s">
        <v>5456</v>
      </c>
      <c r="F2676" s="39" t="s">
        <v>823</v>
      </c>
      <c r="G2676" s="38" t="s">
        <v>442</v>
      </c>
      <c r="H2676" s="38" t="s">
        <v>441</v>
      </c>
      <c r="I2676" s="38">
        <v>26563097</v>
      </c>
      <c r="J2676" s="37">
        <v>15</v>
      </c>
      <c r="K2676" s="37">
        <v>8</v>
      </c>
      <c r="L2676" s="20" t="s">
        <v>8355</v>
      </c>
      <c r="M2676" s="37">
        <v>0</v>
      </c>
      <c r="N2676" s="37">
        <v>0</v>
      </c>
      <c r="O2676" s="37">
        <v>0</v>
      </c>
    </row>
    <row r="2677" spans="1:29" x14ac:dyDescent="0.2">
      <c r="A2677" s="37" t="s">
        <v>5457</v>
      </c>
      <c r="B2677" s="37" t="s">
        <v>2306</v>
      </c>
      <c r="C2677" s="39" t="s">
        <v>50</v>
      </c>
      <c r="D2677" s="39" t="s">
        <v>665</v>
      </c>
      <c r="E2677" s="39" t="s">
        <v>665</v>
      </c>
      <c r="F2677" s="39" t="s">
        <v>2306</v>
      </c>
      <c r="G2677" s="38" t="s">
        <v>442</v>
      </c>
      <c r="H2677" s="38" t="s">
        <v>441</v>
      </c>
      <c r="I2677" s="38">
        <v>83507020</v>
      </c>
      <c r="J2677" s="37">
        <v>6</v>
      </c>
      <c r="K2677" s="37">
        <v>0</v>
      </c>
      <c r="L2677" s="20" t="s">
        <v>8355</v>
      </c>
      <c r="M2677" s="37">
        <v>0</v>
      </c>
      <c r="N2677" s="37">
        <v>0</v>
      </c>
      <c r="O2677" s="37">
        <v>0</v>
      </c>
    </row>
    <row r="2678" spans="1:29" x14ac:dyDescent="0.2">
      <c r="A2678" s="37" t="s">
        <v>5458</v>
      </c>
      <c r="B2678" s="37" t="s">
        <v>1373</v>
      </c>
      <c r="C2678" s="39" t="s">
        <v>50</v>
      </c>
      <c r="D2678" s="39" t="s">
        <v>665</v>
      </c>
      <c r="E2678" s="39" t="s">
        <v>5456</v>
      </c>
      <c r="F2678" s="39" t="s">
        <v>1373</v>
      </c>
      <c r="G2678" s="38" t="s">
        <v>442</v>
      </c>
      <c r="H2678" s="38" t="s">
        <v>441</v>
      </c>
      <c r="I2678" s="38">
        <v>84170609</v>
      </c>
      <c r="J2678" s="37">
        <v>16</v>
      </c>
      <c r="K2678" s="37">
        <v>8</v>
      </c>
      <c r="L2678" s="20" t="s">
        <v>8355</v>
      </c>
      <c r="M2678" s="37">
        <v>0</v>
      </c>
      <c r="N2678" s="37">
        <v>0</v>
      </c>
      <c r="O2678" s="37">
        <v>0</v>
      </c>
    </row>
    <row r="2679" spans="1:29" x14ac:dyDescent="0.2">
      <c r="A2679" s="37" t="s">
        <v>5459</v>
      </c>
      <c r="B2679" s="37" t="s">
        <v>4031</v>
      </c>
      <c r="C2679" s="39" t="s">
        <v>50</v>
      </c>
      <c r="D2679" s="39" t="s">
        <v>665</v>
      </c>
      <c r="E2679" s="39" t="s">
        <v>665</v>
      </c>
      <c r="F2679" s="39" t="s">
        <v>5460</v>
      </c>
      <c r="G2679" s="38" t="s">
        <v>442</v>
      </c>
      <c r="H2679" s="38" t="s">
        <v>441</v>
      </c>
      <c r="I2679" s="38">
        <v>26598148</v>
      </c>
      <c r="J2679" s="37">
        <v>10</v>
      </c>
      <c r="K2679" s="37">
        <v>3</v>
      </c>
      <c r="L2679" s="20" t="s">
        <v>8355</v>
      </c>
      <c r="M2679" s="37">
        <v>0</v>
      </c>
      <c r="N2679" s="37">
        <v>0</v>
      </c>
      <c r="O2679" s="37">
        <v>0</v>
      </c>
    </row>
    <row r="2680" spans="1:29" x14ac:dyDescent="0.2">
      <c r="A2680" s="37" t="s">
        <v>5461</v>
      </c>
      <c r="B2680" s="37" t="s">
        <v>5462</v>
      </c>
      <c r="C2680" s="39" t="s">
        <v>50</v>
      </c>
      <c r="D2680" s="39" t="s">
        <v>665</v>
      </c>
      <c r="E2680" s="39" t="s">
        <v>5456</v>
      </c>
      <c r="F2680" s="39" t="s">
        <v>5463</v>
      </c>
      <c r="G2680" s="38" t="s">
        <v>442</v>
      </c>
      <c r="H2680" s="38" t="s">
        <v>441</v>
      </c>
      <c r="I2680" s="38">
        <v>26560255</v>
      </c>
      <c r="J2680" s="37">
        <v>53</v>
      </c>
      <c r="K2680" s="37">
        <v>14</v>
      </c>
      <c r="L2680" s="20" t="s">
        <v>8355</v>
      </c>
      <c r="M2680" s="37">
        <v>0</v>
      </c>
      <c r="N2680" s="37">
        <v>0</v>
      </c>
      <c r="O2680" s="37">
        <v>0</v>
      </c>
    </row>
    <row r="2681" spans="1:29" x14ac:dyDescent="0.2">
      <c r="A2681" s="37" t="s">
        <v>5464</v>
      </c>
      <c r="B2681" s="37" t="s">
        <v>2922</v>
      </c>
      <c r="C2681" s="39" t="s">
        <v>50</v>
      </c>
      <c r="D2681" s="39" t="s">
        <v>665</v>
      </c>
      <c r="E2681" s="39" t="s">
        <v>665</v>
      </c>
      <c r="F2681" s="39" t="s">
        <v>2922</v>
      </c>
      <c r="G2681" s="38" t="s">
        <v>442</v>
      </c>
      <c r="H2681" s="38" t="s">
        <v>441</v>
      </c>
      <c r="I2681" s="38">
        <v>26599633</v>
      </c>
      <c r="J2681" s="37">
        <v>14</v>
      </c>
      <c r="K2681" s="37">
        <v>0</v>
      </c>
      <c r="L2681" s="20" t="s">
        <v>8355</v>
      </c>
      <c r="M2681" s="37">
        <v>0</v>
      </c>
      <c r="N2681" s="37">
        <v>0</v>
      </c>
      <c r="O2681" s="37">
        <v>0</v>
      </c>
    </row>
    <row r="2682" spans="1:29" x14ac:dyDescent="0.2">
      <c r="A2682" s="37" t="s">
        <v>5465</v>
      </c>
      <c r="B2682" s="37" t="s">
        <v>1145</v>
      </c>
      <c r="C2682" s="39" t="s">
        <v>50</v>
      </c>
      <c r="D2682" s="39" t="s">
        <v>665</v>
      </c>
      <c r="E2682" s="39" t="s">
        <v>5456</v>
      </c>
      <c r="F2682" s="39" t="s">
        <v>1145</v>
      </c>
      <c r="G2682" s="38" t="s">
        <v>442</v>
      </c>
      <c r="H2682" s="38" t="s">
        <v>441</v>
      </c>
      <c r="I2682" s="38">
        <v>83474145</v>
      </c>
      <c r="J2682" s="37">
        <v>5</v>
      </c>
      <c r="K2682" s="37">
        <v>0</v>
      </c>
      <c r="L2682" s="20" t="s">
        <v>8355</v>
      </c>
      <c r="M2682" s="37">
        <v>0</v>
      </c>
      <c r="N2682" s="37">
        <v>0</v>
      </c>
      <c r="O2682" s="37">
        <v>0</v>
      </c>
    </row>
    <row r="2683" spans="1:29" x14ac:dyDescent="0.2">
      <c r="A2683" s="37" t="s">
        <v>5466</v>
      </c>
      <c r="B2683" s="37" t="s">
        <v>176</v>
      </c>
      <c r="C2683" s="39" t="s">
        <v>50</v>
      </c>
      <c r="D2683" s="39" t="s">
        <v>665</v>
      </c>
      <c r="E2683" s="39" t="s">
        <v>665</v>
      </c>
      <c r="F2683" s="39" t="s">
        <v>176</v>
      </c>
      <c r="G2683" s="38" t="s">
        <v>442</v>
      </c>
      <c r="H2683" s="38" t="s">
        <v>441</v>
      </c>
      <c r="I2683" s="38">
        <v>89382773</v>
      </c>
      <c r="J2683" s="37">
        <v>13</v>
      </c>
      <c r="K2683" s="37">
        <v>0</v>
      </c>
      <c r="L2683" s="20" t="s">
        <v>8355</v>
      </c>
      <c r="M2683" s="37">
        <v>0</v>
      </c>
      <c r="N2683" s="37">
        <v>0</v>
      </c>
      <c r="O2683" s="37">
        <v>0</v>
      </c>
    </row>
    <row r="2684" spans="1:29" x14ac:dyDescent="0.2">
      <c r="A2684" s="37" t="s">
        <v>5467</v>
      </c>
      <c r="B2684" s="37" t="s">
        <v>3758</v>
      </c>
      <c r="C2684" s="39" t="s">
        <v>50</v>
      </c>
      <c r="D2684" s="39" t="s">
        <v>665</v>
      </c>
      <c r="E2684" s="39" t="s">
        <v>665</v>
      </c>
      <c r="F2684" s="39" t="s">
        <v>3758</v>
      </c>
      <c r="G2684" s="38" t="s">
        <v>442</v>
      </c>
      <c r="H2684" s="38" t="s">
        <v>441</v>
      </c>
      <c r="I2684" s="38">
        <v>26598283</v>
      </c>
      <c r="J2684" s="37">
        <v>14</v>
      </c>
      <c r="K2684" s="37">
        <v>0</v>
      </c>
      <c r="L2684" s="20" t="s">
        <v>8355</v>
      </c>
      <c r="M2684" s="37">
        <v>0</v>
      </c>
      <c r="N2684" s="37">
        <v>0</v>
      </c>
      <c r="O2684" s="37">
        <v>0</v>
      </c>
    </row>
    <row r="2685" spans="1:29" x14ac:dyDescent="0.2">
      <c r="A2685" s="37" t="s">
        <v>5468</v>
      </c>
      <c r="B2685" s="37" t="s">
        <v>5469</v>
      </c>
      <c r="C2685" s="39" t="s">
        <v>50</v>
      </c>
      <c r="D2685" s="39" t="s">
        <v>665</v>
      </c>
      <c r="F2685" s="39" t="s">
        <v>5470</v>
      </c>
      <c r="G2685" s="38" t="s">
        <v>442</v>
      </c>
      <c r="H2685" s="38" t="s">
        <v>441</v>
      </c>
      <c r="I2685" s="38">
        <v>26599329</v>
      </c>
      <c r="J2685" s="37">
        <v>95</v>
      </c>
      <c r="K2685" s="37">
        <v>27</v>
      </c>
      <c r="L2685" s="20" t="s">
        <v>8355</v>
      </c>
      <c r="M2685" s="37">
        <v>0</v>
      </c>
      <c r="N2685" s="37">
        <v>0</v>
      </c>
      <c r="O2685" s="37">
        <v>0</v>
      </c>
    </row>
    <row r="2686" spans="1:29" x14ac:dyDescent="0.2">
      <c r="A2686" s="37" t="s">
        <v>5471</v>
      </c>
      <c r="B2686" s="37" t="s">
        <v>5472</v>
      </c>
      <c r="C2686" s="39" t="s">
        <v>50</v>
      </c>
      <c r="D2686" s="39" t="s">
        <v>665</v>
      </c>
      <c r="E2686" s="39" t="s">
        <v>665</v>
      </c>
      <c r="F2686" s="39" t="s">
        <v>665</v>
      </c>
      <c r="G2686" s="38" t="s">
        <v>442</v>
      </c>
      <c r="H2686" s="38" t="s">
        <v>441</v>
      </c>
      <c r="I2686" s="38">
        <v>26599155</v>
      </c>
      <c r="J2686" s="37">
        <v>261</v>
      </c>
      <c r="K2686" s="37">
        <v>80</v>
      </c>
      <c r="L2686" s="20" t="s">
        <v>8355</v>
      </c>
      <c r="M2686" s="37">
        <v>0</v>
      </c>
      <c r="N2686" s="37">
        <v>0</v>
      </c>
      <c r="O2686" s="37">
        <v>0</v>
      </c>
    </row>
    <row r="2687" spans="1:29" x14ac:dyDescent="0.2">
      <c r="A2687" s="37" t="s">
        <v>5473</v>
      </c>
      <c r="B2687" s="37" t="s">
        <v>5474</v>
      </c>
      <c r="C2687" s="39" t="s">
        <v>50</v>
      </c>
      <c r="D2687" s="39" t="s">
        <v>665</v>
      </c>
      <c r="E2687" s="39" t="s">
        <v>665</v>
      </c>
      <c r="F2687" s="39" t="s">
        <v>5474</v>
      </c>
      <c r="G2687" s="38" t="s">
        <v>442</v>
      </c>
      <c r="H2687" s="38" t="s">
        <v>441</v>
      </c>
      <c r="I2687" s="38">
        <v>26599585</v>
      </c>
      <c r="J2687" s="37">
        <v>19</v>
      </c>
      <c r="K2687" s="37">
        <v>9</v>
      </c>
      <c r="L2687" s="20" t="s">
        <v>8355</v>
      </c>
      <c r="M2687" s="37">
        <v>0</v>
      </c>
      <c r="N2687" s="37">
        <v>0</v>
      </c>
      <c r="O2687" s="37">
        <v>0</v>
      </c>
    </row>
    <row r="2688" spans="1:29" x14ac:dyDescent="0.2">
      <c r="A2688" s="37" t="s">
        <v>5475</v>
      </c>
      <c r="B2688" s="37" t="s">
        <v>5476</v>
      </c>
      <c r="C2688" s="39" t="s">
        <v>50</v>
      </c>
      <c r="D2688" s="39" t="s">
        <v>665</v>
      </c>
      <c r="E2688" s="39" t="s">
        <v>3273</v>
      </c>
      <c r="F2688" s="39" t="s">
        <v>5476</v>
      </c>
      <c r="G2688" s="38" t="s">
        <v>442</v>
      </c>
      <c r="H2688" s="38" t="s">
        <v>441</v>
      </c>
      <c r="I2688" s="38">
        <v>25140009</v>
      </c>
      <c r="J2688" s="37">
        <v>15</v>
      </c>
      <c r="K2688" s="37">
        <v>0</v>
      </c>
      <c r="L2688" s="20" t="s">
        <v>8355</v>
      </c>
      <c r="M2688" s="37">
        <v>0</v>
      </c>
      <c r="N2688" s="37">
        <v>0</v>
      </c>
      <c r="O2688" s="37">
        <v>0</v>
      </c>
    </row>
    <row r="2689" spans="1:29" x14ac:dyDescent="0.2">
      <c r="A2689" s="37" t="s">
        <v>5477</v>
      </c>
      <c r="B2689" s="37" t="s">
        <v>126</v>
      </c>
      <c r="C2689" s="39" t="s">
        <v>50</v>
      </c>
      <c r="D2689" s="39" t="s">
        <v>665</v>
      </c>
      <c r="E2689" s="39" t="s">
        <v>5456</v>
      </c>
      <c r="F2689" s="39" t="s">
        <v>126</v>
      </c>
      <c r="G2689" s="38" t="s">
        <v>442</v>
      </c>
      <c r="H2689" s="38" t="s">
        <v>441</v>
      </c>
      <c r="I2689" s="38">
        <v>84287814</v>
      </c>
      <c r="J2689" s="37">
        <v>16</v>
      </c>
      <c r="K2689" s="37">
        <v>6</v>
      </c>
      <c r="L2689" s="20" t="s">
        <v>8355</v>
      </c>
      <c r="M2689" s="37">
        <v>0</v>
      </c>
      <c r="N2689" s="37">
        <v>0</v>
      </c>
      <c r="O2689" s="37">
        <v>0</v>
      </c>
    </row>
    <row r="2690" spans="1:29" x14ac:dyDescent="0.2">
      <c r="A2690" s="37" t="s">
        <v>5478</v>
      </c>
      <c r="B2690" s="37" t="s">
        <v>78</v>
      </c>
      <c r="C2690" s="39" t="s">
        <v>50</v>
      </c>
      <c r="D2690" s="39" t="s">
        <v>665</v>
      </c>
      <c r="E2690" s="39" t="s">
        <v>665</v>
      </c>
      <c r="F2690" s="39" t="s">
        <v>78</v>
      </c>
      <c r="G2690" s="38" t="s">
        <v>442</v>
      </c>
      <c r="H2690" s="38" t="s">
        <v>441</v>
      </c>
      <c r="I2690" s="38">
        <v>26599300</v>
      </c>
      <c r="J2690" s="37">
        <v>17</v>
      </c>
      <c r="K2690" s="37">
        <v>0</v>
      </c>
      <c r="L2690" s="20" t="s">
        <v>8355</v>
      </c>
      <c r="M2690" s="37">
        <v>0</v>
      </c>
      <c r="N2690" s="37">
        <v>0</v>
      </c>
      <c r="O2690" s="37">
        <v>0</v>
      </c>
    </row>
    <row r="2691" spans="1:29" x14ac:dyDescent="0.2">
      <c r="A2691" s="37" t="s">
        <v>5479</v>
      </c>
      <c r="B2691" s="37" t="s">
        <v>5480</v>
      </c>
      <c r="C2691" s="39" t="s">
        <v>50</v>
      </c>
      <c r="D2691" s="39" t="s">
        <v>672</v>
      </c>
      <c r="E2691" s="39" t="s">
        <v>2452</v>
      </c>
      <c r="F2691" s="39" t="s">
        <v>5480</v>
      </c>
      <c r="G2691" s="38" t="s">
        <v>442</v>
      </c>
      <c r="H2691" s="38" t="s">
        <v>441</v>
      </c>
      <c r="I2691" s="38">
        <v>26596235</v>
      </c>
      <c r="J2691" s="37">
        <v>13</v>
      </c>
      <c r="K2691" s="37">
        <v>0</v>
      </c>
      <c r="L2691" s="20" t="s">
        <v>8355</v>
      </c>
      <c r="M2691" s="37">
        <v>0</v>
      </c>
      <c r="N2691" s="37">
        <v>0</v>
      </c>
      <c r="O2691" s="37">
        <v>0</v>
      </c>
    </row>
    <row r="2692" spans="1:29" x14ac:dyDescent="0.2">
      <c r="A2692" s="37" t="s">
        <v>5481</v>
      </c>
      <c r="B2692" s="37" t="s">
        <v>190</v>
      </c>
      <c r="C2692" s="39" t="s">
        <v>50</v>
      </c>
      <c r="D2692" s="39" t="s">
        <v>665</v>
      </c>
      <c r="E2692" s="39" t="s">
        <v>5451</v>
      </c>
      <c r="F2692" s="39" t="s">
        <v>190</v>
      </c>
      <c r="G2692" s="38" t="s">
        <v>442</v>
      </c>
      <c r="H2692" s="38" t="s">
        <v>440</v>
      </c>
      <c r="I2692" s="38">
        <v>25140007</v>
      </c>
      <c r="J2692" s="37">
        <v>5</v>
      </c>
      <c r="K2692" s="37">
        <v>0</v>
      </c>
      <c r="L2692" s="20" t="s">
        <v>8355</v>
      </c>
      <c r="M2692" s="37">
        <v>0</v>
      </c>
      <c r="N2692" s="37">
        <v>0</v>
      </c>
      <c r="O2692" s="37">
        <v>0</v>
      </c>
    </row>
    <row r="2693" spans="1:29" x14ac:dyDescent="0.2">
      <c r="A2693" s="37" t="s">
        <v>5482</v>
      </c>
      <c r="B2693" s="37" t="s">
        <v>5483</v>
      </c>
      <c r="C2693" s="39" t="s">
        <v>50</v>
      </c>
      <c r="D2693" s="39" t="s">
        <v>665</v>
      </c>
      <c r="E2693" s="39" t="s">
        <v>3273</v>
      </c>
      <c r="F2693" s="39" t="s">
        <v>3273</v>
      </c>
      <c r="G2693" s="38" t="s">
        <v>442</v>
      </c>
      <c r="H2693" s="38" t="s">
        <v>441</v>
      </c>
      <c r="I2693" s="38">
        <v>26596011</v>
      </c>
      <c r="J2693" s="37">
        <v>36</v>
      </c>
      <c r="K2693" s="37">
        <v>13</v>
      </c>
      <c r="L2693" s="20" t="s">
        <v>8355</v>
      </c>
      <c r="M2693" s="37">
        <v>0</v>
      </c>
      <c r="N2693" s="37">
        <v>0</v>
      </c>
      <c r="O2693" s="37">
        <v>0</v>
      </c>
    </row>
    <row r="2694" spans="1:29" x14ac:dyDescent="0.2">
      <c r="A2694" s="37" t="s">
        <v>5484</v>
      </c>
      <c r="B2694" s="37" t="s">
        <v>5451</v>
      </c>
      <c r="C2694" s="39" t="s">
        <v>50</v>
      </c>
      <c r="D2694" s="39" t="s">
        <v>665</v>
      </c>
      <c r="E2694" s="39" t="s">
        <v>5451</v>
      </c>
      <c r="F2694" s="39" t="s">
        <v>5451</v>
      </c>
      <c r="G2694" s="38" t="s">
        <v>442</v>
      </c>
      <c r="H2694" s="38" t="s">
        <v>440</v>
      </c>
      <c r="I2694" s="38">
        <v>26596080</v>
      </c>
      <c r="J2694" s="37">
        <v>28</v>
      </c>
      <c r="K2694" s="37">
        <v>8</v>
      </c>
      <c r="L2694" s="20" t="s">
        <v>8355</v>
      </c>
      <c r="M2694" s="37">
        <v>0</v>
      </c>
      <c r="N2694" s="37">
        <v>0</v>
      </c>
      <c r="O2694" s="37">
        <v>0</v>
      </c>
    </row>
    <row r="2695" spans="1:29" x14ac:dyDescent="0.2">
      <c r="A2695" s="37" t="s">
        <v>5485</v>
      </c>
      <c r="B2695" s="37" t="s">
        <v>5456</v>
      </c>
      <c r="C2695" s="39" t="s">
        <v>50</v>
      </c>
      <c r="D2695" s="39" t="s">
        <v>665</v>
      </c>
      <c r="E2695" s="39" t="s">
        <v>5456</v>
      </c>
      <c r="F2695" s="39" t="s">
        <v>5456</v>
      </c>
      <c r="G2695" s="38" t="s">
        <v>442</v>
      </c>
      <c r="H2695" s="38" t="s">
        <v>441</v>
      </c>
      <c r="I2695" s="38">
        <v>26560755</v>
      </c>
      <c r="J2695" s="37">
        <v>39</v>
      </c>
      <c r="K2695" s="37">
        <v>15</v>
      </c>
      <c r="L2695" s="20" t="s">
        <v>8355</v>
      </c>
      <c r="M2695" s="37">
        <v>0</v>
      </c>
      <c r="N2695" s="37">
        <v>0</v>
      </c>
      <c r="O2695" s="37">
        <v>0</v>
      </c>
    </row>
    <row r="2697" spans="1:29" ht="13.5" x14ac:dyDescent="0.25">
      <c r="A2697" s="97" t="s">
        <v>449</v>
      </c>
      <c r="B2697" s="24"/>
      <c r="C2697" s="25"/>
      <c r="D2697" s="25"/>
      <c r="E2697" s="25"/>
      <c r="F2697" s="33"/>
      <c r="G2697" s="27"/>
      <c r="H2697" s="32"/>
      <c r="I2697" s="32"/>
      <c r="J2697" s="36">
        <f>SUM(J2698:J2720)</f>
        <v>1208</v>
      </c>
      <c r="K2697" s="36">
        <f t="shared" ref="K2697:O2697" si="142">SUM(K2698:K2720)</f>
        <v>358</v>
      </c>
      <c r="L2697" s="36">
        <f t="shared" si="142"/>
        <v>0</v>
      </c>
      <c r="M2697" s="36">
        <f t="shared" si="142"/>
        <v>0</v>
      </c>
      <c r="N2697" s="36">
        <f t="shared" si="142"/>
        <v>3</v>
      </c>
      <c r="O2697" s="36">
        <f t="shared" si="142"/>
        <v>0</v>
      </c>
      <c r="P2697" s="37"/>
      <c r="Q2697" s="37"/>
      <c r="R2697" s="37"/>
      <c r="S2697" s="37"/>
      <c r="T2697" s="37"/>
      <c r="U2697" s="37"/>
      <c r="V2697" s="37"/>
      <c r="W2697" s="37"/>
      <c r="X2697" s="37"/>
      <c r="Y2697" s="37"/>
      <c r="AA2697" s="37"/>
      <c r="AB2697" s="37"/>
      <c r="AC2697" s="37"/>
    </row>
    <row r="2698" spans="1:29" x14ac:dyDescent="0.2">
      <c r="B2698" s="37" t="s">
        <v>5486</v>
      </c>
      <c r="C2698" s="39" t="s">
        <v>50</v>
      </c>
      <c r="D2698" s="39" t="s">
        <v>49</v>
      </c>
      <c r="E2698" s="39" t="s">
        <v>666</v>
      </c>
      <c r="F2698" s="39" t="s">
        <v>666</v>
      </c>
      <c r="G2698" s="38" t="s">
        <v>443</v>
      </c>
      <c r="H2698" s="38" t="s">
        <v>441</v>
      </c>
      <c r="I2698" s="38">
        <v>26821210</v>
      </c>
      <c r="J2698" s="37">
        <v>89</v>
      </c>
      <c r="K2698" s="37">
        <v>16</v>
      </c>
      <c r="L2698" s="20" t="s">
        <v>8355</v>
      </c>
      <c r="M2698" s="37">
        <v>0</v>
      </c>
      <c r="N2698" s="37">
        <v>0</v>
      </c>
      <c r="O2698" s="37">
        <v>0</v>
      </c>
    </row>
    <row r="2699" spans="1:29" x14ac:dyDescent="0.2">
      <c r="B2699" s="37" t="s">
        <v>5487</v>
      </c>
      <c r="C2699" s="39" t="s">
        <v>50</v>
      </c>
      <c r="D2699" s="39" t="s">
        <v>49</v>
      </c>
      <c r="E2699" s="39" t="s">
        <v>668</v>
      </c>
      <c r="F2699" s="39" t="s">
        <v>2275</v>
      </c>
      <c r="G2699" s="38" t="s">
        <v>443</v>
      </c>
      <c r="H2699" s="38" t="s">
        <v>441</v>
      </c>
      <c r="I2699" s="38">
        <v>86473922</v>
      </c>
      <c r="J2699" s="37">
        <v>39</v>
      </c>
      <c r="K2699" s="37">
        <v>0</v>
      </c>
      <c r="L2699" s="20" t="s">
        <v>8355</v>
      </c>
      <c r="M2699" s="37">
        <v>0</v>
      </c>
      <c r="N2699" s="37">
        <v>0</v>
      </c>
      <c r="O2699" s="37">
        <v>0</v>
      </c>
    </row>
    <row r="2700" spans="1:29" x14ac:dyDescent="0.2">
      <c r="A2700" s="37" t="s">
        <v>5488</v>
      </c>
      <c r="B2700" s="37" t="s">
        <v>2627</v>
      </c>
      <c r="C2700" s="39" t="s">
        <v>50</v>
      </c>
      <c r="D2700" s="39" t="s">
        <v>49</v>
      </c>
      <c r="E2700" s="39" t="s">
        <v>668</v>
      </c>
      <c r="F2700" s="39" t="s">
        <v>2627</v>
      </c>
      <c r="G2700" s="38" t="s">
        <v>442</v>
      </c>
      <c r="H2700" s="38" t="s">
        <v>441</v>
      </c>
      <c r="I2700" s="38">
        <v>26560422</v>
      </c>
      <c r="J2700" s="37">
        <v>43</v>
      </c>
      <c r="K2700" s="37">
        <v>12</v>
      </c>
      <c r="L2700" s="20" t="s">
        <v>8355</v>
      </c>
      <c r="M2700" s="37">
        <v>0</v>
      </c>
      <c r="N2700" s="37">
        <v>0</v>
      </c>
      <c r="O2700" s="37">
        <v>0</v>
      </c>
    </row>
    <row r="2701" spans="1:29" x14ac:dyDescent="0.2">
      <c r="A2701" s="37" t="s">
        <v>5489</v>
      </c>
      <c r="B2701" s="37" t="s">
        <v>5490</v>
      </c>
      <c r="C2701" s="39" t="s">
        <v>50</v>
      </c>
      <c r="D2701" s="39" t="s">
        <v>49</v>
      </c>
      <c r="E2701" s="39" t="s">
        <v>668</v>
      </c>
      <c r="F2701" s="39" t="s">
        <v>5490</v>
      </c>
      <c r="G2701" s="38" t="s">
        <v>442</v>
      </c>
      <c r="H2701" s="38" t="s">
        <v>441</v>
      </c>
      <c r="I2701" s="38">
        <v>86690311</v>
      </c>
      <c r="J2701" s="37">
        <v>18</v>
      </c>
      <c r="K2701" s="37">
        <v>4</v>
      </c>
      <c r="L2701" s="20" t="s">
        <v>8355</v>
      </c>
      <c r="M2701" s="37">
        <v>0</v>
      </c>
      <c r="N2701" s="37">
        <v>0</v>
      </c>
      <c r="O2701" s="37">
        <v>0</v>
      </c>
    </row>
    <row r="2702" spans="1:29" x14ac:dyDescent="0.2">
      <c r="A2702" s="37" t="s">
        <v>5491</v>
      </c>
      <c r="B2702" s="37" t="s">
        <v>5492</v>
      </c>
      <c r="C2702" s="39" t="s">
        <v>50</v>
      </c>
      <c r="D2702" s="39" t="s">
        <v>49</v>
      </c>
      <c r="E2702" s="39" t="s">
        <v>668</v>
      </c>
      <c r="F2702" s="39" t="s">
        <v>5492</v>
      </c>
      <c r="G2702" s="38" t="s">
        <v>442</v>
      </c>
      <c r="H2702" s="38" t="s">
        <v>441</v>
      </c>
      <c r="I2702" s="38">
        <v>26568133</v>
      </c>
      <c r="J2702" s="37">
        <v>45</v>
      </c>
      <c r="K2702" s="37">
        <v>16</v>
      </c>
      <c r="L2702" s="20" t="s">
        <v>8355</v>
      </c>
      <c r="M2702" s="37">
        <v>0</v>
      </c>
      <c r="N2702" s="37">
        <v>0</v>
      </c>
      <c r="O2702" s="37">
        <v>0</v>
      </c>
    </row>
    <row r="2703" spans="1:29" x14ac:dyDescent="0.2">
      <c r="A2703" s="37" t="s">
        <v>5493</v>
      </c>
      <c r="B2703" s="37" t="s">
        <v>5494</v>
      </c>
      <c r="C2703" s="39" t="s">
        <v>50</v>
      </c>
      <c r="D2703" s="39" t="s">
        <v>49</v>
      </c>
      <c r="E2703" s="39" t="s">
        <v>666</v>
      </c>
      <c r="F2703" s="39" t="s">
        <v>5495</v>
      </c>
      <c r="G2703" s="38" t="s">
        <v>442</v>
      </c>
      <c r="H2703" s="38" t="s">
        <v>441</v>
      </c>
      <c r="I2703" s="38">
        <v>25379272</v>
      </c>
      <c r="J2703" s="37">
        <v>328</v>
      </c>
      <c r="K2703" s="37">
        <v>118</v>
      </c>
      <c r="L2703" s="20" t="s">
        <v>8355</v>
      </c>
      <c r="M2703" s="37">
        <v>0</v>
      </c>
      <c r="N2703" s="37">
        <v>0</v>
      </c>
      <c r="O2703" s="37">
        <v>0</v>
      </c>
    </row>
    <row r="2704" spans="1:29" x14ac:dyDescent="0.2">
      <c r="A2704" s="37" t="s">
        <v>5496</v>
      </c>
      <c r="B2704" s="37" t="s">
        <v>2275</v>
      </c>
      <c r="C2704" s="39" t="s">
        <v>50</v>
      </c>
      <c r="D2704" s="39" t="s">
        <v>49</v>
      </c>
      <c r="E2704" s="39" t="s">
        <v>668</v>
      </c>
      <c r="F2704" s="39" t="s">
        <v>2275</v>
      </c>
      <c r="G2704" s="38" t="s">
        <v>442</v>
      </c>
      <c r="H2704" s="38" t="s">
        <v>441</v>
      </c>
      <c r="I2704" s="38">
        <v>83783310</v>
      </c>
      <c r="J2704" s="37">
        <v>8</v>
      </c>
      <c r="K2704" s="37">
        <v>0</v>
      </c>
      <c r="L2704" s="20" t="s">
        <v>8355</v>
      </c>
      <c r="M2704" s="37">
        <v>0</v>
      </c>
      <c r="N2704" s="37">
        <v>0</v>
      </c>
      <c r="O2704" s="37">
        <v>0</v>
      </c>
    </row>
    <row r="2705" spans="1:15" x14ac:dyDescent="0.2">
      <c r="A2705" s="37" t="s">
        <v>5497</v>
      </c>
      <c r="B2705" s="37" t="s">
        <v>5498</v>
      </c>
      <c r="C2705" s="39" t="s">
        <v>50</v>
      </c>
      <c r="D2705" s="39" t="s">
        <v>49</v>
      </c>
      <c r="E2705" s="39" t="s">
        <v>666</v>
      </c>
      <c r="F2705" s="39" t="s">
        <v>550</v>
      </c>
      <c r="G2705" s="38" t="s">
        <v>442</v>
      </c>
      <c r="H2705" s="38" t="s">
        <v>441</v>
      </c>
      <c r="I2705" s="38">
        <v>26820355</v>
      </c>
      <c r="J2705" s="37">
        <v>94</v>
      </c>
      <c r="K2705" s="37">
        <v>34</v>
      </c>
      <c r="L2705" s="20" t="s">
        <v>8355</v>
      </c>
      <c r="M2705" s="37">
        <v>0</v>
      </c>
      <c r="N2705" s="37">
        <v>0</v>
      </c>
      <c r="O2705" s="37">
        <v>0</v>
      </c>
    </row>
    <row r="2706" spans="1:15" x14ac:dyDescent="0.2">
      <c r="A2706" s="37" t="s">
        <v>5499</v>
      </c>
      <c r="B2706" s="37" t="s">
        <v>109</v>
      </c>
      <c r="C2706" s="39" t="s">
        <v>50</v>
      </c>
      <c r="D2706" s="39" t="s">
        <v>49</v>
      </c>
      <c r="E2706" s="39" t="s">
        <v>668</v>
      </c>
      <c r="F2706" s="39" t="s">
        <v>642</v>
      </c>
      <c r="G2706" s="38" t="s">
        <v>442</v>
      </c>
      <c r="H2706" s="38" t="s">
        <v>441</v>
      </c>
      <c r="I2706" s="38">
        <v>87209470</v>
      </c>
      <c r="J2706" s="37">
        <v>1</v>
      </c>
      <c r="K2706" s="37">
        <v>0</v>
      </c>
      <c r="L2706" s="20" t="s">
        <v>8355</v>
      </c>
      <c r="M2706" s="37">
        <v>0</v>
      </c>
      <c r="N2706" s="37">
        <v>0</v>
      </c>
      <c r="O2706" s="37">
        <v>0</v>
      </c>
    </row>
    <row r="2707" spans="1:15" x14ac:dyDescent="0.2">
      <c r="A2707" s="37" t="s">
        <v>5500</v>
      </c>
      <c r="B2707" s="37" t="s">
        <v>5501</v>
      </c>
      <c r="C2707" s="39" t="s">
        <v>50</v>
      </c>
      <c r="D2707" s="39" t="s">
        <v>49</v>
      </c>
      <c r="E2707" s="39" t="s">
        <v>668</v>
      </c>
      <c r="F2707" s="39" t="s">
        <v>5501</v>
      </c>
      <c r="G2707" s="38" t="s">
        <v>442</v>
      </c>
      <c r="H2707" s="38" t="s">
        <v>441</v>
      </c>
      <c r="I2707" s="38">
        <v>26568002</v>
      </c>
      <c r="J2707" s="37">
        <v>18</v>
      </c>
      <c r="K2707" s="37">
        <v>0</v>
      </c>
      <c r="L2707" s="20" t="s">
        <v>8355</v>
      </c>
      <c r="M2707" s="37">
        <v>0</v>
      </c>
      <c r="N2707" s="37">
        <v>0</v>
      </c>
      <c r="O2707" s="37">
        <v>0</v>
      </c>
    </row>
    <row r="2708" spans="1:15" x14ac:dyDescent="0.2">
      <c r="A2708" s="37" t="s">
        <v>5502</v>
      </c>
      <c r="B2708" s="37" t="s">
        <v>2064</v>
      </c>
      <c r="C2708" s="39" t="s">
        <v>50</v>
      </c>
      <c r="D2708" s="39" t="s">
        <v>49</v>
      </c>
      <c r="E2708" s="39" t="s">
        <v>666</v>
      </c>
      <c r="F2708" s="39" t="s">
        <v>2064</v>
      </c>
      <c r="G2708" s="38" t="s">
        <v>442</v>
      </c>
      <c r="H2708" s="38" t="s">
        <v>441</v>
      </c>
      <c r="I2708" s="38">
        <v>26568361</v>
      </c>
      <c r="J2708" s="37">
        <v>35</v>
      </c>
      <c r="K2708" s="37">
        <v>10</v>
      </c>
      <c r="L2708" s="20" t="s">
        <v>8355</v>
      </c>
      <c r="M2708" s="37">
        <v>0</v>
      </c>
      <c r="N2708" s="37">
        <v>0</v>
      </c>
      <c r="O2708" s="37">
        <v>0</v>
      </c>
    </row>
    <row r="2709" spans="1:15" x14ac:dyDescent="0.2">
      <c r="A2709" s="37" t="s">
        <v>5503</v>
      </c>
      <c r="B2709" s="37" t="s">
        <v>5504</v>
      </c>
      <c r="C2709" s="39" t="s">
        <v>50</v>
      </c>
      <c r="D2709" s="39" t="s">
        <v>49</v>
      </c>
      <c r="E2709" s="39" t="s">
        <v>666</v>
      </c>
      <c r="F2709" s="39" t="s">
        <v>5504</v>
      </c>
      <c r="G2709" s="38" t="s">
        <v>442</v>
      </c>
      <c r="H2709" s="38" t="s">
        <v>441</v>
      </c>
      <c r="I2709" s="38">
        <v>26568155</v>
      </c>
      <c r="J2709" s="37">
        <v>28</v>
      </c>
      <c r="K2709" s="37">
        <v>12</v>
      </c>
      <c r="L2709" s="20" t="s">
        <v>8355</v>
      </c>
      <c r="M2709" s="37">
        <v>0</v>
      </c>
      <c r="N2709" s="37">
        <v>0</v>
      </c>
      <c r="O2709" s="37">
        <v>0</v>
      </c>
    </row>
    <row r="2710" spans="1:15" x14ac:dyDescent="0.2">
      <c r="A2710" s="37" t="s">
        <v>5505</v>
      </c>
      <c r="B2710" s="37" t="s">
        <v>5506</v>
      </c>
      <c r="C2710" s="39" t="s">
        <v>50</v>
      </c>
      <c r="D2710" s="39" t="s">
        <v>49</v>
      </c>
      <c r="E2710" s="39" t="s">
        <v>49</v>
      </c>
      <c r="F2710" s="39" t="s">
        <v>5507</v>
      </c>
      <c r="G2710" s="38" t="s">
        <v>442</v>
      </c>
      <c r="H2710" s="38" t="s">
        <v>440</v>
      </c>
      <c r="I2710" s="38">
        <v>88143334</v>
      </c>
      <c r="J2710" s="37">
        <v>10</v>
      </c>
      <c r="K2710" s="37">
        <v>0</v>
      </c>
      <c r="L2710" s="20" t="s">
        <v>8355</v>
      </c>
      <c r="M2710" s="37">
        <v>0</v>
      </c>
      <c r="N2710" s="37">
        <v>0</v>
      </c>
      <c r="O2710" s="37">
        <v>0</v>
      </c>
    </row>
    <row r="2711" spans="1:15" x14ac:dyDescent="0.2">
      <c r="A2711" s="37" t="s">
        <v>5508</v>
      </c>
      <c r="B2711" s="37" t="s">
        <v>1943</v>
      </c>
      <c r="C2711" s="39" t="s">
        <v>50</v>
      </c>
      <c r="D2711" s="39" t="s">
        <v>49</v>
      </c>
      <c r="E2711" s="39" t="s">
        <v>668</v>
      </c>
      <c r="F2711" s="39" t="s">
        <v>1943</v>
      </c>
      <c r="G2711" s="38" t="s">
        <v>442</v>
      </c>
      <c r="H2711" s="38" t="s">
        <v>441</v>
      </c>
      <c r="I2711" s="38">
        <v>88673675</v>
      </c>
      <c r="J2711" s="37">
        <v>1</v>
      </c>
      <c r="K2711" s="37">
        <v>0</v>
      </c>
      <c r="L2711" s="20" t="s">
        <v>8355</v>
      </c>
      <c r="M2711" s="37">
        <v>0</v>
      </c>
      <c r="N2711" s="37">
        <v>0</v>
      </c>
      <c r="O2711" s="37">
        <v>0</v>
      </c>
    </row>
    <row r="2712" spans="1:15" x14ac:dyDescent="0.2">
      <c r="A2712" s="37" t="s">
        <v>5509</v>
      </c>
      <c r="B2712" s="37" t="s">
        <v>668</v>
      </c>
      <c r="C2712" s="39" t="s">
        <v>50</v>
      </c>
      <c r="D2712" s="39" t="s">
        <v>49</v>
      </c>
      <c r="E2712" s="39" t="s">
        <v>668</v>
      </c>
      <c r="F2712" s="39" t="s">
        <v>668</v>
      </c>
      <c r="G2712" s="38" t="s">
        <v>442</v>
      </c>
      <c r="H2712" s="38" t="s">
        <v>441</v>
      </c>
      <c r="I2712" s="38">
        <v>26560155</v>
      </c>
      <c r="J2712" s="37">
        <v>81</v>
      </c>
      <c r="K2712" s="37">
        <v>27</v>
      </c>
      <c r="L2712" s="20" t="s">
        <v>8355</v>
      </c>
      <c r="M2712" s="37">
        <v>0</v>
      </c>
      <c r="N2712" s="37">
        <v>3</v>
      </c>
      <c r="O2712" s="37">
        <v>0</v>
      </c>
    </row>
    <row r="2713" spans="1:15" x14ac:dyDescent="0.2">
      <c r="A2713" s="37" t="s">
        <v>5510</v>
      </c>
      <c r="B2713" s="37" t="s">
        <v>233</v>
      </c>
      <c r="C2713" s="39" t="s">
        <v>50</v>
      </c>
      <c r="D2713" s="39" t="s">
        <v>49</v>
      </c>
      <c r="E2713" s="39" t="s">
        <v>5328</v>
      </c>
      <c r="F2713" s="39" t="s">
        <v>5511</v>
      </c>
      <c r="G2713" s="38" t="s">
        <v>442</v>
      </c>
      <c r="H2713" s="38" t="s">
        <v>441</v>
      </c>
      <c r="I2713" s="38">
        <v>87592508</v>
      </c>
      <c r="J2713" s="37">
        <v>17</v>
      </c>
      <c r="K2713" s="37">
        <v>7</v>
      </c>
      <c r="L2713" s="20" t="s">
        <v>8355</v>
      </c>
      <c r="M2713" s="37">
        <v>0</v>
      </c>
      <c r="N2713" s="37">
        <v>0</v>
      </c>
      <c r="O2713" s="37">
        <v>0</v>
      </c>
    </row>
    <row r="2714" spans="1:15" x14ac:dyDescent="0.2">
      <c r="A2714" s="37" t="s">
        <v>5512</v>
      </c>
      <c r="B2714" s="37" t="s">
        <v>186</v>
      </c>
      <c r="C2714" s="39" t="s">
        <v>50</v>
      </c>
      <c r="D2714" s="39" t="s">
        <v>49</v>
      </c>
      <c r="E2714" s="39" t="s">
        <v>668</v>
      </c>
      <c r="F2714" s="39" t="s">
        <v>186</v>
      </c>
      <c r="G2714" s="38" t="s">
        <v>442</v>
      </c>
      <c r="H2714" s="38" t="s">
        <v>441</v>
      </c>
      <c r="I2714" s="38">
        <v>26560500</v>
      </c>
      <c r="J2714" s="37">
        <v>12</v>
      </c>
      <c r="K2714" s="37">
        <v>0</v>
      </c>
      <c r="L2714" s="20" t="s">
        <v>8355</v>
      </c>
      <c r="M2714" s="37">
        <v>0</v>
      </c>
      <c r="N2714" s="37">
        <v>0</v>
      </c>
      <c r="O2714" s="37">
        <v>0</v>
      </c>
    </row>
    <row r="2715" spans="1:15" x14ac:dyDescent="0.2">
      <c r="A2715" s="37" t="s">
        <v>5513</v>
      </c>
      <c r="B2715" s="37" t="s">
        <v>5514</v>
      </c>
      <c r="C2715" s="39" t="s">
        <v>50</v>
      </c>
      <c r="D2715" s="39" t="s">
        <v>49</v>
      </c>
      <c r="E2715" s="39" t="s">
        <v>668</v>
      </c>
      <c r="F2715" s="39" t="s">
        <v>5514</v>
      </c>
      <c r="G2715" s="38" t="s">
        <v>442</v>
      </c>
      <c r="H2715" s="38" t="s">
        <v>441</v>
      </c>
      <c r="I2715" s="38">
        <v>26560304</v>
      </c>
      <c r="J2715" s="37">
        <v>34</v>
      </c>
      <c r="K2715" s="37">
        <v>11</v>
      </c>
      <c r="L2715" s="20" t="s">
        <v>8355</v>
      </c>
      <c r="M2715" s="37">
        <v>0</v>
      </c>
      <c r="N2715" s="37">
        <v>0</v>
      </c>
      <c r="O2715" s="37">
        <v>0</v>
      </c>
    </row>
    <row r="2716" spans="1:15" x14ac:dyDescent="0.2">
      <c r="A2716" s="37" t="s">
        <v>5515</v>
      </c>
      <c r="B2716" s="37" t="s">
        <v>823</v>
      </c>
      <c r="C2716" s="39" t="s">
        <v>50</v>
      </c>
      <c r="D2716" s="39" t="s">
        <v>49</v>
      </c>
      <c r="E2716" s="39" t="s">
        <v>666</v>
      </c>
      <c r="F2716" s="39" t="s">
        <v>823</v>
      </c>
      <c r="G2716" s="38" t="s">
        <v>442</v>
      </c>
      <c r="H2716" s="38" t="s">
        <v>441</v>
      </c>
      <c r="I2716" s="38">
        <v>26820455</v>
      </c>
      <c r="J2716" s="37">
        <v>119</v>
      </c>
      <c r="K2716" s="37">
        <v>33</v>
      </c>
      <c r="L2716" s="20" t="s">
        <v>8355</v>
      </c>
      <c r="M2716" s="37">
        <v>0</v>
      </c>
      <c r="N2716" s="37">
        <v>0</v>
      </c>
      <c r="O2716" s="37">
        <v>0</v>
      </c>
    </row>
    <row r="2717" spans="1:15" x14ac:dyDescent="0.2">
      <c r="A2717" s="37" t="s">
        <v>5516</v>
      </c>
      <c r="B2717" s="37" t="s">
        <v>3890</v>
      </c>
      <c r="C2717" s="39" t="s">
        <v>50</v>
      </c>
      <c r="D2717" s="39" t="s">
        <v>49</v>
      </c>
      <c r="E2717" s="39" t="s">
        <v>668</v>
      </c>
      <c r="F2717" s="39" t="s">
        <v>3890</v>
      </c>
      <c r="G2717" s="38" t="s">
        <v>442</v>
      </c>
      <c r="H2717" s="38" t="s">
        <v>441</v>
      </c>
      <c r="I2717" s="38">
        <v>84202177</v>
      </c>
      <c r="J2717" s="37">
        <v>7</v>
      </c>
      <c r="K2717" s="37">
        <v>0</v>
      </c>
      <c r="L2717" s="20" t="s">
        <v>8355</v>
      </c>
      <c r="M2717" s="37">
        <v>0</v>
      </c>
      <c r="N2717" s="37">
        <v>0</v>
      </c>
      <c r="O2717" s="37">
        <v>0</v>
      </c>
    </row>
    <row r="2718" spans="1:15" x14ac:dyDescent="0.2">
      <c r="A2718" s="37" t="s">
        <v>5517</v>
      </c>
      <c r="B2718" s="37" t="s">
        <v>46</v>
      </c>
      <c r="C2718" s="39" t="s">
        <v>50</v>
      </c>
      <c r="D2718" s="39" t="s">
        <v>49</v>
      </c>
      <c r="E2718" s="39" t="s">
        <v>668</v>
      </c>
      <c r="F2718" s="39" t="s">
        <v>10325</v>
      </c>
      <c r="G2718" s="38" t="s">
        <v>442</v>
      </c>
      <c r="H2718" s="38" t="s">
        <v>441</v>
      </c>
      <c r="I2718" s="38">
        <v>62435155</v>
      </c>
      <c r="J2718" s="37">
        <v>8</v>
      </c>
      <c r="K2718" s="37">
        <v>0</v>
      </c>
      <c r="L2718" s="20" t="s">
        <v>8355</v>
      </c>
      <c r="M2718" s="37">
        <v>0</v>
      </c>
      <c r="N2718" s="37">
        <v>0</v>
      </c>
      <c r="O2718" s="37">
        <v>0</v>
      </c>
    </row>
    <row r="2719" spans="1:15" x14ac:dyDescent="0.2">
      <c r="A2719" s="37" t="s">
        <v>5518</v>
      </c>
      <c r="B2719" s="37" t="s">
        <v>2212</v>
      </c>
      <c r="C2719" s="39" t="s">
        <v>50</v>
      </c>
      <c r="D2719" s="39" t="s">
        <v>49</v>
      </c>
      <c r="E2719" s="39" t="s">
        <v>668</v>
      </c>
      <c r="F2719" s="39" t="s">
        <v>2212</v>
      </c>
      <c r="G2719" s="38" t="s">
        <v>442</v>
      </c>
      <c r="H2719" s="38" t="s">
        <v>441</v>
      </c>
      <c r="I2719" s="38">
        <v>26560455</v>
      </c>
      <c r="J2719" s="37">
        <v>89</v>
      </c>
      <c r="K2719" s="37">
        <v>36</v>
      </c>
      <c r="L2719" s="20" t="s">
        <v>8355</v>
      </c>
      <c r="M2719" s="37">
        <v>0</v>
      </c>
      <c r="N2719" s="37">
        <v>0</v>
      </c>
      <c r="O2719" s="37">
        <v>0</v>
      </c>
    </row>
    <row r="2720" spans="1:15" x14ac:dyDescent="0.2">
      <c r="A2720" s="37" t="s">
        <v>5519</v>
      </c>
      <c r="B2720" s="37" t="s">
        <v>1649</v>
      </c>
      <c r="C2720" s="39" t="s">
        <v>50</v>
      </c>
      <c r="D2720" s="39" t="s">
        <v>49</v>
      </c>
      <c r="E2720" s="39" t="s">
        <v>666</v>
      </c>
      <c r="F2720" s="39" t="s">
        <v>1649</v>
      </c>
      <c r="G2720" s="38" t="s">
        <v>442</v>
      </c>
      <c r="H2720" s="38" t="s">
        <v>441</v>
      </c>
      <c r="I2720" s="38">
        <v>26820611</v>
      </c>
      <c r="J2720" s="37">
        <v>84</v>
      </c>
      <c r="K2720" s="37">
        <v>22</v>
      </c>
      <c r="L2720" s="20" t="s">
        <v>8355</v>
      </c>
      <c r="M2720" s="37">
        <v>0</v>
      </c>
      <c r="N2720" s="37">
        <v>0</v>
      </c>
      <c r="O2720" s="37">
        <v>0</v>
      </c>
    </row>
    <row r="2722" spans="1:29" ht="13.5" x14ac:dyDescent="0.25">
      <c r="A2722" s="97" t="s">
        <v>453</v>
      </c>
      <c r="B2722" s="24"/>
      <c r="C2722" s="25"/>
      <c r="D2722" s="25"/>
      <c r="E2722" s="25"/>
      <c r="F2722" s="33"/>
      <c r="G2722" s="27"/>
      <c r="H2722" s="32"/>
      <c r="I2722" s="32"/>
      <c r="J2722" s="36">
        <f>SUM(J2723:J2742)</f>
        <v>700</v>
      </c>
      <c r="K2722" s="36">
        <f t="shared" ref="K2722:O2722" si="143">SUM(K2723:K2742)</f>
        <v>219</v>
      </c>
      <c r="L2722" s="36">
        <f t="shared" si="143"/>
        <v>0</v>
      </c>
      <c r="M2722" s="36">
        <f t="shared" si="143"/>
        <v>0</v>
      </c>
      <c r="N2722" s="36">
        <f t="shared" si="143"/>
        <v>6</v>
      </c>
      <c r="O2722" s="36">
        <f t="shared" si="143"/>
        <v>0</v>
      </c>
      <c r="P2722" s="37"/>
      <c r="Q2722" s="37"/>
      <c r="R2722" s="37"/>
      <c r="S2722" s="37"/>
      <c r="T2722" s="37"/>
      <c r="U2722" s="37"/>
      <c r="V2722" s="37"/>
      <c r="W2722" s="37"/>
      <c r="X2722" s="37"/>
      <c r="Y2722" s="37"/>
      <c r="AA2722" s="37"/>
      <c r="AB2722" s="37"/>
      <c r="AC2722" s="37"/>
    </row>
    <row r="2723" spans="1:29" x14ac:dyDescent="0.2">
      <c r="A2723" s="37" t="s">
        <v>5520</v>
      </c>
      <c r="B2723" s="37" t="s">
        <v>5521</v>
      </c>
      <c r="C2723" s="39" t="s">
        <v>50</v>
      </c>
      <c r="D2723" s="39" t="s">
        <v>672</v>
      </c>
      <c r="E2723" s="39" t="s">
        <v>561</v>
      </c>
      <c r="F2723" s="39" t="s">
        <v>5521</v>
      </c>
      <c r="G2723" s="38" t="s">
        <v>442</v>
      </c>
      <c r="H2723" s="38" t="s">
        <v>441</v>
      </c>
      <c r="I2723" s="38">
        <v>85774346</v>
      </c>
      <c r="J2723" s="37">
        <v>5</v>
      </c>
      <c r="K2723" s="37">
        <v>0</v>
      </c>
      <c r="L2723" s="20" t="s">
        <v>8355</v>
      </c>
      <c r="M2723" s="37">
        <v>0</v>
      </c>
      <c r="N2723" s="37">
        <v>0</v>
      </c>
      <c r="O2723" s="37">
        <v>0</v>
      </c>
    </row>
    <row r="2724" spans="1:29" x14ac:dyDescent="0.2">
      <c r="A2724" s="37" t="s">
        <v>5522</v>
      </c>
      <c r="B2724" s="37" t="s">
        <v>5523</v>
      </c>
      <c r="C2724" s="39" t="s">
        <v>50</v>
      </c>
      <c r="D2724" s="39" t="s">
        <v>672</v>
      </c>
      <c r="E2724" s="39" t="s">
        <v>2452</v>
      </c>
      <c r="F2724" s="39" t="s">
        <v>5523</v>
      </c>
      <c r="G2724" s="38" t="s">
        <v>442</v>
      </c>
      <c r="H2724" s="38" t="s">
        <v>441</v>
      </c>
      <c r="I2724" s="38">
        <v>26562345</v>
      </c>
      <c r="J2724" s="37">
        <v>11</v>
      </c>
      <c r="K2724" s="37">
        <v>0</v>
      </c>
      <c r="L2724" s="20" t="s">
        <v>8355</v>
      </c>
      <c r="M2724" s="37">
        <v>0</v>
      </c>
      <c r="N2724" s="37">
        <v>0</v>
      </c>
      <c r="O2724" s="37">
        <v>0</v>
      </c>
    </row>
    <row r="2725" spans="1:29" x14ac:dyDescent="0.2">
      <c r="A2725" s="37" t="s">
        <v>5524</v>
      </c>
      <c r="B2725" s="37" t="s">
        <v>5525</v>
      </c>
      <c r="C2725" s="39" t="s">
        <v>50</v>
      </c>
      <c r="D2725" s="39" t="s">
        <v>672</v>
      </c>
      <c r="E2725" s="39" t="s">
        <v>561</v>
      </c>
      <c r="F2725" s="39" t="s">
        <v>5525</v>
      </c>
      <c r="G2725" s="38" t="s">
        <v>442</v>
      </c>
      <c r="H2725" s="38" t="s">
        <v>441</v>
      </c>
      <c r="I2725" s="38">
        <v>26575082</v>
      </c>
      <c r="J2725" s="37">
        <v>43</v>
      </c>
      <c r="K2725" s="37">
        <v>13</v>
      </c>
      <c r="L2725" s="20" t="s">
        <v>8355</v>
      </c>
      <c r="M2725" s="37">
        <v>0</v>
      </c>
      <c r="N2725" s="37">
        <v>0</v>
      </c>
      <c r="O2725" s="37">
        <v>0</v>
      </c>
    </row>
    <row r="2726" spans="1:29" x14ac:dyDescent="0.2">
      <c r="A2726" s="37" t="s">
        <v>5526</v>
      </c>
      <c r="B2726" s="37" t="s">
        <v>5527</v>
      </c>
      <c r="C2726" s="39" t="s">
        <v>50</v>
      </c>
      <c r="D2726" s="39" t="s">
        <v>672</v>
      </c>
      <c r="E2726" s="39" t="s">
        <v>673</v>
      </c>
      <c r="F2726" s="39" t="s">
        <v>5528</v>
      </c>
      <c r="G2726" s="38" t="s">
        <v>442</v>
      </c>
      <c r="H2726" s="38" t="s">
        <v>440</v>
      </c>
      <c r="I2726" s="38">
        <v>26577178</v>
      </c>
      <c r="J2726" s="37">
        <v>206</v>
      </c>
      <c r="K2726" s="37">
        <v>78</v>
      </c>
      <c r="L2726" s="20" t="s">
        <v>8355</v>
      </c>
      <c r="M2726" s="37">
        <v>0</v>
      </c>
      <c r="N2726" s="37">
        <v>6</v>
      </c>
      <c r="O2726" s="37">
        <v>0</v>
      </c>
    </row>
    <row r="2727" spans="1:29" x14ac:dyDescent="0.2">
      <c r="A2727" s="37" t="s">
        <v>5529</v>
      </c>
      <c r="B2727" s="37" t="s">
        <v>5530</v>
      </c>
      <c r="C2727" s="39" t="s">
        <v>50</v>
      </c>
      <c r="D2727" s="39" t="s">
        <v>672</v>
      </c>
      <c r="E2727" s="39" t="s">
        <v>2452</v>
      </c>
      <c r="F2727" s="39" t="s">
        <v>113</v>
      </c>
      <c r="G2727" s="38" t="s">
        <v>442</v>
      </c>
      <c r="H2727" s="38" t="s">
        <v>441</v>
      </c>
      <c r="I2727" s="38">
        <v>87220692</v>
      </c>
      <c r="J2727" s="37">
        <v>22</v>
      </c>
      <c r="K2727" s="37">
        <v>8</v>
      </c>
      <c r="L2727" s="20" t="s">
        <v>8355</v>
      </c>
      <c r="M2727" s="37">
        <v>0</v>
      </c>
      <c r="N2727" s="37">
        <v>0</v>
      </c>
      <c r="O2727" s="37">
        <v>0</v>
      </c>
    </row>
    <row r="2728" spans="1:29" x14ac:dyDescent="0.2">
      <c r="A2728" s="37" t="s">
        <v>5531</v>
      </c>
      <c r="B2728" s="37" t="s">
        <v>152</v>
      </c>
      <c r="C2728" s="39" t="s">
        <v>50</v>
      </c>
      <c r="D2728" s="39" t="s">
        <v>672</v>
      </c>
      <c r="E2728" s="39" t="s">
        <v>2452</v>
      </c>
      <c r="F2728" s="39" t="s">
        <v>152</v>
      </c>
      <c r="G2728" s="38" t="s">
        <v>442</v>
      </c>
      <c r="H2728" s="38" t="s">
        <v>441</v>
      </c>
      <c r="I2728" s="38">
        <v>26562368</v>
      </c>
      <c r="J2728" s="37">
        <v>19</v>
      </c>
      <c r="K2728" s="37">
        <v>7</v>
      </c>
      <c r="L2728" s="20" t="s">
        <v>8355</v>
      </c>
      <c r="M2728" s="37">
        <v>0</v>
      </c>
      <c r="N2728" s="37">
        <v>0</v>
      </c>
      <c r="O2728" s="37">
        <v>0</v>
      </c>
    </row>
    <row r="2729" spans="1:29" x14ac:dyDescent="0.2">
      <c r="A2729" s="37" t="s">
        <v>5532</v>
      </c>
      <c r="B2729" s="37" t="s">
        <v>5533</v>
      </c>
      <c r="C2729" s="39" t="s">
        <v>50</v>
      </c>
      <c r="D2729" s="39" t="s">
        <v>672</v>
      </c>
      <c r="E2729" s="39" t="s">
        <v>249</v>
      </c>
      <c r="F2729" s="39" t="s">
        <v>5533</v>
      </c>
      <c r="G2729" s="38" t="s">
        <v>442</v>
      </c>
      <c r="H2729" s="38" t="s">
        <v>441</v>
      </c>
      <c r="I2729" s="38">
        <v>26576199</v>
      </c>
      <c r="J2729" s="37">
        <v>9</v>
      </c>
      <c r="K2729" s="37">
        <v>0</v>
      </c>
      <c r="L2729" s="20" t="s">
        <v>8355</v>
      </c>
      <c r="M2729" s="37">
        <v>0</v>
      </c>
      <c r="N2729" s="37">
        <v>0</v>
      </c>
      <c r="O2729" s="37">
        <v>0</v>
      </c>
    </row>
    <row r="2730" spans="1:29" x14ac:dyDescent="0.2">
      <c r="A2730" s="37" t="s">
        <v>5534</v>
      </c>
      <c r="B2730" s="37" t="s">
        <v>2477</v>
      </c>
      <c r="C2730" s="39" t="s">
        <v>50</v>
      </c>
      <c r="D2730" s="39" t="s">
        <v>672</v>
      </c>
      <c r="E2730" s="39" t="s">
        <v>249</v>
      </c>
      <c r="F2730" s="39" t="s">
        <v>2477</v>
      </c>
      <c r="G2730" s="38" t="s">
        <v>442</v>
      </c>
      <c r="H2730" s="38" t="s">
        <v>441</v>
      </c>
      <c r="I2730" s="38">
        <v>26501631</v>
      </c>
      <c r="J2730" s="37">
        <v>35</v>
      </c>
      <c r="K2730" s="37">
        <v>12</v>
      </c>
      <c r="L2730" s="20" t="s">
        <v>8355</v>
      </c>
      <c r="M2730" s="37">
        <v>0</v>
      </c>
      <c r="N2730" s="37">
        <v>0</v>
      </c>
      <c r="O2730" s="37">
        <v>0</v>
      </c>
    </row>
    <row r="2731" spans="1:29" x14ac:dyDescent="0.2">
      <c r="A2731" s="37" t="s">
        <v>5535</v>
      </c>
      <c r="B2731" s="37" t="s">
        <v>5536</v>
      </c>
      <c r="C2731" s="39" t="s">
        <v>50</v>
      </c>
      <c r="D2731" s="39" t="s">
        <v>672</v>
      </c>
      <c r="E2731" s="39" t="s">
        <v>249</v>
      </c>
      <c r="F2731" s="39" t="s">
        <v>5537</v>
      </c>
      <c r="G2731" s="38" t="s">
        <v>442</v>
      </c>
      <c r="H2731" s="38" t="s">
        <v>441</v>
      </c>
      <c r="I2731" s="38">
        <v>26501631</v>
      </c>
      <c r="J2731" s="37">
        <v>33</v>
      </c>
      <c r="K2731" s="37">
        <v>15</v>
      </c>
      <c r="L2731" s="20" t="s">
        <v>8355</v>
      </c>
      <c r="M2731" s="37">
        <v>0</v>
      </c>
      <c r="N2731" s="37">
        <v>0</v>
      </c>
      <c r="O2731" s="37">
        <v>0</v>
      </c>
    </row>
    <row r="2732" spans="1:29" x14ac:dyDescent="0.2">
      <c r="A2732" s="37" t="s">
        <v>5538</v>
      </c>
      <c r="B2732" s="37" t="s">
        <v>5539</v>
      </c>
      <c r="C2732" s="39" t="s">
        <v>50</v>
      </c>
      <c r="D2732" s="39" t="s">
        <v>672</v>
      </c>
      <c r="E2732" s="39" t="s">
        <v>249</v>
      </c>
      <c r="F2732" s="39" t="s">
        <v>5539</v>
      </c>
      <c r="G2732" s="38" t="s">
        <v>442</v>
      </c>
      <c r="H2732" s="38" t="s">
        <v>441</v>
      </c>
      <c r="I2732" s="38">
        <v>26576034</v>
      </c>
      <c r="J2732" s="37">
        <v>15</v>
      </c>
      <c r="K2732" s="37">
        <v>7</v>
      </c>
      <c r="L2732" s="20" t="s">
        <v>8355</v>
      </c>
      <c r="M2732" s="37">
        <v>0</v>
      </c>
      <c r="N2732" s="37">
        <v>0</v>
      </c>
      <c r="O2732" s="37">
        <v>0</v>
      </c>
    </row>
    <row r="2733" spans="1:29" x14ac:dyDescent="0.2">
      <c r="A2733" s="37" t="s">
        <v>5540</v>
      </c>
      <c r="B2733" s="37" t="s">
        <v>5541</v>
      </c>
      <c r="C2733" s="39" t="s">
        <v>50</v>
      </c>
      <c r="D2733" s="39" t="s">
        <v>672</v>
      </c>
      <c r="E2733" s="39" t="s">
        <v>249</v>
      </c>
      <c r="F2733" s="39" t="s">
        <v>5541</v>
      </c>
      <c r="G2733" s="38" t="s">
        <v>442</v>
      </c>
      <c r="H2733" s="38" t="s">
        <v>441</v>
      </c>
      <c r="I2733" s="38">
        <v>26502999</v>
      </c>
      <c r="J2733" s="37">
        <v>6</v>
      </c>
      <c r="K2733" s="37">
        <v>0</v>
      </c>
      <c r="L2733" s="20" t="s">
        <v>8355</v>
      </c>
      <c r="M2733" s="37">
        <v>0</v>
      </c>
      <c r="N2733" s="37">
        <v>0</v>
      </c>
      <c r="O2733" s="37">
        <v>0</v>
      </c>
    </row>
    <row r="2734" spans="1:29" x14ac:dyDescent="0.2">
      <c r="A2734" s="37" t="s">
        <v>5542</v>
      </c>
      <c r="B2734" s="37" t="s">
        <v>5543</v>
      </c>
      <c r="C2734" s="39" t="s">
        <v>50</v>
      </c>
      <c r="D2734" s="39" t="s">
        <v>672</v>
      </c>
      <c r="E2734" s="39" t="s">
        <v>2452</v>
      </c>
      <c r="F2734" s="39" t="s">
        <v>5543</v>
      </c>
      <c r="G2734" s="38" t="s">
        <v>442</v>
      </c>
      <c r="H2734" s="38" t="s">
        <v>441</v>
      </c>
      <c r="I2734" s="38">
        <v>26563083</v>
      </c>
      <c r="J2734" s="37">
        <v>17</v>
      </c>
      <c r="K2734" s="37">
        <v>5</v>
      </c>
      <c r="L2734" s="20" t="s">
        <v>8355</v>
      </c>
      <c r="M2734" s="37">
        <v>0</v>
      </c>
      <c r="N2734" s="37">
        <v>0</v>
      </c>
      <c r="O2734" s="37">
        <v>0</v>
      </c>
    </row>
    <row r="2735" spans="1:29" x14ac:dyDescent="0.2">
      <c r="A2735" s="37" t="s">
        <v>5544</v>
      </c>
      <c r="B2735" s="37" t="s">
        <v>664</v>
      </c>
      <c r="C2735" s="39" t="s">
        <v>50</v>
      </c>
      <c r="D2735" s="39" t="s">
        <v>672</v>
      </c>
      <c r="E2735" s="39" t="s">
        <v>2452</v>
      </c>
      <c r="F2735" s="39" t="s">
        <v>664</v>
      </c>
      <c r="G2735" s="38" t="s">
        <v>442</v>
      </c>
      <c r="H2735" s="38" t="s">
        <v>441</v>
      </c>
      <c r="I2735" s="38">
        <v>26563094</v>
      </c>
      <c r="J2735" s="37">
        <v>10</v>
      </c>
      <c r="K2735" s="37">
        <v>0</v>
      </c>
      <c r="L2735" s="20" t="s">
        <v>8355</v>
      </c>
      <c r="M2735" s="37">
        <v>0</v>
      </c>
      <c r="N2735" s="37">
        <v>0</v>
      </c>
      <c r="O2735" s="37">
        <v>0</v>
      </c>
    </row>
    <row r="2736" spans="1:29" x14ac:dyDescent="0.2">
      <c r="A2736" s="37" t="s">
        <v>5545</v>
      </c>
      <c r="B2736" s="37" t="s">
        <v>672</v>
      </c>
      <c r="C2736" s="39" t="s">
        <v>50</v>
      </c>
      <c r="D2736" s="39" t="s">
        <v>672</v>
      </c>
      <c r="E2736" s="39" t="s">
        <v>249</v>
      </c>
      <c r="F2736" s="39" t="s">
        <v>249</v>
      </c>
      <c r="G2736" s="38" t="s">
        <v>442</v>
      </c>
      <c r="H2736" s="38" t="s">
        <v>441</v>
      </c>
      <c r="I2736" s="38">
        <v>26575028</v>
      </c>
      <c r="J2736" s="37">
        <v>123</v>
      </c>
      <c r="K2736" s="37">
        <v>43</v>
      </c>
      <c r="L2736" s="20" t="s">
        <v>8355</v>
      </c>
      <c r="M2736" s="37">
        <v>0</v>
      </c>
      <c r="N2736" s="37">
        <v>0</v>
      </c>
      <c r="O2736" s="37">
        <v>0</v>
      </c>
    </row>
    <row r="2737" spans="1:29" x14ac:dyDescent="0.2">
      <c r="A2737" s="37" t="s">
        <v>5546</v>
      </c>
      <c r="B2737" s="37" t="s">
        <v>197</v>
      </c>
      <c r="C2737" s="39" t="s">
        <v>50</v>
      </c>
      <c r="D2737" s="39" t="s">
        <v>672</v>
      </c>
      <c r="E2737" s="39" t="s">
        <v>2452</v>
      </c>
      <c r="F2737" s="39" t="s">
        <v>197</v>
      </c>
      <c r="G2737" s="38" t="s">
        <v>442</v>
      </c>
      <c r="H2737" s="38" t="s">
        <v>441</v>
      </c>
      <c r="I2737" s="38">
        <v>26563080</v>
      </c>
      <c r="J2737" s="37">
        <v>15</v>
      </c>
      <c r="K2737" s="37">
        <v>8</v>
      </c>
      <c r="L2737" s="20" t="s">
        <v>8355</v>
      </c>
      <c r="M2737" s="37">
        <v>0</v>
      </c>
      <c r="N2737" s="37">
        <v>0</v>
      </c>
      <c r="O2737" s="37">
        <v>0</v>
      </c>
    </row>
    <row r="2738" spans="1:29" x14ac:dyDescent="0.2">
      <c r="A2738" s="37" t="s">
        <v>5547</v>
      </c>
      <c r="B2738" s="37" t="s">
        <v>5548</v>
      </c>
      <c r="C2738" s="39" t="s">
        <v>50</v>
      </c>
      <c r="D2738" s="39" t="s">
        <v>672</v>
      </c>
      <c r="E2738" s="39" t="s">
        <v>561</v>
      </c>
      <c r="F2738" s="39" t="s">
        <v>561</v>
      </c>
      <c r="G2738" s="38" t="s">
        <v>442</v>
      </c>
      <c r="H2738" s="38" t="s">
        <v>441</v>
      </c>
      <c r="I2738" s="38">
        <v>26575401</v>
      </c>
      <c r="J2738" s="37">
        <v>103</v>
      </c>
      <c r="K2738" s="37">
        <v>14</v>
      </c>
      <c r="L2738" s="20" t="s">
        <v>8355</v>
      </c>
      <c r="M2738" s="37">
        <v>0</v>
      </c>
      <c r="N2738" s="37">
        <v>0</v>
      </c>
      <c r="O2738" s="37">
        <v>0</v>
      </c>
    </row>
    <row r="2739" spans="1:29" x14ac:dyDescent="0.2">
      <c r="A2739" s="37" t="s">
        <v>5549</v>
      </c>
      <c r="B2739" s="37" t="s">
        <v>1202</v>
      </c>
      <c r="C2739" s="39" t="s">
        <v>50</v>
      </c>
      <c r="D2739" s="39" t="s">
        <v>672</v>
      </c>
      <c r="E2739" s="39" t="s">
        <v>2452</v>
      </c>
      <c r="F2739" s="39" t="s">
        <v>1202</v>
      </c>
      <c r="G2739" s="38" t="s">
        <v>442</v>
      </c>
      <c r="H2739" s="38" t="s">
        <v>441</v>
      </c>
      <c r="I2739" s="38">
        <v>83160469</v>
      </c>
      <c r="J2739" s="37">
        <v>9</v>
      </c>
      <c r="K2739" s="37">
        <v>0</v>
      </c>
      <c r="L2739" s="20" t="s">
        <v>8355</v>
      </c>
      <c r="M2739" s="37">
        <v>0</v>
      </c>
      <c r="N2739" s="37">
        <v>0</v>
      </c>
      <c r="O2739" s="37">
        <v>0</v>
      </c>
    </row>
    <row r="2740" spans="1:29" x14ac:dyDescent="0.2">
      <c r="A2740" s="37" t="s">
        <v>5550</v>
      </c>
      <c r="B2740" s="37" t="s">
        <v>5551</v>
      </c>
      <c r="C2740" s="39" t="s">
        <v>50</v>
      </c>
      <c r="D2740" s="39" t="s">
        <v>672</v>
      </c>
      <c r="E2740" s="39" t="s">
        <v>561</v>
      </c>
      <c r="F2740" s="39" t="s">
        <v>5551</v>
      </c>
      <c r="G2740" s="38" t="s">
        <v>442</v>
      </c>
      <c r="H2740" s="38" t="s">
        <v>441</v>
      </c>
      <c r="I2740" s="38">
        <v>88495890</v>
      </c>
      <c r="J2740" s="37">
        <v>8</v>
      </c>
      <c r="K2740" s="37">
        <v>0</v>
      </c>
      <c r="L2740" s="20" t="s">
        <v>8355</v>
      </c>
      <c r="M2740" s="37">
        <v>0</v>
      </c>
      <c r="N2740" s="37">
        <v>0</v>
      </c>
      <c r="O2740" s="37">
        <v>0</v>
      </c>
    </row>
    <row r="2741" spans="1:29" x14ac:dyDescent="0.2">
      <c r="A2741" s="37" t="s">
        <v>5552</v>
      </c>
      <c r="B2741" s="37" t="s">
        <v>1936</v>
      </c>
      <c r="C2741" s="39" t="s">
        <v>50</v>
      </c>
      <c r="D2741" s="39" t="s">
        <v>672</v>
      </c>
      <c r="E2741" s="39" t="s">
        <v>673</v>
      </c>
      <c r="F2741" s="39" t="s">
        <v>1936</v>
      </c>
      <c r="G2741" s="38" t="s">
        <v>442</v>
      </c>
      <c r="H2741" s="38" t="s">
        <v>440</v>
      </c>
      <c r="I2741" s="38">
        <v>85003653</v>
      </c>
      <c r="J2741" s="37">
        <v>4</v>
      </c>
      <c r="K2741" s="37">
        <v>0</v>
      </c>
      <c r="L2741" s="20" t="s">
        <v>8355</v>
      </c>
      <c r="M2741" s="37">
        <v>0</v>
      </c>
      <c r="N2741" s="37">
        <v>0</v>
      </c>
      <c r="O2741" s="37">
        <v>0</v>
      </c>
    </row>
    <row r="2742" spans="1:29" x14ac:dyDescent="0.2">
      <c r="A2742" s="37" t="s">
        <v>5553</v>
      </c>
      <c r="B2742" s="37" t="s">
        <v>10362</v>
      </c>
      <c r="C2742" s="39" t="s">
        <v>50</v>
      </c>
      <c r="D2742" s="39" t="s">
        <v>672</v>
      </c>
      <c r="E2742" s="39" t="s">
        <v>561</v>
      </c>
      <c r="F2742" s="39" t="s">
        <v>903</v>
      </c>
      <c r="G2742" s="38" t="s">
        <v>442</v>
      </c>
      <c r="H2742" s="38" t="s">
        <v>441</v>
      </c>
      <c r="I2742" s="38">
        <v>88689115</v>
      </c>
      <c r="J2742" s="37">
        <v>7</v>
      </c>
      <c r="K2742" s="37">
        <v>9</v>
      </c>
      <c r="L2742" s="20" t="s">
        <v>8355</v>
      </c>
      <c r="M2742" s="37">
        <v>0</v>
      </c>
      <c r="N2742" s="37">
        <v>0</v>
      </c>
      <c r="O2742" s="37">
        <v>0</v>
      </c>
    </row>
    <row r="2744" spans="1:29" ht="13.5" x14ac:dyDescent="0.25">
      <c r="A2744" s="97" t="s">
        <v>463</v>
      </c>
      <c r="B2744" s="24"/>
      <c r="C2744" s="25"/>
      <c r="D2744" s="25"/>
      <c r="E2744" s="25"/>
      <c r="F2744" s="33"/>
      <c r="G2744" s="27"/>
      <c r="H2744" s="32"/>
      <c r="I2744" s="32"/>
      <c r="J2744" s="36">
        <f>SUM(J2745:J2768)</f>
        <v>382</v>
      </c>
      <c r="K2744" s="36">
        <f t="shared" ref="K2744:O2744" si="144">SUM(K2745:K2768)</f>
        <v>82</v>
      </c>
      <c r="L2744" s="36">
        <f t="shared" si="144"/>
        <v>0</v>
      </c>
      <c r="M2744" s="36">
        <f t="shared" si="144"/>
        <v>0</v>
      </c>
      <c r="N2744" s="36">
        <f t="shared" si="144"/>
        <v>0</v>
      </c>
      <c r="O2744" s="36">
        <f t="shared" si="144"/>
        <v>0</v>
      </c>
      <c r="P2744" s="37"/>
      <c r="Q2744" s="37"/>
      <c r="R2744" s="37"/>
      <c r="S2744" s="37"/>
      <c r="T2744" s="37"/>
      <c r="U2744" s="37"/>
      <c r="V2744" s="37"/>
      <c r="W2744" s="37"/>
      <c r="X2744" s="37"/>
      <c r="Y2744" s="37"/>
      <c r="AA2744" s="37"/>
      <c r="AB2744" s="37"/>
      <c r="AC2744" s="37"/>
    </row>
    <row r="2745" spans="1:29" x14ac:dyDescent="0.2">
      <c r="A2745" s="37" t="s">
        <v>5554</v>
      </c>
      <c r="B2745" s="37" t="s">
        <v>5555</v>
      </c>
      <c r="C2745" s="39" t="s">
        <v>50</v>
      </c>
      <c r="D2745" s="39" t="s">
        <v>672</v>
      </c>
      <c r="E2745" s="39" t="s">
        <v>5556</v>
      </c>
      <c r="F2745" s="39" t="s">
        <v>5557</v>
      </c>
      <c r="G2745" s="38" t="s">
        <v>442</v>
      </c>
      <c r="H2745" s="38" t="s">
        <v>441</v>
      </c>
      <c r="I2745" s="38">
        <v>26558109</v>
      </c>
      <c r="J2745" s="37">
        <v>33</v>
      </c>
      <c r="K2745" s="37">
        <v>10</v>
      </c>
      <c r="L2745" s="20" t="s">
        <v>8355</v>
      </c>
      <c r="M2745" s="37">
        <v>0</v>
      </c>
      <c r="N2745" s="37">
        <v>0</v>
      </c>
      <c r="O2745" s="37">
        <v>0</v>
      </c>
    </row>
    <row r="2746" spans="1:29" x14ac:dyDescent="0.2">
      <c r="A2746" s="37" t="s">
        <v>5558</v>
      </c>
      <c r="B2746" s="37" t="s">
        <v>5556</v>
      </c>
      <c r="C2746" s="39" t="s">
        <v>50</v>
      </c>
      <c r="D2746" s="39" t="s">
        <v>672</v>
      </c>
      <c r="E2746" s="39" t="s">
        <v>5556</v>
      </c>
      <c r="F2746" s="39" t="s">
        <v>5556</v>
      </c>
      <c r="G2746" s="38" t="s">
        <v>442</v>
      </c>
      <c r="H2746" s="38" t="s">
        <v>441</v>
      </c>
      <c r="I2746" s="38">
        <v>26558002</v>
      </c>
      <c r="J2746" s="37">
        <v>15</v>
      </c>
      <c r="K2746" s="37">
        <v>0</v>
      </c>
      <c r="L2746" s="20" t="s">
        <v>8355</v>
      </c>
      <c r="M2746" s="37">
        <v>0</v>
      </c>
      <c r="N2746" s="37">
        <v>0</v>
      </c>
      <c r="O2746" s="37">
        <v>0</v>
      </c>
    </row>
    <row r="2747" spans="1:29" x14ac:dyDescent="0.2">
      <c r="A2747" s="37" t="s">
        <v>5559</v>
      </c>
      <c r="B2747" s="37" t="s">
        <v>911</v>
      </c>
      <c r="C2747" s="39" t="s">
        <v>50</v>
      </c>
      <c r="D2747" s="39" t="s">
        <v>672</v>
      </c>
      <c r="E2747" s="39" t="s">
        <v>3354</v>
      </c>
      <c r="F2747" s="39" t="s">
        <v>911</v>
      </c>
      <c r="G2747" s="38" t="s">
        <v>442</v>
      </c>
      <c r="H2747" s="38" t="s">
        <v>441</v>
      </c>
      <c r="I2747" s="38">
        <v>22009594</v>
      </c>
      <c r="J2747" s="37">
        <v>8</v>
      </c>
      <c r="K2747" s="37">
        <v>0</v>
      </c>
      <c r="L2747" s="20" t="s">
        <v>8355</v>
      </c>
      <c r="M2747" s="37">
        <v>0</v>
      </c>
      <c r="N2747" s="37">
        <v>0</v>
      </c>
      <c r="O2747" s="37">
        <v>0</v>
      </c>
    </row>
    <row r="2748" spans="1:29" x14ac:dyDescent="0.2">
      <c r="A2748" s="37" t="s">
        <v>5560</v>
      </c>
      <c r="B2748" s="37" t="s">
        <v>5561</v>
      </c>
      <c r="C2748" s="39" t="s">
        <v>50</v>
      </c>
      <c r="D2748" s="39" t="s">
        <v>672</v>
      </c>
      <c r="E2748" s="39" t="s">
        <v>5556</v>
      </c>
      <c r="F2748" s="39" t="s">
        <v>5561</v>
      </c>
      <c r="G2748" s="38" t="s">
        <v>442</v>
      </c>
      <c r="H2748" s="38" t="s">
        <v>441</v>
      </c>
      <c r="I2748" s="38">
        <v>86508183</v>
      </c>
      <c r="J2748" s="37">
        <v>12</v>
      </c>
      <c r="K2748" s="37">
        <v>0</v>
      </c>
      <c r="L2748" s="20" t="s">
        <v>8355</v>
      </c>
      <c r="M2748" s="37">
        <v>0</v>
      </c>
      <c r="N2748" s="37">
        <v>0</v>
      </c>
      <c r="O2748" s="37">
        <v>0</v>
      </c>
    </row>
    <row r="2749" spans="1:29" x14ac:dyDescent="0.2">
      <c r="A2749" s="37" t="s">
        <v>5562</v>
      </c>
      <c r="B2749" s="37" t="s">
        <v>5563</v>
      </c>
      <c r="C2749" s="39" t="s">
        <v>50</v>
      </c>
      <c r="D2749" s="39" t="s">
        <v>672</v>
      </c>
      <c r="E2749" s="39" t="s">
        <v>3354</v>
      </c>
      <c r="F2749" s="39" t="s">
        <v>3354</v>
      </c>
      <c r="G2749" s="38" t="s">
        <v>442</v>
      </c>
      <c r="H2749" s="38" t="s">
        <v>441</v>
      </c>
      <c r="I2749" s="38">
        <v>22009497</v>
      </c>
      <c r="J2749" s="37">
        <v>11</v>
      </c>
      <c r="K2749" s="37">
        <v>0</v>
      </c>
      <c r="L2749" s="20" t="s">
        <v>8355</v>
      </c>
      <c r="M2749" s="37">
        <v>0</v>
      </c>
      <c r="N2749" s="37">
        <v>0</v>
      </c>
      <c r="O2749" s="37">
        <v>0</v>
      </c>
    </row>
    <row r="2750" spans="1:29" x14ac:dyDescent="0.2">
      <c r="A2750" s="37" t="s">
        <v>5564</v>
      </c>
      <c r="B2750" s="37" t="s">
        <v>5565</v>
      </c>
      <c r="C2750" s="39" t="s">
        <v>51</v>
      </c>
      <c r="D2750" s="39" t="s">
        <v>51</v>
      </c>
      <c r="E2750" s="39" t="s">
        <v>796</v>
      </c>
      <c r="F2750" s="39" t="s">
        <v>5565</v>
      </c>
      <c r="G2750" s="38" t="s">
        <v>442</v>
      </c>
      <c r="H2750" s="38" t="s">
        <v>441</v>
      </c>
      <c r="I2750" s="38">
        <v>83574836</v>
      </c>
      <c r="J2750" s="37">
        <v>12</v>
      </c>
      <c r="K2750" s="37">
        <v>0</v>
      </c>
      <c r="L2750" s="20" t="s">
        <v>8355</v>
      </c>
      <c r="M2750" s="37">
        <v>0</v>
      </c>
      <c r="N2750" s="37">
        <v>0</v>
      </c>
      <c r="O2750" s="37">
        <v>0</v>
      </c>
    </row>
    <row r="2751" spans="1:29" x14ac:dyDescent="0.2">
      <c r="A2751" s="37" t="s">
        <v>5566</v>
      </c>
      <c r="B2751" s="37" t="s">
        <v>5567</v>
      </c>
      <c r="C2751" s="39" t="s">
        <v>50</v>
      </c>
      <c r="D2751" s="39" t="s">
        <v>672</v>
      </c>
      <c r="E2751" s="39" t="s">
        <v>5556</v>
      </c>
      <c r="F2751" s="39" t="s">
        <v>5167</v>
      </c>
      <c r="G2751" s="38" t="s">
        <v>442</v>
      </c>
      <c r="H2751" s="38" t="s">
        <v>441</v>
      </c>
      <c r="I2751" s="38">
        <v>84437989</v>
      </c>
      <c r="J2751" s="37">
        <v>3</v>
      </c>
      <c r="K2751" s="37">
        <v>0</v>
      </c>
      <c r="L2751" s="20" t="s">
        <v>8355</v>
      </c>
      <c r="M2751" s="37">
        <v>0</v>
      </c>
      <c r="N2751" s="37">
        <v>0</v>
      </c>
      <c r="O2751" s="37">
        <v>0</v>
      </c>
    </row>
    <row r="2752" spans="1:29" x14ac:dyDescent="0.2">
      <c r="A2752" s="37" t="s">
        <v>5568</v>
      </c>
      <c r="B2752" s="37" t="s">
        <v>2421</v>
      </c>
      <c r="C2752" s="39" t="s">
        <v>50</v>
      </c>
      <c r="D2752" s="39" t="s">
        <v>672</v>
      </c>
      <c r="E2752" s="39" t="s">
        <v>5556</v>
      </c>
      <c r="F2752" s="39" t="s">
        <v>2421</v>
      </c>
      <c r="G2752" s="38" t="s">
        <v>442</v>
      </c>
      <c r="H2752" s="38" t="s">
        <v>441</v>
      </c>
      <c r="I2752" s="38">
        <v>22064392</v>
      </c>
      <c r="J2752" s="37">
        <v>10</v>
      </c>
      <c r="K2752" s="37">
        <v>0</v>
      </c>
      <c r="L2752" s="20" t="s">
        <v>8355</v>
      </c>
      <c r="M2752" s="37">
        <v>0</v>
      </c>
      <c r="N2752" s="37">
        <v>0</v>
      </c>
      <c r="O2752" s="37">
        <v>0</v>
      </c>
    </row>
    <row r="2753" spans="1:15" x14ac:dyDescent="0.2">
      <c r="A2753" s="37" t="s">
        <v>5569</v>
      </c>
      <c r="B2753" s="37" t="s">
        <v>5570</v>
      </c>
      <c r="C2753" s="39" t="s">
        <v>50</v>
      </c>
      <c r="D2753" s="39" t="s">
        <v>672</v>
      </c>
      <c r="E2753" s="39" t="s">
        <v>5556</v>
      </c>
      <c r="F2753" s="39" t="s">
        <v>5570</v>
      </c>
      <c r="G2753" s="38" t="s">
        <v>442</v>
      </c>
      <c r="H2753" s="38" t="s">
        <v>441</v>
      </c>
      <c r="I2753" s="38">
        <v>22019233</v>
      </c>
      <c r="J2753" s="37">
        <v>17</v>
      </c>
      <c r="K2753" s="37">
        <v>16</v>
      </c>
      <c r="L2753" s="20" t="s">
        <v>8355</v>
      </c>
      <c r="M2753" s="37">
        <v>0</v>
      </c>
      <c r="N2753" s="37">
        <v>0</v>
      </c>
      <c r="O2753" s="37">
        <v>0</v>
      </c>
    </row>
    <row r="2754" spans="1:15" x14ac:dyDescent="0.2">
      <c r="A2754" s="37" t="s">
        <v>5571</v>
      </c>
      <c r="B2754" s="37" t="s">
        <v>4427</v>
      </c>
      <c r="C2754" s="39" t="s">
        <v>50</v>
      </c>
      <c r="D2754" s="39" t="s">
        <v>672</v>
      </c>
      <c r="E2754" s="39" t="s">
        <v>5556</v>
      </c>
      <c r="F2754" s="39" t="s">
        <v>4427</v>
      </c>
      <c r="G2754" s="38" t="s">
        <v>442</v>
      </c>
      <c r="H2754" s="38" t="s">
        <v>441</v>
      </c>
      <c r="I2754" s="38">
        <v>26551122</v>
      </c>
      <c r="J2754" s="37">
        <v>24</v>
      </c>
      <c r="K2754" s="37">
        <v>15</v>
      </c>
      <c r="L2754" s="20" t="s">
        <v>8355</v>
      </c>
      <c r="M2754" s="37">
        <v>0</v>
      </c>
      <c r="N2754" s="37">
        <v>0</v>
      </c>
      <c r="O2754" s="37">
        <v>0</v>
      </c>
    </row>
    <row r="2755" spans="1:15" x14ac:dyDescent="0.2">
      <c r="A2755" s="37" t="s">
        <v>5572</v>
      </c>
      <c r="B2755" s="37" t="s">
        <v>5573</v>
      </c>
      <c r="C2755" s="39" t="s">
        <v>50</v>
      </c>
      <c r="D2755" s="39" t="s">
        <v>672</v>
      </c>
      <c r="E2755" s="39" t="s">
        <v>5556</v>
      </c>
      <c r="F2755" s="39" t="s">
        <v>5573</v>
      </c>
      <c r="G2755" s="38" t="s">
        <v>442</v>
      </c>
      <c r="H2755" s="38" t="s">
        <v>441</v>
      </c>
      <c r="I2755" s="38">
        <v>26558179</v>
      </c>
      <c r="J2755" s="37">
        <v>17</v>
      </c>
      <c r="K2755" s="37">
        <v>1</v>
      </c>
      <c r="L2755" s="20" t="s">
        <v>8355</v>
      </c>
      <c r="M2755" s="37">
        <v>0</v>
      </c>
      <c r="N2755" s="37">
        <v>0</v>
      </c>
      <c r="O2755" s="37">
        <v>0</v>
      </c>
    </row>
    <row r="2756" spans="1:15" x14ac:dyDescent="0.2">
      <c r="A2756" s="37" t="s">
        <v>5574</v>
      </c>
      <c r="B2756" s="37" t="s">
        <v>5575</v>
      </c>
      <c r="C2756" s="39" t="s">
        <v>50</v>
      </c>
      <c r="D2756" s="39" t="s">
        <v>672</v>
      </c>
      <c r="E2756" s="39" t="s">
        <v>5556</v>
      </c>
      <c r="F2756" s="39" t="s">
        <v>5575</v>
      </c>
      <c r="G2756" s="38" t="s">
        <v>442</v>
      </c>
      <c r="H2756" s="38" t="s">
        <v>441</v>
      </c>
      <c r="I2756" s="38">
        <v>83770478</v>
      </c>
      <c r="J2756" s="37">
        <v>3</v>
      </c>
      <c r="K2756" s="37">
        <v>0</v>
      </c>
      <c r="L2756" s="20" t="s">
        <v>8355</v>
      </c>
      <c r="M2756" s="37">
        <v>0</v>
      </c>
      <c r="N2756" s="37">
        <v>0</v>
      </c>
      <c r="O2756" s="37">
        <v>0</v>
      </c>
    </row>
    <row r="2757" spans="1:15" x14ac:dyDescent="0.2">
      <c r="A2757" s="37" t="s">
        <v>5576</v>
      </c>
      <c r="B2757" s="37" t="s">
        <v>176</v>
      </c>
      <c r="C2757" s="39" t="s">
        <v>50</v>
      </c>
      <c r="D2757" s="39" t="s">
        <v>672</v>
      </c>
      <c r="E2757" s="39" t="s">
        <v>3354</v>
      </c>
      <c r="F2757" s="39" t="s">
        <v>176</v>
      </c>
      <c r="G2757" s="38" t="s">
        <v>442</v>
      </c>
      <c r="H2757" s="38" t="s">
        <v>441</v>
      </c>
      <c r="I2757" s="38">
        <v>22009122</v>
      </c>
      <c r="J2757" s="37">
        <v>26</v>
      </c>
      <c r="K2757" s="37">
        <v>8</v>
      </c>
      <c r="L2757" s="20" t="s">
        <v>8355</v>
      </c>
      <c r="M2757" s="37">
        <v>0</v>
      </c>
      <c r="N2757" s="37">
        <v>0</v>
      </c>
      <c r="O2757" s="37">
        <v>0</v>
      </c>
    </row>
    <row r="2758" spans="1:15" x14ac:dyDescent="0.2">
      <c r="A2758" s="37" t="s">
        <v>5577</v>
      </c>
      <c r="B2758" s="37" t="s">
        <v>5578</v>
      </c>
      <c r="C2758" s="39" t="s">
        <v>50</v>
      </c>
      <c r="D2758" s="39" t="s">
        <v>672</v>
      </c>
      <c r="E2758" s="39" t="s">
        <v>5556</v>
      </c>
      <c r="F2758" s="39" t="s">
        <v>775</v>
      </c>
      <c r="G2758" s="38" t="s">
        <v>442</v>
      </c>
      <c r="H2758" s="38" t="s">
        <v>441</v>
      </c>
      <c r="I2758" s="38">
        <v>26558024</v>
      </c>
      <c r="J2758" s="37">
        <v>24</v>
      </c>
      <c r="K2758" s="37">
        <v>8</v>
      </c>
      <c r="L2758" s="20" t="s">
        <v>8355</v>
      </c>
      <c r="M2758" s="37">
        <v>0</v>
      </c>
      <c r="N2758" s="37">
        <v>0</v>
      </c>
      <c r="O2758" s="37">
        <v>0</v>
      </c>
    </row>
    <row r="2759" spans="1:15" x14ac:dyDescent="0.2">
      <c r="A2759" s="37" t="s">
        <v>5579</v>
      </c>
      <c r="B2759" s="37" t="s">
        <v>1943</v>
      </c>
      <c r="C2759" s="39" t="s">
        <v>50</v>
      </c>
      <c r="D2759" s="39" t="s">
        <v>672</v>
      </c>
      <c r="E2759" s="39" t="s">
        <v>5556</v>
      </c>
      <c r="F2759" s="39" t="s">
        <v>1943</v>
      </c>
      <c r="G2759" s="38" t="s">
        <v>442</v>
      </c>
      <c r="H2759" s="38" t="s">
        <v>441</v>
      </c>
      <c r="I2759" s="38">
        <v>26558263</v>
      </c>
      <c r="J2759" s="37">
        <v>20</v>
      </c>
      <c r="K2759" s="37">
        <v>11</v>
      </c>
      <c r="L2759" s="20" t="s">
        <v>8355</v>
      </c>
      <c r="M2759" s="37">
        <v>0</v>
      </c>
      <c r="N2759" s="37">
        <v>0</v>
      </c>
      <c r="O2759" s="37">
        <v>0</v>
      </c>
    </row>
    <row r="2760" spans="1:15" x14ac:dyDescent="0.2">
      <c r="A2760" s="37" t="s">
        <v>5580</v>
      </c>
      <c r="B2760" s="37" t="s">
        <v>5581</v>
      </c>
      <c r="C2760" s="39" t="s">
        <v>50</v>
      </c>
      <c r="D2760" s="39" t="s">
        <v>672</v>
      </c>
      <c r="E2760" s="39" t="s">
        <v>5556</v>
      </c>
      <c r="F2760" s="39" t="s">
        <v>5581</v>
      </c>
      <c r="G2760" s="38" t="s">
        <v>442</v>
      </c>
      <c r="H2760" s="38" t="s">
        <v>441</v>
      </c>
      <c r="I2760" s="38">
        <v>26551060</v>
      </c>
      <c r="J2760" s="37">
        <v>24</v>
      </c>
      <c r="K2760" s="37">
        <v>0</v>
      </c>
      <c r="L2760" s="20" t="s">
        <v>8355</v>
      </c>
      <c r="M2760" s="37">
        <v>0</v>
      </c>
      <c r="N2760" s="37">
        <v>0</v>
      </c>
      <c r="O2760" s="37">
        <v>0</v>
      </c>
    </row>
    <row r="2761" spans="1:15" x14ac:dyDescent="0.2">
      <c r="A2761" s="37" t="s">
        <v>5582</v>
      </c>
      <c r="B2761" s="37" t="s">
        <v>3430</v>
      </c>
      <c r="C2761" s="39" t="s">
        <v>50</v>
      </c>
      <c r="D2761" s="39" t="s">
        <v>672</v>
      </c>
      <c r="E2761" s="39" t="s">
        <v>3354</v>
      </c>
      <c r="F2761" s="39" t="s">
        <v>3430</v>
      </c>
      <c r="G2761" s="38" t="s">
        <v>442</v>
      </c>
      <c r="H2761" s="38" t="s">
        <v>441</v>
      </c>
      <c r="I2761" s="38">
        <v>88801834</v>
      </c>
      <c r="J2761" s="37">
        <v>4</v>
      </c>
      <c r="K2761" s="37">
        <v>0</v>
      </c>
      <c r="L2761" s="20" t="s">
        <v>8355</v>
      </c>
      <c r="M2761" s="37">
        <v>0</v>
      </c>
      <c r="N2761" s="37">
        <v>0</v>
      </c>
      <c r="O2761" s="37">
        <v>0</v>
      </c>
    </row>
    <row r="2762" spans="1:15" x14ac:dyDescent="0.2">
      <c r="A2762" s="37" t="s">
        <v>5583</v>
      </c>
      <c r="B2762" s="37" t="s">
        <v>46</v>
      </c>
      <c r="C2762" s="39" t="s">
        <v>50</v>
      </c>
      <c r="D2762" s="39" t="s">
        <v>672</v>
      </c>
      <c r="E2762" s="39" t="s">
        <v>5556</v>
      </c>
      <c r="F2762" s="39" t="s">
        <v>5584</v>
      </c>
      <c r="G2762" s="38" t="s">
        <v>442</v>
      </c>
      <c r="H2762" s="38" t="s">
        <v>441</v>
      </c>
      <c r="I2762" s="38">
        <v>26551041</v>
      </c>
      <c r="J2762" s="37">
        <v>69</v>
      </c>
      <c r="K2762" s="37">
        <v>13</v>
      </c>
      <c r="L2762" s="20" t="s">
        <v>8355</v>
      </c>
      <c r="M2762" s="37">
        <v>0</v>
      </c>
      <c r="N2762" s="37">
        <v>0</v>
      </c>
      <c r="O2762" s="37">
        <v>0</v>
      </c>
    </row>
    <row r="2763" spans="1:15" x14ac:dyDescent="0.2">
      <c r="A2763" s="37" t="s">
        <v>5585</v>
      </c>
      <c r="B2763" s="37" t="s">
        <v>92</v>
      </c>
      <c r="C2763" s="39" t="s">
        <v>50</v>
      </c>
      <c r="D2763" s="39" t="s">
        <v>672</v>
      </c>
      <c r="E2763" s="39" t="s">
        <v>5556</v>
      </c>
      <c r="F2763" s="39" t="s">
        <v>92</v>
      </c>
      <c r="G2763" s="38" t="s">
        <v>442</v>
      </c>
      <c r="H2763" s="38" t="s">
        <v>441</v>
      </c>
      <c r="I2763" s="38">
        <v>26558003</v>
      </c>
      <c r="J2763" s="37">
        <v>7</v>
      </c>
      <c r="K2763" s="37">
        <v>0</v>
      </c>
      <c r="L2763" s="20" t="s">
        <v>8355</v>
      </c>
      <c r="M2763" s="37">
        <v>0</v>
      </c>
      <c r="N2763" s="37">
        <v>0</v>
      </c>
      <c r="O2763" s="37">
        <v>0</v>
      </c>
    </row>
    <row r="2764" spans="1:15" x14ac:dyDescent="0.2">
      <c r="A2764" s="37" t="s">
        <v>5586</v>
      </c>
      <c r="B2764" s="37" t="s">
        <v>53</v>
      </c>
      <c r="C2764" s="39" t="s">
        <v>50</v>
      </c>
      <c r="D2764" s="39" t="s">
        <v>672</v>
      </c>
      <c r="E2764" s="39" t="s">
        <v>3354</v>
      </c>
      <c r="F2764" s="39" t="s">
        <v>53</v>
      </c>
      <c r="G2764" s="38" t="s">
        <v>442</v>
      </c>
      <c r="H2764" s="38" t="s">
        <v>441</v>
      </c>
      <c r="I2764" s="38">
        <v>22009172</v>
      </c>
      <c r="J2764" s="37">
        <v>8</v>
      </c>
      <c r="K2764" s="37">
        <v>0</v>
      </c>
      <c r="L2764" s="20" t="s">
        <v>8355</v>
      </c>
      <c r="M2764" s="37">
        <v>0</v>
      </c>
      <c r="N2764" s="37">
        <v>0</v>
      </c>
      <c r="O2764" s="37">
        <v>0</v>
      </c>
    </row>
    <row r="2765" spans="1:15" x14ac:dyDescent="0.2">
      <c r="A2765" s="37" t="s">
        <v>5587</v>
      </c>
      <c r="B2765" s="37" t="s">
        <v>64</v>
      </c>
      <c r="C2765" s="39" t="s">
        <v>50</v>
      </c>
      <c r="D2765" s="39" t="s">
        <v>672</v>
      </c>
      <c r="E2765" s="39" t="s">
        <v>5556</v>
      </c>
      <c r="F2765" s="39" t="s">
        <v>5588</v>
      </c>
      <c r="G2765" s="38" t="s">
        <v>442</v>
      </c>
      <c r="H2765" s="38" t="s">
        <v>441</v>
      </c>
      <c r="I2765" s="38">
        <v>26551049</v>
      </c>
      <c r="J2765" s="37">
        <v>10</v>
      </c>
      <c r="K2765" s="37">
        <v>0</v>
      </c>
      <c r="L2765" s="20" t="s">
        <v>8355</v>
      </c>
      <c r="M2765" s="37">
        <v>0</v>
      </c>
      <c r="N2765" s="37">
        <v>0</v>
      </c>
      <c r="O2765" s="37">
        <v>0</v>
      </c>
    </row>
    <row r="2766" spans="1:15" x14ac:dyDescent="0.2">
      <c r="A2766" s="37" t="s">
        <v>5589</v>
      </c>
      <c r="B2766" s="37" t="s">
        <v>5590</v>
      </c>
      <c r="C2766" s="39" t="s">
        <v>50</v>
      </c>
      <c r="D2766" s="39" t="s">
        <v>672</v>
      </c>
      <c r="E2766" s="39" t="s">
        <v>3354</v>
      </c>
      <c r="F2766" s="39" t="s">
        <v>1997</v>
      </c>
      <c r="G2766" s="38" t="s">
        <v>442</v>
      </c>
      <c r="H2766" s="38" t="s">
        <v>441</v>
      </c>
      <c r="I2766" s="38">
        <v>83892415</v>
      </c>
      <c r="J2766" s="37">
        <v>10</v>
      </c>
      <c r="K2766" s="37">
        <v>0</v>
      </c>
      <c r="L2766" s="20" t="s">
        <v>8355</v>
      </c>
      <c r="M2766" s="37">
        <v>0</v>
      </c>
      <c r="N2766" s="37">
        <v>0</v>
      </c>
      <c r="O2766" s="37">
        <v>0</v>
      </c>
    </row>
    <row r="2767" spans="1:15" x14ac:dyDescent="0.2">
      <c r="A2767" s="37" t="s">
        <v>5591</v>
      </c>
      <c r="B2767" s="37" t="s">
        <v>3203</v>
      </c>
      <c r="C2767" s="39" t="s">
        <v>50</v>
      </c>
      <c r="D2767" s="39" t="s">
        <v>672</v>
      </c>
      <c r="E2767" s="39" t="s">
        <v>5556</v>
      </c>
      <c r="F2767" s="39" t="s">
        <v>3203</v>
      </c>
      <c r="G2767" s="38" t="s">
        <v>442</v>
      </c>
      <c r="H2767" s="38" t="s">
        <v>441</v>
      </c>
      <c r="I2767" s="38">
        <v>26551045</v>
      </c>
      <c r="J2767" s="37">
        <v>6</v>
      </c>
      <c r="K2767" s="37">
        <v>0</v>
      </c>
      <c r="L2767" s="20" t="s">
        <v>8355</v>
      </c>
      <c r="M2767" s="37">
        <v>0</v>
      </c>
      <c r="N2767" s="37">
        <v>0</v>
      </c>
      <c r="O2767" s="37">
        <v>0</v>
      </c>
    </row>
    <row r="2768" spans="1:15" x14ac:dyDescent="0.2">
      <c r="A2768" s="37" t="s">
        <v>5592</v>
      </c>
      <c r="B2768" s="37" t="s">
        <v>5593</v>
      </c>
      <c r="C2768" s="39" t="s">
        <v>50</v>
      </c>
      <c r="D2768" s="39" t="s">
        <v>672</v>
      </c>
      <c r="E2768" s="39" t="s">
        <v>5556</v>
      </c>
      <c r="F2768" s="39" t="s">
        <v>5593</v>
      </c>
      <c r="G2768" s="38" t="s">
        <v>442</v>
      </c>
      <c r="H2768" s="38" t="s">
        <v>441</v>
      </c>
      <c r="I2768" s="38">
        <v>26551028</v>
      </c>
      <c r="J2768" s="37">
        <v>9</v>
      </c>
      <c r="K2768" s="37">
        <v>0</v>
      </c>
      <c r="L2768" s="20" t="s">
        <v>8355</v>
      </c>
      <c r="M2768" s="37">
        <v>0</v>
      </c>
      <c r="N2768" s="37">
        <v>0</v>
      </c>
      <c r="O2768" s="37">
        <v>0</v>
      </c>
    </row>
    <row r="2770" spans="1:29" ht="13.5" x14ac:dyDescent="0.25">
      <c r="A2770" s="97" t="s">
        <v>467</v>
      </c>
      <c r="B2770" s="24"/>
      <c r="C2770" s="25"/>
      <c r="D2770" s="25"/>
      <c r="E2770" s="25"/>
      <c r="F2770" s="33"/>
      <c r="G2770" s="27"/>
      <c r="H2770" s="32"/>
      <c r="I2770" s="32"/>
      <c r="J2770" s="36">
        <f>J2771+J2788+J2807+J2832+J2846+J2861+J2880</f>
        <v>10982</v>
      </c>
      <c r="K2770" s="36">
        <f t="shared" ref="K2770:O2770" si="145">K2771+K2788+K2807+K2832+K2846+K2861+K2880</f>
        <v>2820</v>
      </c>
      <c r="L2770" s="36">
        <f t="shared" si="145"/>
        <v>14</v>
      </c>
      <c r="M2770" s="36">
        <f t="shared" si="145"/>
        <v>23</v>
      </c>
      <c r="N2770" s="36">
        <f t="shared" si="145"/>
        <v>57</v>
      </c>
      <c r="O2770" s="36">
        <f t="shared" si="145"/>
        <v>688</v>
      </c>
      <c r="P2770" s="37"/>
      <c r="Q2770" s="37"/>
      <c r="R2770" s="37"/>
      <c r="S2770" s="37"/>
      <c r="T2770" s="37"/>
      <c r="U2770" s="37"/>
      <c r="V2770" s="37"/>
      <c r="W2770" s="37"/>
      <c r="X2770" s="37"/>
      <c r="Y2770" s="37"/>
      <c r="AA2770" s="37"/>
      <c r="AB2770" s="37"/>
      <c r="AC2770" s="37"/>
    </row>
    <row r="2771" spans="1:29" ht="13.5" x14ac:dyDescent="0.25">
      <c r="A2771" s="97" t="s">
        <v>439</v>
      </c>
      <c r="B2771" s="24"/>
      <c r="C2771" s="25"/>
      <c r="D2771" s="25"/>
      <c r="E2771" s="25"/>
      <c r="F2771" s="33"/>
      <c r="G2771" s="27"/>
      <c r="H2771" s="32"/>
      <c r="I2771" s="32"/>
      <c r="J2771" s="36">
        <f>SUM(J2772:J2786)</f>
        <v>2233</v>
      </c>
      <c r="K2771" s="36">
        <f t="shared" ref="K2771:O2771" si="146">SUM(K2772:K2786)</f>
        <v>421</v>
      </c>
      <c r="L2771" s="36">
        <f t="shared" si="146"/>
        <v>0</v>
      </c>
      <c r="M2771" s="36">
        <f t="shared" si="146"/>
        <v>0</v>
      </c>
      <c r="N2771" s="36">
        <f t="shared" si="146"/>
        <v>31</v>
      </c>
      <c r="O2771" s="36">
        <f t="shared" si="146"/>
        <v>243</v>
      </c>
      <c r="P2771" s="37"/>
      <c r="Q2771" s="37"/>
      <c r="R2771" s="37"/>
      <c r="S2771" s="37"/>
      <c r="T2771" s="37"/>
      <c r="U2771" s="37"/>
      <c r="V2771" s="37"/>
      <c r="W2771" s="37"/>
      <c r="X2771" s="37"/>
      <c r="Y2771" s="37"/>
      <c r="AA2771" s="37"/>
      <c r="AB2771" s="37"/>
      <c r="AC2771" s="37"/>
    </row>
    <row r="2772" spans="1:29" x14ac:dyDescent="0.2">
      <c r="B2772" s="37" t="s">
        <v>323</v>
      </c>
      <c r="C2772" s="39" t="s">
        <v>50</v>
      </c>
      <c r="D2772" s="39" t="s">
        <v>162</v>
      </c>
      <c r="E2772" s="39" t="s">
        <v>162</v>
      </c>
      <c r="F2772" s="39" t="s">
        <v>5594</v>
      </c>
      <c r="G2772" s="38" t="s">
        <v>443</v>
      </c>
      <c r="H2772" s="38" t="s">
        <v>440</v>
      </c>
      <c r="I2772" s="38">
        <v>26801704</v>
      </c>
      <c r="J2772" s="37">
        <v>103</v>
      </c>
      <c r="K2772" s="37">
        <v>25</v>
      </c>
      <c r="L2772" s="20" t="s">
        <v>8355</v>
      </c>
      <c r="M2772" s="37">
        <v>0</v>
      </c>
      <c r="N2772" s="37">
        <v>0</v>
      </c>
      <c r="O2772" s="37">
        <v>0</v>
      </c>
    </row>
    <row r="2773" spans="1:29" x14ac:dyDescent="0.2">
      <c r="B2773" s="37" t="s">
        <v>5595</v>
      </c>
      <c r="C2773" s="39" t="s">
        <v>50</v>
      </c>
      <c r="D2773" s="39" t="s">
        <v>162</v>
      </c>
      <c r="E2773" s="39" t="s">
        <v>162</v>
      </c>
      <c r="F2773" s="39" t="s">
        <v>5596</v>
      </c>
      <c r="G2773" s="38" t="s">
        <v>443</v>
      </c>
      <c r="H2773" s="38" t="s">
        <v>440</v>
      </c>
      <c r="I2773" s="38">
        <v>88638487</v>
      </c>
      <c r="J2773" s="37">
        <v>25</v>
      </c>
      <c r="K2773" s="37">
        <v>9</v>
      </c>
      <c r="L2773" s="20" t="s">
        <v>8355</v>
      </c>
      <c r="M2773" s="37">
        <v>0</v>
      </c>
      <c r="N2773" s="37">
        <v>0</v>
      </c>
      <c r="O2773" s="37">
        <v>0</v>
      </c>
    </row>
    <row r="2774" spans="1:29" x14ac:dyDescent="0.2">
      <c r="B2774" s="37" t="s">
        <v>10363</v>
      </c>
      <c r="C2774" s="39" t="s">
        <v>50</v>
      </c>
      <c r="D2774" s="39" t="s">
        <v>162</v>
      </c>
      <c r="E2774" s="39" t="s">
        <v>162</v>
      </c>
      <c r="F2774" s="39" t="s">
        <v>5594</v>
      </c>
      <c r="G2774" s="38" t="s">
        <v>444</v>
      </c>
      <c r="H2774" s="38" t="s">
        <v>440</v>
      </c>
      <c r="I2774" s="38">
        <v>25117656</v>
      </c>
      <c r="J2774" s="37">
        <v>138</v>
      </c>
      <c r="K2774" s="37">
        <v>41</v>
      </c>
      <c r="L2774" s="20" t="s">
        <v>8355</v>
      </c>
      <c r="M2774" s="37">
        <v>0</v>
      </c>
      <c r="N2774" s="37">
        <v>0</v>
      </c>
      <c r="O2774" s="37">
        <v>0</v>
      </c>
    </row>
    <row r="2775" spans="1:29" x14ac:dyDescent="0.2">
      <c r="A2775" s="37" t="s">
        <v>5597</v>
      </c>
      <c r="B2775" s="37" t="s">
        <v>1145</v>
      </c>
      <c r="C2775" s="39" t="s">
        <v>50</v>
      </c>
      <c r="D2775" s="39" t="s">
        <v>162</v>
      </c>
      <c r="E2775" s="39" t="s">
        <v>162</v>
      </c>
      <c r="F2775" s="39" t="s">
        <v>5598</v>
      </c>
      <c r="G2775" s="38" t="s">
        <v>442</v>
      </c>
      <c r="H2775" s="38" t="s">
        <v>440</v>
      </c>
      <c r="I2775" s="38">
        <v>26801695</v>
      </c>
      <c r="J2775" s="37">
        <v>299</v>
      </c>
      <c r="K2775" s="37">
        <v>72</v>
      </c>
      <c r="L2775" s="20" t="s">
        <v>8355</v>
      </c>
      <c r="M2775" s="37">
        <v>0</v>
      </c>
      <c r="N2775" s="37">
        <v>0</v>
      </c>
      <c r="O2775" s="37">
        <v>0</v>
      </c>
    </row>
    <row r="2776" spans="1:29" x14ac:dyDescent="0.2">
      <c r="A2776" s="37" t="s">
        <v>5599</v>
      </c>
      <c r="B2776" s="37" t="s">
        <v>5600</v>
      </c>
      <c r="C2776" s="39" t="s">
        <v>50</v>
      </c>
      <c r="D2776" s="39" t="s">
        <v>162</v>
      </c>
      <c r="E2776" s="39" t="s">
        <v>162</v>
      </c>
      <c r="F2776" s="39" t="s">
        <v>5600</v>
      </c>
      <c r="G2776" s="38" t="s">
        <v>442</v>
      </c>
      <c r="H2776" s="38" t="s">
        <v>440</v>
      </c>
      <c r="J2776" s="37">
        <v>6</v>
      </c>
      <c r="K2776" s="37">
        <v>0</v>
      </c>
      <c r="L2776" s="20" t="s">
        <v>8355</v>
      </c>
      <c r="M2776" s="37">
        <v>0</v>
      </c>
      <c r="N2776" s="37">
        <v>0</v>
      </c>
      <c r="O2776" s="37">
        <v>0</v>
      </c>
    </row>
    <row r="2777" spans="1:29" x14ac:dyDescent="0.2">
      <c r="A2777" s="37" t="s">
        <v>5601</v>
      </c>
      <c r="B2777" s="37" t="s">
        <v>5602</v>
      </c>
      <c r="C2777" s="39" t="s">
        <v>50</v>
      </c>
      <c r="D2777" s="39" t="s">
        <v>162</v>
      </c>
      <c r="E2777" s="39" t="s">
        <v>162</v>
      </c>
      <c r="F2777" s="39" t="s">
        <v>5602</v>
      </c>
      <c r="G2777" s="38" t="s">
        <v>442</v>
      </c>
      <c r="H2777" s="38" t="s">
        <v>440</v>
      </c>
      <c r="I2777" s="38">
        <v>26805307</v>
      </c>
      <c r="J2777" s="37">
        <v>89</v>
      </c>
      <c r="K2777" s="37">
        <v>20</v>
      </c>
      <c r="L2777" s="20" t="s">
        <v>8355</v>
      </c>
      <c r="M2777" s="37">
        <v>0</v>
      </c>
      <c r="N2777" s="37">
        <v>0</v>
      </c>
      <c r="O2777" s="37">
        <v>0</v>
      </c>
    </row>
    <row r="2778" spans="1:29" x14ac:dyDescent="0.2">
      <c r="A2778" s="37" t="s">
        <v>5603</v>
      </c>
      <c r="B2778" s="37" t="s">
        <v>5604</v>
      </c>
      <c r="C2778" s="39" t="s">
        <v>50</v>
      </c>
      <c r="D2778" s="39" t="s">
        <v>162</v>
      </c>
      <c r="E2778" s="39" t="s">
        <v>162</v>
      </c>
      <c r="F2778" s="39" t="s">
        <v>5605</v>
      </c>
      <c r="G2778" s="38" t="s">
        <v>442</v>
      </c>
      <c r="H2778" s="38" t="s">
        <v>440</v>
      </c>
      <c r="I2778" s="38">
        <v>26802985</v>
      </c>
      <c r="J2778" s="37">
        <v>88</v>
      </c>
      <c r="K2778" s="37">
        <v>30</v>
      </c>
      <c r="L2778" s="20" t="s">
        <v>8355</v>
      </c>
      <c r="M2778" s="37">
        <v>0</v>
      </c>
      <c r="N2778" s="37">
        <v>0</v>
      </c>
      <c r="O2778" s="37">
        <v>0</v>
      </c>
    </row>
    <row r="2779" spans="1:29" x14ac:dyDescent="0.2">
      <c r="A2779" s="37" t="s">
        <v>5606</v>
      </c>
      <c r="B2779" s="37" t="s">
        <v>550</v>
      </c>
      <c r="C2779" s="39" t="s">
        <v>50</v>
      </c>
      <c r="D2779" s="39" t="s">
        <v>49</v>
      </c>
      <c r="E2779" s="39" t="s">
        <v>49</v>
      </c>
      <c r="F2779" s="39" t="s">
        <v>550</v>
      </c>
      <c r="G2779" s="38" t="s">
        <v>442</v>
      </c>
      <c r="H2779" s="38" t="s">
        <v>440</v>
      </c>
      <c r="J2779" s="37">
        <v>39</v>
      </c>
      <c r="K2779" s="37">
        <v>11</v>
      </c>
      <c r="L2779" s="20" t="s">
        <v>8355</v>
      </c>
      <c r="M2779" s="37">
        <v>0</v>
      </c>
      <c r="N2779" s="37">
        <v>0</v>
      </c>
      <c r="O2779" s="37">
        <v>0</v>
      </c>
    </row>
    <row r="2780" spans="1:29" x14ac:dyDescent="0.2">
      <c r="A2780" s="37" t="s">
        <v>5607</v>
      </c>
      <c r="B2780" s="37" t="s">
        <v>5608</v>
      </c>
      <c r="C2780" s="39" t="s">
        <v>50</v>
      </c>
      <c r="D2780" s="39" t="s">
        <v>162</v>
      </c>
      <c r="E2780" s="39" t="s">
        <v>162</v>
      </c>
      <c r="F2780" s="39" t="s">
        <v>4733</v>
      </c>
      <c r="G2780" s="38" t="s">
        <v>442</v>
      </c>
      <c r="H2780" s="38" t="s">
        <v>440</v>
      </c>
      <c r="I2780" s="38">
        <v>26801400</v>
      </c>
      <c r="J2780" s="37">
        <v>133</v>
      </c>
      <c r="K2780" s="37">
        <v>41</v>
      </c>
      <c r="L2780" s="20" t="s">
        <v>8355</v>
      </c>
      <c r="M2780" s="37">
        <v>0</v>
      </c>
      <c r="N2780" s="37">
        <v>0</v>
      </c>
      <c r="O2780" s="37">
        <v>103</v>
      </c>
    </row>
    <row r="2781" spans="1:29" x14ac:dyDescent="0.2">
      <c r="A2781" s="37" t="s">
        <v>5609</v>
      </c>
      <c r="B2781" s="37" t="s">
        <v>5610</v>
      </c>
      <c r="C2781" s="39" t="s">
        <v>50</v>
      </c>
      <c r="D2781" s="39" t="s">
        <v>162</v>
      </c>
      <c r="E2781" s="39" t="s">
        <v>162</v>
      </c>
      <c r="F2781" s="39" t="s">
        <v>5611</v>
      </c>
      <c r="G2781" s="38" t="s">
        <v>442</v>
      </c>
      <c r="H2781" s="38" t="s">
        <v>440</v>
      </c>
      <c r="I2781" s="38">
        <v>26800086</v>
      </c>
      <c r="J2781" s="37">
        <v>385</v>
      </c>
      <c r="K2781" s="37">
        <v>95</v>
      </c>
      <c r="L2781" s="20" t="s">
        <v>8355</v>
      </c>
      <c r="M2781" s="37">
        <v>0</v>
      </c>
      <c r="N2781" s="37">
        <v>0</v>
      </c>
      <c r="O2781" s="37">
        <v>0</v>
      </c>
    </row>
    <row r="2782" spans="1:29" x14ac:dyDescent="0.2">
      <c r="A2782" s="37" t="s">
        <v>5612</v>
      </c>
      <c r="B2782" s="37" t="s">
        <v>64</v>
      </c>
      <c r="C2782" s="39" t="s">
        <v>50</v>
      </c>
      <c r="D2782" s="39" t="s">
        <v>162</v>
      </c>
      <c r="E2782" s="39" t="s">
        <v>162</v>
      </c>
      <c r="F2782" s="39" t="s">
        <v>64</v>
      </c>
      <c r="G2782" s="38" t="s">
        <v>442</v>
      </c>
      <c r="H2782" s="38" t="s">
        <v>440</v>
      </c>
      <c r="I2782" s="38">
        <v>26818156</v>
      </c>
      <c r="J2782" s="37">
        <v>81</v>
      </c>
      <c r="K2782" s="37">
        <v>22</v>
      </c>
      <c r="L2782" s="20" t="s">
        <v>8355</v>
      </c>
      <c r="M2782" s="37">
        <v>0</v>
      </c>
      <c r="N2782" s="37">
        <v>0</v>
      </c>
      <c r="O2782" s="37">
        <v>24</v>
      </c>
    </row>
    <row r="2783" spans="1:29" x14ac:dyDescent="0.2">
      <c r="A2783" s="37" t="s">
        <v>5613</v>
      </c>
      <c r="B2783" s="37" t="s">
        <v>197</v>
      </c>
      <c r="C2783" s="39" t="s">
        <v>50</v>
      </c>
      <c r="D2783" s="39" t="s">
        <v>162</v>
      </c>
      <c r="E2783" s="39" t="s">
        <v>162</v>
      </c>
      <c r="F2783" s="39" t="s">
        <v>197</v>
      </c>
      <c r="G2783" s="38" t="s">
        <v>442</v>
      </c>
      <c r="H2783" s="38" t="s">
        <v>440</v>
      </c>
      <c r="I2783" s="38">
        <v>21019725</v>
      </c>
      <c r="J2783" s="37">
        <v>43</v>
      </c>
      <c r="K2783" s="37">
        <v>8</v>
      </c>
      <c r="L2783" s="20" t="s">
        <v>8355</v>
      </c>
      <c r="M2783" s="37">
        <v>0</v>
      </c>
      <c r="N2783" s="37">
        <v>0</v>
      </c>
      <c r="O2783" s="37">
        <v>0</v>
      </c>
    </row>
    <row r="2784" spans="1:29" x14ac:dyDescent="0.2">
      <c r="A2784" s="37" t="s">
        <v>5614</v>
      </c>
      <c r="B2784" s="37" t="s">
        <v>5615</v>
      </c>
      <c r="C2784" s="39" t="s">
        <v>50</v>
      </c>
      <c r="D2784" s="39" t="s">
        <v>162</v>
      </c>
      <c r="E2784" s="39" t="s">
        <v>162</v>
      </c>
      <c r="F2784" s="39" t="s">
        <v>3140</v>
      </c>
      <c r="G2784" s="38" t="s">
        <v>442</v>
      </c>
      <c r="H2784" s="38" t="s">
        <v>440</v>
      </c>
      <c r="I2784" s="38">
        <v>26800025</v>
      </c>
      <c r="J2784" s="37">
        <v>660</v>
      </c>
      <c r="K2784" s="37">
        <v>0</v>
      </c>
      <c r="L2784" s="20" t="s">
        <v>8355</v>
      </c>
      <c r="M2784" s="37">
        <v>0</v>
      </c>
      <c r="N2784" s="37">
        <v>31</v>
      </c>
      <c r="O2784" s="37">
        <v>0</v>
      </c>
    </row>
    <row r="2785" spans="1:29" x14ac:dyDescent="0.2">
      <c r="A2785" s="37" t="s">
        <v>5616</v>
      </c>
      <c r="B2785" s="37" t="s">
        <v>4092</v>
      </c>
      <c r="C2785" s="39" t="s">
        <v>50</v>
      </c>
      <c r="D2785" s="39" t="s">
        <v>162</v>
      </c>
      <c r="E2785" s="39" t="s">
        <v>162</v>
      </c>
      <c r="F2785" s="39" t="s">
        <v>4092</v>
      </c>
      <c r="G2785" s="38" t="s">
        <v>442</v>
      </c>
      <c r="H2785" s="38" t="s">
        <v>440</v>
      </c>
      <c r="I2785" s="38">
        <v>26804790</v>
      </c>
      <c r="J2785" s="37">
        <v>109</v>
      </c>
      <c r="K2785" s="37">
        <v>29</v>
      </c>
      <c r="L2785" s="20" t="s">
        <v>8355</v>
      </c>
      <c r="M2785" s="37">
        <v>0</v>
      </c>
      <c r="N2785" s="37">
        <v>0</v>
      </c>
      <c r="O2785" s="37">
        <v>116</v>
      </c>
    </row>
    <row r="2786" spans="1:29" x14ac:dyDescent="0.2">
      <c r="A2786" s="37" t="s">
        <v>5617</v>
      </c>
      <c r="B2786" s="37" t="s">
        <v>5594</v>
      </c>
      <c r="C2786" s="39" t="s">
        <v>50</v>
      </c>
      <c r="D2786" s="39" t="s">
        <v>162</v>
      </c>
      <c r="E2786" s="39" t="s">
        <v>162</v>
      </c>
      <c r="F2786" s="39" t="s">
        <v>5594</v>
      </c>
      <c r="G2786" s="38" t="s">
        <v>442</v>
      </c>
      <c r="H2786" s="38" t="s">
        <v>440</v>
      </c>
      <c r="I2786" s="38">
        <v>26803307</v>
      </c>
      <c r="J2786" s="37">
        <v>35</v>
      </c>
      <c r="K2786" s="37">
        <v>18</v>
      </c>
      <c r="L2786" s="20" t="s">
        <v>8355</v>
      </c>
      <c r="M2786" s="37">
        <v>0</v>
      </c>
      <c r="N2786" s="37">
        <v>0</v>
      </c>
      <c r="O2786" s="37">
        <v>0</v>
      </c>
    </row>
    <row r="2788" spans="1:29" ht="13.5" x14ac:dyDescent="0.25">
      <c r="A2788" s="97" t="s">
        <v>445</v>
      </c>
      <c r="B2788" s="24"/>
      <c r="C2788" s="25"/>
      <c r="D2788" s="25"/>
      <c r="E2788" s="25"/>
      <c r="F2788" s="33"/>
      <c r="G2788" s="27"/>
      <c r="H2788" s="32"/>
      <c r="I2788" s="32"/>
      <c r="J2788" s="36">
        <f>SUM(J2789:J2805)</f>
        <v>598</v>
      </c>
      <c r="K2788" s="36">
        <f t="shared" ref="K2788:O2788" si="147">SUM(K2789:K2805)</f>
        <v>164</v>
      </c>
      <c r="L2788" s="36">
        <f t="shared" si="147"/>
        <v>0</v>
      </c>
      <c r="M2788" s="36">
        <f t="shared" si="147"/>
        <v>0</v>
      </c>
      <c r="N2788" s="36">
        <f t="shared" si="147"/>
        <v>0</v>
      </c>
      <c r="O2788" s="36">
        <f t="shared" si="147"/>
        <v>0</v>
      </c>
      <c r="P2788" s="37"/>
      <c r="Q2788" s="37"/>
      <c r="R2788" s="37"/>
      <c r="S2788" s="37"/>
      <c r="T2788" s="37"/>
      <c r="U2788" s="37"/>
      <c r="V2788" s="37"/>
      <c r="W2788" s="37"/>
      <c r="X2788" s="37"/>
      <c r="Y2788" s="37"/>
      <c r="AA2788" s="37"/>
      <c r="AB2788" s="37"/>
      <c r="AC2788" s="37"/>
    </row>
    <row r="2789" spans="1:29" x14ac:dyDescent="0.2">
      <c r="A2789" s="37" t="s">
        <v>5618</v>
      </c>
      <c r="B2789" s="37" t="s">
        <v>5619</v>
      </c>
      <c r="C2789" s="39" t="s">
        <v>50</v>
      </c>
      <c r="D2789" s="39" t="s">
        <v>162</v>
      </c>
      <c r="E2789" s="39" t="s">
        <v>5620</v>
      </c>
      <c r="F2789" s="39" t="s">
        <v>5619</v>
      </c>
      <c r="G2789" s="38" t="s">
        <v>442</v>
      </c>
      <c r="H2789" s="38" t="s">
        <v>441</v>
      </c>
      <c r="J2789" s="37">
        <v>18</v>
      </c>
      <c r="K2789" s="37">
        <v>0</v>
      </c>
      <c r="L2789" s="20" t="s">
        <v>8355</v>
      </c>
      <c r="M2789" s="37">
        <v>0</v>
      </c>
      <c r="N2789" s="37">
        <v>0</v>
      </c>
      <c r="O2789" s="37">
        <v>0</v>
      </c>
    </row>
    <row r="2790" spans="1:29" x14ac:dyDescent="0.2">
      <c r="A2790" s="37" t="s">
        <v>5621</v>
      </c>
      <c r="B2790" s="37" t="s">
        <v>5622</v>
      </c>
      <c r="C2790" s="39" t="s">
        <v>50</v>
      </c>
      <c r="D2790" s="39" t="s">
        <v>162</v>
      </c>
      <c r="E2790" s="39" t="s">
        <v>687</v>
      </c>
      <c r="F2790" s="39" t="s">
        <v>2739</v>
      </c>
      <c r="G2790" s="38" t="s">
        <v>442</v>
      </c>
      <c r="H2790" s="38" t="s">
        <v>441</v>
      </c>
      <c r="I2790" s="38">
        <v>26529106</v>
      </c>
      <c r="J2790" s="37">
        <v>17</v>
      </c>
      <c r="K2790" s="37">
        <v>0</v>
      </c>
      <c r="L2790" s="20" t="s">
        <v>8355</v>
      </c>
      <c r="M2790" s="37">
        <v>0</v>
      </c>
      <c r="N2790" s="37">
        <v>0</v>
      </c>
      <c r="O2790" s="37">
        <v>0</v>
      </c>
    </row>
    <row r="2791" spans="1:29" x14ac:dyDescent="0.2">
      <c r="A2791" s="37" t="s">
        <v>5623</v>
      </c>
      <c r="B2791" s="37" t="s">
        <v>5624</v>
      </c>
      <c r="C2791" s="39" t="s">
        <v>50</v>
      </c>
      <c r="D2791" s="39" t="s">
        <v>162</v>
      </c>
      <c r="E2791" s="39" t="s">
        <v>5620</v>
      </c>
      <c r="F2791" s="39" t="s">
        <v>2400</v>
      </c>
      <c r="G2791" s="38" t="s">
        <v>442</v>
      </c>
      <c r="H2791" s="38" t="s">
        <v>441</v>
      </c>
      <c r="J2791" s="37">
        <v>6</v>
      </c>
      <c r="K2791" s="37">
        <v>0</v>
      </c>
      <c r="L2791" s="20" t="s">
        <v>8355</v>
      </c>
      <c r="M2791" s="37">
        <v>0</v>
      </c>
      <c r="N2791" s="37">
        <v>0</v>
      </c>
      <c r="O2791" s="37">
        <v>0</v>
      </c>
    </row>
    <row r="2792" spans="1:29" x14ac:dyDescent="0.2">
      <c r="A2792" s="37" t="s">
        <v>5625</v>
      </c>
      <c r="B2792" s="37" t="s">
        <v>837</v>
      </c>
      <c r="C2792" s="39" t="s">
        <v>50</v>
      </c>
      <c r="D2792" s="39" t="s">
        <v>162</v>
      </c>
      <c r="E2792" s="39" t="s">
        <v>5620</v>
      </c>
      <c r="F2792" s="39" t="s">
        <v>837</v>
      </c>
      <c r="G2792" s="38" t="s">
        <v>442</v>
      </c>
      <c r="H2792" s="38" t="s">
        <v>441</v>
      </c>
      <c r="J2792" s="37">
        <v>37</v>
      </c>
      <c r="K2792" s="37">
        <v>15</v>
      </c>
      <c r="L2792" s="20" t="s">
        <v>8355</v>
      </c>
      <c r="M2792" s="37">
        <v>0</v>
      </c>
      <c r="N2792" s="37">
        <v>0</v>
      </c>
      <c r="O2792" s="37">
        <v>0</v>
      </c>
    </row>
    <row r="2793" spans="1:29" x14ac:dyDescent="0.2">
      <c r="A2793" s="37" t="s">
        <v>5626</v>
      </c>
      <c r="B2793" s="37" t="s">
        <v>5627</v>
      </c>
      <c r="C2793" s="39" t="s">
        <v>50</v>
      </c>
      <c r="D2793" s="39" t="s">
        <v>162</v>
      </c>
      <c r="E2793" s="39" t="s">
        <v>687</v>
      </c>
      <c r="F2793" s="39" t="s">
        <v>5627</v>
      </c>
      <c r="G2793" s="38" t="s">
        <v>442</v>
      </c>
      <c r="H2793" s="38" t="s">
        <v>441</v>
      </c>
      <c r="J2793" s="37">
        <v>18</v>
      </c>
      <c r="K2793" s="37">
        <v>0</v>
      </c>
      <c r="L2793" s="20" t="s">
        <v>8355</v>
      </c>
      <c r="M2793" s="37">
        <v>0</v>
      </c>
      <c r="N2793" s="37">
        <v>0</v>
      </c>
      <c r="O2793" s="37">
        <v>0</v>
      </c>
    </row>
    <row r="2794" spans="1:29" x14ac:dyDescent="0.2">
      <c r="A2794" s="37" t="s">
        <v>5628</v>
      </c>
      <c r="B2794" s="37" t="s">
        <v>999</v>
      </c>
      <c r="C2794" s="39" t="s">
        <v>50</v>
      </c>
      <c r="D2794" s="39" t="s">
        <v>162</v>
      </c>
      <c r="E2794" s="39" t="s">
        <v>5620</v>
      </c>
      <c r="F2794" s="39" t="s">
        <v>999</v>
      </c>
      <c r="G2794" s="38" t="s">
        <v>442</v>
      </c>
      <c r="H2794" s="38" t="s">
        <v>441</v>
      </c>
      <c r="I2794" s="38">
        <v>26587269</v>
      </c>
      <c r="J2794" s="37">
        <v>98</v>
      </c>
      <c r="K2794" s="37">
        <v>35</v>
      </c>
      <c r="L2794" s="20" t="s">
        <v>8355</v>
      </c>
      <c r="M2794" s="37">
        <v>0</v>
      </c>
      <c r="N2794" s="37">
        <v>0</v>
      </c>
      <c r="O2794" s="37">
        <v>0</v>
      </c>
    </row>
    <row r="2795" spans="1:29" x14ac:dyDescent="0.2">
      <c r="A2795" s="37" t="s">
        <v>5629</v>
      </c>
      <c r="B2795" s="37" t="s">
        <v>5630</v>
      </c>
      <c r="C2795" s="39" t="s">
        <v>50</v>
      </c>
      <c r="D2795" s="39" t="s">
        <v>162</v>
      </c>
      <c r="E2795" s="39" t="s">
        <v>5620</v>
      </c>
      <c r="F2795" s="39" t="s">
        <v>5630</v>
      </c>
      <c r="G2795" s="38" t="s">
        <v>442</v>
      </c>
      <c r="H2795" s="38" t="s">
        <v>441</v>
      </c>
      <c r="I2795" s="38">
        <v>26587108</v>
      </c>
      <c r="J2795" s="37">
        <v>17</v>
      </c>
      <c r="K2795" s="37">
        <v>0</v>
      </c>
      <c r="L2795" s="20" t="s">
        <v>8355</v>
      </c>
      <c r="M2795" s="37">
        <v>0</v>
      </c>
      <c r="N2795" s="37">
        <v>0</v>
      </c>
      <c r="O2795" s="37">
        <v>0</v>
      </c>
    </row>
    <row r="2796" spans="1:29" x14ac:dyDescent="0.2">
      <c r="A2796" s="37" t="s">
        <v>5631</v>
      </c>
      <c r="B2796" s="37" t="s">
        <v>5632</v>
      </c>
      <c r="C2796" s="39" t="s">
        <v>50</v>
      </c>
      <c r="D2796" s="39" t="s">
        <v>162</v>
      </c>
      <c r="E2796" s="39" t="s">
        <v>5620</v>
      </c>
      <c r="F2796" s="39" t="s">
        <v>5632</v>
      </c>
      <c r="G2796" s="38" t="s">
        <v>442</v>
      </c>
      <c r="H2796" s="38" t="s">
        <v>441</v>
      </c>
      <c r="I2796" s="38">
        <v>26588262</v>
      </c>
      <c r="J2796" s="37">
        <v>54</v>
      </c>
      <c r="K2796" s="37">
        <v>0</v>
      </c>
      <c r="L2796" s="20" t="s">
        <v>8355</v>
      </c>
      <c r="M2796" s="37">
        <v>0</v>
      </c>
      <c r="N2796" s="37">
        <v>0</v>
      </c>
      <c r="O2796" s="37">
        <v>0</v>
      </c>
    </row>
    <row r="2797" spans="1:29" x14ac:dyDescent="0.2">
      <c r="A2797" s="37" t="s">
        <v>5633</v>
      </c>
      <c r="B2797" s="37" t="s">
        <v>5634</v>
      </c>
      <c r="C2797" s="39" t="s">
        <v>50</v>
      </c>
      <c r="D2797" s="39" t="s">
        <v>162</v>
      </c>
      <c r="E2797" s="39" t="s">
        <v>5620</v>
      </c>
      <c r="F2797" s="39" t="s">
        <v>5635</v>
      </c>
      <c r="G2797" s="38" t="s">
        <v>442</v>
      </c>
      <c r="H2797" s="38" t="s">
        <v>441</v>
      </c>
      <c r="I2797" s="38">
        <v>72528022</v>
      </c>
      <c r="J2797" s="37">
        <v>6</v>
      </c>
      <c r="K2797" s="37">
        <v>0</v>
      </c>
      <c r="L2797" s="20" t="s">
        <v>8355</v>
      </c>
      <c r="M2797" s="37">
        <v>0</v>
      </c>
      <c r="N2797" s="37">
        <v>0</v>
      </c>
      <c r="O2797" s="37">
        <v>0</v>
      </c>
    </row>
    <row r="2798" spans="1:29" x14ac:dyDescent="0.2">
      <c r="A2798" s="37" t="s">
        <v>5636</v>
      </c>
      <c r="B2798" s="37" t="s">
        <v>5637</v>
      </c>
      <c r="C2798" s="39" t="s">
        <v>50</v>
      </c>
      <c r="D2798" s="39" t="s">
        <v>162</v>
      </c>
      <c r="E2798" s="39" t="s">
        <v>5620</v>
      </c>
      <c r="F2798" s="39" t="s">
        <v>5637</v>
      </c>
      <c r="G2798" s="38" t="s">
        <v>442</v>
      </c>
      <c r="H2798" s="38" t="s">
        <v>441</v>
      </c>
      <c r="I2798" s="38">
        <v>26580734</v>
      </c>
      <c r="J2798" s="37">
        <v>39</v>
      </c>
      <c r="K2798" s="37">
        <v>27</v>
      </c>
      <c r="L2798" s="20" t="s">
        <v>8355</v>
      </c>
      <c r="M2798" s="37">
        <v>0</v>
      </c>
      <c r="N2798" s="37">
        <v>0</v>
      </c>
      <c r="O2798" s="37">
        <v>0</v>
      </c>
    </row>
    <row r="2799" spans="1:29" x14ac:dyDescent="0.2">
      <c r="A2799" s="37" t="s">
        <v>5638</v>
      </c>
      <c r="B2799" s="37" t="s">
        <v>2064</v>
      </c>
      <c r="C2799" s="39" t="s">
        <v>50</v>
      </c>
      <c r="D2799" s="39" t="s">
        <v>162</v>
      </c>
      <c r="E2799" s="39" t="s">
        <v>5620</v>
      </c>
      <c r="F2799" s="39" t="s">
        <v>2064</v>
      </c>
      <c r="G2799" s="38" t="s">
        <v>442</v>
      </c>
      <c r="H2799" s="38" t="s">
        <v>441</v>
      </c>
      <c r="I2799" s="38">
        <v>26580831</v>
      </c>
      <c r="J2799" s="37">
        <v>28</v>
      </c>
      <c r="K2799" s="37">
        <v>10</v>
      </c>
      <c r="L2799" s="20" t="s">
        <v>8355</v>
      </c>
      <c r="M2799" s="37">
        <v>0</v>
      </c>
      <c r="N2799" s="37">
        <v>0</v>
      </c>
      <c r="O2799" s="37">
        <v>0</v>
      </c>
    </row>
    <row r="2800" spans="1:29" x14ac:dyDescent="0.2">
      <c r="A2800" s="37" t="s">
        <v>5639</v>
      </c>
      <c r="B2800" s="37" t="s">
        <v>46</v>
      </c>
      <c r="C2800" s="39" t="s">
        <v>50</v>
      </c>
      <c r="D2800" s="39" t="s">
        <v>162</v>
      </c>
      <c r="E2800" s="39" t="s">
        <v>5620</v>
      </c>
      <c r="F2800" s="39" t="s">
        <v>10325</v>
      </c>
      <c r="G2800" s="38" t="s">
        <v>442</v>
      </c>
      <c r="H2800" s="38" t="s">
        <v>441</v>
      </c>
      <c r="I2800" s="38">
        <v>26580951</v>
      </c>
      <c r="J2800" s="37">
        <v>30</v>
      </c>
      <c r="K2800" s="37">
        <v>10</v>
      </c>
      <c r="L2800" s="20" t="s">
        <v>8355</v>
      </c>
      <c r="M2800" s="37">
        <v>0</v>
      </c>
      <c r="N2800" s="37">
        <v>0</v>
      </c>
      <c r="O2800" s="37">
        <v>0</v>
      </c>
    </row>
    <row r="2801" spans="1:29" x14ac:dyDescent="0.2">
      <c r="A2801" s="37" t="s">
        <v>5640</v>
      </c>
      <c r="B2801" s="37" t="s">
        <v>3343</v>
      </c>
      <c r="C2801" s="39" t="s">
        <v>50</v>
      </c>
      <c r="D2801" s="39" t="s">
        <v>162</v>
      </c>
      <c r="E2801" s="39" t="s">
        <v>5620</v>
      </c>
      <c r="F2801" s="39" t="s">
        <v>3343</v>
      </c>
      <c r="G2801" s="38" t="s">
        <v>442</v>
      </c>
      <c r="H2801" s="38" t="s">
        <v>441</v>
      </c>
      <c r="I2801" s="38">
        <v>85760738</v>
      </c>
      <c r="J2801" s="37">
        <v>9</v>
      </c>
      <c r="K2801" s="37">
        <v>0</v>
      </c>
      <c r="L2801" s="20" t="s">
        <v>8355</v>
      </c>
      <c r="M2801" s="37">
        <v>0</v>
      </c>
      <c r="N2801" s="37">
        <v>0</v>
      </c>
      <c r="O2801" s="37">
        <v>0</v>
      </c>
    </row>
    <row r="2802" spans="1:29" x14ac:dyDescent="0.2">
      <c r="A2802" s="37" t="s">
        <v>5641</v>
      </c>
      <c r="B2802" s="37" t="s">
        <v>5642</v>
      </c>
      <c r="C2802" s="39" t="s">
        <v>50</v>
      </c>
      <c r="D2802" s="39" t="s">
        <v>162</v>
      </c>
      <c r="E2802" s="39" t="s">
        <v>5620</v>
      </c>
      <c r="F2802" s="39" t="s">
        <v>5642</v>
      </c>
      <c r="G2802" s="38" t="s">
        <v>442</v>
      </c>
      <c r="H2802" s="38" t="s">
        <v>441</v>
      </c>
      <c r="I2802" s="38">
        <v>26580935</v>
      </c>
      <c r="J2802" s="37">
        <v>160</v>
      </c>
      <c r="K2802" s="37">
        <v>49</v>
      </c>
      <c r="L2802" s="20" t="s">
        <v>8355</v>
      </c>
      <c r="M2802" s="37">
        <v>0</v>
      </c>
      <c r="N2802" s="37">
        <v>0</v>
      </c>
      <c r="O2802" s="37">
        <v>0</v>
      </c>
    </row>
    <row r="2803" spans="1:29" x14ac:dyDescent="0.2">
      <c r="A2803" s="37" t="s">
        <v>5643</v>
      </c>
      <c r="B2803" s="37" t="s">
        <v>5644</v>
      </c>
      <c r="C2803" s="39" t="s">
        <v>50</v>
      </c>
      <c r="D2803" s="39" t="s">
        <v>162</v>
      </c>
      <c r="E2803" s="39" t="s">
        <v>5620</v>
      </c>
      <c r="F2803" s="39" t="s">
        <v>5644</v>
      </c>
      <c r="G2803" s="38" t="s">
        <v>442</v>
      </c>
      <c r="H2803" s="38" t="s">
        <v>441</v>
      </c>
      <c r="I2803" s="38">
        <v>26534315</v>
      </c>
      <c r="J2803" s="37">
        <v>29</v>
      </c>
      <c r="K2803" s="37">
        <v>5</v>
      </c>
      <c r="L2803" s="20" t="s">
        <v>8355</v>
      </c>
      <c r="M2803" s="37">
        <v>0</v>
      </c>
      <c r="N2803" s="37">
        <v>0</v>
      </c>
      <c r="O2803" s="37">
        <v>0</v>
      </c>
    </row>
    <row r="2804" spans="1:29" x14ac:dyDescent="0.2">
      <c r="A2804" s="37" t="s">
        <v>5645</v>
      </c>
      <c r="B2804" s="37" t="s">
        <v>5646</v>
      </c>
      <c r="C2804" s="39" t="s">
        <v>50</v>
      </c>
      <c r="D2804" s="39" t="s">
        <v>162</v>
      </c>
      <c r="E2804" s="39" t="s">
        <v>5620</v>
      </c>
      <c r="F2804" s="39" t="s">
        <v>5646</v>
      </c>
      <c r="G2804" s="38" t="s">
        <v>442</v>
      </c>
      <c r="H2804" s="38" t="s">
        <v>441</v>
      </c>
      <c r="J2804" s="37">
        <v>20</v>
      </c>
      <c r="K2804" s="37">
        <v>13</v>
      </c>
      <c r="L2804" s="20" t="s">
        <v>8355</v>
      </c>
      <c r="M2804" s="37">
        <v>0</v>
      </c>
      <c r="N2804" s="37">
        <v>0</v>
      </c>
      <c r="O2804" s="37">
        <v>0</v>
      </c>
    </row>
    <row r="2805" spans="1:29" x14ac:dyDescent="0.2">
      <c r="A2805" s="37" t="s">
        <v>5647</v>
      </c>
      <c r="B2805" s="37" t="s">
        <v>5648</v>
      </c>
      <c r="C2805" s="39" t="s">
        <v>50</v>
      </c>
      <c r="D2805" s="39" t="s">
        <v>162</v>
      </c>
      <c r="E2805" s="39" t="s">
        <v>5620</v>
      </c>
      <c r="F2805" s="39" t="s">
        <v>5649</v>
      </c>
      <c r="G2805" s="38" t="s">
        <v>442</v>
      </c>
      <c r="H2805" s="38" t="s">
        <v>441</v>
      </c>
      <c r="I2805" s="38">
        <v>26580872</v>
      </c>
      <c r="J2805" s="37">
        <v>12</v>
      </c>
      <c r="K2805" s="37">
        <v>0</v>
      </c>
      <c r="L2805" s="20" t="s">
        <v>8355</v>
      </c>
      <c r="M2805" s="37">
        <v>0</v>
      </c>
      <c r="N2805" s="37">
        <v>0</v>
      </c>
      <c r="O2805" s="37">
        <v>0</v>
      </c>
    </row>
    <row r="2807" spans="1:29" ht="13.5" x14ac:dyDescent="0.25">
      <c r="A2807" s="97" t="s">
        <v>446</v>
      </c>
      <c r="B2807" s="24"/>
      <c r="C2807" s="25"/>
      <c r="D2807" s="25"/>
      <c r="E2807" s="25"/>
      <c r="F2807" s="33"/>
      <c r="G2807" s="27"/>
      <c r="H2807" s="32"/>
      <c r="I2807" s="32"/>
      <c r="J2807" s="36">
        <f>SUM(J2808:J2830)</f>
        <v>2712</v>
      </c>
      <c r="K2807" s="36">
        <f t="shared" ref="K2807:O2807" si="148">SUM(K2808:K2830)</f>
        <v>843</v>
      </c>
      <c r="L2807" s="36">
        <f t="shared" si="148"/>
        <v>14</v>
      </c>
      <c r="M2807" s="36">
        <f t="shared" si="148"/>
        <v>0</v>
      </c>
      <c r="N2807" s="36">
        <f t="shared" si="148"/>
        <v>8</v>
      </c>
      <c r="O2807" s="36">
        <f t="shared" si="148"/>
        <v>19</v>
      </c>
      <c r="P2807" s="37"/>
      <c r="Q2807" s="37"/>
      <c r="R2807" s="37"/>
      <c r="S2807" s="37"/>
      <c r="T2807" s="37"/>
      <c r="U2807" s="37"/>
      <c r="V2807" s="37"/>
      <c r="W2807" s="37"/>
      <c r="X2807" s="37"/>
      <c r="Y2807" s="37"/>
      <c r="AA2807" s="37"/>
      <c r="AB2807" s="37"/>
      <c r="AC2807" s="37"/>
    </row>
    <row r="2808" spans="1:29" x14ac:dyDescent="0.2">
      <c r="B2808" s="37" t="s">
        <v>5650</v>
      </c>
      <c r="C2808" s="39" t="s">
        <v>50</v>
      </c>
      <c r="D2808" s="39" t="s">
        <v>162</v>
      </c>
      <c r="E2808" s="39" t="s">
        <v>5652</v>
      </c>
      <c r="F2808" s="39" t="s">
        <v>5651</v>
      </c>
      <c r="G2808" s="38" t="s">
        <v>443</v>
      </c>
      <c r="H2808" s="38" t="s">
        <v>441</v>
      </c>
      <c r="I2808" s="38">
        <v>26546087</v>
      </c>
      <c r="J2808" s="37">
        <v>131</v>
      </c>
      <c r="K2808" s="37">
        <v>54</v>
      </c>
      <c r="L2808" s="20" t="s">
        <v>8355</v>
      </c>
      <c r="M2808" s="37">
        <v>0</v>
      </c>
      <c r="N2808" s="37">
        <v>0</v>
      </c>
      <c r="O2808" s="37">
        <v>0</v>
      </c>
    </row>
    <row r="2809" spans="1:29" x14ac:dyDescent="0.2">
      <c r="B2809" s="37" t="s">
        <v>1596</v>
      </c>
      <c r="C2809" s="39" t="s">
        <v>50</v>
      </c>
      <c r="D2809" s="39" t="s">
        <v>162</v>
      </c>
      <c r="E2809" s="39" t="s">
        <v>5652</v>
      </c>
      <c r="F2809" s="39" t="s">
        <v>2729</v>
      </c>
      <c r="G2809" s="38" t="s">
        <v>443</v>
      </c>
      <c r="H2809" s="38" t="s">
        <v>441</v>
      </c>
      <c r="I2809" s="38">
        <v>26536363</v>
      </c>
      <c r="J2809" s="37">
        <v>145</v>
      </c>
      <c r="K2809" s="37">
        <v>94</v>
      </c>
      <c r="L2809" s="20" t="s">
        <v>8355</v>
      </c>
      <c r="M2809" s="37">
        <v>0</v>
      </c>
      <c r="N2809" s="37">
        <v>0</v>
      </c>
      <c r="O2809" s="37">
        <v>0</v>
      </c>
    </row>
    <row r="2810" spans="1:29" x14ac:dyDescent="0.2">
      <c r="B2810" s="37" t="s">
        <v>9367</v>
      </c>
      <c r="C2810" s="39" t="s">
        <v>50</v>
      </c>
      <c r="D2810" s="39" t="s">
        <v>162</v>
      </c>
      <c r="E2810" s="39" t="s">
        <v>5652</v>
      </c>
      <c r="F2810" s="39" t="s">
        <v>5653</v>
      </c>
      <c r="G2810" s="38" t="s">
        <v>443</v>
      </c>
      <c r="H2810" s="38" t="s">
        <v>441</v>
      </c>
      <c r="I2810" s="38">
        <v>26545042</v>
      </c>
      <c r="J2810" s="37">
        <v>152</v>
      </c>
      <c r="K2810" s="37">
        <v>37</v>
      </c>
      <c r="L2810" s="20" t="s">
        <v>8355</v>
      </c>
      <c r="M2810" s="37">
        <v>0</v>
      </c>
      <c r="N2810" s="37">
        <v>0</v>
      </c>
      <c r="O2810" s="37">
        <v>0</v>
      </c>
    </row>
    <row r="2811" spans="1:29" x14ac:dyDescent="0.2">
      <c r="A2811" s="37" t="s">
        <v>5654</v>
      </c>
      <c r="B2811" s="37" t="s">
        <v>5556</v>
      </c>
      <c r="C2811" s="39" t="s">
        <v>50</v>
      </c>
      <c r="D2811" s="39" t="s">
        <v>162</v>
      </c>
      <c r="E2811" s="39" t="s">
        <v>5655</v>
      </c>
      <c r="F2811" s="39" t="s">
        <v>5556</v>
      </c>
      <c r="G2811" s="38" t="s">
        <v>442</v>
      </c>
      <c r="H2811" s="38" t="s">
        <v>440</v>
      </c>
      <c r="I2811" s="38">
        <v>86392658</v>
      </c>
      <c r="J2811" s="37">
        <v>10</v>
      </c>
      <c r="K2811" s="37">
        <v>0</v>
      </c>
      <c r="L2811" s="20" t="s">
        <v>8355</v>
      </c>
      <c r="M2811" s="37">
        <v>0</v>
      </c>
      <c r="N2811" s="37">
        <v>0</v>
      </c>
      <c r="O2811" s="37">
        <v>0</v>
      </c>
    </row>
    <row r="2812" spans="1:29" x14ac:dyDescent="0.2">
      <c r="A2812" s="37" t="s">
        <v>5656</v>
      </c>
      <c r="B2812" s="37" t="s">
        <v>5657</v>
      </c>
      <c r="C2812" s="39" t="s">
        <v>50</v>
      </c>
      <c r="D2812" s="39" t="s">
        <v>327</v>
      </c>
      <c r="E2812" s="39" t="s">
        <v>149</v>
      </c>
      <c r="F2812" s="39" t="s">
        <v>5657</v>
      </c>
      <c r="G2812" s="38" t="s">
        <v>442</v>
      </c>
      <c r="H2812" s="38" t="s">
        <v>440</v>
      </c>
      <c r="I2812" s="38">
        <v>26750301</v>
      </c>
      <c r="J2812" s="37">
        <v>47</v>
      </c>
      <c r="K2812" s="37">
        <v>10</v>
      </c>
      <c r="L2812" s="20" t="s">
        <v>8355</v>
      </c>
      <c r="M2812" s="37">
        <v>0</v>
      </c>
      <c r="N2812" s="37">
        <v>0</v>
      </c>
      <c r="O2812" s="37">
        <v>0</v>
      </c>
    </row>
    <row r="2813" spans="1:29" x14ac:dyDescent="0.2">
      <c r="A2813" s="37" t="s">
        <v>5658</v>
      </c>
      <c r="B2813" s="37" t="s">
        <v>5659</v>
      </c>
      <c r="C2813" s="39" t="s">
        <v>50</v>
      </c>
      <c r="D2813" s="39" t="s">
        <v>162</v>
      </c>
      <c r="E2813" s="39" t="s">
        <v>5659</v>
      </c>
      <c r="F2813" s="39" t="s">
        <v>5659</v>
      </c>
      <c r="G2813" s="38" t="s">
        <v>442</v>
      </c>
      <c r="H2813" s="38" t="s">
        <v>440</v>
      </c>
      <c r="I2813" s="38">
        <v>26750080</v>
      </c>
      <c r="J2813" s="37">
        <v>364</v>
      </c>
      <c r="K2813" s="37">
        <v>94</v>
      </c>
      <c r="L2813" s="20" t="s">
        <v>8355</v>
      </c>
      <c r="M2813" s="37">
        <v>0</v>
      </c>
      <c r="N2813" s="37">
        <v>8</v>
      </c>
      <c r="O2813" s="37">
        <v>0</v>
      </c>
    </row>
    <row r="2814" spans="1:29" x14ac:dyDescent="0.2">
      <c r="A2814" s="37" t="s">
        <v>5660</v>
      </c>
      <c r="B2814" s="37" t="s">
        <v>5661</v>
      </c>
      <c r="C2814" s="39" t="s">
        <v>50</v>
      </c>
      <c r="D2814" s="39" t="s">
        <v>162</v>
      </c>
      <c r="E2814" s="39" t="s">
        <v>5652</v>
      </c>
      <c r="F2814" s="39" t="s">
        <v>5661</v>
      </c>
      <c r="G2814" s="38" t="s">
        <v>442</v>
      </c>
      <c r="H2814" s="38" t="s">
        <v>441</v>
      </c>
      <c r="I2814" s="38">
        <v>26544531</v>
      </c>
      <c r="J2814" s="37">
        <v>128</v>
      </c>
      <c r="K2814" s="37">
        <v>32</v>
      </c>
      <c r="L2814" s="20" t="s">
        <v>8355</v>
      </c>
      <c r="M2814" s="37">
        <v>0</v>
      </c>
      <c r="N2814" s="37">
        <v>0</v>
      </c>
      <c r="O2814" s="37">
        <v>19</v>
      </c>
    </row>
    <row r="2815" spans="1:29" x14ac:dyDescent="0.2">
      <c r="A2815" s="37" t="s">
        <v>5662</v>
      </c>
      <c r="B2815" s="37" t="s">
        <v>3273</v>
      </c>
      <c r="C2815" s="39" t="s">
        <v>50</v>
      </c>
      <c r="D2815" s="39" t="s">
        <v>162</v>
      </c>
      <c r="E2815" s="39" t="s">
        <v>5655</v>
      </c>
      <c r="F2815" s="39" t="s">
        <v>3273</v>
      </c>
      <c r="G2815" s="38" t="s">
        <v>442</v>
      </c>
      <c r="H2815" s="38" t="s">
        <v>440</v>
      </c>
      <c r="I2815" s="38">
        <v>26538453</v>
      </c>
      <c r="J2815" s="37">
        <v>191</v>
      </c>
      <c r="K2815" s="37">
        <v>77</v>
      </c>
      <c r="L2815" s="20">
        <v>14</v>
      </c>
      <c r="M2815" s="37">
        <v>0</v>
      </c>
      <c r="N2815" s="37">
        <v>0</v>
      </c>
      <c r="O2815" s="37">
        <v>0</v>
      </c>
    </row>
    <row r="2816" spans="1:29" x14ac:dyDescent="0.2">
      <c r="A2816" s="37" t="s">
        <v>5663</v>
      </c>
      <c r="B2816" s="37" t="s">
        <v>5664</v>
      </c>
      <c r="C2816" s="39" t="s">
        <v>50</v>
      </c>
      <c r="D2816" s="39" t="s">
        <v>162</v>
      </c>
      <c r="E2816" s="39" t="s">
        <v>5655</v>
      </c>
      <c r="F2816" s="39" t="s">
        <v>5664</v>
      </c>
      <c r="G2816" s="38" t="s">
        <v>442</v>
      </c>
      <c r="H2816" s="38" t="s">
        <v>440</v>
      </c>
      <c r="I2816" s="38">
        <v>26538509</v>
      </c>
      <c r="J2816" s="37">
        <v>148</v>
      </c>
      <c r="K2816" s="37">
        <v>44</v>
      </c>
      <c r="L2816" s="20" t="s">
        <v>8355</v>
      </c>
      <c r="M2816" s="37">
        <v>0</v>
      </c>
      <c r="N2816" s="37">
        <v>0</v>
      </c>
      <c r="O2816" s="37">
        <v>0</v>
      </c>
    </row>
    <row r="2817" spans="1:29" x14ac:dyDescent="0.2">
      <c r="A2817" s="37" t="s">
        <v>5665</v>
      </c>
      <c r="B2817" s="37" t="s">
        <v>5666</v>
      </c>
      <c r="C2817" s="39" t="s">
        <v>50</v>
      </c>
      <c r="D2817" s="39" t="s">
        <v>162</v>
      </c>
      <c r="E2817" s="39" t="s">
        <v>5655</v>
      </c>
      <c r="F2817" s="39" t="s">
        <v>5666</v>
      </c>
      <c r="G2817" s="38" t="s">
        <v>442</v>
      </c>
      <c r="H2817" s="38" t="s">
        <v>440</v>
      </c>
      <c r="I2817" s="38">
        <v>26545075</v>
      </c>
      <c r="J2817" s="37">
        <v>123</v>
      </c>
      <c r="K2817" s="37">
        <v>36</v>
      </c>
      <c r="L2817" s="20" t="s">
        <v>8355</v>
      </c>
      <c r="M2817" s="37">
        <v>0</v>
      </c>
      <c r="N2817" s="37">
        <v>0</v>
      </c>
      <c r="O2817" s="37">
        <v>0</v>
      </c>
    </row>
    <row r="2818" spans="1:29" x14ac:dyDescent="0.2">
      <c r="A2818" s="37" t="s">
        <v>5667</v>
      </c>
      <c r="B2818" s="37" t="s">
        <v>1013</v>
      </c>
      <c r="C2818" s="39" t="s">
        <v>50</v>
      </c>
      <c r="D2818" s="39" t="s">
        <v>162</v>
      </c>
      <c r="E2818" s="39" t="s">
        <v>687</v>
      </c>
      <c r="F2818" s="39" t="s">
        <v>1013</v>
      </c>
      <c r="G2818" s="38" t="s">
        <v>442</v>
      </c>
      <c r="H2818" s="38" t="s">
        <v>441</v>
      </c>
      <c r="I2818" s="38">
        <v>26529149</v>
      </c>
      <c r="J2818" s="37">
        <v>124</v>
      </c>
      <c r="K2818" s="37">
        <v>35</v>
      </c>
      <c r="L2818" s="20" t="s">
        <v>8355</v>
      </c>
      <c r="M2818" s="37">
        <v>0</v>
      </c>
      <c r="N2818" s="37">
        <v>0</v>
      </c>
      <c r="O2818" s="37">
        <v>0</v>
      </c>
    </row>
    <row r="2819" spans="1:29" x14ac:dyDescent="0.2">
      <c r="A2819" s="37" t="s">
        <v>5668</v>
      </c>
      <c r="B2819" s="37" t="s">
        <v>5669</v>
      </c>
      <c r="C2819" s="39" t="s">
        <v>50</v>
      </c>
      <c r="D2819" s="39" t="s">
        <v>162</v>
      </c>
      <c r="E2819" s="39" t="s">
        <v>5655</v>
      </c>
      <c r="F2819" s="39" t="s">
        <v>5655</v>
      </c>
      <c r="G2819" s="38" t="s">
        <v>442</v>
      </c>
      <c r="H2819" s="38" t="s">
        <v>440</v>
      </c>
      <c r="I2819" s="38">
        <v>26751024</v>
      </c>
      <c r="J2819" s="37">
        <v>53</v>
      </c>
      <c r="K2819" s="37">
        <v>21</v>
      </c>
      <c r="L2819" s="20" t="s">
        <v>8355</v>
      </c>
      <c r="M2819" s="37">
        <v>0</v>
      </c>
      <c r="N2819" s="37">
        <v>0</v>
      </c>
      <c r="O2819" s="37">
        <v>0</v>
      </c>
    </row>
    <row r="2820" spans="1:29" x14ac:dyDescent="0.2">
      <c r="A2820" s="37" t="s">
        <v>5670</v>
      </c>
      <c r="B2820" s="37" t="s">
        <v>688</v>
      </c>
      <c r="C2820" s="39" t="s">
        <v>50</v>
      </c>
      <c r="D2820" s="39" t="s">
        <v>162</v>
      </c>
      <c r="E2820" s="39" t="s">
        <v>687</v>
      </c>
      <c r="F2820" s="39" t="s">
        <v>688</v>
      </c>
      <c r="G2820" s="38" t="s">
        <v>442</v>
      </c>
      <c r="H2820" s="38" t="s">
        <v>441</v>
      </c>
      <c r="I2820" s="38">
        <v>26529228</v>
      </c>
      <c r="J2820" s="37">
        <v>392</v>
      </c>
      <c r="K2820" s="37">
        <v>100</v>
      </c>
      <c r="L2820" s="20" t="s">
        <v>8355</v>
      </c>
      <c r="M2820" s="37">
        <v>0</v>
      </c>
      <c r="N2820" s="37">
        <v>0</v>
      </c>
      <c r="O2820" s="37">
        <v>0</v>
      </c>
    </row>
    <row r="2821" spans="1:29" x14ac:dyDescent="0.2">
      <c r="A2821" s="37" t="s">
        <v>5671</v>
      </c>
      <c r="B2821" s="37" t="s">
        <v>1053</v>
      </c>
      <c r="C2821" s="39" t="s">
        <v>50</v>
      </c>
      <c r="D2821" s="39" t="s">
        <v>162</v>
      </c>
      <c r="E2821" s="39" t="s">
        <v>5655</v>
      </c>
      <c r="F2821" s="39" t="s">
        <v>1053</v>
      </c>
      <c r="G2821" s="38" t="s">
        <v>442</v>
      </c>
      <c r="H2821" s="38" t="s">
        <v>440</v>
      </c>
      <c r="I2821" s="38">
        <v>26536479</v>
      </c>
      <c r="J2821" s="37">
        <v>165</v>
      </c>
      <c r="K2821" s="37">
        <v>52</v>
      </c>
      <c r="L2821" s="20" t="s">
        <v>8355</v>
      </c>
      <c r="M2821" s="37">
        <v>0</v>
      </c>
      <c r="N2821" s="37">
        <v>0</v>
      </c>
      <c r="O2821" s="37">
        <v>0</v>
      </c>
    </row>
    <row r="2822" spans="1:29" x14ac:dyDescent="0.2">
      <c r="A2822" s="37" t="s">
        <v>5672</v>
      </c>
      <c r="B2822" s="37" t="s">
        <v>99</v>
      </c>
      <c r="C2822" s="39" t="s">
        <v>50</v>
      </c>
      <c r="D2822" s="39" t="s">
        <v>162</v>
      </c>
      <c r="E2822" s="39" t="s">
        <v>5620</v>
      </c>
      <c r="F2822" s="39" t="s">
        <v>99</v>
      </c>
      <c r="G2822" s="38" t="s">
        <v>442</v>
      </c>
      <c r="H2822" s="38" t="s">
        <v>441</v>
      </c>
      <c r="I2822" s="38">
        <v>84373810</v>
      </c>
      <c r="J2822" s="37">
        <v>63</v>
      </c>
      <c r="K2822" s="37">
        <v>23</v>
      </c>
      <c r="L2822" s="20" t="s">
        <v>8355</v>
      </c>
      <c r="M2822" s="37">
        <v>0</v>
      </c>
      <c r="N2822" s="37">
        <v>0</v>
      </c>
      <c r="O2822" s="37">
        <v>0</v>
      </c>
    </row>
    <row r="2823" spans="1:29" x14ac:dyDescent="0.2">
      <c r="A2823" s="37" t="s">
        <v>5673</v>
      </c>
      <c r="B2823" s="37" t="s">
        <v>3583</v>
      </c>
      <c r="C2823" s="39" t="s">
        <v>50</v>
      </c>
      <c r="D2823" s="39" t="s">
        <v>162</v>
      </c>
      <c r="E2823" s="39" t="s">
        <v>687</v>
      </c>
      <c r="F2823" s="39" t="s">
        <v>5674</v>
      </c>
      <c r="G2823" s="38" t="s">
        <v>442</v>
      </c>
      <c r="H2823" s="38" t="s">
        <v>441</v>
      </c>
      <c r="I2823" s="38">
        <v>26534332</v>
      </c>
      <c r="J2823" s="37">
        <v>26</v>
      </c>
      <c r="K2823" s="37">
        <v>11</v>
      </c>
      <c r="L2823" s="20" t="s">
        <v>8355</v>
      </c>
      <c r="M2823" s="37">
        <v>0</v>
      </c>
      <c r="N2823" s="37">
        <v>0</v>
      </c>
      <c r="O2823" s="37">
        <v>0</v>
      </c>
    </row>
    <row r="2824" spans="1:29" x14ac:dyDescent="0.2">
      <c r="A2824" s="37" t="s">
        <v>5675</v>
      </c>
      <c r="B2824" s="37" t="s">
        <v>5676</v>
      </c>
      <c r="C2824" s="39" t="s">
        <v>50</v>
      </c>
      <c r="D2824" s="39" t="s">
        <v>162</v>
      </c>
      <c r="E2824" s="39" t="s">
        <v>687</v>
      </c>
      <c r="F2824" s="39" t="s">
        <v>2729</v>
      </c>
      <c r="G2824" s="38" t="s">
        <v>442</v>
      </c>
      <c r="H2824" s="38" t="s">
        <v>441</v>
      </c>
      <c r="I2824" s="38">
        <v>26538775</v>
      </c>
      <c r="J2824" s="37">
        <v>93</v>
      </c>
      <c r="K2824" s="37">
        <v>27</v>
      </c>
      <c r="L2824" s="20" t="s">
        <v>8355</v>
      </c>
      <c r="M2824" s="37">
        <v>0</v>
      </c>
      <c r="N2824" s="37">
        <v>0</v>
      </c>
      <c r="O2824" s="37">
        <v>0</v>
      </c>
    </row>
    <row r="2825" spans="1:29" x14ac:dyDescent="0.2">
      <c r="A2825" s="37" t="s">
        <v>5677</v>
      </c>
      <c r="B2825" s="37" t="s">
        <v>5678</v>
      </c>
      <c r="C2825" s="39" t="s">
        <v>50</v>
      </c>
      <c r="D2825" s="39" t="s">
        <v>162</v>
      </c>
      <c r="E2825" s="39" t="s">
        <v>5652</v>
      </c>
      <c r="F2825" s="39" t="s">
        <v>5679</v>
      </c>
      <c r="G2825" s="38" t="s">
        <v>442</v>
      </c>
      <c r="H2825" s="38" t="s">
        <v>441</v>
      </c>
      <c r="I2825" s="38">
        <v>26536468</v>
      </c>
      <c r="J2825" s="37">
        <v>32</v>
      </c>
      <c r="K2825" s="37">
        <v>10</v>
      </c>
      <c r="L2825" s="20" t="s">
        <v>8355</v>
      </c>
      <c r="M2825" s="37">
        <v>0</v>
      </c>
      <c r="N2825" s="37">
        <v>0</v>
      </c>
      <c r="O2825" s="37">
        <v>0</v>
      </c>
    </row>
    <row r="2826" spans="1:29" x14ac:dyDescent="0.2">
      <c r="A2826" s="37" t="s">
        <v>5680</v>
      </c>
      <c r="B2826" s="37" t="s">
        <v>5681</v>
      </c>
      <c r="C2826" s="39" t="s">
        <v>50</v>
      </c>
      <c r="D2826" s="39" t="s">
        <v>162</v>
      </c>
      <c r="E2826" s="39" t="s">
        <v>5659</v>
      </c>
      <c r="F2826" s="39" t="s">
        <v>5681</v>
      </c>
      <c r="G2826" s="38" t="s">
        <v>442</v>
      </c>
      <c r="H2826" s="38" t="s">
        <v>440</v>
      </c>
      <c r="I2826" s="38">
        <v>26750139</v>
      </c>
      <c r="J2826" s="37">
        <v>53</v>
      </c>
      <c r="K2826" s="37">
        <v>15</v>
      </c>
      <c r="L2826" s="20" t="s">
        <v>8355</v>
      </c>
      <c r="M2826" s="37">
        <v>0</v>
      </c>
      <c r="N2826" s="37">
        <v>0</v>
      </c>
      <c r="O2826" s="37">
        <v>0</v>
      </c>
    </row>
    <row r="2827" spans="1:29" x14ac:dyDescent="0.2">
      <c r="A2827" s="37" t="s">
        <v>5682</v>
      </c>
      <c r="B2827" s="37" t="s">
        <v>700</v>
      </c>
      <c r="C2827" s="39" t="s">
        <v>50</v>
      </c>
      <c r="D2827" s="39" t="s">
        <v>162</v>
      </c>
      <c r="E2827" s="39" t="s">
        <v>5652</v>
      </c>
      <c r="F2827" s="39" t="s">
        <v>700</v>
      </c>
      <c r="G2827" s="38" t="s">
        <v>442</v>
      </c>
      <c r="H2827" s="38" t="s">
        <v>441</v>
      </c>
      <c r="I2827" s="38">
        <v>26538238</v>
      </c>
      <c r="J2827" s="37">
        <v>166</v>
      </c>
      <c r="K2827" s="37">
        <v>45</v>
      </c>
      <c r="L2827" s="20" t="s">
        <v>8355</v>
      </c>
      <c r="M2827" s="37">
        <v>0</v>
      </c>
      <c r="N2827" s="37">
        <v>0</v>
      </c>
      <c r="O2827" s="37">
        <v>0</v>
      </c>
    </row>
    <row r="2828" spans="1:29" x14ac:dyDescent="0.2">
      <c r="A2828" s="37" t="s">
        <v>5683</v>
      </c>
      <c r="B2828" s="37" t="s">
        <v>5684</v>
      </c>
      <c r="C2828" s="39" t="s">
        <v>50</v>
      </c>
      <c r="D2828" s="39" t="s">
        <v>162</v>
      </c>
      <c r="E2828" s="39" t="s">
        <v>687</v>
      </c>
      <c r="F2828" s="39" t="s">
        <v>5685</v>
      </c>
      <c r="G2828" s="38" t="s">
        <v>442</v>
      </c>
      <c r="H2828" s="38" t="s">
        <v>441</v>
      </c>
      <c r="I2828" s="38">
        <v>26534181</v>
      </c>
      <c r="J2828" s="37">
        <v>45</v>
      </c>
      <c r="K2828" s="37">
        <v>13</v>
      </c>
      <c r="L2828" s="20" t="s">
        <v>8355</v>
      </c>
      <c r="M2828" s="37">
        <v>0</v>
      </c>
      <c r="N2828" s="37">
        <v>0</v>
      </c>
      <c r="O2828" s="37">
        <v>0</v>
      </c>
    </row>
    <row r="2829" spans="1:29" x14ac:dyDescent="0.2">
      <c r="A2829" s="37" t="s">
        <v>5686</v>
      </c>
      <c r="B2829" s="37" t="s">
        <v>5687</v>
      </c>
      <c r="C2829" s="39" t="s">
        <v>50</v>
      </c>
      <c r="D2829" s="39" t="s">
        <v>162</v>
      </c>
      <c r="E2829" s="39" t="s">
        <v>5652</v>
      </c>
      <c r="F2829" s="39" t="s">
        <v>5687</v>
      </c>
      <c r="G2829" s="38" t="s">
        <v>442</v>
      </c>
      <c r="H2829" s="38" t="s">
        <v>441</v>
      </c>
      <c r="I2829" s="38">
        <v>22492227</v>
      </c>
      <c r="J2829" s="37">
        <v>9</v>
      </c>
      <c r="K2829" s="37">
        <v>3</v>
      </c>
      <c r="L2829" s="20" t="s">
        <v>8355</v>
      </c>
      <c r="M2829" s="37">
        <v>0</v>
      </c>
      <c r="N2829" s="37">
        <v>0</v>
      </c>
      <c r="O2829" s="37">
        <v>0</v>
      </c>
    </row>
    <row r="2830" spans="1:29" x14ac:dyDescent="0.2">
      <c r="A2830" s="37" t="s">
        <v>5688</v>
      </c>
      <c r="B2830" s="37" t="s">
        <v>5689</v>
      </c>
      <c r="C2830" s="39" t="s">
        <v>50</v>
      </c>
      <c r="D2830" s="39" t="s">
        <v>162</v>
      </c>
      <c r="E2830" s="39" t="s">
        <v>687</v>
      </c>
      <c r="F2830" s="39" t="s">
        <v>2728</v>
      </c>
      <c r="G2830" s="38" t="s">
        <v>442</v>
      </c>
      <c r="H2830" s="38" t="s">
        <v>441</v>
      </c>
      <c r="I2830" s="38">
        <v>26534812</v>
      </c>
      <c r="J2830" s="37">
        <v>52</v>
      </c>
      <c r="K2830" s="37">
        <v>10</v>
      </c>
      <c r="L2830" s="20" t="s">
        <v>8355</v>
      </c>
      <c r="M2830" s="37">
        <v>0</v>
      </c>
      <c r="N2830" s="37">
        <v>0</v>
      </c>
      <c r="O2830" s="37">
        <v>0</v>
      </c>
    </row>
    <row r="2832" spans="1:29" ht="13.5" x14ac:dyDescent="0.25">
      <c r="A2832" s="97" t="s">
        <v>447</v>
      </c>
      <c r="B2832" s="24"/>
      <c r="C2832" s="25"/>
      <c r="D2832" s="25"/>
      <c r="E2832" s="25"/>
      <c r="F2832" s="33"/>
      <c r="G2832" s="27"/>
      <c r="H2832" s="32"/>
      <c r="I2832" s="32"/>
      <c r="J2832" s="36">
        <f>SUM(J2833:J2844)</f>
        <v>242</v>
      </c>
      <c r="K2832" s="36">
        <f t="shared" ref="K2832:O2832" si="149">SUM(K2833:K2844)</f>
        <v>61</v>
      </c>
      <c r="L2832" s="36">
        <f t="shared" si="149"/>
        <v>0</v>
      </c>
      <c r="M2832" s="36">
        <f t="shared" si="149"/>
        <v>0</v>
      </c>
      <c r="N2832" s="36">
        <f t="shared" si="149"/>
        <v>0</v>
      </c>
      <c r="O2832" s="36">
        <f t="shared" si="149"/>
        <v>0</v>
      </c>
      <c r="P2832" s="37"/>
      <c r="Q2832" s="37"/>
      <c r="R2832" s="37"/>
      <c r="S2832" s="37"/>
      <c r="T2832" s="37"/>
      <c r="U2832" s="37"/>
      <c r="V2832" s="37"/>
      <c r="W2832" s="37"/>
      <c r="X2832" s="37"/>
      <c r="Y2832" s="37"/>
      <c r="AA2832" s="37"/>
      <c r="AB2832" s="37"/>
      <c r="AC2832" s="37"/>
    </row>
    <row r="2833" spans="1:29" x14ac:dyDescent="0.2">
      <c r="A2833" s="37" t="s">
        <v>5690</v>
      </c>
      <c r="B2833" s="37" t="s">
        <v>5691</v>
      </c>
      <c r="C2833" s="39" t="s">
        <v>50</v>
      </c>
      <c r="D2833" s="39" t="s">
        <v>162</v>
      </c>
      <c r="E2833" s="39" t="s">
        <v>5129</v>
      </c>
      <c r="F2833" s="39" t="s">
        <v>5691</v>
      </c>
      <c r="G2833" s="38" t="s">
        <v>442</v>
      </c>
      <c r="H2833" s="38" t="s">
        <v>441</v>
      </c>
      <c r="J2833" s="37">
        <v>1</v>
      </c>
      <c r="K2833" s="37">
        <v>0</v>
      </c>
      <c r="L2833" s="20" t="s">
        <v>8355</v>
      </c>
      <c r="M2833" s="37">
        <v>0</v>
      </c>
      <c r="N2833" s="37">
        <v>0</v>
      </c>
      <c r="O2833" s="37">
        <v>0</v>
      </c>
    </row>
    <row r="2834" spans="1:29" x14ac:dyDescent="0.2">
      <c r="A2834" s="37" t="s">
        <v>5692</v>
      </c>
      <c r="B2834" s="37" t="s">
        <v>2419</v>
      </c>
      <c r="C2834" s="39" t="s">
        <v>50</v>
      </c>
      <c r="D2834" s="39" t="s">
        <v>162</v>
      </c>
      <c r="E2834" s="39" t="s">
        <v>5129</v>
      </c>
      <c r="F2834" s="39" t="s">
        <v>2419</v>
      </c>
      <c r="G2834" s="38" t="s">
        <v>442</v>
      </c>
      <c r="H2834" s="38" t="s">
        <v>441</v>
      </c>
      <c r="J2834" s="37">
        <v>8</v>
      </c>
      <c r="K2834" s="37">
        <v>0</v>
      </c>
      <c r="L2834" s="20" t="s">
        <v>8355</v>
      </c>
      <c r="M2834" s="37">
        <v>0</v>
      </c>
      <c r="N2834" s="37">
        <v>0</v>
      </c>
      <c r="O2834" s="37">
        <v>0</v>
      </c>
    </row>
    <row r="2835" spans="1:29" x14ac:dyDescent="0.2">
      <c r="A2835" s="37" t="s">
        <v>5693</v>
      </c>
      <c r="B2835" s="37" t="s">
        <v>2387</v>
      </c>
      <c r="C2835" s="39" t="s">
        <v>50</v>
      </c>
      <c r="D2835" s="39" t="s">
        <v>162</v>
      </c>
      <c r="E2835" s="39" t="s">
        <v>5129</v>
      </c>
      <c r="F2835" s="39" t="s">
        <v>2387</v>
      </c>
      <c r="G2835" s="38" t="s">
        <v>442</v>
      </c>
      <c r="H2835" s="38" t="s">
        <v>441</v>
      </c>
      <c r="I2835" s="38">
        <v>86694107</v>
      </c>
      <c r="J2835" s="37">
        <v>7</v>
      </c>
      <c r="K2835" s="37">
        <v>0</v>
      </c>
      <c r="L2835" s="20" t="s">
        <v>8355</v>
      </c>
      <c r="M2835" s="37">
        <v>0</v>
      </c>
      <c r="N2835" s="37">
        <v>0</v>
      </c>
      <c r="O2835" s="37">
        <v>0</v>
      </c>
    </row>
    <row r="2836" spans="1:29" x14ac:dyDescent="0.2">
      <c r="A2836" s="37" t="s">
        <v>5694</v>
      </c>
      <c r="B2836" s="37" t="s">
        <v>5695</v>
      </c>
      <c r="C2836" s="39" t="s">
        <v>50</v>
      </c>
      <c r="D2836" s="39" t="s">
        <v>162</v>
      </c>
      <c r="E2836" s="39" t="s">
        <v>5129</v>
      </c>
      <c r="F2836" s="39" t="s">
        <v>5695</v>
      </c>
      <c r="G2836" s="38" t="s">
        <v>442</v>
      </c>
      <c r="H2836" s="38" t="s">
        <v>441</v>
      </c>
      <c r="J2836" s="37">
        <v>8</v>
      </c>
      <c r="K2836" s="37">
        <v>0</v>
      </c>
      <c r="L2836" s="20" t="s">
        <v>8355</v>
      </c>
      <c r="M2836" s="37">
        <v>0</v>
      </c>
      <c r="N2836" s="37">
        <v>0</v>
      </c>
      <c r="O2836" s="37">
        <v>0</v>
      </c>
    </row>
    <row r="2837" spans="1:29" x14ac:dyDescent="0.2">
      <c r="A2837" s="37" t="s">
        <v>5696</v>
      </c>
      <c r="B2837" s="37" t="s">
        <v>1005</v>
      </c>
      <c r="C2837" s="39" t="s">
        <v>50</v>
      </c>
      <c r="D2837" s="39" t="s">
        <v>162</v>
      </c>
      <c r="E2837" s="39" t="s">
        <v>5129</v>
      </c>
      <c r="F2837" s="39" t="s">
        <v>1005</v>
      </c>
      <c r="G2837" s="38" t="s">
        <v>442</v>
      </c>
      <c r="H2837" s="38" t="s">
        <v>441</v>
      </c>
      <c r="J2837" s="37">
        <v>8</v>
      </c>
      <c r="K2837" s="37">
        <v>0</v>
      </c>
      <c r="L2837" s="20" t="s">
        <v>8355</v>
      </c>
      <c r="M2837" s="37">
        <v>0</v>
      </c>
      <c r="N2837" s="37">
        <v>0</v>
      </c>
      <c r="O2837" s="37">
        <v>0</v>
      </c>
    </row>
    <row r="2838" spans="1:29" x14ac:dyDescent="0.2">
      <c r="A2838" s="37" t="s">
        <v>5697</v>
      </c>
      <c r="B2838" s="37" t="s">
        <v>5698</v>
      </c>
      <c r="C2838" s="39" t="s">
        <v>50</v>
      </c>
      <c r="D2838" s="39" t="s">
        <v>162</v>
      </c>
      <c r="E2838" s="39" t="s">
        <v>5129</v>
      </c>
      <c r="F2838" s="39" t="s">
        <v>5698</v>
      </c>
      <c r="G2838" s="38" t="s">
        <v>442</v>
      </c>
      <c r="H2838" s="38" t="s">
        <v>441</v>
      </c>
      <c r="J2838" s="37">
        <v>5</v>
      </c>
      <c r="K2838" s="37">
        <v>0</v>
      </c>
      <c r="L2838" s="20" t="s">
        <v>8355</v>
      </c>
      <c r="M2838" s="37">
        <v>0</v>
      </c>
      <c r="N2838" s="37">
        <v>0</v>
      </c>
      <c r="O2838" s="37">
        <v>0</v>
      </c>
    </row>
    <row r="2839" spans="1:29" x14ac:dyDescent="0.2">
      <c r="A2839" s="37" t="s">
        <v>5699</v>
      </c>
      <c r="B2839" s="37" t="s">
        <v>157</v>
      </c>
      <c r="C2839" s="39" t="s">
        <v>50</v>
      </c>
      <c r="D2839" s="39" t="s">
        <v>162</v>
      </c>
      <c r="E2839" s="39" t="s">
        <v>5129</v>
      </c>
      <c r="F2839" s="39" t="s">
        <v>157</v>
      </c>
      <c r="G2839" s="38" t="s">
        <v>442</v>
      </c>
      <c r="H2839" s="38" t="s">
        <v>441</v>
      </c>
      <c r="J2839" s="37">
        <v>3</v>
      </c>
      <c r="K2839" s="37">
        <v>0</v>
      </c>
      <c r="L2839" s="20" t="s">
        <v>8355</v>
      </c>
      <c r="M2839" s="37">
        <v>0</v>
      </c>
      <c r="N2839" s="37">
        <v>0</v>
      </c>
      <c r="O2839" s="37">
        <v>0</v>
      </c>
    </row>
    <row r="2840" spans="1:29" x14ac:dyDescent="0.2">
      <c r="A2840" s="37" t="s">
        <v>5700</v>
      </c>
      <c r="B2840" s="37" t="s">
        <v>5701</v>
      </c>
      <c r="C2840" s="39" t="s">
        <v>50</v>
      </c>
      <c r="D2840" s="39" t="s">
        <v>162</v>
      </c>
      <c r="E2840" s="39" t="s">
        <v>5129</v>
      </c>
      <c r="F2840" s="39" t="s">
        <v>5701</v>
      </c>
      <c r="G2840" s="38" t="s">
        <v>442</v>
      </c>
      <c r="H2840" s="38" t="s">
        <v>441</v>
      </c>
      <c r="I2840" s="38">
        <v>86135622</v>
      </c>
      <c r="J2840" s="37">
        <v>8</v>
      </c>
      <c r="K2840" s="37">
        <v>0</v>
      </c>
      <c r="L2840" s="20" t="s">
        <v>8355</v>
      </c>
      <c r="M2840" s="37">
        <v>0</v>
      </c>
      <c r="N2840" s="37">
        <v>0</v>
      </c>
      <c r="O2840" s="37">
        <v>0</v>
      </c>
    </row>
    <row r="2841" spans="1:29" x14ac:dyDescent="0.2">
      <c r="A2841" s="37" t="s">
        <v>5702</v>
      </c>
      <c r="B2841" s="37" t="s">
        <v>5703</v>
      </c>
      <c r="C2841" s="39" t="s">
        <v>50</v>
      </c>
      <c r="D2841" s="39" t="s">
        <v>162</v>
      </c>
      <c r="E2841" s="39" t="s">
        <v>5129</v>
      </c>
      <c r="F2841" s="39" t="s">
        <v>5703</v>
      </c>
      <c r="G2841" s="38" t="s">
        <v>442</v>
      </c>
      <c r="H2841" s="38" t="s">
        <v>441</v>
      </c>
      <c r="I2841" s="38">
        <v>26828126</v>
      </c>
      <c r="J2841" s="37">
        <v>40</v>
      </c>
      <c r="K2841" s="37">
        <v>14</v>
      </c>
      <c r="L2841" s="20" t="s">
        <v>8355</v>
      </c>
      <c r="M2841" s="37">
        <v>0</v>
      </c>
      <c r="N2841" s="37">
        <v>0</v>
      </c>
      <c r="O2841" s="37">
        <v>0</v>
      </c>
    </row>
    <row r="2842" spans="1:29" x14ac:dyDescent="0.2">
      <c r="A2842" s="37" t="s">
        <v>5704</v>
      </c>
      <c r="B2842" s="37" t="s">
        <v>5705</v>
      </c>
      <c r="C2842" s="39" t="s">
        <v>50</v>
      </c>
      <c r="D2842" s="39" t="s">
        <v>162</v>
      </c>
      <c r="E2842" s="39" t="s">
        <v>5129</v>
      </c>
      <c r="F2842" s="39" t="s">
        <v>5705</v>
      </c>
      <c r="G2842" s="38" t="s">
        <v>442</v>
      </c>
      <c r="H2842" s="38" t="s">
        <v>441</v>
      </c>
      <c r="I2842" s="38">
        <v>25379652</v>
      </c>
      <c r="J2842" s="37">
        <v>79</v>
      </c>
      <c r="K2842" s="37">
        <v>26</v>
      </c>
      <c r="L2842" s="20" t="s">
        <v>8355</v>
      </c>
      <c r="M2842" s="37">
        <v>0</v>
      </c>
      <c r="N2842" s="37">
        <v>0</v>
      </c>
      <c r="O2842" s="37">
        <v>0</v>
      </c>
    </row>
    <row r="2843" spans="1:29" x14ac:dyDescent="0.2">
      <c r="A2843" s="37" t="s">
        <v>5706</v>
      </c>
      <c r="B2843" s="37" t="s">
        <v>3197</v>
      </c>
      <c r="C2843" s="39" t="s">
        <v>50</v>
      </c>
      <c r="D2843" s="39" t="s">
        <v>162</v>
      </c>
      <c r="E2843" s="39" t="s">
        <v>5129</v>
      </c>
      <c r="F2843" s="39" t="s">
        <v>3197</v>
      </c>
      <c r="G2843" s="38" t="s">
        <v>442</v>
      </c>
      <c r="H2843" s="38" t="s">
        <v>441</v>
      </c>
      <c r="I2843" s="38">
        <v>26825037</v>
      </c>
      <c r="J2843" s="37">
        <v>35</v>
      </c>
      <c r="K2843" s="37">
        <v>5</v>
      </c>
      <c r="L2843" s="20" t="s">
        <v>8355</v>
      </c>
      <c r="M2843" s="37">
        <v>0</v>
      </c>
      <c r="N2843" s="37">
        <v>0</v>
      </c>
      <c r="O2843" s="37">
        <v>0</v>
      </c>
    </row>
    <row r="2844" spans="1:29" x14ac:dyDescent="0.2">
      <c r="A2844" s="37" t="s">
        <v>5707</v>
      </c>
      <c r="B2844" s="37" t="s">
        <v>3476</v>
      </c>
      <c r="C2844" s="39" t="s">
        <v>50</v>
      </c>
      <c r="D2844" s="39" t="s">
        <v>162</v>
      </c>
      <c r="E2844" s="39" t="s">
        <v>5620</v>
      </c>
      <c r="F2844" s="39" t="s">
        <v>3476</v>
      </c>
      <c r="G2844" s="38" t="s">
        <v>442</v>
      </c>
      <c r="H2844" s="38" t="s">
        <v>441</v>
      </c>
      <c r="I2844" s="38">
        <v>26529029</v>
      </c>
      <c r="J2844" s="37">
        <v>40</v>
      </c>
      <c r="K2844" s="37">
        <v>16</v>
      </c>
      <c r="L2844" s="20" t="s">
        <v>8355</v>
      </c>
      <c r="M2844" s="37">
        <v>0</v>
      </c>
      <c r="N2844" s="37">
        <v>0</v>
      </c>
      <c r="O2844" s="37">
        <v>0</v>
      </c>
    </row>
    <row r="2846" spans="1:29" ht="13.5" x14ac:dyDescent="0.25">
      <c r="A2846" s="97" t="s">
        <v>448</v>
      </c>
      <c r="B2846" s="24"/>
      <c r="C2846" s="25"/>
      <c r="D2846" s="25"/>
      <c r="E2846" s="25"/>
      <c r="F2846" s="33"/>
      <c r="G2846" s="27"/>
      <c r="H2846" s="32"/>
      <c r="I2846" s="32"/>
      <c r="J2846" s="36">
        <f>SUM(J2847:J2859)</f>
        <v>1782</v>
      </c>
      <c r="K2846" s="36">
        <f t="shared" ref="K2846:O2846" si="150">SUM(K2847:K2859)</f>
        <v>303</v>
      </c>
      <c r="L2846" s="36">
        <f t="shared" si="150"/>
        <v>0</v>
      </c>
      <c r="M2846" s="36">
        <f t="shared" si="150"/>
        <v>23</v>
      </c>
      <c r="N2846" s="36">
        <f t="shared" si="150"/>
        <v>12</v>
      </c>
      <c r="O2846" s="36">
        <f t="shared" si="150"/>
        <v>275</v>
      </c>
      <c r="P2846" s="37"/>
      <c r="Q2846" s="37"/>
      <c r="R2846" s="37"/>
      <c r="S2846" s="37"/>
      <c r="T2846" s="37"/>
      <c r="U2846" s="37"/>
      <c r="V2846" s="37"/>
      <c r="W2846" s="37"/>
      <c r="X2846" s="37"/>
      <c r="Y2846" s="37"/>
      <c r="AA2846" s="37"/>
      <c r="AB2846" s="37"/>
      <c r="AC2846" s="37"/>
    </row>
    <row r="2847" spans="1:29" x14ac:dyDescent="0.2">
      <c r="B2847" s="37" t="s">
        <v>1176</v>
      </c>
      <c r="C2847" s="39" t="s">
        <v>50</v>
      </c>
      <c r="D2847" s="39" t="s">
        <v>327</v>
      </c>
      <c r="E2847" s="39" t="s">
        <v>328</v>
      </c>
      <c r="F2847" s="39" t="s">
        <v>5171</v>
      </c>
      <c r="G2847" s="38" t="s">
        <v>443</v>
      </c>
      <c r="H2847" s="38" t="s">
        <v>440</v>
      </c>
      <c r="I2847" s="38">
        <v>26888174</v>
      </c>
      <c r="J2847" s="37">
        <v>26</v>
      </c>
      <c r="K2847" s="37">
        <v>14</v>
      </c>
      <c r="L2847" s="20" t="s">
        <v>8355</v>
      </c>
      <c r="M2847" s="37">
        <v>0</v>
      </c>
      <c r="N2847" s="37">
        <v>0</v>
      </c>
      <c r="O2847" s="37">
        <v>0</v>
      </c>
    </row>
    <row r="2848" spans="1:29" x14ac:dyDescent="0.2">
      <c r="A2848" s="37" t="s">
        <v>5708</v>
      </c>
      <c r="B2848" s="37" t="s">
        <v>5709</v>
      </c>
      <c r="C2848" s="39" t="s">
        <v>50</v>
      </c>
      <c r="D2848" s="39" t="s">
        <v>327</v>
      </c>
      <c r="E2848" s="39" t="s">
        <v>149</v>
      </c>
      <c r="F2848" s="39" t="s">
        <v>5709</v>
      </c>
      <c r="G2848" s="38" t="s">
        <v>442</v>
      </c>
      <c r="H2848" s="38" t="s">
        <v>440</v>
      </c>
      <c r="I2848" s="38">
        <v>26512358</v>
      </c>
      <c r="J2848" s="37">
        <v>19</v>
      </c>
      <c r="K2848" s="37">
        <v>11</v>
      </c>
      <c r="L2848" s="20" t="s">
        <v>8355</v>
      </c>
      <c r="M2848" s="37">
        <v>0</v>
      </c>
      <c r="N2848" s="37">
        <v>0</v>
      </c>
      <c r="O2848" s="37">
        <v>0</v>
      </c>
    </row>
    <row r="2849" spans="1:29" x14ac:dyDescent="0.2">
      <c r="A2849" s="37" t="s">
        <v>5710</v>
      </c>
      <c r="B2849" s="37" t="s">
        <v>149</v>
      </c>
      <c r="C2849" s="39" t="s">
        <v>50</v>
      </c>
      <c r="D2849" s="39" t="s">
        <v>327</v>
      </c>
      <c r="E2849" s="39" t="s">
        <v>149</v>
      </c>
      <c r="F2849" s="39" t="s">
        <v>149</v>
      </c>
      <c r="G2849" s="38" t="s">
        <v>442</v>
      </c>
      <c r="H2849" s="38" t="s">
        <v>440</v>
      </c>
      <c r="I2849" s="38">
        <v>26511232</v>
      </c>
      <c r="J2849" s="37">
        <v>450</v>
      </c>
      <c r="K2849" s="37">
        <v>90</v>
      </c>
      <c r="L2849" s="20" t="s">
        <v>8355</v>
      </c>
      <c r="M2849" s="37">
        <v>23</v>
      </c>
      <c r="N2849" s="37">
        <v>8</v>
      </c>
      <c r="O2849" s="37">
        <v>0</v>
      </c>
    </row>
    <row r="2850" spans="1:29" x14ac:dyDescent="0.2">
      <c r="A2850" s="37" t="s">
        <v>5711</v>
      </c>
      <c r="B2850" s="37" t="s">
        <v>5712</v>
      </c>
      <c r="C2850" s="39" t="s">
        <v>50</v>
      </c>
      <c r="D2850" s="39" t="s">
        <v>327</v>
      </c>
      <c r="E2850" s="39" t="s">
        <v>149</v>
      </c>
      <c r="F2850" s="39" t="s">
        <v>5712</v>
      </c>
      <c r="G2850" s="38" t="s">
        <v>442</v>
      </c>
      <c r="H2850" s="38" t="s">
        <v>440</v>
      </c>
      <c r="I2850" s="38">
        <v>26512183</v>
      </c>
      <c r="J2850" s="37">
        <v>96</v>
      </c>
      <c r="K2850" s="37">
        <v>30</v>
      </c>
      <c r="L2850" s="20" t="s">
        <v>8355</v>
      </c>
      <c r="M2850" s="37">
        <v>0</v>
      </c>
      <c r="N2850" s="37">
        <v>0</v>
      </c>
      <c r="O2850" s="37">
        <v>0</v>
      </c>
    </row>
    <row r="2851" spans="1:29" x14ac:dyDescent="0.2">
      <c r="A2851" s="37" t="s">
        <v>5713</v>
      </c>
      <c r="B2851" s="37" t="s">
        <v>5714</v>
      </c>
      <c r="C2851" s="39" t="s">
        <v>50</v>
      </c>
      <c r="D2851" s="39" t="s">
        <v>327</v>
      </c>
      <c r="E2851" s="39" t="s">
        <v>328</v>
      </c>
      <c r="F2851" s="39" t="s">
        <v>5714</v>
      </c>
      <c r="G2851" s="38" t="s">
        <v>442</v>
      </c>
      <c r="H2851" s="38" t="s">
        <v>440</v>
      </c>
      <c r="I2851" s="38">
        <v>26888675</v>
      </c>
      <c r="J2851" s="37">
        <v>124</v>
      </c>
      <c r="K2851" s="37">
        <v>34</v>
      </c>
      <c r="L2851" s="20" t="s">
        <v>8355</v>
      </c>
      <c r="M2851" s="37">
        <v>0</v>
      </c>
      <c r="N2851" s="37">
        <v>0</v>
      </c>
      <c r="O2851" s="37">
        <v>131</v>
      </c>
    </row>
    <row r="2852" spans="1:29" x14ac:dyDescent="0.2">
      <c r="A2852" s="37" t="s">
        <v>5715</v>
      </c>
      <c r="B2852" s="37" t="s">
        <v>328</v>
      </c>
      <c r="C2852" s="39" t="s">
        <v>50</v>
      </c>
      <c r="D2852" s="39" t="s">
        <v>327</v>
      </c>
      <c r="E2852" s="39" t="s">
        <v>328</v>
      </c>
      <c r="F2852" s="39" t="s">
        <v>328</v>
      </c>
      <c r="G2852" s="38" t="s">
        <v>442</v>
      </c>
      <c r="H2852" s="38" t="s">
        <v>440</v>
      </c>
      <c r="I2852" s="38">
        <v>26888243</v>
      </c>
      <c r="J2852" s="37">
        <v>619</v>
      </c>
      <c r="K2852" s="37">
        <v>0</v>
      </c>
      <c r="L2852" s="20" t="s">
        <v>8355</v>
      </c>
      <c r="M2852" s="37">
        <v>0</v>
      </c>
      <c r="N2852" s="37">
        <v>4</v>
      </c>
      <c r="O2852" s="37">
        <v>144</v>
      </c>
    </row>
    <row r="2853" spans="1:29" x14ac:dyDescent="0.2">
      <c r="A2853" s="37" t="s">
        <v>5716</v>
      </c>
      <c r="B2853" s="37" t="s">
        <v>329</v>
      </c>
      <c r="C2853" s="39" t="s">
        <v>50</v>
      </c>
      <c r="D2853" s="39" t="s">
        <v>327</v>
      </c>
      <c r="E2853" s="39" t="s">
        <v>328</v>
      </c>
      <c r="F2853" s="39" t="s">
        <v>329</v>
      </c>
      <c r="G2853" s="38" t="s">
        <v>442</v>
      </c>
      <c r="H2853" s="38" t="s">
        <v>440</v>
      </c>
      <c r="I2853" s="38">
        <v>26887343</v>
      </c>
      <c r="J2853" s="37">
        <v>33</v>
      </c>
      <c r="K2853" s="37">
        <v>0</v>
      </c>
      <c r="L2853" s="20" t="s">
        <v>8355</v>
      </c>
      <c r="M2853" s="37">
        <v>0</v>
      </c>
      <c r="N2853" s="37">
        <v>0</v>
      </c>
      <c r="O2853" s="37">
        <v>0</v>
      </c>
    </row>
    <row r="2854" spans="1:29" x14ac:dyDescent="0.2">
      <c r="A2854" s="37" t="s">
        <v>5717</v>
      </c>
      <c r="B2854" s="37" t="s">
        <v>5718</v>
      </c>
      <c r="C2854" s="39" t="s">
        <v>50</v>
      </c>
      <c r="D2854" s="39" t="s">
        <v>327</v>
      </c>
      <c r="E2854" s="39" t="s">
        <v>149</v>
      </c>
      <c r="F2854" s="39" t="s">
        <v>5718</v>
      </c>
      <c r="G2854" s="38" t="s">
        <v>442</v>
      </c>
      <c r="H2854" s="38" t="s">
        <v>440</v>
      </c>
      <c r="J2854" s="37">
        <v>75</v>
      </c>
      <c r="K2854" s="37">
        <v>25</v>
      </c>
      <c r="L2854" s="20" t="s">
        <v>8355</v>
      </c>
      <c r="M2854" s="37">
        <v>0</v>
      </c>
      <c r="N2854" s="37">
        <v>0</v>
      </c>
      <c r="O2854" s="37">
        <v>0</v>
      </c>
    </row>
    <row r="2855" spans="1:29" x14ac:dyDescent="0.2">
      <c r="A2855" s="37" t="s">
        <v>5719</v>
      </c>
      <c r="B2855" s="37" t="s">
        <v>5720</v>
      </c>
      <c r="C2855" s="39" t="s">
        <v>50</v>
      </c>
      <c r="D2855" s="39" t="s">
        <v>327</v>
      </c>
      <c r="E2855" s="39" t="s">
        <v>328</v>
      </c>
      <c r="F2855" s="39" t="s">
        <v>5720</v>
      </c>
      <c r="G2855" s="38" t="s">
        <v>442</v>
      </c>
      <c r="H2855" s="38" t="s">
        <v>440</v>
      </c>
      <c r="I2855" s="38">
        <v>26886050</v>
      </c>
      <c r="J2855" s="37">
        <v>39</v>
      </c>
      <c r="K2855" s="37">
        <v>15</v>
      </c>
      <c r="L2855" s="20" t="s">
        <v>8355</v>
      </c>
      <c r="M2855" s="37">
        <v>0</v>
      </c>
      <c r="N2855" s="37">
        <v>0</v>
      </c>
      <c r="O2855" s="37">
        <v>0</v>
      </c>
    </row>
    <row r="2856" spans="1:29" x14ac:dyDescent="0.2">
      <c r="A2856" s="37" t="s">
        <v>5721</v>
      </c>
      <c r="B2856" s="37" t="s">
        <v>5722</v>
      </c>
      <c r="C2856" s="39" t="s">
        <v>50</v>
      </c>
      <c r="D2856" s="39" t="s">
        <v>327</v>
      </c>
      <c r="E2856" s="39" t="s">
        <v>149</v>
      </c>
      <c r="F2856" s="39" t="s">
        <v>5722</v>
      </c>
      <c r="G2856" s="38" t="s">
        <v>442</v>
      </c>
      <c r="H2856" s="38" t="s">
        <v>440</v>
      </c>
      <c r="I2856" s="38">
        <v>26511909</v>
      </c>
      <c r="J2856" s="37">
        <v>32</v>
      </c>
      <c r="K2856" s="37">
        <v>10</v>
      </c>
      <c r="L2856" s="20" t="s">
        <v>8355</v>
      </c>
      <c r="M2856" s="37">
        <v>0</v>
      </c>
      <c r="N2856" s="37">
        <v>0</v>
      </c>
      <c r="O2856" s="37">
        <v>0</v>
      </c>
    </row>
    <row r="2857" spans="1:29" x14ac:dyDescent="0.2">
      <c r="A2857" s="37" t="s">
        <v>5723</v>
      </c>
      <c r="B2857" s="37" t="s">
        <v>5724</v>
      </c>
      <c r="C2857" s="39" t="s">
        <v>50</v>
      </c>
      <c r="D2857" s="39" t="s">
        <v>327</v>
      </c>
      <c r="E2857" s="39" t="s">
        <v>149</v>
      </c>
      <c r="F2857" s="39" t="s">
        <v>5724</v>
      </c>
      <c r="G2857" s="38" t="s">
        <v>442</v>
      </c>
      <c r="H2857" s="38" t="s">
        <v>440</v>
      </c>
      <c r="I2857" s="38">
        <v>26511898</v>
      </c>
      <c r="J2857" s="37">
        <v>46</v>
      </c>
      <c r="K2857" s="37">
        <v>13</v>
      </c>
      <c r="L2857" s="20" t="s">
        <v>8355</v>
      </c>
      <c r="M2857" s="37">
        <v>0</v>
      </c>
      <c r="N2857" s="37">
        <v>0</v>
      </c>
      <c r="O2857" s="37">
        <v>0</v>
      </c>
    </row>
    <row r="2858" spans="1:29" x14ac:dyDescent="0.2">
      <c r="A2858" s="37" t="s">
        <v>5725</v>
      </c>
      <c r="B2858" s="37" t="s">
        <v>1182</v>
      </c>
      <c r="C2858" s="39" t="s">
        <v>50</v>
      </c>
      <c r="D2858" s="39" t="s">
        <v>327</v>
      </c>
      <c r="E2858" s="39" t="s">
        <v>149</v>
      </c>
      <c r="F2858" s="39" t="s">
        <v>6</v>
      </c>
      <c r="G2858" s="38" t="s">
        <v>442</v>
      </c>
      <c r="H2858" s="38" t="s">
        <v>440</v>
      </c>
      <c r="I2858" s="38">
        <v>26512268</v>
      </c>
      <c r="J2858" s="37">
        <v>143</v>
      </c>
      <c r="K2858" s="37">
        <v>41</v>
      </c>
      <c r="L2858" s="20" t="s">
        <v>8355</v>
      </c>
      <c r="M2858" s="37">
        <v>0</v>
      </c>
      <c r="N2858" s="37">
        <v>0</v>
      </c>
      <c r="O2858" s="37">
        <v>0</v>
      </c>
    </row>
    <row r="2859" spans="1:29" x14ac:dyDescent="0.2">
      <c r="A2859" s="37" t="s">
        <v>5726</v>
      </c>
      <c r="B2859" s="37" t="s">
        <v>186</v>
      </c>
      <c r="C2859" s="39" t="s">
        <v>50</v>
      </c>
      <c r="D2859" s="39" t="s">
        <v>327</v>
      </c>
      <c r="E2859" s="39" t="s">
        <v>149</v>
      </c>
      <c r="F2859" s="39" t="s">
        <v>186</v>
      </c>
      <c r="G2859" s="38" t="s">
        <v>442</v>
      </c>
      <c r="H2859" s="38" t="s">
        <v>440</v>
      </c>
      <c r="I2859" s="38">
        <v>26511000</v>
      </c>
      <c r="J2859" s="37">
        <v>80</v>
      </c>
      <c r="K2859" s="37">
        <v>20</v>
      </c>
      <c r="L2859" s="20" t="s">
        <v>8355</v>
      </c>
      <c r="M2859" s="37">
        <v>0</v>
      </c>
      <c r="N2859" s="37">
        <v>0</v>
      </c>
      <c r="O2859" s="37">
        <v>0</v>
      </c>
    </row>
    <row r="2861" spans="1:29" ht="13.5" x14ac:dyDescent="0.25">
      <c r="A2861" s="97" t="s">
        <v>449</v>
      </c>
      <c r="B2861" s="24"/>
      <c r="C2861" s="25"/>
      <c r="D2861" s="25"/>
      <c r="E2861" s="25"/>
      <c r="F2861" s="33"/>
      <c r="G2861" s="27"/>
      <c r="H2861" s="32"/>
      <c r="I2861" s="32"/>
      <c r="J2861" s="36">
        <f>SUM(J2862:J2878)</f>
        <v>2568</v>
      </c>
      <c r="K2861" s="36">
        <f t="shared" ref="K2861:O2861" si="151">SUM(K2862:K2878)</f>
        <v>769</v>
      </c>
      <c r="L2861" s="36">
        <f t="shared" si="151"/>
        <v>0</v>
      </c>
      <c r="M2861" s="36">
        <f t="shared" si="151"/>
        <v>0</v>
      </c>
      <c r="N2861" s="36">
        <f t="shared" si="151"/>
        <v>6</v>
      </c>
      <c r="O2861" s="36">
        <f t="shared" si="151"/>
        <v>97</v>
      </c>
      <c r="P2861" s="37"/>
      <c r="Q2861" s="37"/>
      <c r="R2861" s="37"/>
      <c r="S2861" s="37"/>
      <c r="T2861" s="37"/>
      <c r="U2861" s="37"/>
      <c r="V2861" s="37"/>
      <c r="W2861" s="37"/>
      <c r="X2861" s="37"/>
      <c r="Y2861" s="37"/>
      <c r="AA2861" s="37"/>
      <c r="AB2861" s="37"/>
      <c r="AC2861" s="37"/>
    </row>
    <row r="2862" spans="1:29" x14ac:dyDescent="0.2">
      <c r="B2862" s="37" t="s">
        <v>5727</v>
      </c>
      <c r="C2862" s="39" t="s">
        <v>50</v>
      </c>
      <c r="D2862" s="39" t="s">
        <v>327</v>
      </c>
      <c r="E2862" s="39" t="s">
        <v>683</v>
      </c>
      <c r="F2862" s="39" t="s">
        <v>1770</v>
      </c>
      <c r="G2862" s="38" t="s">
        <v>443</v>
      </c>
      <c r="H2862" s="38" t="s">
        <v>440</v>
      </c>
      <c r="I2862" s="38">
        <v>40017993</v>
      </c>
      <c r="J2862" s="37">
        <v>201</v>
      </c>
      <c r="K2862" s="37">
        <v>64</v>
      </c>
      <c r="L2862" s="20" t="s">
        <v>8355</v>
      </c>
      <c r="M2862" s="37">
        <v>0</v>
      </c>
      <c r="N2862" s="37">
        <v>0</v>
      </c>
      <c r="O2862" s="37">
        <v>0</v>
      </c>
    </row>
    <row r="2863" spans="1:29" x14ac:dyDescent="0.2">
      <c r="B2863" s="37" t="s">
        <v>5728</v>
      </c>
      <c r="C2863" s="39" t="s">
        <v>50</v>
      </c>
      <c r="D2863" s="39" t="s">
        <v>327</v>
      </c>
      <c r="E2863" s="39" t="s">
        <v>683</v>
      </c>
      <c r="F2863" s="39" t="s">
        <v>2708</v>
      </c>
      <c r="G2863" s="38" t="s">
        <v>443</v>
      </c>
      <c r="H2863" s="38" t="s">
        <v>440</v>
      </c>
      <c r="I2863" s="38">
        <v>26701064</v>
      </c>
      <c r="J2863" s="37">
        <v>62</v>
      </c>
      <c r="K2863" s="37">
        <v>40</v>
      </c>
      <c r="L2863" s="20" t="s">
        <v>8355</v>
      </c>
      <c r="M2863" s="37">
        <v>0</v>
      </c>
      <c r="N2863" s="37">
        <v>0</v>
      </c>
      <c r="O2863" s="37">
        <v>0</v>
      </c>
    </row>
    <row r="2864" spans="1:29" x14ac:dyDescent="0.2">
      <c r="A2864" s="37" t="s">
        <v>5729</v>
      </c>
      <c r="B2864" s="37" t="s">
        <v>5730</v>
      </c>
      <c r="C2864" s="39" t="s">
        <v>50</v>
      </c>
      <c r="D2864" s="39" t="s">
        <v>327</v>
      </c>
      <c r="E2864" s="39" t="s">
        <v>683</v>
      </c>
      <c r="F2864" s="39" t="s">
        <v>5730</v>
      </c>
      <c r="G2864" s="38" t="s">
        <v>442</v>
      </c>
      <c r="H2864" s="38" t="s">
        <v>440</v>
      </c>
      <c r="I2864" s="38">
        <v>26970238</v>
      </c>
      <c r="J2864" s="37">
        <v>105</v>
      </c>
      <c r="K2864" s="37">
        <v>35</v>
      </c>
      <c r="L2864" s="20" t="s">
        <v>8355</v>
      </c>
      <c r="M2864" s="37">
        <v>0</v>
      </c>
      <c r="N2864" s="37">
        <v>0</v>
      </c>
      <c r="O2864" s="37">
        <v>0</v>
      </c>
    </row>
    <row r="2865" spans="1:29" x14ac:dyDescent="0.2">
      <c r="A2865" s="37" t="s">
        <v>5731</v>
      </c>
      <c r="B2865" s="37" t="s">
        <v>2207</v>
      </c>
      <c r="C2865" s="39" t="s">
        <v>50</v>
      </c>
      <c r="D2865" s="39" t="s">
        <v>327</v>
      </c>
      <c r="E2865" s="39" t="s">
        <v>683</v>
      </c>
      <c r="F2865" s="39" t="s">
        <v>2207</v>
      </c>
      <c r="G2865" s="38" t="s">
        <v>442</v>
      </c>
      <c r="H2865" s="38" t="s">
        <v>440</v>
      </c>
      <c r="I2865" s="38">
        <v>26720169</v>
      </c>
      <c r="J2865" s="37">
        <v>59</v>
      </c>
      <c r="K2865" s="37">
        <v>18</v>
      </c>
      <c r="L2865" s="20" t="s">
        <v>8355</v>
      </c>
      <c r="M2865" s="37">
        <v>0</v>
      </c>
      <c r="N2865" s="37">
        <v>0</v>
      </c>
      <c r="O2865" s="37">
        <v>0</v>
      </c>
    </row>
    <row r="2866" spans="1:29" x14ac:dyDescent="0.2">
      <c r="A2866" s="37" t="s">
        <v>5732</v>
      </c>
      <c r="B2866" s="37" t="s">
        <v>5733</v>
      </c>
      <c r="C2866" s="39" t="s">
        <v>50</v>
      </c>
      <c r="D2866" s="39" t="s">
        <v>327</v>
      </c>
      <c r="E2866" s="39" t="s">
        <v>683</v>
      </c>
      <c r="F2866" s="39" t="s">
        <v>5733</v>
      </c>
      <c r="G2866" s="38" t="s">
        <v>442</v>
      </c>
      <c r="H2866" s="38" t="s">
        <v>440</v>
      </c>
      <c r="J2866" s="37">
        <v>28</v>
      </c>
      <c r="K2866" s="37">
        <v>15</v>
      </c>
      <c r="L2866" s="20" t="s">
        <v>8355</v>
      </c>
      <c r="M2866" s="37">
        <v>0</v>
      </c>
      <c r="N2866" s="37">
        <v>0</v>
      </c>
      <c r="O2866" s="37">
        <v>0</v>
      </c>
    </row>
    <row r="2867" spans="1:29" x14ac:dyDescent="0.2">
      <c r="A2867" s="37" t="s">
        <v>5734</v>
      </c>
      <c r="B2867" s="37" t="s">
        <v>5735</v>
      </c>
      <c r="C2867" s="39" t="s">
        <v>50</v>
      </c>
      <c r="D2867" s="39" t="s">
        <v>327</v>
      </c>
      <c r="E2867" s="39" t="s">
        <v>683</v>
      </c>
      <c r="F2867" s="39" t="s">
        <v>5736</v>
      </c>
      <c r="G2867" s="38" t="s">
        <v>442</v>
      </c>
      <c r="H2867" s="38" t="s">
        <v>440</v>
      </c>
      <c r="I2867" s="38">
        <v>26721112</v>
      </c>
      <c r="J2867" s="37">
        <v>48</v>
      </c>
      <c r="K2867" s="37">
        <v>12</v>
      </c>
      <c r="L2867" s="20" t="s">
        <v>8355</v>
      </c>
      <c r="M2867" s="37">
        <v>0</v>
      </c>
      <c r="N2867" s="37">
        <v>0</v>
      </c>
      <c r="O2867" s="37">
        <v>0</v>
      </c>
    </row>
    <row r="2868" spans="1:29" x14ac:dyDescent="0.2">
      <c r="A2868" s="37" t="s">
        <v>5737</v>
      </c>
      <c r="B2868" s="37" t="s">
        <v>5738</v>
      </c>
      <c r="C2868" s="39" t="s">
        <v>50</v>
      </c>
      <c r="D2868" s="39" t="s">
        <v>327</v>
      </c>
      <c r="E2868" s="39" t="s">
        <v>3168</v>
      </c>
      <c r="F2868" s="39" t="s">
        <v>5739</v>
      </c>
      <c r="G2868" s="38" t="s">
        <v>442</v>
      </c>
      <c r="H2868" s="38" t="s">
        <v>440</v>
      </c>
      <c r="I2868" s="38">
        <v>26670254</v>
      </c>
      <c r="J2868" s="37">
        <v>217</v>
      </c>
      <c r="K2868" s="37">
        <v>61</v>
      </c>
      <c r="L2868" s="20" t="s">
        <v>8355</v>
      </c>
      <c r="M2868" s="37">
        <v>0</v>
      </c>
      <c r="N2868" s="37">
        <v>0</v>
      </c>
      <c r="O2868" s="37">
        <v>0</v>
      </c>
    </row>
    <row r="2869" spans="1:29" x14ac:dyDescent="0.2">
      <c r="A2869" s="37" t="s">
        <v>5740</v>
      </c>
      <c r="B2869" s="37" t="s">
        <v>3168</v>
      </c>
      <c r="C2869" s="39" t="s">
        <v>50</v>
      </c>
      <c r="D2869" s="39" t="s">
        <v>327</v>
      </c>
      <c r="E2869" s="39" t="s">
        <v>3168</v>
      </c>
      <c r="F2869" s="39" t="s">
        <v>3168</v>
      </c>
      <c r="G2869" s="38" t="s">
        <v>442</v>
      </c>
      <c r="H2869" s="38" t="s">
        <v>440</v>
      </c>
      <c r="I2869" s="38">
        <v>26678269</v>
      </c>
      <c r="J2869" s="37">
        <v>217</v>
      </c>
      <c r="K2869" s="37">
        <v>44</v>
      </c>
      <c r="L2869" s="20" t="s">
        <v>8355</v>
      </c>
      <c r="M2869" s="37">
        <v>0</v>
      </c>
      <c r="N2869" s="37">
        <v>0</v>
      </c>
      <c r="O2869" s="37">
        <v>0</v>
      </c>
    </row>
    <row r="2870" spans="1:29" x14ac:dyDescent="0.2">
      <c r="A2870" s="37" t="s">
        <v>5741</v>
      </c>
      <c r="B2870" s="37" t="s">
        <v>2922</v>
      </c>
      <c r="C2870" s="39" t="s">
        <v>50</v>
      </c>
      <c r="D2870" s="39" t="s">
        <v>327</v>
      </c>
      <c r="E2870" s="39" t="s">
        <v>683</v>
      </c>
      <c r="F2870" s="39" t="s">
        <v>2922</v>
      </c>
      <c r="G2870" s="38" t="s">
        <v>442</v>
      </c>
      <c r="H2870" s="38" t="s">
        <v>440</v>
      </c>
      <c r="I2870" s="38">
        <v>26971226</v>
      </c>
      <c r="J2870" s="37">
        <v>38</v>
      </c>
      <c r="K2870" s="37">
        <v>12</v>
      </c>
      <c r="L2870" s="20" t="s">
        <v>8355</v>
      </c>
      <c r="M2870" s="37">
        <v>0</v>
      </c>
      <c r="N2870" s="37">
        <v>0</v>
      </c>
      <c r="O2870" s="37">
        <v>0</v>
      </c>
    </row>
    <row r="2871" spans="1:29" x14ac:dyDescent="0.2">
      <c r="A2871" s="37" t="s">
        <v>5742</v>
      </c>
      <c r="B2871" s="37" t="s">
        <v>5743</v>
      </c>
      <c r="C2871" s="39" t="s">
        <v>50</v>
      </c>
      <c r="D2871" s="39" t="s">
        <v>327</v>
      </c>
      <c r="E2871" s="39" t="s">
        <v>683</v>
      </c>
      <c r="F2871" s="39" t="s">
        <v>5744</v>
      </c>
      <c r="G2871" s="38" t="s">
        <v>442</v>
      </c>
      <c r="H2871" s="38" t="s">
        <v>440</v>
      </c>
      <c r="I2871" s="38">
        <v>26971168</v>
      </c>
      <c r="J2871" s="37">
        <v>32</v>
      </c>
      <c r="K2871" s="37">
        <v>9</v>
      </c>
      <c r="L2871" s="20" t="s">
        <v>8355</v>
      </c>
      <c r="M2871" s="37">
        <v>0</v>
      </c>
      <c r="N2871" s="37">
        <v>0</v>
      </c>
      <c r="O2871" s="37">
        <v>0</v>
      </c>
    </row>
    <row r="2872" spans="1:29" x14ac:dyDescent="0.2">
      <c r="A2872" s="37" t="s">
        <v>5745</v>
      </c>
      <c r="B2872" s="37" t="s">
        <v>5746</v>
      </c>
      <c r="C2872" s="39" t="s">
        <v>50</v>
      </c>
      <c r="D2872" s="39" t="s">
        <v>327</v>
      </c>
      <c r="E2872" s="39" t="s">
        <v>3168</v>
      </c>
      <c r="F2872" s="39" t="s">
        <v>5746</v>
      </c>
      <c r="G2872" s="38" t="s">
        <v>442</v>
      </c>
      <c r="H2872" s="38" t="s">
        <v>440</v>
      </c>
      <c r="I2872" s="38">
        <v>26678230</v>
      </c>
      <c r="J2872" s="37">
        <v>67</v>
      </c>
      <c r="K2872" s="37">
        <v>30</v>
      </c>
      <c r="L2872" s="20" t="s">
        <v>8355</v>
      </c>
      <c r="M2872" s="37">
        <v>0</v>
      </c>
      <c r="N2872" s="37">
        <v>0</v>
      </c>
      <c r="O2872" s="37">
        <v>0</v>
      </c>
    </row>
    <row r="2873" spans="1:29" x14ac:dyDescent="0.2">
      <c r="A2873" s="37" t="s">
        <v>5747</v>
      </c>
      <c r="B2873" s="37" t="s">
        <v>2708</v>
      </c>
      <c r="C2873" s="39" t="s">
        <v>50</v>
      </c>
      <c r="D2873" s="39" t="s">
        <v>327</v>
      </c>
      <c r="E2873" s="39" t="s">
        <v>683</v>
      </c>
      <c r="F2873" s="39" t="s">
        <v>684</v>
      </c>
      <c r="G2873" s="38" t="s">
        <v>442</v>
      </c>
      <c r="H2873" s="38" t="s">
        <v>440</v>
      </c>
      <c r="I2873" s="38">
        <v>26700491</v>
      </c>
      <c r="J2873" s="37">
        <v>589</v>
      </c>
      <c r="K2873" s="37">
        <v>148</v>
      </c>
      <c r="L2873" s="20" t="s">
        <v>8355</v>
      </c>
      <c r="M2873" s="37">
        <v>0</v>
      </c>
      <c r="N2873" s="37">
        <v>0</v>
      </c>
      <c r="O2873" s="37">
        <v>34</v>
      </c>
    </row>
    <row r="2874" spans="1:29" x14ac:dyDescent="0.2">
      <c r="A2874" s="37" t="s">
        <v>5748</v>
      </c>
      <c r="B2874" s="37" t="s">
        <v>5749</v>
      </c>
      <c r="C2874" s="39" t="s">
        <v>50</v>
      </c>
      <c r="D2874" s="39" t="s">
        <v>327</v>
      </c>
      <c r="E2874" s="39" t="s">
        <v>683</v>
      </c>
      <c r="F2874" s="39" t="s">
        <v>1403</v>
      </c>
      <c r="G2874" s="38" t="s">
        <v>442</v>
      </c>
      <c r="H2874" s="38" t="s">
        <v>440</v>
      </c>
      <c r="I2874" s="38">
        <v>26970987</v>
      </c>
      <c r="J2874" s="37">
        <v>115</v>
      </c>
      <c r="K2874" s="37">
        <v>45</v>
      </c>
      <c r="L2874" s="20" t="s">
        <v>8355</v>
      </c>
      <c r="M2874" s="37">
        <v>0</v>
      </c>
      <c r="N2874" s="37">
        <v>0</v>
      </c>
      <c r="O2874" s="37">
        <v>0</v>
      </c>
    </row>
    <row r="2875" spans="1:29" x14ac:dyDescent="0.2">
      <c r="A2875" s="37" t="s">
        <v>5750</v>
      </c>
      <c r="B2875" s="37" t="s">
        <v>5751</v>
      </c>
      <c r="C2875" s="39" t="s">
        <v>50</v>
      </c>
      <c r="D2875" s="39" t="s">
        <v>327</v>
      </c>
      <c r="E2875" s="39" t="s">
        <v>683</v>
      </c>
      <c r="F2875" s="39" t="s">
        <v>683</v>
      </c>
      <c r="G2875" s="38" t="s">
        <v>442</v>
      </c>
      <c r="H2875" s="38" t="s">
        <v>440</v>
      </c>
      <c r="I2875" s="38">
        <v>26970116</v>
      </c>
      <c r="J2875" s="37">
        <v>590</v>
      </c>
      <c r="K2875" s="37">
        <v>161</v>
      </c>
      <c r="L2875" s="20" t="s">
        <v>8355</v>
      </c>
      <c r="M2875" s="37">
        <v>0</v>
      </c>
      <c r="N2875" s="37">
        <v>6</v>
      </c>
      <c r="O2875" s="37">
        <v>35</v>
      </c>
    </row>
    <row r="2876" spans="1:29" x14ac:dyDescent="0.2">
      <c r="A2876" s="37" t="s">
        <v>5752</v>
      </c>
      <c r="B2876" s="37" t="s">
        <v>5753</v>
      </c>
      <c r="C2876" s="39" t="s">
        <v>50</v>
      </c>
      <c r="D2876" s="39" t="s">
        <v>327</v>
      </c>
      <c r="E2876" s="39" t="s">
        <v>683</v>
      </c>
      <c r="F2876" s="39" t="s">
        <v>5753</v>
      </c>
      <c r="G2876" s="38" t="s">
        <v>442</v>
      </c>
      <c r="H2876" s="38" t="s">
        <v>440</v>
      </c>
      <c r="I2876" s="38">
        <v>26971302</v>
      </c>
      <c r="J2876" s="37">
        <v>66</v>
      </c>
      <c r="K2876" s="37">
        <v>25</v>
      </c>
      <c r="L2876" s="20" t="s">
        <v>8355</v>
      </c>
      <c r="M2876" s="37">
        <v>0</v>
      </c>
      <c r="N2876" s="37">
        <v>0</v>
      </c>
      <c r="O2876" s="37">
        <v>28</v>
      </c>
    </row>
    <row r="2877" spans="1:29" x14ac:dyDescent="0.2">
      <c r="A2877" s="37" t="s">
        <v>5754</v>
      </c>
      <c r="B2877" s="37" t="s">
        <v>561</v>
      </c>
      <c r="C2877" s="39" t="s">
        <v>50</v>
      </c>
      <c r="D2877" s="39" t="s">
        <v>327</v>
      </c>
      <c r="E2877" s="39" t="s">
        <v>683</v>
      </c>
      <c r="F2877" s="39" t="s">
        <v>561</v>
      </c>
      <c r="G2877" s="38" t="s">
        <v>442</v>
      </c>
      <c r="H2877" s="38" t="s">
        <v>440</v>
      </c>
      <c r="I2877" s="38">
        <v>26970114</v>
      </c>
      <c r="J2877" s="37">
        <v>86</v>
      </c>
      <c r="K2877" s="37">
        <v>33</v>
      </c>
      <c r="L2877" s="20" t="s">
        <v>8355</v>
      </c>
      <c r="M2877" s="37">
        <v>0</v>
      </c>
      <c r="N2877" s="37">
        <v>0</v>
      </c>
      <c r="O2877" s="37">
        <v>0</v>
      </c>
    </row>
    <row r="2878" spans="1:29" x14ac:dyDescent="0.2">
      <c r="A2878" s="37" t="s">
        <v>5755</v>
      </c>
      <c r="B2878" s="37" t="s">
        <v>5756</v>
      </c>
      <c r="C2878" s="39" t="s">
        <v>50</v>
      </c>
      <c r="D2878" s="39" t="s">
        <v>327</v>
      </c>
      <c r="E2878" s="39" t="s">
        <v>683</v>
      </c>
      <c r="F2878" s="39" t="s">
        <v>10364</v>
      </c>
      <c r="G2878" s="38" t="s">
        <v>442</v>
      </c>
      <c r="H2878" s="38" t="s">
        <v>440</v>
      </c>
      <c r="I2878" s="38">
        <v>26670448</v>
      </c>
      <c r="J2878" s="37">
        <v>48</v>
      </c>
      <c r="K2878" s="37">
        <v>17</v>
      </c>
      <c r="L2878" s="20" t="s">
        <v>8355</v>
      </c>
      <c r="M2878" s="37">
        <v>0</v>
      </c>
      <c r="N2878" s="37">
        <v>0</v>
      </c>
      <c r="O2878" s="37">
        <v>0</v>
      </c>
    </row>
    <row r="2880" spans="1:29" ht="13.5" x14ac:dyDescent="0.25">
      <c r="A2880" s="97" t="s">
        <v>453</v>
      </c>
      <c r="B2880" s="24"/>
      <c r="C2880" s="25"/>
      <c r="D2880" s="25"/>
      <c r="E2880" s="25"/>
      <c r="F2880" s="33"/>
      <c r="G2880" s="27"/>
      <c r="H2880" s="32"/>
      <c r="I2880" s="32"/>
      <c r="J2880" s="36">
        <f>SUM(J2881:J2890)</f>
        <v>847</v>
      </c>
      <c r="K2880" s="36">
        <f t="shared" ref="K2880:O2880" si="152">SUM(K2881:K2890)</f>
        <v>259</v>
      </c>
      <c r="L2880" s="36">
        <f t="shared" si="152"/>
        <v>0</v>
      </c>
      <c r="M2880" s="36">
        <f t="shared" si="152"/>
        <v>0</v>
      </c>
      <c r="N2880" s="36">
        <f t="shared" si="152"/>
        <v>0</v>
      </c>
      <c r="O2880" s="36">
        <f t="shared" si="152"/>
        <v>54</v>
      </c>
      <c r="P2880" s="37"/>
      <c r="Q2880" s="37"/>
      <c r="R2880" s="37"/>
      <c r="S2880" s="37"/>
      <c r="T2880" s="37"/>
      <c r="U2880" s="37"/>
      <c r="V2880" s="37"/>
      <c r="W2880" s="37"/>
      <c r="X2880" s="37"/>
      <c r="Y2880" s="37"/>
      <c r="AA2880" s="37"/>
      <c r="AB2880" s="37"/>
      <c r="AC2880" s="37"/>
    </row>
    <row r="2881" spans="1:29" x14ac:dyDescent="0.2">
      <c r="A2881" s="37" t="s">
        <v>5757</v>
      </c>
      <c r="B2881" s="37" t="s">
        <v>5758</v>
      </c>
      <c r="C2881" s="39" t="s">
        <v>50</v>
      </c>
      <c r="D2881" s="39" t="s">
        <v>162</v>
      </c>
      <c r="E2881" s="39" t="s">
        <v>162</v>
      </c>
      <c r="F2881" s="39" t="s">
        <v>5759</v>
      </c>
      <c r="G2881" s="38" t="s">
        <v>442</v>
      </c>
      <c r="H2881" s="38" t="s">
        <v>440</v>
      </c>
      <c r="I2881" s="38">
        <v>26802595</v>
      </c>
      <c r="J2881" s="37">
        <v>28</v>
      </c>
      <c r="K2881" s="37">
        <v>7</v>
      </c>
      <c r="L2881" s="20" t="s">
        <v>8355</v>
      </c>
      <c r="M2881" s="37">
        <v>0</v>
      </c>
      <c r="N2881" s="37">
        <v>0</v>
      </c>
      <c r="O2881" s="37">
        <v>0</v>
      </c>
    </row>
    <row r="2882" spans="1:29" x14ac:dyDescent="0.2">
      <c r="A2882" s="37" t="s">
        <v>5760</v>
      </c>
      <c r="B2882" s="37" t="s">
        <v>5761</v>
      </c>
      <c r="C2882" s="39" t="s">
        <v>50</v>
      </c>
      <c r="D2882" s="39" t="s">
        <v>162</v>
      </c>
      <c r="E2882" s="39" t="s">
        <v>5761</v>
      </c>
      <c r="F2882" s="39" t="s">
        <v>5761</v>
      </c>
      <c r="G2882" s="38" t="s">
        <v>442</v>
      </c>
      <c r="H2882" s="38" t="s">
        <v>441</v>
      </c>
      <c r="I2882" s="38">
        <v>26518135</v>
      </c>
      <c r="J2882" s="37">
        <v>39</v>
      </c>
      <c r="K2882" s="37">
        <v>14</v>
      </c>
      <c r="L2882" s="20" t="s">
        <v>8355</v>
      </c>
      <c r="M2882" s="37">
        <v>0</v>
      </c>
      <c r="N2882" s="37">
        <v>0</v>
      </c>
      <c r="O2882" s="37">
        <v>0</v>
      </c>
    </row>
    <row r="2883" spans="1:29" x14ac:dyDescent="0.2">
      <c r="A2883" s="37" t="s">
        <v>5762</v>
      </c>
      <c r="B2883" s="37" t="s">
        <v>5763</v>
      </c>
      <c r="C2883" s="39" t="s">
        <v>50</v>
      </c>
      <c r="D2883" s="39" t="s">
        <v>162</v>
      </c>
      <c r="E2883" s="39" t="s">
        <v>162</v>
      </c>
      <c r="F2883" s="39" t="s">
        <v>2744</v>
      </c>
      <c r="G2883" s="38" t="s">
        <v>442</v>
      </c>
      <c r="H2883" s="38" t="s">
        <v>440</v>
      </c>
      <c r="I2883" s="38">
        <v>26805170</v>
      </c>
      <c r="J2883" s="37">
        <v>113</v>
      </c>
      <c r="K2883" s="37">
        <v>35</v>
      </c>
      <c r="L2883" s="20" t="s">
        <v>8355</v>
      </c>
      <c r="M2883" s="37">
        <v>0</v>
      </c>
      <c r="N2883" s="37">
        <v>0</v>
      </c>
      <c r="O2883" s="37">
        <v>0</v>
      </c>
    </row>
    <row r="2884" spans="1:29" x14ac:dyDescent="0.2">
      <c r="A2884" s="37" t="s">
        <v>5764</v>
      </c>
      <c r="B2884" s="37" t="s">
        <v>5765</v>
      </c>
      <c r="C2884" s="39" t="s">
        <v>50</v>
      </c>
      <c r="D2884" s="39" t="s">
        <v>162</v>
      </c>
      <c r="E2884" s="39" t="s">
        <v>5765</v>
      </c>
      <c r="F2884" s="39" t="s">
        <v>5765</v>
      </c>
      <c r="G2884" s="38" t="s">
        <v>442</v>
      </c>
      <c r="H2884" s="38" t="s">
        <v>440</v>
      </c>
      <c r="I2884" s="38">
        <v>26818070</v>
      </c>
      <c r="J2884" s="37">
        <v>19</v>
      </c>
      <c r="K2884" s="37">
        <v>11</v>
      </c>
      <c r="L2884" s="20" t="s">
        <v>8355</v>
      </c>
      <c r="M2884" s="37">
        <v>0</v>
      </c>
      <c r="N2884" s="37">
        <v>0</v>
      </c>
      <c r="O2884" s="37">
        <v>0</v>
      </c>
    </row>
    <row r="2885" spans="1:29" x14ac:dyDescent="0.2">
      <c r="A2885" s="37" t="s">
        <v>5766</v>
      </c>
      <c r="B2885" s="37" t="s">
        <v>5767</v>
      </c>
      <c r="C2885" s="39" t="s">
        <v>50</v>
      </c>
      <c r="D2885" s="39" t="s">
        <v>162</v>
      </c>
      <c r="E2885" s="39" t="s">
        <v>5761</v>
      </c>
      <c r="F2885" s="39" t="s">
        <v>5768</v>
      </c>
      <c r="G2885" s="38" t="s">
        <v>442</v>
      </c>
      <c r="H2885" s="38" t="s">
        <v>441</v>
      </c>
      <c r="I2885" s="38">
        <v>26518037</v>
      </c>
      <c r="J2885" s="37">
        <v>105</v>
      </c>
      <c r="K2885" s="37">
        <v>40</v>
      </c>
      <c r="L2885" s="20" t="s">
        <v>8355</v>
      </c>
      <c r="M2885" s="37">
        <v>0</v>
      </c>
      <c r="N2885" s="37">
        <v>0</v>
      </c>
      <c r="O2885" s="37">
        <v>0</v>
      </c>
    </row>
    <row r="2886" spans="1:29" x14ac:dyDescent="0.2">
      <c r="A2886" s="37" t="s">
        <v>5769</v>
      </c>
      <c r="B2886" s="37" t="s">
        <v>5770</v>
      </c>
      <c r="C2886" s="39" t="s">
        <v>50</v>
      </c>
      <c r="D2886" s="39" t="s">
        <v>162</v>
      </c>
      <c r="E2886" s="39" t="s">
        <v>5765</v>
      </c>
      <c r="F2886" s="39" t="s">
        <v>296</v>
      </c>
      <c r="G2886" s="38" t="s">
        <v>442</v>
      </c>
      <c r="H2886" s="38" t="s">
        <v>440</v>
      </c>
      <c r="I2886" s="38">
        <v>26801368</v>
      </c>
      <c r="J2886" s="37">
        <v>182</v>
      </c>
      <c r="K2886" s="37">
        <v>63</v>
      </c>
      <c r="L2886" s="20" t="s">
        <v>8355</v>
      </c>
      <c r="M2886" s="37">
        <v>0</v>
      </c>
      <c r="N2886" s="37">
        <v>0</v>
      </c>
      <c r="O2886" s="37">
        <v>36</v>
      </c>
    </row>
    <row r="2887" spans="1:29" x14ac:dyDescent="0.2">
      <c r="A2887" s="37" t="s">
        <v>5771</v>
      </c>
      <c r="B2887" s="37" t="s">
        <v>1744</v>
      </c>
      <c r="C2887" s="39" t="s">
        <v>50</v>
      </c>
      <c r="D2887" s="39" t="s">
        <v>162</v>
      </c>
      <c r="E2887" s="39" t="s">
        <v>5765</v>
      </c>
      <c r="F2887" s="39" t="s">
        <v>1744</v>
      </c>
      <c r="G2887" s="38" t="s">
        <v>442</v>
      </c>
      <c r="H2887" s="38" t="s">
        <v>440</v>
      </c>
      <c r="I2887" s="38">
        <v>26811869</v>
      </c>
      <c r="J2887" s="37">
        <v>78</v>
      </c>
      <c r="K2887" s="37">
        <v>23</v>
      </c>
      <c r="L2887" s="20" t="s">
        <v>8355</v>
      </c>
      <c r="M2887" s="37">
        <v>0</v>
      </c>
      <c r="N2887" s="37">
        <v>0</v>
      </c>
      <c r="O2887" s="37">
        <v>0</v>
      </c>
    </row>
    <row r="2888" spans="1:29" x14ac:dyDescent="0.2">
      <c r="A2888" s="37" t="s">
        <v>5772</v>
      </c>
      <c r="B2888" s="37" t="s">
        <v>5773</v>
      </c>
      <c r="C2888" s="39" t="s">
        <v>50</v>
      </c>
      <c r="D2888" s="39" t="s">
        <v>162</v>
      </c>
      <c r="E2888" s="39" t="s">
        <v>162</v>
      </c>
      <c r="F2888" s="39" t="s">
        <v>5773</v>
      </c>
      <c r="G2888" s="38" t="s">
        <v>442</v>
      </c>
      <c r="H2888" s="38" t="s">
        <v>440</v>
      </c>
      <c r="I2888" s="38">
        <v>26511962</v>
      </c>
      <c r="J2888" s="37">
        <v>30</v>
      </c>
      <c r="K2888" s="37">
        <v>0</v>
      </c>
      <c r="L2888" s="20" t="s">
        <v>8355</v>
      </c>
      <c r="M2888" s="37">
        <v>0</v>
      </c>
      <c r="N2888" s="37">
        <v>0</v>
      </c>
      <c r="O2888" s="37">
        <v>0</v>
      </c>
    </row>
    <row r="2889" spans="1:29" x14ac:dyDescent="0.2">
      <c r="A2889" s="37" t="s">
        <v>5774</v>
      </c>
      <c r="B2889" s="37" t="s">
        <v>5775</v>
      </c>
      <c r="C2889" s="39" t="s">
        <v>50</v>
      </c>
      <c r="D2889" s="39" t="s">
        <v>162</v>
      </c>
      <c r="E2889" s="39" t="s">
        <v>162</v>
      </c>
      <c r="F2889" s="39" t="s">
        <v>5775</v>
      </c>
      <c r="G2889" s="38" t="s">
        <v>442</v>
      </c>
      <c r="H2889" s="38" t="s">
        <v>440</v>
      </c>
      <c r="I2889" s="38">
        <v>26803366</v>
      </c>
      <c r="J2889" s="37">
        <v>217</v>
      </c>
      <c r="K2889" s="37">
        <v>57</v>
      </c>
      <c r="L2889" s="20" t="s">
        <v>8355</v>
      </c>
      <c r="M2889" s="37">
        <v>0</v>
      </c>
      <c r="N2889" s="37">
        <v>0</v>
      </c>
      <c r="O2889" s="37">
        <v>0</v>
      </c>
    </row>
    <row r="2890" spans="1:29" x14ac:dyDescent="0.2">
      <c r="A2890" s="37" t="s">
        <v>5776</v>
      </c>
      <c r="B2890" s="37" t="s">
        <v>5777</v>
      </c>
      <c r="C2890" s="39" t="s">
        <v>50</v>
      </c>
      <c r="D2890" s="39" t="s">
        <v>162</v>
      </c>
      <c r="E2890" s="39" t="s">
        <v>5765</v>
      </c>
      <c r="F2890" s="39" t="s">
        <v>5777</v>
      </c>
      <c r="G2890" s="38" t="s">
        <v>442</v>
      </c>
      <c r="H2890" s="38" t="s">
        <v>440</v>
      </c>
      <c r="I2890" s="38">
        <v>26811436</v>
      </c>
      <c r="J2890" s="37">
        <v>36</v>
      </c>
      <c r="K2890" s="37">
        <v>9</v>
      </c>
      <c r="L2890" s="20" t="s">
        <v>8355</v>
      </c>
      <c r="M2890" s="37">
        <v>0</v>
      </c>
      <c r="N2890" s="37">
        <v>0</v>
      </c>
      <c r="O2890" s="37">
        <v>18</v>
      </c>
    </row>
    <row r="2892" spans="1:29" ht="13.5" x14ac:dyDescent="0.25">
      <c r="A2892" s="97" t="s">
        <v>465</v>
      </c>
      <c r="B2892" s="24"/>
      <c r="C2892" s="25"/>
      <c r="D2892" s="25"/>
      <c r="E2892" s="25"/>
      <c r="F2892" s="33"/>
      <c r="G2892" s="27"/>
      <c r="H2892" s="32"/>
      <c r="I2892" s="32"/>
      <c r="J2892" s="36">
        <f>J2893+J2922+J2939+J2971+J2992</f>
        <v>6838</v>
      </c>
      <c r="K2892" s="36">
        <f t="shared" ref="K2892:O2892" si="153">K2893+K2922+K2939+K2971+K2992</f>
        <v>1847</v>
      </c>
      <c r="L2892" s="36">
        <f t="shared" si="153"/>
        <v>75</v>
      </c>
      <c r="M2892" s="36">
        <f t="shared" si="153"/>
        <v>20</v>
      </c>
      <c r="N2892" s="36">
        <f t="shared" si="153"/>
        <v>64</v>
      </c>
      <c r="O2892" s="36">
        <f t="shared" si="153"/>
        <v>266</v>
      </c>
      <c r="P2892" s="37"/>
      <c r="Q2892" s="37"/>
      <c r="R2892" s="37"/>
      <c r="S2892" s="37"/>
      <c r="T2892" s="37"/>
      <c r="U2892" s="37"/>
      <c r="V2892" s="37"/>
      <c r="W2892" s="37"/>
      <c r="X2892" s="37"/>
      <c r="Y2892" s="37"/>
      <c r="AA2892" s="37"/>
      <c r="AB2892" s="37"/>
      <c r="AC2892" s="37"/>
    </row>
    <row r="2893" spans="1:29" ht="13.5" x14ac:dyDescent="0.25">
      <c r="A2893" s="97" t="s">
        <v>439</v>
      </c>
      <c r="B2893" s="24"/>
      <c r="C2893" s="25"/>
      <c r="D2893" s="25"/>
      <c r="E2893" s="25"/>
      <c r="F2893" s="33"/>
      <c r="G2893" s="27"/>
      <c r="H2893" s="32"/>
      <c r="I2893" s="32"/>
      <c r="J2893" s="36">
        <f>SUM(J2894:J2920)</f>
        <v>2897</v>
      </c>
      <c r="K2893" s="36">
        <f t="shared" ref="K2893:O2893" si="154">SUM(K2894:K2920)</f>
        <v>676</v>
      </c>
      <c r="L2893" s="36">
        <f t="shared" si="154"/>
        <v>0</v>
      </c>
      <c r="M2893" s="36">
        <f t="shared" si="154"/>
        <v>20</v>
      </c>
      <c r="N2893" s="36">
        <f t="shared" si="154"/>
        <v>34</v>
      </c>
      <c r="O2893" s="36">
        <f t="shared" si="154"/>
        <v>131</v>
      </c>
      <c r="P2893" s="37"/>
      <c r="Q2893" s="37"/>
      <c r="R2893" s="37"/>
      <c r="S2893" s="37"/>
      <c r="T2893" s="37"/>
      <c r="U2893" s="37"/>
      <c r="V2893" s="37"/>
      <c r="W2893" s="37"/>
      <c r="X2893" s="37"/>
      <c r="Y2893" s="37"/>
      <c r="AA2893" s="37"/>
      <c r="AB2893" s="37"/>
      <c r="AC2893" s="37"/>
    </row>
    <row r="2894" spans="1:29" x14ac:dyDescent="0.2">
      <c r="B2894" s="37" t="s">
        <v>5778</v>
      </c>
      <c r="C2894" s="39" t="s">
        <v>50</v>
      </c>
      <c r="D2894" s="39" t="s">
        <v>332</v>
      </c>
      <c r="E2894" s="39" t="s">
        <v>332</v>
      </c>
      <c r="F2894" s="39" t="s">
        <v>5779</v>
      </c>
      <c r="G2894" s="38" t="s">
        <v>443</v>
      </c>
      <c r="H2894" s="38" t="s">
        <v>440</v>
      </c>
      <c r="I2894" s="38">
        <v>26690904</v>
      </c>
      <c r="J2894" s="37">
        <v>187</v>
      </c>
      <c r="K2894" s="37">
        <v>44</v>
      </c>
      <c r="L2894" s="20" t="s">
        <v>8355</v>
      </c>
      <c r="M2894" s="37">
        <v>0</v>
      </c>
      <c r="N2894" s="37">
        <v>0</v>
      </c>
      <c r="O2894" s="37">
        <v>0</v>
      </c>
    </row>
    <row r="2895" spans="1:29" x14ac:dyDescent="0.2">
      <c r="A2895" s="37" t="s">
        <v>5780</v>
      </c>
      <c r="B2895" s="37" t="s">
        <v>262</v>
      </c>
      <c r="C2895" s="39" t="s">
        <v>50</v>
      </c>
      <c r="D2895" s="39" t="s">
        <v>332</v>
      </c>
      <c r="E2895" s="39" t="s">
        <v>3168</v>
      </c>
      <c r="F2895" s="39" t="s">
        <v>262</v>
      </c>
      <c r="G2895" s="38" t="s">
        <v>442</v>
      </c>
      <c r="H2895" s="38" t="s">
        <v>441</v>
      </c>
      <c r="I2895" s="38">
        <v>88135564</v>
      </c>
      <c r="J2895" s="37">
        <v>5</v>
      </c>
      <c r="K2895" s="37">
        <v>0</v>
      </c>
      <c r="L2895" s="20" t="s">
        <v>8355</v>
      </c>
      <c r="M2895" s="37">
        <v>0</v>
      </c>
      <c r="N2895" s="37">
        <v>0</v>
      </c>
      <c r="O2895" s="37">
        <v>0</v>
      </c>
    </row>
    <row r="2896" spans="1:29" x14ac:dyDescent="0.2">
      <c r="A2896" s="37" t="s">
        <v>5781</v>
      </c>
      <c r="B2896" s="37" t="s">
        <v>5782</v>
      </c>
      <c r="C2896" s="39" t="s">
        <v>50</v>
      </c>
      <c r="D2896" s="39" t="s">
        <v>332</v>
      </c>
      <c r="E2896" s="39" t="s">
        <v>332</v>
      </c>
      <c r="F2896" s="39" t="s">
        <v>5782</v>
      </c>
      <c r="G2896" s="38" t="s">
        <v>442</v>
      </c>
      <c r="H2896" s="38" t="s">
        <v>440</v>
      </c>
      <c r="I2896" s="38">
        <v>89108502</v>
      </c>
      <c r="J2896" s="37">
        <v>29</v>
      </c>
      <c r="K2896" s="37">
        <v>13</v>
      </c>
      <c r="L2896" s="20" t="s">
        <v>8355</v>
      </c>
      <c r="M2896" s="37">
        <v>0</v>
      </c>
      <c r="N2896" s="37">
        <v>0</v>
      </c>
      <c r="O2896" s="37">
        <v>0</v>
      </c>
    </row>
    <row r="2897" spans="1:15" x14ac:dyDescent="0.2">
      <c r="A2897" s="37" t="s">
        <v>5783</v>
      </c>
      <c r="B2897" s="37" t="s">
        <v>3276</v>
      </c>
      <c r="C2897" s="39" t="s">
        <v>50</v>
      </c>
      <c r="D2897" s="39" t="s">
        <v>332</v>
      </c>
      <c r="E2897" s="39" t="s">
        <v>332</v>
      </c>
      <c r="F2897" s="39" t="s">
        <v>3276</v>
      </c>
      <c r="G2897" s="38" t="s">
        <v>442</v>
      </c>
      <c r="H2897" s="38" t="s">
        <v>440</v>
      </c>
      <c r="I2897" s="38">
        <v>26692695</v>
      </c>
      <c r="J2897" s="37">
        <v>217</v>
      </c>
      <c r="K2897" s="37">
        <v>38</v>
      </c>
      <c r="L2897" s="20" t="s">
        <v>8355</v>
      </c>
      <c r="M2897" s="37">
        <v>0</v>
      </c>
      <c r="N2897" s="37">
        <v>0</v>
      </c>
      <c r="O2897" s="37">
        <v>0</v>
      </c>
    </row>
    <row r="2898" spans="1:15" x14ac:dyDescent="0.2">
      <c r="A2898" s="37" t="s">
        <v>5784</v>
      </c>
      <c r="B2898" s="37" t="s">
        <v>5785</v>
      </c>
      <c r="C2898" s="39" t="s">
        <v>50</v>
      </c>
      <c r="D2898" s="39" t="s">
        <v>332</v>
      </c>
      <c r="E2898" s="39" t="s">
        <v>332</v>
      </c>
      <c r="F2898" s="39" t="s">
        <v>664</v>
      </c>
      <c r="G2898" s="38" t="s">
        <v>442</v>
      </c>
      <c r="H2898" s="38" t="s">
        <v>440</v>
      </c>
      <c r="I2898" s="38">
        <v>26693627</v>
      </c>
      <c r="J2898" s="37">
        <v>556</v>
      </c>
      <c r="K2898" s="37">
        <v>140</v>
      </c>
      <c r="L2898" s="20" t="s">
        <v>8355</v>
      </c>
      <c r="M2898" s="37">
        <v>20</v>
      </c>
      <c r="N2898" s="37">
        <v>3</v>
      </c>
      <c r="O2898" s="37">
        <v>0</v>
      </c>
    </row>
    <row r="2899" spans="1:15" x14ac:dyDescent="0.2">
      <c r="A2899" s="37" t="s">
        <v>5786</v>
      </c>
      <c r="B2899" s="37" t="s">
        <v>704</v>
      </c>
      <c r="C2899" s="39" t="s">
        <v>50</v>
      </c>
      <c r="D2899" s="39" t="s">
        <v>332</v>
      </c>
      <c r="E2899" s="39" t="s">
        <v>704</v>
      </c>
      <c r="F2899" s="39" t="s">
        <v>704</v>
      </c>
      <c r="G2899" s="38" t="s">
        <v>442</v>
      </c>
      <c r="H2899" s="38" t="s">
        <v>440</v>
      </c>
      <c r="I2899" s="38">
        <v>26740462</v>
      </c>
      <c r="J2899" s="37">
        <v>251</v>
      </c>
      <c r="K2899" s="37">
        <v>88</v>
      </c>
      <c r="L2899" s="20" t="s">
        <v>8355</v>
      </c>
      <c r="M2899" s="37">
        <v>0</v>
      </c>
      <c r="N2899" s="37">
        <v>7</v>
      </c>
      <c r="O2899" s="37">
        <v>0</v>
      </c>
    </row>
    <row r="2900" spans="1:15" x14ac:dyDescent="0.2">
      <c r="A2900" s="37" t="s">
        <v>5787</v>
      </c>
      <c r="B2900" s="37" t="s">
        <v>5788</v>
      </c>
      <c r="C2900" s="39" t="s">
        <v>50</v>
      </c>
      <c r="D2900" s="39" t="s">
        <v>332</v>
      </c>
      <c r="E2900" s="39" t="s">
        <v>332</v>
      </c>
      <c r="F2900" s="39" t="s">
        <v>1388</v>
      </c>
      <c r="G2900" s="38" t="s">
        <v>442</v>
      </c>
      <c r="H2900" s="38" t="s">
        <v>440</v>
      </c>
      <c r="I2900" s="38">
        <v>26686310</v>
      </c>
      <c r="J2900" s="37">
        <v>14</v>
      </c>
      <c r="K2900" s="37">
        <v>6</v>
      </c>
      <c r="L2900" s="20" t="s">
        <v>8355</v>
      </c>
      <c r="M2900" s="37">
        <v>0</v>
      </c>
      <c r="N2900" s="37">
        <v>0</v>
      </c>
      <c r="O2900" s="37">
        <v>0</v>
      </c>
    </row>
    <row r="2901" spans="1:15" x14ac:dyDescent="0.2">
      <c r="A2901" s="37" t="s">
        <v>5789</v>
      </c>
      <c r="B2901" s="37" t="s">
        <v>5790</v>
      </c>
      <c r="C2901" s="39" t="s">
        <v>50</v>
      </c>
      <c r="D2901" s="39" t="s">
        <v>332</v>
      </c>
      <c r="E2901" s="39" t="s">
        <v>332</v>
      </c>
      <c r="F2901" s="39" t="s">
        <v>332</v>
      </c>
      <c r="G2901" s="38" t="s">
        <v>442</v>
      </c>
      <c r="H2901" s="38" t="s">
        <v>440</v>
      </c>
      <c r="I2901" s="38">
        <v>26690008</v>
      </c>
      <c r="J2901" s="37">
        <v>537</v>
      </c>
      <c r="K2901" s="37">
        <v>0</v>
      </c>
      <c r="L2901" s="20" t="s">
        <v>8355</v>
      </c>
      <c r="M2901" s="37">
        <v>0</v>
      </c>
      <c r="N2901" s="37">
        <v>24</v>
      </c>
      <c r="O2901" s="37">
        <v>0</v>
      </c>
    </row>
    <row r="2902" spans="1:15" x14ac:dyDescent="0.2">
      <c r="A2902" s="37" t="s">
        <v>5791</v>
      </c>
      <c r="B2902" s="37" t="s">
        <v>3976</v>
      </c>
      <c r="C2902" s="39" t="s">
        <v>50</v>
      </c>
      <c r="D2902" s="39" t="s">
        <v>332</v>
      </c>
      <c r="E2902" s="39" t="s">
        <v>332</v>
      </c>
      <c r="F2902" s="39" t="s">
        <v>2922</v>
      </c>
      <c r="G2902" s="38" t="s">
        <v>442</v>
      </c>
      <c r="H2902" s="38" t="s">
        <v>440</v>
      </c>
      <c r="I2902" s="38">
        <v>84280909</v>
      </c>
      <c r="J2902" s="37">
        <v>48</v>
      </c>
      <c r="K2902" s="37">
        <v>22</v>
      </c>
      <c r="L2902" s="20" t="s">
        <v>8355</v>
      </c>
      <c r="M2902" s="37">
        <v>0</v>
      </c>
      <c r="N2902" s="37">
        <v>0</v>
      </c>
      <c r="O2902" s="37">
        <v>0</v>
      </c>
    </row>
    <row r="2903" spans="1:15" x14ac:dyDescent="0.2">
      <c r="A2903" s="37" t="s">
        <v>5792</v>
      </c>
      <c r="B2903" s="37" t="s">
        <v>5793</v>
      </c>
      <c r="C2903" s="39" t="s">
        <v>50</v>
      </c>
      <c r="D2903" s="39" t="s">
        <v>332</v>
      </c>
      <c r="E2903" s="39" t="s">
        <v>332</v>
      </c>
      <c r="F2903" s="39" t="s">
        <v>5793</v>
      </c>
      <c r="G2903" s="38" t="s">
        <v>442</v>
      </c>
      <c r="H2903" s="38" t="s">
        <v>440</v>
      </c>
      <c r="I2903" s="38">
        <v>87660520</v>
      </c>
      <c r="J2903" s="37">
        <v>20</v>
      </c>
      <c r="K2903" s="37">
        <v>5</v>
      </c>
      <c r="L2903" s="20" t="s">
        <v>8355</v>
      </c>
      <c r="M2903" s="37">
        <v>0</v>
      </c>
      <c r="N2903" s="37">
        <v>0</v>
      </c>
      <c r="O2903" s="37">
        <v>0</v>
      </c>
    </row>
    <row r="2904" spans="1:15" x14ac:dyDescent="0.2">
      <c r="A2904" s="37" t="s">
        <v>5794</v>
      </c>
      <c r="B2904" s="37" t="s">
        <v>5795</v>
      </c>
      <c r="C2904" s="39" t="s">
        <v>50</v>
      </c>
      <c r="D2904" s="39" t="s">
        <v>332</v>
      </c>
      <c r="E2904" s="39" t="s">
        <v>3168</v>
      </c>
      <c r="F2904" s="39" t="s">
        <v>3168</v>
      </c>
      <c r="G2904" s="38" t="s">
        <v>442</v>
      </c>
      <c r="H2904" s="38" t="s">
        <v>441</v>
      </c>
      <c r="J2904" s="37">
        <v>49</v>
      </c>
      <c r="K2904" s="37">
        <v>19</v>
      </c>
      <c r="L2904" s="20" t="s">
        <v>8355</v>
      </c>
      <c r="M2904" s="37">
        <v>0</v>
      </c>
      <c r="N2904" s="37">
        <v>0</v>
      </c>
      <c r="O2904" s="37">
        <v>0</v>
      </c>
    </row>
    <row r="2905" spans="1:15" x14ac:dyDescent="0.2">
      <c r="A2905" s="37" t="s">
        <v>5796</v>
      </c>
      <c r="B2905" s="37" t="s">
        <v>2648</v>
      </c>
      <c r="C2905" s="39" t="s">
        <v>50</v>
      </c>
      <c r="D2905" s="39" t="s">
        <v>332</v>
      </c>
      <c r="E2905" s="39" t="s">
        <v>332</v>
      </c>
      <c r="F2905" s="39" t="s">
        <v>5797</v>
      </c>
      <c r="G2905" s="38" t="s">
        <v>442</v>
      </c>
      <c r="H2905" s="38" t="s">
        <v>440</v>
      </c>
      <c r="I2905" s="38">
        <v>26692308</v>
      </c>
      <c r="J2905" s="37">
        <v>294</v>
      </c>
      <c r="K2905" s="37">
        <v>80</v>
      </c>
      <c r="L2905" s="20" t="s">
        <v>8355</v>
      </c>
      <c r="M2905" s="37">
        <v>0</v>
      </c>
      <c r="N2905" s="37">
        <v>0</v>
      </c>
      <c r="O2905" s="37">
        <v>127</v>
      </c>
    </row>
    <row r="2906" spans="1:15" x14ac:dyDescent="0.2">
      <c r="A2906" s="37" t="s">
        <v>5798</v>
      </c>
      <c r="B2906" s="37" t="s">
        <v>5799</v>
      </c>
      <c r="C2906" s="39" t="s">
        <v>50</v>
      </c>
      <c r="D2906" s="39" t="s">
        <v>332</v>
      </c>
      <c r="E2906" s="39" t="s">
        <v>332</v>
      </c>
      <c r="F2906" s="39" t="s">
        <v>5800</v>
      </c>
      <c r="G2906" s="38" t="s">
        <v>442</v>
      </c>
      <c r="H2906" s="38" t="s">
        <v>440</v>
      </c>
      <c r="I2906" s="38">
        <v>89242853</v>
      </c>
      <c r="J2906" s="37">
        <v>36</v>
      </c>
      <c r="K2906" s="37">
        <v>21</v>
      </c>
      <c r="L2906" s="20" t="s">
        <v>8355</v>
      </c>
      <c r="M2906" s="37">
        <v>0</v>
      </c>
      <c r="N2906" s="37">
        <v>0</v>
      </c>
      <c r="O2906" s="37">
        <v>0</v>
      </c>
    </row>
    <row r="2907" spans="1:15" x14ac:dyDescent="0.2">
      <c r="A2907" s="37" t="s">
        <v>5801</v>
      </c>
      <c r="B2907" s="37" t="s">
        <v>5802</v>
      </c>
      <c r="C2907" s="39" t="s">
        <v>50</v>
      </c>
      <c r="D2907" s="39" t="s">
        <v>332</v>
      </c>
      <c r="E2907" s="39" t="s">
        <v>332</v>
      </c>
      <c r="F2907" s="39" t="s">
        <v>5802</v>
      </c>
      <c r="G2907" s="38" t="s">
        <v>442</v>
      </c>
      <c r="H2907" s="38" t="s">
        <v>440</v>
      </c>
      <c r="I2907" s="38">
        <v>26694968</v>
      </c>
      <c r="J2907" s="37">
        <v>4</v>
      </c>
      <c r="K2907" s="37">
        <v>0</v>
      </c>
      <c r="L2907" s="20" t="s">
        <v>8355</v>
      </c>
      <c r="M2907" s="37">
        <v>0</v>
      </c>
      <c r="N2907" s="37">
        <v>0</v>
      </c>
      <c r="O2907" s="37">
        <v>0</v>
      </c>
    </row>
    <row r="2908" spans="1:15" x14ac:dyDescent="0.2">
      <c r="A2908" s="37" t="s">
        <v>5803</v>
      </c>
      <c r="B2908" s="37" t="s">
        <v>1502</v>
      </c>
      <c r="C2908" s="39" t="s">
        <v>50</v>
      </c>
      <c r="D2908" s="39" t="s">
        <v>332</v>
      </c>
      <c r="E2908" s="39" t="s">
        <v>332</v>
      </c>
      <c r="F2908" s="39" t="s">
        <v>1502</v>
      </c>
      <c r="G2908" s="38" t="s">
        <v>442</v>
      </c>
      <c r="H2908" s="38" t="s">
        <v>440</v>
      </c>
      <c r="I2908" s="38">
        <v>26686649</v>
      </c>
      <c r="J2908" s="37">
        <v>62</v>
      </c>
      <c r="K2908" s="37">
        <v>17</v>
      </c>
      <c r="L2908" s="20" t="s">
        <v>8355</v>
      </c>
      <c r="M2908" s="37">
        <v>0</v>
      </c>
      <c r="N2908" s="37">
        <v>0</v>
      </c>
      <c r="O2908" s="37">
        <v>0</v>
      </c>
    </row>
    <row r="2909" spans="1:15" x14ac:dyDescent="0.2">
      <c r="A2909" s="37" t="s">
        <v>5804</v>
      </c>
      <c r="B2909" s="37" t="s">
        <v>5805</v>
      </c>
      <c r="C2909" s="39" t="s">
        <v>50</v>
      </c>
      <c r="D2909" s="39" t="s">
        <v>332</v>
      </c>
      <c r="E2909" s="39" t="s">
        <v>704</v>
      </c>
      <c r="F2909" s="39" t="s">
        <v>5805</v>
      </c>
      <c r="G2909" s="38" t="s">
        <v>442</v>
      </c>
      <c r="H2909" s="38" t="s">
        <v>440</v>
      </c>
      <c r="I2909" s="38">
        <v>26740235</v>
      </c>
      <c r="J2909" s="37">
        <v>33</v>
      </c>
      <c r="K2909" s="37">
        <v>9</v>
      </c>
      <c r="L2909" s="20" t="s">
        <v>8355</v>
      </c>
      <c r="M2909" s="37">
        <v>0</v>
      </c>
      <c r="N2909" s="37">
        <v>0</v>
      </c>
      <c r="O2909" s="37">
        <v>0</v>
      </c>
    </row>
    <row r="2910" spans="1:15" x14ac:dyDescent="0.2">
      <c r="A2910" s="37" t="s">
        <v>5806</v>
      </c>
      <c r="B2910" s="37" t="s">
        <v>5807</v>
      </c>
      <c r="C2910" s="39" t="s">
        <v>50</v>
      </c>
      <c r="D2910" s="39" t="s">
        <v>332</v>
      </c>
      <c r="E2910" s="39" t="s">
        <v>126</v>
      </c>
      <c r="F2910" s="39" t="s">
        <v>5807</v>
      </c>
      <c r="G2910" s="38" t="s">
        <v>442</v>
      </c>
      <c r="H2910" s="38" t="s">
        <v>441</v>
      </c>
      <c r="I2910" s="38">
        <v>26748451</v>
      </c>
      <c r="J2910" s="37">
        <v>17</v>
      </c>
      <c r="K2910" s="37">
        <v>12</v>
      </c>
      <c r="L2910" s="20" t="s">
        <v>8355</v>
      </c>
      <c r="M2910" s="37">
        <v>0</v>
      </c>
      <c r="N2910" s="37">
        <v>0</v>
      </c>
      <c r="O2910" s="37">
        <v>0</v>
      </c>
    </row>
    <row r="2911" spans="1:15" x14ac:dyDescent="0.2">
      <c r="A2911" s="37" t="s">
        <v>5808</v>
      </c>
      <c r="B2911" s="37" t="s">
        <v>960</v>
      </c>
      <c r="C2911" s="39" t="s">
        <v>50</v>
      </c>
      <c r="D2911" s="39" t="s">
        <v>332</v>
      </c>
      <c r="E2911" s="39" t="s">
        <v>332</v>
      </c>
      <c r="F2911" s="39" t="s">
        <v>960</v>
      </c>
      <c r="G2911" s="38" t="s">
        <v>442</v>
      </c>
      <c r="H2911" s="38" t="s">
        <v>440</v>
      </c>
      <c r="I2911" s="38">
        <v>26686443</v>
      </c>
      <c r="J2911" s="37">
        <v>78</v>
      </c>
      <c r="K2911" s="37">
        <v>28</v>
      </c>
      <c r="L2911" s="20" t="s">
        <v>8355</v>
      </c>
      <c r="M2911" s="37">
        <v>0</v>
      </c>
      <c r="N2911" s="37">
        <v>0</v>
      </c>
      <c r="O2911" s="37">
        <v>4</v>
      </c>
    </row>
    <row r="2912" spans="1:15" x14ac:dyDescent="0.2">
      <c r="A2912" s="37" t="s">
        <v>5809</v>
      </c>
      <c r="B2912" s="37" t="s">
        <v>1697</v>
      </c>
      <c r="C2912" s="39" t="s">
        <v>50</v>
      </c>
      <c r="D2912" s="39" t="s">
        <v>332</v>
      </c>
      <c r="E2912" s="39" t="s">
        <v>332</v>
      </c>
      <c r="F2912" s="39" t="s">
        <v>1697</v>
      </c>
      <c r="G2912" s="38" t="s">
        <v>442</v>
      </c>
      <c r="H2912" s="38" t="s">
        <v>440</v>
      </c>
      <c r="I2912" s="38">
        <v>26694406</v>
      </c>
      <c r="J2912" s="37">
        <v>196</v>
      </c>
      <c r="K2912" s="37">
        <v>44</v>
      </c>
      <c r="L2912" s="20" t="s">
        <v>8355</v>
      </c>
      <c r="M2912" s="37">
        <v>0</v>
      </c>
      <c r="N2912" s="37">
        <v>0</v>
      </c>
      <c r="O2912" s="37">
        <v>0</v>
      </c>
    </row>
    <row r="2913" spans="1:29" x14ac:dyDescent="0.2">
      <c r="A2913" s="37" t="s">
        <v>5810</v>
      </c>
      <c r="B2913" s="37" t="s">
        <v>113</v>
      </c>
      <c r="C2913" s="39" t="s">
        <v>50</v>
      </c>
      <c r="D2913" s="39" t="s">
        <v>332</v>
      </c>
      <c r="E2913" s="39" t="s">
        <v>332</v>
      </c>
      <c r="F2913" s="39" t="s">
        <v>5811</v>
      </c>
      <c r="G2913" s="38" t="s">
        <v>442</v>
      </c>
      <c r="H2913" s="38" t="s">
        <v>440</v>
      </c>
      <c r="I2913" s="38">
        <v>26692233</v>
      </c>
      <c r="J2913" s="37">
        <v>53</v>
      </c>
      <c r="K2913" s="37">
        <v>26</v>
      </c>
      <c r="L2913" s="20" t="s">
        <v>8355</v>
      </c>
      <c r="M2913" s="37">
        <v>0</v>
      </c>
      <c r="N2913" s="37">
        <v>0</v>
      </c>
      <c r="O2913" s="37">
        <v>0</v>
      </c>
    </row>
    <row r="2914" spans="1:29" x14ac:dyDescent="0.2">
      <c r="A2914" s="37" t="s">
        <v>5812</v>
      </c>
      <c r="B2914" s="37" t="s">
        <v>190</v>
      </c>
      <c r="C2914" s="39" t="s">
        <v>50</v>
      </c>
      <c r="D2914" s="39" t="s">
        <v>332</v>
      </c>
      <c r="E2914" s="39" t="s">
        <v>3168</v>
      </c>
      <c r="F2914" s="39" t="s">
        <v>190</v>
      </c>
      <c r="G2914" s="38" t="s">
        <v>442</v>
      </c>
      <c r="H2914" s="38" t="s">
        <v>441</v>
      </c>
      <c r="I2914" s="38">
        <v>88624133</v>
      </c>
      <c r="J2914" s="37">
        <v>2</v>
      </c>
      <c r="K2914" s="37">
        <v>0</v>
      </c>
      <c r="L2914" s="20" t="s">
        <v>8355</v>
      </c>
      <c r="M2914" s="37">
        <v>0</v>
      </c>
      <c r="N2914" s="37">
        <v>0</v>
      </c>
      <c r="O2914" s="37">
        <v>0</v>
      </c>
    </row>
    <row r="2915" spans="1:29" x14ac:dyDescent="0.2">
      <c r="A2915" s="37" t="s">
        <v>5813</v>
      </c>
      <c r="B2915" s="37" t="s">
        <v>64</v>
      </c>
      <c r="C2915" s="39" t="s">
        <v>50</v>
      </c>
      <c r="D2915" s="39" t="s">
        <v>332</v>
      </c>
      <c r="E2915" s="39" t="s">
        <v>126</v>
      </c>
      <c r="F2915" s="39" t="s">
        <v>64</v>
      </c>
      <c r="G2915" s="38" t="s">
        <v>442</v>
      </c>
      <c r="H2915" s="38" t="s">
        <v>441</v>
      </c>
      <c r="I2915" s="38">
        <v>87553068</v>
      </c>
      <c r="J2915" s="37">
        <v>8</v>
      </c>
      <c r="K2915" s="37">
        <v>0</v>
      </c>
      <c r="L2915" s="20" t="s">
        <v>8355</v>
      </c>
      <c r="M2915" s="37">
        <v>0</v>
      </c>
      <c r="N2915" s="37">
        <v>0</v>
      </c>
      <c r="O2915" s="37">
        <v>0</v>
      </c>
    </row>
    <row r="2916" spans="1:29" x14ac:dyDescent="0.2">
      <c r="A2916" s="37" t="s">
        <v>5814</v>
      </c>
      <c r="B2916" s="37" t="s">
        <v>126</v>
      </c>
      <c r="C2916" s="39" t="s">
        <v>50</v>
      </c>
      <c r="D2916" s="39" t="s">
        <v>332</v>
      </c>
      <c r="E2916" s="39" t="s">
        <v>126</v>
      </c>
      <c r="F2916" s="39" t="s">
        <v>126</v>
      </c>
      <c r="G2916" s="38" t="s">
        <v>442</v>
      </c>
      <c r="H2916" s="38" t="s">
        <v>441</v>
      </c>
      <c r="I2916" s="38">
        <v>26748033</v>
      </c>
      <c r="J2916" s="37">
        <v>97</v>
      </c>
      <c r="K2916" s="37">
        <v>35</v>
      </c>
      <c r="L2916" s="20" t="s">
        <v>8355</v>
      </c>
      <c r="M2916" s="37">
        <v>0</v>
      </c>
      <c r="N2916" s="37">
        <v>0</v>
      </c>
      <c r="O2916" s="37">
        <v>0</v>
      </c>
    </row>
    <row r="2917" spans="1:29" x14ac:dyDescent="0.2">
      <c r="A2917" s="37" t="s">
        <v>5815</v>
      </c>
      <c r="B2917" s="37" t="s">
        <v>5816</v>
      </c>
      <c r="C2917" s="39" t="s">
        <v>50</v>
      </c>
      <c r="D2917" s="39" t="s">
        <v>332</v>
      </c>
      <c r="E2917" s="39" t="s">
        <v>332</v>
      </c>
      <c r="F2917" s="39" t="s">
        <v>5816</v>
      </c>
      <c r="G2917" s="38" t="s">
        <v>442</v>
      </c>
      <c r="H2917" s="38" t="s">
        <v>440</v>
      </c>
      <c r="I2917" s="38">
        <v>26688312</v>
      </c>
      <c r="J2917" s="37">
        <v>12</v>
      </c>
      <c r="K2917" s="37">
        <v>0</v>
      </c>
      <c r="L2917" s="20" t="s">
        <v>8355</v>
      </c>
      <c r="M2917" s="37">
        <v>0</v>
      </c>
      <c r="N2917" s="37">
        <v>0</v>
      </c>
      <c r="O2917" s="37">
        <v>0</v>
      </c>
    </row>
    <row r="2918" spans="1:29" x14ac:dyDescent="0.2">
      <c r="A2918" s="37" t="s">
        <v>5817</v>
      </c>
      <c r="B2918" s="37" t="s">
        <v>5818</v>
      </c>
      <c r="C2918" s="39" t="s">
        <v>50</v>
      </c>
      <c r="D2918" s="39" t="s">
        <v>332</v>
      </c>
      <c r="E2918" s="39" t="s">
        <v>3168</v>
      </c>
      <c r="F2918" s="39" t="s">
        <v>5818</v>
      </c>
      <c r="G2918" s="38" t="s">
        <v>442</v>
      </c>
      <c r="H2918" s="38" t="s">
        <v>441</v>
      </c>
      <c r="I2918" s="38">
        <v>88380533</v>
      </c>
      <c r="J2918" s="37">
        <v>45</v>
      </c>
      <c r="K2918" s="37">
        <v>11</v>
      </c>
      <c r="L2918" s="20" t="s">
        <v>8355</v>
      </c>
      <c r="M2918" s="37">
        <v>0</v>
      </c>
      <c r="N2918" s="37">
        <v>0</v>
      </c>
      <c r="O2918" s="37">
        <v>0</v>
      </c>
    </row>
    <row r="2919" spans="1:29" x14ac:dyDescent="0.2">
      <c r="A2919" s="37" t="s">
        <v>5819</v>
      </c>
      <c r="B2919" s="37" t="s">
        <v>771</v>
      </c>
      <c r="C2919" s="39" t="s">
        <v>50</v>
      </c>
      <c r="D2919" s="39" t="s">
        <v>332</v>
      </c>
      <c r="E2919" s="39" t="s">
        <v>126</v>
      </c>
      <c r="F2919" s="39" t="s">
        <v>771</v>
      </c>
      <c r="G2919" s="38" t="s">
        <v>442</v>
      </c>
      <c r="H2919" s="38" t="s">
        <v>441</v>
      </c>
      <c r="I2919" s="38">
        <v>83546751</v>
      </c>
      <c r="J2919" s="37">
        <v>22</v>
      </c>
      <c r="K2919" s="37">
        <v>8</v>
      </c>
      <c r="L2919" s="20" t="s">
        <v>8355</v>
      </c>
      <c r="M2919" s="37">
        <v>0</v>
      </c>
      <c r="N2919" s="37">
        <v>0</v>
      </c>
      <c r="O2919" s="37">
        <v>0</v>
      </c>
    </row>
    <row r="2920" spans="1:29" x14ac:dyDescent="0.2">
      <c r="A2920" s="37" t="s">
        <v>5820</v>
      </c>
      <c r="B2920" s="37" t="s">
        <v>1145</v>
      </c>
      <c r="C2920" s="39" t="s">
        <v>50</v>
      </c>
      <c r="D2920" s="39" t="s">
        <v>332</v>
      </c>
      <c r="E2920" s="39" t="s">
        <v>126</v>
      </c>
      <c r="F2920" s="39" t="s">
        <v>1145</v>
      </c>
      <c r="G2920" s="38" t="s">
        <v>442</v>
      </c>
      <c r="H2920" s="38" t="s">
        <v>441</v>
      </c>
      <c r="I2920" s="38">
        <v>26748254</v>
      </c>
      <c r="J2920" s="37">
        <v>25</v>
      </c>
      <c r="K2920" s="37">
        <v>10</v>
      </c>
      <c r="L2920" s="20" t="s">
        <v>8355</v>
      </c>
      <c r="M2920" s="37">
        <v>0</v>
      </c>
      <c r="N2920" s="37">
        <v>0</v>
      </c>
      <c r="O2920" s="37">
        <v>0</v>
      </c>
    </row>
    <row r="2922" spans="1:29" ht="13.5" x14ac:dyDescent="0.25">
      <c r="A2922" s="97" t="s">
        <v>445</v>
      </c>
      <c r="B2922" s="24"/>
      <c r="C2922" s="25"/>
      <c r="D2922" s="25"/>
      <c r="E2922" s="25"/>
      <c r="F2922" s="33"/>
      <c r="G2922" s="27"/>
      <c r="H2922" s="32"/>
      <c r="I2922" s="32"/>
      <c r="J2922" s="36">
        <f>SUM(J2923:J2937)</f>
        <v>1039</v>
      </c>
      <c r="K2922" s="36">
        <f t="shared" ref="K2922:O2922" si="155">SUM(K2923:K2937)</f>
        <v>344</v>
      </c>
      <c r="L2922" s="36">
        <f t="shared" si="155"/>
        <v>0</v>
      </c>
      <c r="M2922" s="36">
        <f t="shared" si="155"/>
        <v>0</v>
      </c>
      <c r="N2922" s="36">
        <f t="shared" si="155"/>
        <v>16</v>
      </c>
      <c r="O2922" s="36">
        <f t="shared" si="155"/>
        <v>31</v>
      </c>
      <c r="P2922" s="37"/>
      <c r="Q2922" s="37"/>
      <c r="R2922" s="37"/>
      <c r="S2922" s="37"/>
      <c r="T2922" s="37"/>
      <c r="U2922" s="37"/>
      <c r="V2922" s="37"/>
      <c r="W2922" s="37"/>
      <c r="X2922" s="37"/>
      <c r="Y2922" s="37"/>
      <c r="AA2922" s="37"/>
      <c r="AB2922" s="37"/>
      <c r="AC2922" s="37"/>
    </row>
    <row r="2923" spans="1:29" x14ac:dyDescent="0.2">
      <c r="B2923" s="37" t="s">
        <v>3203</v>
      </c>
      <c r="C2923" s="39" t="s">
        <v>50</v>
      </c>
      <c r="D2923" s="39" t="s">
        <v>695</v>
      </c>
      <c r="E2923" s="39" t="s">
        <v>696</v>
      </c>
      <c r="F2923" s="39" t="s">
        <v>3203</v>
      </c>
      <c r="G2923" s="38" t="s">
        <v>443</v>
      </c>
      <c r="H2923" s="38" t="s">
        <v>441</v>
      </c>
      <c r="I2923" s="38">
        <v>26621010</v>
      </c>
      <c r="J2923" s="37">
        <v>77</v>
      </c>
      <c r="K2923" s="37">
        <v>21</v>
      </c>
      <c r="L2923" s="20" t="s">
        <v>8355</v>
      </c>
      <c r="M2923" s="37">
        <v>0</v>
      </c>
      <c r="N2923" s="37">
        <v>0</v>
      </c>
      <c r="O2923" s="37">
        <v>0</v>
      </c>
    </row>
    <row r="2924" spans="1:29" x14ac:dyDescent="0.2">
      <c r="A2924" s="37" t="s">
        <v>5821</v>
      </c>
      <c r="B2924" s="37" t="s">
        <v>700</v>
      </c>
      <c r="C2924" s="39" t="s">
        <v>50</v>
      </c>
      <c r="D2924" s="39" t="s">
        <v>695</v>
      </c>
      <c r="E2924" s="39" t="s">
        <v>696</v>
      </c>
      <c r="F2924" s="39" t="s">
        <v>700</v>
      </c>
      <c r="G2924" s="38" t="s">
        <v>442</v>
      </c>
      <c r="H2924" s="38" t="s">
        <v>441</v>
      </c>
      <c r="I2924" s="38">
        <v>26628155</v>
      </c>
      <c r="J2924" s="37">
        <v>125</v>
      </c>
      <c r="K2924" s="37">
        <v>54</v>
      </c>
      <c r="L2924" s="20" t="s">
        <v>8355</v>
      </c>
      <c r="M2924" s="37">
        <v>0</v>
      </c>
      <c r="N2924" s="37">
        <v>0</v>
      </c>
      <c r="O2924" s="37">
        <v>0</v>
      </c>
    </row>
    <row r="2925" spans="1:29" x14ac:dyDescent="0.2">
      <c r="A2925" s="37" t="s">
        <v>5822</v>
      </c>
      <c r="B2925" s="37" t="s">
        <v>5823</v>
      </c>
      <c r="C2925" s="39" t="s">
        <v>50</v>
      </c>
      <c r="D2925" s="39" t="s">
        <v>695</v>
      </c>
      <c r="E2925" s="39" t="s">
        <v>696</v>
      </c>
      <c r="F2925" s="39" t="s">
        <v>5823</v>
      </c>
      <c r="G2925" s="38" t="s">
        <v>442</v>
      </c>
      <c r="H2925" s="38" t="s">
        <v>441</v>
      </c>
      <c r="I2925" s="38">
        <v>26621350</v>
      </c>
      <c r="J2925" s="37">
        <v>82</v>
      </c>
      <c r="K2925" s="37">
        <v>35</v>
      </c>
      <c r="L2925" s="20" t="s">
        <v>8355</v>
      </c>
      <c r="M2925" s="37">
        <v>0</v>
      </c>
      <c r="N2925" s="37">
        <v>0</v>
      </c>
      <c r="O2925" s="37">
        <v>0</v>
      </c>
    </row>
    <row r="2926" spans="1:29" x14ac:dyDescent="0.2">
      <c r="A2926" s="37" t="s">
        <v>5824</v>
      </c>
      <c r="B2926" s="37" t="s">
        <v>312</v>
      </c>
      <c r="C2926" s="39" t="s">
        <v>50</v>
      </c>
      <c r="D2926" s="39" t="s">
        <v>695</v>
      </c>
      <c r="E2926" s="39" t="s">
        <v>696</v>
      </c>
      <c r="F2926" s="39" t="s">
        <v>312</v>
      </c>
      <c r="G2926" s="38" t="s">
        <v>442</v>
      </c>
      <c r="H2926" s="38" t="s">
        <v>441</v>
      </c>
      <c r="I2926" s="38">
        <v>26620643</v>
      </c>
      <c r="J2926" s="37">
        <v>9</v>
      </c>
      <c r="K2926" s="37">
        <v>0</v>
      </c>
      <c r="L2926" s="20" t="s">
        <v>8355</v>
      </c>
      <c r="M2926" s="37">
        <v>0</v>
      </c>
      <c r="N2926" s="37">
        <v>0</v>
      </c>
      <c r="O2926" s="37">
        <v>0</v>
      </c>
    </row>
    <row r="2927" spans="1:29" x14ac:dyDescent="0.2">
      <c r="A2927" s="37" t="s">
        <v>5825</v>
      </c>
      <c r="B2927" s="37" t="s">
        <v>2131</v>
      </c>
      <c r="C2927" s="39" t="s">
        <v>50</v>
      </c>
      <c r="D2927" s="39" t="s">
        <v>695</v>
      </c>
      <c r="E2927" s="39" t="s">
        <v>64</v>
      </c>
      <c r="F2927" s="39" t="s">
        <v>2131</v>
      </c>
      <c r="G2927" s="38" t="s">
        <v>442</v>
      </c>
      <c r="H2927" s="38" t="s">
        <v>441</v>
      </c>
      <c r="I2927" s="38">
        <v>26381304</v>
      </c>
      <c r="J2927" s="37">
        <v>14</v>
      </c>
      <c r="K2927" s="37">
        <v>10</v>
      </c>
      <c r="L2927" s="20" t="s">
        <v>8355</v>
      </c>
      <c r="M2927" s="37">
        <v>0</v>
      </c>
      <c r="N2927" s="37">
        <v>0</v>
      </c>
      <c r="O2927" s="37">
        <v>16</v>
      </c>
    </row>
    <row r="2928" spans="1:29" x14ac:dyDescent="0.2">
      <c r="A2928" s="37" t="s">
        <v>5826</v>
      </c>
      <c r="B2928" s="37" t="s">
        <v>46</v>
      </c>
      <c r="C2928" s="39" t="s">
        <v>50</v>
      </c>
      <c r="D2928" s="39" t="s">
        <v>695</v>
      </c>
      <c r="E2928" s="39" t="s">
        <v>696</v>
      </c>
      <c r="F2928" s="39" t="s">
        <v>10325</v>
      </c>
      <c r="G2928" s="38" t="s">
        <v>442</v>
      </c>
      <c r="H2928" s="38" t="s">
        <v>441</v>
      </c>
      <c r="I2928" s="38">
        <v>26620062</v>
      </c>
      <c r="J2928" s="37">
        <v>114</v>
      </c>
      <c r="K2928" s="37">
        <v>37</v>
      </c>
      <c r="L2928" s="20" t="s">
        <v>8355</v>
      </c>
      <c r="M2928" s="37">
        <v>0</v>
      </c>
      <c r="N2928" s="37">
        <v>0</v>
      </c>
      <c r="O2928" s="37">
        <v>0</v>
      </c>
    </row>
    <row r="2929" spans="1:29" x14ac:dyDescent="0.2">
      <c r="A2929" s="37" t="s">
        <v>5827</v>
      </c>
      <c r="B2929" s="37" t="s">
        <v>109</v>
      </c>
      <c r="C2929" s="39" t="s">
        <v>50</v>
      </c>
      <c r="D2929" s="39" t="s">
        <v>695</v>
      </c>
      <c r="E2929" s="39" t="s">
        <v>696</v>
      </c>
      <c r="F2929" s="39" t="s">
        <v>109</v>
      </c>
      <c r="G2929" s="38" t="s">
        <v>442</v>
      </c>
      <c r="H2929" s="38" t="s">
        <v>441</v>
      </c>
      <c r="I2929" s="38">
        <v>26620197</v>
      </c>
      <c r="J2929" s="37">
        <v>7</v>
      </c>
      <c r="K2929" s="37">
        <v>6</v>
      </c>
      <c r="L2929" s="20" t="s">
        <v>8355</v>
      </c>
      <c r="M2929" s="37">
        <v>0</v>
      </c>
      <c r="N2929" s="37">
        <v>0</v>
      </c>
      <c r="O2929" s="37">
        <v>0</v>
      </c>
    </row>
    <row r="2930" spans="1:29" x14ac:dyDescent="0.2">
      <c r="A2930" s="37" t="s">
        <v>5828</v>
      </c>
      <c r="B2930" s="37" t="s">
        <v>5657</v>
      </c>
      <c r="C2930" s="39" t="s">
        <v>50</v>
      </c>
      <c r="D2930" s="39" t="s">
        <v>695</v>
      </c>
      <c r="E2930" s="39" t="s">
        <v>696</v>
      </c>
      <c r="F2930" s="39" t="s">
        <v>5657</v>
      </c>
      <c r="G2930" s="38" t="s">
        <v>442</v>
      </c>
      <c r="H2930" s="38" t="s">
        <v>441</v>
      </c>
      <c r="J2930" s="37">
        <v>3</v>
      </c>
      <c r="K2930" s="37">
        <v>0</v>
      </c>
      <c r="L2930" s="20" t="s">
        <v>8355</v>
      </c>
      <c r="M2930" s="37">
        <v>0</v>
      </c>
      <c r="N2930" s="37">
        <v>0</v>
      </c>
      <c r="O2930" s="37">
        <v>0</v>
      </c>
    </row>
    <row r="2931" spans="1:29" x14ac:dyDescent="0.2">
      <c r="A2931" s="37" t="s">
        <v>5829</v>
      </c>
      <c r="B2931" s="37" t="s">
        <v>176</v>
      </c>
      <c r="C2931" s="39" t="s">
        <v>50</v>
      </c>
      <c r="D2931" s="39" t="s">
        <v>695</v>
      </c>
      <c r="E2931" s="39" t="s">
        <v>64</v>
      </c>
      <c r="F2931" s="39" t="s">
        <v>176</v>
      </c>
      <c r="G2931" s="38" t="s">
        <v>442</v>
      </c>
      <c r="H2931" s="38" t="s">
        <v>441</v>
      </c>
      <c r="I2931" s="38">
        <v>26620866</v>
      </c>
      <c r="J2931" s="37">
        <v>6</v>
      </c>
      <c r="K2931" s="37">
        <v>0</v>
      </c>
      <c r="L2931" s="20" t="s">
        <v>8355</v>
      </c>
      <c r="M2931" s="37">
        <v>0</v>
      </c>
      <c r="N2931" s="37">
        <v>0</v>
      </c>
      <c r="O2931" s="37">
        <v>0</v>
      </c>
    </row>
    <row r="2932" spans="1:29" x14ac:dyDescent="0.2">
      <c r="A2932" s="37" t="s">
        <v>5830</v>
      </c>
      <c r="B2932" s="37" t="s">
        <v>3426</v>
      </c>
      <c r="C2932" s="39" t="s">
        <v>50</v>
      </c>
      <c r="D2932" s="39" t="s">
        <v>695</v>
      </c>
      <c r="E2932" s="39" t="s">
        <v>5831</v>
      </c>
      <c r="F2932" s="39" t="s">
        <v>3426</v>
      </c>
      <c r="G2932" s="38" t="s">
        <v>442</v>
      </c>
      <c r="H2932" s="38" t="s">
        <v>441</v>
      </c>
      <c r="I2932" s="38">
        <v>22009786</v>
      </c>
      <c r="J2932" s="37">
        <v>36</v>
      </c>
      <c r="K2932" s="37">
        <v>12</v>
      </c>
      <c r="L2932" s="20" t="s">
        <v>8355</v>
      </c>
      <c r="M2932" s="37">
        <v>0</v>
      </c>
      <c r="N2932" s="37">
        <v>0</v>
      </c>
      <c r="O2932" s="37">
        <v>0</v>
      </c>
    </row>
    <row r="2933" spans="1:29" x14ac:dyDescent="0.2">
      <c r="A2933" s="37" t="s">
        <v>5832</v>
      </c>
      <c r="B2933" s="37" t="s">
        <v>5833</v>
      </c>
      <c r="C2933" s="39" t="s">
        <v>50</v>
      </c>
      <c r="D2933" s="39" t="s">
        <v>695</v>
      </c>
      <c r="E2933" s="39" t="s">
        <v>696</v>
      </c>
      <c r="F2933" s="39" t="s">
        <v>5834</v>
      </c>
      <c r="G2933" s="38" t="s">
        <v>442</v>
      </c>
      <c r="H2933" s="38" t="s">
        <v>441</v>
      </c>
      <c r="I2933" s="38">
        <v>26620362</v>
      </c>
      <c r="J2933" s="37">
        <v>338</v>
      </c>
      <c r="K2933" s="37">
        <v>94</v>
      </c>
      <c r="L2933" s="20" t="s">
        <v>8355</v>
      </c>
      <c r="M2933" s="37">
        <v>0</v>
      </c>
      <c r="N2933" s="37">
        <v>16</v>
      </c>
      <c r="O2933" s="37">
        <v>0</v>
      </c>
    </row>
    <row r="2934" spans="1:29" x14ac:dyDescent="0.2">
      <c r="A2934" s="37" t="s">
        <v>5835</v>
      </c>
      <c r="B2934" s="37" t="s">
        <v>103</v>
      </c>
      <c r="C2934" s="39" t="s">
        <v>50</v>
      </c>
      <c r="D2934" s="39" t="s">
        <v>695</v>
      </c>
      <c r="E2934" s="39" t="s">
        <v>64</v>
      </c>
      <c r="F2934" s="39" t="s">
        <v>103</v>
      </c>
      <c r="G2934" s="38" t="s">
        <v>442</v>
      </c>
      <c r="H2934" s="38" t="s">
        <v>441</v>
      </c>
      <c r="I2934" s="38">
        <v>26381004</v>
      </c>
      <c r="J2934" s="37">
        <v>35</v>
      </c>
      <c r="K2934" s="37">
        <v>8</v>
      </c>
      <c r="L2934" s="20" t="s">
        <v>8355</v>
      </c>
      <c r="M2934" s="37">
        <v>0</v>
      </c>
      <c r="N2934" s="37">
        <v>0</v>
      </c>
      <c r="O2934" s="37">
        <v>0</v>
      </c>
    </row>
    <row r="2935" spans="1:29" x14ac:dyDescent="0.2">
      <c r="A2935" s="37" t="s">
        <v>5836</v>
      </c>
      <c r="B2935" s="37" t="s">
        <v>1664</v>
      </c>
      <c r="C2935" s="39" t="s">
        <v>50</v>
      </c>
      <c r="D2935" s="39" t="s">
        <v>695</v>
      </c>
      <c r="E2935" s="39" t="s">
        <v>696</v>
      </c>
      <c r="F2935" s="39" t="s">
        <v>1664</v>
      </c>
      <c r="G2935" s="38" t="s">
        <v>442</v>
      </c>
      <c r="H2935" s="38" t="s">
        <v>441</v>
      </c>
      <c r="I2935" s="38">
        <v>26628742</v>
      </c>
      <c r="J2935" s="37">
        <v>92</v>
      </c>
      <c r="K2935" s="37">
        <v>29</v>
      </c>
      <c r="L2935" s="20" t="s">
        <v>8355</v>
      </c>
      <c r="M2935" s="37">
        <v>0</v>
      </c>
      <c r="N2935" s="37">
        <v>0</v>
      </c>
      <c r="O2935" s="37">
        <v>15</v>
      </c>
    </row>
    <row r="2936" spans="1:29" x14ac:dyDescent="0.2">
      <c r="A2936" s="37" t="s">
        <v>5837</v>
      </c>
      <c r="B2936" s="37" t="s">
        <v>5838</v>
      </c>
      <c r="C2936" s="39" t="s">
        <v>50</v>
      </c>
      <c r="D2936" s="39" t="s">
        <v>695</v>
      </c>
      <c r="E2936" s="39" t="s">
        <v>64</v>
      </c>
      <c r="F2936" s="39" t="s">
        <v>5838</v>
      </c>
      <c r="G2936" s="38" t="s">
        <v>442</v>
      </c>
      <c r="H2936" s="38" t="s">
        <v>441</v>
      </c>
      <c r="I2936" s="38">
        <v>26381055</v>
      </c>
      <c r="J2936" s="37">
        <v>41</v>
      </c>
      <c r="K2936" s="37">
        <v>18</v>
      </c>
      <c r="L2936" s="20" t="s">
        <v>8355</v>
      </c>
      <c r="M2936" s="37">
        <v>0</v>
      </c>
      <c r="N2936" s="37">
        <v>0</v>
      </c>
      <c r="O2936" s="37">
        <v>0</v>
      </c>
    </row>
    <row r="2937" spans="1:29" x14ac:dyDescent="0.2">
      <c r="A2937" s="37" t="s">
        <v>5839</v>
      </c>
      <c r="B2937" s="37" t="s">
        <v>5840</v>
      </c>
      <c r="C2937" s="39" t="s">
        <v>50</v>
      </c>
      <c r="D2937" s="39" t="s">
        <v>695</v>
      </c>
      <c r="E2937" s="39" t="s">
        <v>64</v>
      </c>
      <c r="F2937" s="39" t="s">
        <v>64</v>
      </c>
      <c r="G2937" s="38" t="s">
        <v>442</v>
      </c>
      <c r="H2937" s="38" t="s">
        <v>441</v>
      </c>
      <c r="I2937" s="38">
        <v>26620783</v>
      </c>
      <c r="J2937" s="37">
        <v>60</v>
      </c>
      <c r="K2937" s="37">
        <v>20</v>
      </c>
      <c r="L2937" s="20" t="s">
        <v>8355</v>
      </c>
      <c r="M2937" s="37">
        <v>0</v>
      </c>
      <c r="N2937" s="37">
        <v>0</v>
      </c>
      <c r="O2937" s="37">
        <v>0</v>
      </c>
    </row>
    <row r="2939" spans="1:29" ht="13.5" x14ac:dyDescent="0.25">
      <c r="A2939" s="97" t="s">
        <v>446</v>
      </c>
      <c r="B2939" s="24"/>
      <c r="C2939" s="25"/>
      <c r="D2939" s="25"/>
      <c r="E2939" s="25"/>
      <c r="F2939" s="33"/>
      <c r="G2939" s="27"/>
      <c r="H2939" s="32"/>
      <c r="I2939" s="32"/>
      <c r="J2939" s="36">
        <f>SUM(J2940:J2969)</f>
        <v>1785</v>
      </c>
      <c r="K2939" s="36">
        <f t="shared" ref="K2939:O2939" si="156">SUM(K2940:K2969)</f>
        <v>478</v>
      </c>
      <c r="L2939" s="36">
        <f t="shared" si="156"/>
        <v>75</v>
      </c>
      <c r="M2939" s="36">
        <f t="shared" si="156"/>
        <v>0</v>
      </c>
      <c r="N2939" s="36">
        <f t="shared" si="156"/>
        <v>14</v>
      </c>
      <c r="O2939" s="36">
        <f t="shared" si="156"/>
        <v>69</v>
      </c>
      <c r="P2939" s="37"/>
      <c r="Q2939" s="37"/>
      <c r="R2939" s="37"/>
      <c r="S2939" s="37"/>
      <c r="T2939" s="37"/>
      <c r="U2939" s="37"/>
      <c r="V2939" s="37"/>
      <c r="W2939" s="37"/>
      <c r="X2939" s="37"/>
      <c r="Y2939" s="37"/>
      <c r="AA2939" s="37"/>
      <c r="AB2939" s="37"/>
      <c r="AC2939" s="37"/>
    </row>
    <row r="2940" spans="1:29" x14ac:dyDescent="0.2">
      <c r="B2940" s="37" t="s">
        <v>708</v>
      </c>
      <c r="C2940" s="39" t="s">
        <v>50</v>
      </c>
      <c r="D2940" s="39" t="s">
        <v>708</v>
      </c>
      <c r="E2940" s="39" t="s">
        <v>708</v>
      </c>
      <c r="F2940" s="39" t="s">
        <v>771</v>
      </c>
      <c r="G2940" s="38" t="s">
        <v>443</v>
      </c>
      <c r="H2940" s="38" t="s">
        <v>440</v>
      </c>
      <c r="I2940" s="38">
        <v>26958255</v>
      </c>
      <c r="J2940" s="37">
        <v>50</v>
      </c>
      <c r="K2940" s="37">
        <v>22</v>
      </c>
      <c r="L2940" s="20" t="s">
        <v>8355</v>
      </c>
      <c r="M2940" s="37">
        <v>0</v>
      </c>
      <c r="N2940" s="37">
        <v>0</v>
      </c>
      <c r="O2940" s="37">
        <v>0</v>
      </c>
    </row>
    <row r="2941" spans="1:29" x14ac:dyDescent="0.2">
      <c r="B2941" s="37" t="s">
        <v>5841</v>
      </c>
      <c r="C2941" s="39" t="s">
        <v>50</v>
      </c>
      <c r="D2941" s="39" t="s">
        <v>708</v>
      </c>
      <c r="E2941" s="39" t="s">
        <v>708</v>
      </c>
      <c r="F2941" s="39" t="s">
        <v>5842</v>
      </c>
      <c r="G2941" s="38" t="s">
        <v>443</v>
      </c>
      <c r="H2941" s="38" t="s">
        <v>440</v>
      </c>
      <c r="I2941" s="38">
        <v>26956466</v>
      </c>
      <c r="J2941" s="37">
        <v>61</v>
      </c>
      <c r="K2941" s="37">
        <v>0</v>
      </c>
      <c r="L2941" s="20" t="s">
        <v>8355</v>
      </c>
      <c r="M2941" s="37">
        <v>0</v>
      </c>
      <c r="N2941" s="37">
        <v>0</v>
      </c>
      <c r="O2941" s="37">
        <v>0</v>
      </c>
    </row>
    <row r="2942" spans="1:29" x14ac:dyDescent="0.2">
      <c r="A2942" s="37" t="s">
        <v>5843</v>
      </c>
      <c r="B2942" s="37" t="s">
        <v>1940</v>
      </c>
      <c r="C2942" s="39" t="s">
        <v>50</v>
      </c>
      <c r="D2942" s="39" t="s">
        <v>708</v>
      </c>
      <c r="E2942" s="39" t="s">
        <v>1940</v>
      </c>
      <c r="F2942" s="39" t="s">
        <v>1940</v>
      </c>
      <c r="G2942" s="38" t="s">
        <v>442</v>
      </c>
      <c r="H2942" s="38" t="s">
        <v>441</v>
      </c>
      <c r="I2942" s="38">
        <v>26944000</v>
      </c>
      <c r="J2942" s="37">
        <v>152</v>
      </c>
      <c r="K2942" s="37">
        <v>52</v>
      </c>
      <c r="L2942" s="20" t="s">
        <v>8355</v>
      </c>
      <c r="M2942" s="37">
        <v>0</v>
      </c>
      <c r="N2942" s="37">
        <v>3</v>
      </c>
      <c r="O2942" s="37">
        <v>0</v>
      </c>
    </row>
    <row r="2943" spans="1:29" x14ac:dyDescent="0.2">
      <c r="A2943" s="37" t="s">
        <v>5844</v>
      </c>
      <c r="B2943" s="37" t="s">
        <v>152</v>
      </c>
      <c r="C2943" s="39" t="s">
        <v>50</v>
      </c>
      <c r="D2943" s="39" t="s">
        <v>708</v>
      </c>
      <c r="E2943" s="39" t="s">
        <v>708</v>
      </c>
      <c r="F2943" s="39" t="s">
        <v>152</v>
      </c>
      <c r="G2943" s="38" t="s">
        <v>442</v>
      </c>
      <c r="H2943" s="38" t="s">
        <v>440</v>
      </c>
      <c r="I2943" s="38">
        <v>26956889</v>
      </c>
      <c r="J2943" s="37">
        <v>221</v>
      </c>
      <c r="K2943" s="37">
        <v>60</v>
      </c>
      <c r="L2943" s="20">
        <v>28</v>
      </c>
      <c r="M2943" s="37">
        <v>0</v>
      </c>
      <c r="N2943" s="37">
        <v>0</v>
      </c>
      <c r="O2943" s="37">
        <v>36</v>
      </c>
    </row>
    <row r="2944" spans="1:29" x14ac:dyDescent="0.2">
      <c r="A2944" s="37" t="s">
        <v>5845</v>
      </c>
      <c r="B2944" s="37" t="s">
        <v>5846</v>
      </c>
      <c r="C2944" s="39" t="s">
        <v>50</v>
      </c>
      <c r="D2944" s="39" t="s">
        <v>708</v>
      </c>
      <c r="E2944" s="39" t="s">
        <v>5847</v>
      </c>
      <c r="F2944" s="39" t="s">
        <v>5846</v>
      </c>
      <c r="G2944" s="38" t="s">
        <v>442</v>
      </c>
      <c r="H2944" s="38" t="s">
        <v>441</v>
      </c>
      <c r="I2944" s="38">
        <v>26957186</v>
      </c>
      <c r="J2944" s="37">
        <v>17</v>
      </c>
      <c r="K2944" s="37">
        <v>0</v>
      </c>
      <c r="L2944" s="20" t="s">
        <v>8355</v>
      </c>
      <c r="M2944" s="37">
        <v>0</v>
      </c>
      <c r="N2944" s="37">
        <v>0</v>
      </c>
      <c r="O2944" s="37">
        <v>17</v>
      </c>
    </row>
    <row r="2945" spans="1:15" x14ac:dyDescent="0.2">
      <c r="A2945" s="37" t="s">
        <v>5848</v>
      </c>
      <c r="B2945" s="37" t="s">
        <v>5849</v>
      </c>
      <c r="C2945" s="39" t="s">
        <v>50</v>
      </c>
      <c r="D2945" s="39" t="s">
        <v>708</v>
      </c>
      <c r="E2945" s="39" t="s">
        <v>708</v>
      </c>
      <c r="F2945" s="39" t="s">
        <v>10365</v>
      </c>
      <c r="G2945" s="38" t="s">
        <v>442</v>
      </c>
      <c r="H2945" s="38" t="s">
        <v>440</v>
      </c>
      <c r="I2945" s="38">
        <v>26956640</v>
      </c>
      <c r="J2945" s="37">
        <v>37</v>
      </c>
      <c r="K2945" s="37">
        <v>14</v>
      </c>
      <c r="L2945" s="20" t="s">
        <v>8355</v>
      </c>
      <c r="M2945" s="37">
        <v>0</v>
      </c>
      <c r="N2945" s="37">
        <v>0</v>
      </c>
      <c r="O2945" s="37">
        <v>0</v>
      </c>
    </row>
    <row r="2946" spans="1:15" x14ac:dyDescent="0.2">
      <c r="A2946" s="37" t="s">
        <v>5850</v>
      </c>
      <c r="B2946" s="37" t="s">
        <v>5851</v>
      </c>
      <c r="C2946" s="39" t="s">
        <v>50</v>
      </c>
      <c r="D2946" s="39" t="s">
        <v>708</v>
      </c>
      <c r="E2946" s="39" t="s">
        <v>1940</v>
      </c>
      <c r="F2946" s="39" t="s">
        <v>5852</v>
      </c>
      <c r="G2946" s="38" t="s">
        <v>442</v>
      </c>
      <c r="H2946" s="38" t="s">
        <v>441</v>
      </c>
      <c r="J2946" s="37">
        <v>10</v>
      </c>
      <c r="K2946" s="37">
        <v>0</v>
      </c>
      <c r="L2946" s="20" t="s">
        <v>8355</v>
      </c>
      <c r="M2946" s="37">
        <v>0</v>
      </c>
      <c r="N2946" s="37">
        <v>0</v>
      </c>
      <c r="O2946" s="37">
        <v>0</v>
      </c>
    </row>
    <row r="2947" spans="1:15" x14ac:dyDescent="0.2">
      <c r="A2947" s="37" t="s">
        <v>5853</v>
      </c>
      <c r="B2947" s="37" t="s">
        <v>711</v>
      </c>
      <c r="C2947" s="39" t="s">
        <v>50</v>
      </c>
      <c r="D2947" s="39" t="s">
        <v>708</v>
      </c>
      <c r="E2947" s="39" t="s">
        <v>1013</v>
      </c>
      <c r="F2947" s="39" t="s">
        <v>711</v>
      </c>
      <c r="G2947" s="38" t="s">
        <v>442</v>
      </c>
      <c r="H2947" s="38" t="s">
        <v>441</v>
      </c>
      <c r="I2947" s="38">
        <v>26957186</v>
      </c>
      <c r="J2947" s="37">
        <v>9</v>
      </c>
      <c r="K2947" s="37">
        <v>0</v>
      </c>
      <c r="L2947" s="20" t="s">
        <v>8355</v>
      </c>
      <c r="M2947" s="37">
        <v>0</v>
      </c>
      <c r="N2947" s="37">
        <v>0</v>
      </c>
      <c r="O2947" s="37">
        <v>0</v>
      </c>
    </row>
    <row r="2948" spans="1:15" x14ac:dyDescent="0.2">
      <c r="A2948" s="37" t="s">
        <v>5854</v>
      </c>
      <c r="B2948" s="37" t="s">
        <v>999</v>
      </c>
      <c r="C2948" s="39" t="s">
        <v>50</v>
      </c>
      <c r="D2948" s="39" t="s">
        <v>708</v>
      </c>
      <c r="E2948" s="39" t="s">
        <v>2255</v>
      </c>
      <c r="F2948" s="39" t="s">
        <v>999</v>
      </c>
      <c r="G2948" s="38" t="s">
        <v>442</v>
      </c>
      <c r="H2948" s="38" t="s">
        <v>441</v>
      </c>
      <c r="I2948" s="38">
        <v>86364067</v>
      </c>
      <c r="J2948" s="37">
        <v>20</v>
      </c>
      <c r="K2948" s="37">
        <v>0</v>
      </c>
      <c r="L2948" s="20" t="s">
        <v>8355</v>
      </c>
      <c r="M2948" s="37">
        <v>0</v>
      </c>
      <c r="N2948" s="37">
        <v>0</v>
      </c>
      <c r="O2948" s="37">
        <v>0</v>
      </c>
    </row>
    <row r="2949" spans="1:15" x14ac:dyDescent="0.2">
      <c r="A2949" s="37" t="s">
        <v>5855</v>
      </c>
      <c r="B2949" s="37" t="s">
        <v>960</v>
      </c>
      <c r="C2949" s="39" t="s">
        <v>50</v>
      </c>
      <c r="D2949" s="39" t="s">
        <v>708</v>
      </c>
      <c r="E2949" s="39" t="s">
        <v>708</v>
      </c>
      <c r="F2949" s="39" t="s">
        <v>960</v>
      </c>
      <c r="G2949" s="38" t="s">
        <v>442</v>
      </c>
      <c r="H2949" s="38" t="s">
        <v>440</v>
      </c>
      <c r="I2949" s="38">
        <v>26953283</v>
      </c>
      <c r="J2949" s="37">
        <v>58</v>
      </c>
      <c r="K2949" s="37">
        <v>20</v>
      </c>
      <c r="L2949" s="20" t="s">
        <v>8355</v>
      </c>
      <c r="M2949" s="37">
        <v>0</v>
      </c>
      <c r="N2949" s="37">
        <v>0</v>
      </c>
      <c r="O2949" s="37">
        <v>0</v>
      </c>
    </row>
    <row r="2950" spans="1:15" x14ac:dyDescent="0.2">
      <c r="A2950" s="37" t="s">
        <v>5856</v>
      </c>
      <c r="B2950" s="37" t="s">
        <v>5857</v>
      </c>
      <c r="C2950" s="39" t="s">
        <v>50</v>
      </c>
      <c r="D2950" s="39" t="s">
        <v>708</v>
      </c>
      <c r="E2950" s="39" t="s">
        <v>2255</v>
      </c>
      <c r="F2950" s="39" t="s">
        <v>5857</v>
      </c>
      <c r="G2950" s="38" t="s">
        <v>442</v>
      </c>
      <c r="H2950" s="38" t="s">
        <v>441</v>
      </c>
      <c r="I2950" s="38">
        <v>85253515</v>
      </c>
      <c r="J2950" s="37">
        <v>33</v>
      </c>
      <c r="K2950" s="37">
        <v>0</v>
      </c>
      <c r="L2950" s="20" t="s">
        <v>8355</v>
      </c>
      <c r="M2950" s="37">
        <v>0</v>
      </c>
      <c r="N2950" s="37">
        <v>0</v>
      </c>
      <c r="O2950" s="37">
        <v>0</v>
      </c>
    </row>
    <row r="2951" spans="1:15" x14ac:dyDescent="0.2">
      <c r="A2951" s="37" t="s">
        <v>5858</v>
      </c>
      <c r="B2951" s="37" t="s">
        <v>5859</v>
      </c>
      <c r="C2951" s="39" t="s">
        <v>50</v>
      </c>
      <c r="D2951" s="39" t="s">
        <v>708</v>
      </c>
      <c r="E2951" s="39" t="s">
        <v>5860</v>
      </c>
      <c r="F2951" s="39" t="s">
        <v>5859</v>
      </c>
      <c r="G2951" s="38" t="s">
        <v>442</v>
      </c>
      <c r="H2951" s="38" t="s">
        <v>441</v>
      </c>
      <c r="I2951" s="38">
        <v>26954180</v>
      </c>
      <c r="J2951" s="37">
        <v>11</v>
      </c>
      <c r="K2951" s="37">
        <v>0</v>
      </c>
      <c r="L2951" s="20" t="s">
        <v>8355</v>
      </c>
      <c r="M2951" s="37">
        <v>0</v>
      </c>
      <c r="N2951" s="37">
        <v>0</v>
      </c>
      <c r="O2951" s="37">
        <v>0</v>
      </c>
    </row>
    <row r="2952" spans="1:15" x14ac:dyDescent="0.2">
      <c r="A2952" s="37" t="s">
        <v>5861</v>
      </c>
      <c r="B2952" s="37" t="s">
        <v>5862</v>
      </c>
      <c r="C2952" s="39" t="s">
        <v>50</v>
      </c>
      <c r="D2952" s="39" t="s">
        <v>708</v>
      </c>
      <c r="E2952" s="39" t="s">
        <v>5860</v>
      </c>
      <c r="F2952" s="39" t="s">
        <v>5860</v>
      </c>
      <c r="G2952" s="38" t="s">
        <v>442</v>
      </c>
      <c r="H2952" s="38" t="s">
        <v>441</v>
      </c>
      <c r="I2952" s="38">
        <v>26953450</v>
      </c>
      <c r="J2952" s="37">
        <v>31</v>
      </c>
      <c r="K2952" s="37">
        <v>15</v>
      </c>
      <c r="L2952" s="20" t="s">
        <v>8355</v>
      </c>
      <c r="M2952" s="37">
        <v>0</v>
      </c>
      <c r="N2952" s="37">
        <v>0</v>
      </c>
      <c r="O2952" s="37">
        <v>0</v>
      </c>
    </row>
    <row r="2953" spans="1:15" x14ac:dyDescent="0.2">
      <c r="A2953" s="37" t="s">
        <v>5863</v>
      </c>
      <c r="B2953" s="37" t="s">
        <v>3890</v>
      </c>
      <c r="C2953" s="39" t="s">
        <v>50</v>
      </c>
      <c r="D2953" s="39" t="s">
        <v>708</v>
      </c>
      <c r="E2953" s="39" t="s">
        <v>5847</v>
      </c>
      <c r="F2953" s="39" t="s">
        <v>3890</v>
      </c>
      <c r="G2953" s="38" t="s">
        <v>442</v>
      </c>
      <c r="H2953" s="38" t="s">
        <v>441</v>
      </c>
      <c r="I2953" s="38">
        <v>26931215</v>
      </c>
      <c r="J2953" s="37">
        <v>8</v>
      </c>
      <c r="K2953" s="37">
        <v>0</v>
      </c>
      <c r="L2953" s="20" t="s">
        <v>8355</v>
      </c>
      <c r="M2953" s="37">
        <v>0</v>
      </c>
      <c r="N2953" s="37">
        <v>0</v>
      </c>
      <c r="O2953" s="37">
        <v>0</v>
      </c>
    </row>
    <row r="2954" spans="1:15" x14ac:dyDescent="0.2">
      <c r="A2954" s="37" t="s">
        <v>5864</v>
      </c>
      <c r="B2954" s="37" t="s">
        <v>157</v>
      </c>
      <c r="C2954" s="39" t="s">
        <v>50</v>
      </c>
      <c r="D2954" s="39" t="s">
        <v>708</v>
      </c>
      <c r="E2954" s="39" t="s">
        <v>1940</v>
      </c>
      <c r="F2954" s="39" t="s">
        <v>157</v>
      </c>
      <c r="G2954" s="38" t="s">
        <v>442</v>
      </c>
      <c r="H2954" s="38" t="s">
        <v>441</v>
      </c>
      <c r="I2954" s="38">
        <v>86795818</v>
      </c>
      <c r="J2954" s="37">
        <v>12</v>
      </c>
      <c r="K2954" s="37">
        <v>0</v>
      </c>
      <c r="L2954" s="20" t="s">
        <v>8355</v>
      </c>
      <c r="M2954" s="37">
        <v>0</v>
      </c>
      <c r="N2954" s="37">
        <v>0</v>
      </c>
      <c r="O2954" s="37">
        <v>0</v>
      </c>
    </row>
    <row r="2955" spans="1:15" x14ac:dyDescent="0.2">
      <c r="A2955" s="37" t="s">
        <v>5865</v>
      </c>
      <c r="B2955" s="37" t="s">
        <v>176</v>
      </c>
      <c r="C2955" s="39" t="s">
        <v>50</v>
      </c>
      <c r="D2955" s="39" t="s">
        <v>708</v>
      </c>
      <c r="E2955" s="39" t="s">
        <v>1013</v>
      </c>
      <c r="F2955" s="39" t="s">
        <v>176</v>
      </c>
      <c r="G2955" s="38" t="s">
        <v>442</v>
      </c>
      <c r="H2955" s="38" t="s">
        <v>441</v>
      </c>
      <c r="I2955" s="38">
        <v>26951060</v>
      </c>
      <c r="J2955" s="37">
        <v>64</v>
      </c>
      <c r="K2955" s="37">
        <v>19</v>
      </c>
      <c r="L2955" s="20">
        <v>47</v>
      </c>
      <c r="M2955" s="37">
        <v>0</v>
      </c>
      <c r="N2955" s="37">
        <v>0</v>
      </c>
      <c r="O2955" s="37">
        <v>0</v>
      </c>
    </row>
    <row r="2956" spans="1:15" x14ac:dyDescent="0.2">
      <c r="A2956" s="37" t="s">
        <v>5866</v>
      </c>
      <c r="B2956" s="37" t="s">
        <v>5867</v>
      </c>
      <c r="C2956" s="39" t="s">
        <v>50</v>
      </c>
      <c r="D2956" s="39" t="s">
        <v>708</v>
      </c>
      <c r="E2956" s="39" t="s">
        <v>1013</v>
      </c>
      <c r="F2956" s="39" t="s">
        <v>5867</v>
      </c>
      <c r="G2956" s="38" t="s">
        <v>442</v>
      </c>
      <c r="H2956" s="38" t="s">
        <v>441</v>
      </c>
      <c r="I2956" s="38">
        <v>26956319</v>
      </c>
      <c r="J2956" s="37">
        <v>14</v>
      </c>
      <c r="K2956" s="37">
        <v>0</v>
      </c>
      <c r="L2956" s="20" t="s">
        <v>8355</v>
      </c>
      <c r="M2956" s="37">
        <v>0</v>
      </c>
      <c r="N2956" s="37">
        <v>0</v>
      </c>
      <c r="O2956" s="37">
        <v>16</v>
      </c>
    </row>
    <row r="2957" spans="1:15" x14ac:dyDescent="0.2">
      <c r="A2957" s="37" t="s">
        <v>5868</v>
      </c>
      <c r="B2957" s="37" t="s">
        <v>2524</v>
      </c>
      <c r="C2957" s="39" t="s">
        <v>50</v>
      </c>
      <c r="D2957" s="39" t="s">
        <v>708</v>
      </c>
      <c r="E2957" s="39" t="s">
        <v>1940</v>
      </c>
      <c r="F2957" s="39" t="s">
        <v>5852</v>
      </c>
      <c r="G2957" s="38" t="s">
        <v>442</v>
      </c>
      <c r="H2957" s="38" t="s">
        <v>441</v>
      </c>
      <c r="I2957" s="38">
        <v>26944171</v>
      </c>
      <c r="J2957" s="37">
        <v>35</v>
      </c>
      <c r="K2957" s="37">
        <v>13</v>
      </c>
      <c r="L2957" s="20" t="s">
        <v>8355</v>
      </c>
      <c r="M2957" s="37">
        <v>0</v>
      </c>
      <c r="N2957" s="37">
        <v>0</v>
      </c>
      <c r="O2957" s="37">
        <v>0</v>
      </c>
    </row>
    <row r="2958" spans="1:15" x14ac:dyDescent="0.2">
      <c r="A2958" s="37" t="s">
        <v>5869</v>
      </c>
      <c r="B2958" s="37" t="s">
        <v>3430</v>
      </c>
      <c r="C2958" s="39" t="s">
        <v>50</v>
      </c>
      <c r="D2958" s="39" t="s">
        <v>708</v>
      </c>
      <c r="E2958" s="39" t="s">
        <v>3430</v>
      </c>
      <c r="F2958" s="39" t="s">
        <v>3430</v>
      </c>
      <c r="G2958" s="38" t="s">
        <v>442</v>
      </c>
      <c r="H2958" s="38" t="s">
        <v>441</v>
      </c>
      <c r="I2958" s="38">
        <v>26955655</v>
      </c>
      <c r="J2958" s="37">
        <v>60</v>
      </c>
      <c r="K2958" s="37">
        <v>26</v>
      </c>
      <c r="L2958" s="20" t="s">
        <v>8355</v>
      </c>
      <c r="M2958" s="37">
        <v>0</v>
      </c>
      <c r="N2958" s="37">
        <v>0</v>
      </c>
      <c r="O2958" s="37">
        <v>0</v>
      </c>
    </row>
    <row r="2959" spans="1:15" x14ac:dyDescent="0.2">
      <c r="A2959" s="37" t="s">
        <v>5870</v>
      </c>
      <c r="B2959" s="37" t="s">
        <v>3845</v>
      </c>
      <c r="C2959" s="39" t="s">
        <v>50</v>
      </c>
      <c r="D2959" s="39" t="s">
        <v>708</v>
      </c>
      <c r="E2959" s="39" t="s">
        <v>5847</v>
      </c>
      <c r="F2959" s="39" t="s">
        <v>3845</v>
      </c>
      <c r="G2959" s="38" t="s">
        <v>442</v>
      </c>
      <c r="H2959" s="38" t="s">
        <v>441</v>
      </c>
      <c r="I2959" s="38">
        <v>87259144</v>
      </c>
      <c r="J2959" s="37">
        <v>21</v>
      </c>
      <c r="K2959" s="37">
        <v>0</v>
      </c>
      <c r="L2959" s="20" t="s">
        <v>8355</v>
      </c>
      <c r="M2959" s="37">
        <v>0</v>
      </c>
      <c r="N2959" s="37">
        <v>0</v>
      </c>
      <c r="O2959" s="37">
        <v>0</v>
      </c>
    </row>
    <row r="2960" spans="1:15" x14ac:dyDescent="0.2">
      <c r="A2960" s="37" t="s">
        <v>5871</v>
      </c>
      <c r="B2960" s="37" t="s">
        <v>5872</v>
      </c>
      <c r="C2960" s="39" t="s">
        <v>50</v>
      </c>
      <c r="D2960" s="39" t="s">
        <v>708</v>
      </c>
      <c r="E2960" s="39" t="s">
        <v>2255</v>
      </c>
      <c r="F2960" s="39" t="s">
        <v>5872</v>
      </c>
      <c r="G2960" s="38" t="s">
        <v>442</v>
      </c>
      <c r="H2960" s="38" t="s">
        <v>441</v>
      </c>
      <c r="I2960" s="38">
        <v>26588012</v>
      </c>
      <c r="J2960" s="37">
        <v>33</v>
      </c>
      <c r="K2960" s="37">
        <v>11</v>
      </c>
      <c r="L2960" s="20" t="s">
        <v>8355</v>
      </c>
      <c r="M2960" s="37">
        <v>0</v>
      </c>
      <c r="N2960" s="37">
        <v>0</v>
      </c>
      <c r="O2960" s="37">
        <v>0</v>
      </c>
    </row>
    <row r="2961" spans="1:29" x14ac:dyDescent="0.2">
      <c r="A2961" s="37" t="s">
        <v>5873</v>
      </c>
      <c r="B2961" s="37" t="s">
        <v>158</v>
      </c>
      <c r="C2961" s="39" t="s">
        <v>50</v>
      </c>
      <c r="D2961" s="39" t="s">
        <v>708</v>
      </c>
      <c r="E2961" s="39" t="s">
        <v>1013</v>
      </c>
      <c r="F2961" s="39" t="s">
        <v>158</v>
      </c>
      <c r="G2961" s="38" t="s">
        <v>442</v>
      </c>
      <c r="H2961" s="38" t="s">
        <v>441</v>
      </c>
      <c r="I2961" s="38">
        <v>88272706</v>
      </c>
      <c r="J2961" s="37">
        <v>76</v>
      </c>
      <c r="K2961" s="37">
        <v>25</v>
      </c>
      <c r="L2961" s="20" t="s">
        <v>8355</v>
      </c>
      <c r="M2961" s="37">
        <v>0</v>
      </c>
      <c r="N2961" s="37">
        <v>0</v>
      </c>
      <c r="O2961" s="37">
        <v>0</v>
      </c>
    </row>
    <row r="2962" spans="1:29" x14ac:dyDescent="0.2">
      <c r="A2962" s="37" t="s">
        <v>5874</v>
      </c>
      <c r="B2962" s="37" t="s">
        <v>3694</v>
      </c>
      <c r="C2962" s="39" t="s">
        <v>50</v>
      </c>
      <c r="D2962" s="39" t="s">
        <v>708</v>
      </c>
      <c r="E2962" s="39" t="s">
        <v>2255</v>
      </c>
      <c r="F2962" s="39" t="s">
        <v>3694</v>
      </c>
      <c r="G2962" s="38" t="s">
        <v>442</v>
      </c>
      <c r="H2962" s="38" t="s">
        <v>441</v>
      </c>
      <c r="I2962" s="38">
        <v>26922045</v>
      </c>
      <c r="J2962" s="37">
        <v>12</v>
      </c>
      <c r="K2962" s="37">
        <v>0</v>
      </c>
      <c r="L2962" s="20" t="s">
        <v>8355</v>
      </c>
      <c r="M2962" s="37">
        <v>0</v>
      </c>
      <c r="N2962" s="37">
        <v>0</v>
      </c>
      <c r="O2962" s="37">
        <v>0</v>
      </c>
    </row>
    <row r="2963" spans="1:29" x14ac:dyDescent="0.2">
      <c r="A2963" s="37" t="s">
        <v>5875</v>
      </c>
      <c r="B2963" s="37" t="s">
        <v>3374</v>
      </c>
      <c r="C2963" s="39" t="s">
        <v>50</v>
      </c>
      <c r="D2963" s="39" t="s">
        <v>708</v>
      </c>
      <c r="E2963" s="39" t="s">
        <v>1940</v>
      </c>
      <c r="F2963" s="39" t="s">
        <v>113</v>
      </c>
      <c r="G2963" s="38" t="s">
        <v>442</v>
      </c>
      <c r="H2963" s="38" t="s">
        <v>441</v>
      </c>
      <c r="I2963" s="38">
        <v>26944305</v>
      </c>
      <c r="J2963" s="37">
        <v>24</v>
      </c>
      <c r="K2963" s="37">
        <v>2</v>
      </c>
      <c r="L2963" s="20" t="s">
        <v>8355</v>
      </c>
      <c r="M2963" s="37">
        <v>0</v>
      </c>
      <c r="N2963" s="37">
        <v>0</v>
      </c>
      <c r="O2963" s="37">
        <v>0</v>
      </c>
    </row>
    <row r="2964" spans="1:29" x14ac:dyDescent="0.2">
      <c r="A2964" s="37" t="s">
        <v>5876</v>
      </c>
      <c r="B2964" s="37" t="s">
        <v>5877</v>
      </c>
      <c r="C2964" s="39" t="s">
        <v>50</v>
      </c>
      <c r="D2964" s="39" t="s">
        <v>708</v>
      </c>
      <c r="E2964" s="39" t="s">
        <v>5860</v>
      </c>
      <c r="F2964" s="39" t="s">
        <v>5877</v>
      </c>
      <c r="G2964" s="38" t="s">
        <v>442</v>
      </c>
      <c r="H2964" s="38" t="s">
        <v>441</v>
      </c>
      <c r="I2964" s="38">
        <v>26953052</v>
      </c>
      <c r="J2964" s="37">
        <v>11</v>
      </c>
      <c r="K2964" s="37">
        <v>0</v>
      </c>
      <c r="L2964" s="20" t="s">
        <v>8355</v>
      </c>
      <c r="M2964" s="37">
        <v>0</v>
      </c>
      <c r="N2964" s="37">
        <v>0</v>
      </c>
      <c r="O2964" s="37">
        <v>0</v>
      </c>
    </row>
    <row r="2965" spans="1:29" x14ac:dyDescent="0.2">
      <c r="A2965" s="37" t="s">
        <v>5878</v>
      </c>
      <c r="B2965" s="37" t="s">
        <v>5879</v>
      </c>
      <c r="C2965" s="39" t="s">
        <v>50</v>
      </c>
      <c r="D2965" s="39" t="s">
        <v>708</v>
      </c>
      <c r="E2965" s="39" t="s">
        <v>2255</v>
      </c>
      <c r="F2965" s="39" t="s">
        <v>2255</v>
      </c>
      <c r="G2965" s="38" t="s">
        <v>442</v>
      </c>
      <c r="H2965" s="38" t="s">
        <v>441</v>
      </c>
      <c r="I2965" s="38">
        <v>26921110</v>
      </c>
      <c r="J2965" s="37">
        <v>38</v>
      </c>
      <c r="K2965" s="37">
        <v>13</v>
      </c>
      <c r="L2965" s="20" t="s">
        <v>8355</v>
      </c>
      <c r="M2965" s="37">
        <v>0</v>
      </c>
      <c r="N2965" s="37">
        <v>0</v>
      </c>
      <c r="O2965" s="37">
        <v>0</v>
      </c>
    </row>
    <row r="2966" spans="1:29" x14ac:dyDescent="0.2">
      <c r="A2966" s="37" t="s">
        <v>5880</v>
      </c>
      <c r="B2966" s="37" t="s">
        <v>5881</v>
      </c>
      <c r="C2966" s="39" t="s">
        <v>50</v>
      </c>
      <c r="D2966" s="39" t="s">
        <v>708</v>
      </c>
      <c r="E2966" s="39" t="s">
        <v>708</v>
      </c>
      <c r="F2966" s="39" t="s">
        <v>708</v>
      </c>
      <c r="G2966" s="38" t="s">
        <v>442</v>
      </c>
      <c r="H2966" s="38" t="s">
        <v>440</v>
      </c>
      <c r="I2966" s="38">
        <v>26958180</v>
      </c>
      <c r="J2966" s="37">
        <v>518</v>
      </c>
      <c r="K2966" s="37">
        <v>143</v>
      </c>
      <c r="L2966" s="20" t="s">
        <v>8355</v>
      </c>
      <c r="M2966" s="37">
        <v>0</v>
      </c>
      <c r="N2966" s="37">
        <v>11</v>
      </c>
      <c r="O2966" s="37">
        <v>0</v>
      </c>
    </row>
    <row r="2967" spans="1:29" x14ac:dyDescent="0.2">
      <c r="A2967" s="37" t="s">
        <v>5882</v>
      </c>
      <c r="B2967" s="37" t="s">
        <v>5847</v>
      </c>
      <c r="C2967" s="39" t="s">
        <v>50</v>
      </c>
      <c r="D2967" s="39" t="s">
        <v>708</v>
      </c>
      <c r="E2967" s="39" t="s">
        <v>5847</v>
      </c>
      <c r="F2967" s="39" t="s">
        <v>5847</v>
      </c>
      <c r="G2967" s="38" t="s">
        <v>442</v>
      </c>
      <c r="H2967" s="38" t="s">
        <v>441</v>
      </c>
      <c r="I2967" s="38">
        <v>26931050</v>
      </c>
      <c r="J2967" s="37">
        <v>123</v>
      </c>
      <c r="K2967" s="37">
        <v>37</v>
      </c>
      <c r="L2967" s="20" t="s">
        <v>8355</v>
      </c>
      <c r="M2967" s="37">
        <v>0</v>
      </c>
      <c r="N2967" s="37">
        <v>0</v>
      </c>
      <c r="O2967" s="37">
        <v>0</v>
      </c>
    </row>
    <row r="2968" spans="1:29" x14ac:dyDescent="0.2">
      <c r="A2968" s="37" t="s">
        <v>5883</v>
      </c>
      <c r="B2968" s="37" t="s">
        <v>3758</v>
      </c>
      <c r="C2968" s="39" t="s">
        <v>50</v>
      </c>
      <c r="D2968" s="39" t="s">
        <v>708</v>
      </c>
      <c r="E2968" s="39" t="s">
        <v>5860</v>
      </c>
      <c r="F2968" s="39" t="s">
        <v>3758</v>
      </c>
      <c r="G2968" s="38" t="s">
        <v>442</v>
      </c>
      <c r="H2968" s="38" t="s">
        <v>441</v>
      </c>
      <c r="I2968" s="38">
        <v>26954011</v>
      </c>
      <c r="J2968" s="37">
        <v>6</v>
      </c>
      <c r="K2968" s="37">
        <v>0</v>
      </c>
      <c r="L2968" s="20" t="s">
        <v>8355</v>
      </c>
      <c r="M2968" s="37">
        <v>0</v>
      </c>
      <c r="N2968" s="37">
        <v>0</v>
      </c>
      <c r="O2968" s="37">
        <v>0</v>
      </c>
    </row>
    <row r="2969" spans="1:29" x14ac:dyDescent="0.2">
      <c r="A2969" s="37" t="s">
        <v>5884</v>
      </c>
      <c r="B2969" s="37" t="s">
        <v>150</v>
      </c>
      <c r="C2969" s="39" t="s">
        <v>50</v>
      </c>
      <c r="D2969" s="39" t="s">
        <v>708</v>
      </c>
      <c r="E2969" s="39" t="s">
        <v>5847</v>
      </c>
      <c r="F2969" s="39" t="s">
        <v>150</v>
      </c>
      <c r="G2969" s="38" t="s">
        <v>442</v>
      </c>
      <c r="H2969" s="38" t="s">
        <v>441</v>
      </c>
      <c r="I2969" s="38">
        <v>26931093</v>
      </c>
      <c r="J2969" s="37">
        <v>20</v>
      </c>
      <c r="K2969" s="37">
        <v>6</v>
      </c>
      <c r="L2969" s="20" t="s">
        <v>8355</v>
      </c>
      <c r="M2969" s="37">
        <v>0</v>
      </c>
      <c r="N2969" s="37">
        <v>0</v>
      </c>
      <c r="O2969" s="37">
        <v>0</v>
      </c>
    </row>
    <row r="2971" spans="1:29" ht="13.5" x14ac:dyDescent="0.25">
      <c r="A2971" s="97" t="s">
        <v>447</v>
      </c>
      <c r="B2971" s="24"/>
      <c r="C2971" s="25"/>
      <c r="D2971" s="25"/>
      <c r="E2971" s="25"/>
      <c r="F2971" s="33"/>
      <c r="G2971" s="27"/>
      <c r="H2971" s="32"/>
      <c r="I2971" s="32"/>
      <c r="J2971" s="36">
        <f>SUM(J2972:J2990)</f>
        <v>750</v>
      </c>
      <c r="K2971" s="36">
        <f t="shared" ref="K2971:O2971" si="157">SUM(K2972:K2990)</f>
        <v>214</v>
      </c>
      <c r="L2971" s="36">
        <f t="shared" si="157"/>
        <v>0</v>
      </c>
      <c r="M2971" s="36">
        <f t="shared" si="157"/>
        <v>0</v>
      </c>
      <c r="N2971" s="36">
        <f t="shared" si="157"/>
        <v>0</v>
      </c>
      <c r="O2971" s="36">
        <f t="shared" si="157"/>
        <v>35</v>
      </c>
      <c r="P2971" s="37"/>
      <c r="Q2971" s="37"/>
      <c r="R2971" s="37"/>
      <c r="S2971" s="37"/>
      <c r="T2971" s="37"/>
      <c r="U2971" s="37"/>
      <c r="V2971" s="37"/>
      <c r="W2971" s="37"/>
      <c r="X2971" s="37"/>
      <c r="Y2971" s="37"/>
      <c r="AA2971" s="37"/>
      <c r="AB2971" s="37"/>
      <c r="AC2971" s="37"/>
    </row>
    <row r="2972" spans="1:29" x14ac:dyDescent="0.2">
      <c r="B2972" s="37" t="s">
        <v>5885</v>
      </c>
      <c r="C2972" s="39" t="s">
        <v>50</v>
      </c>
      <c r="D2972" s="39" t="s">
        <v>695</v>
      </c>
      <c r="E2972" s="39" t="s">
        <v>713</v>
      </c>
      <c r="F2972" s="39" t="s">
        <v>5886</v>
      </c>
      <c r="G2972" s="38" t="s">
        <v>443</v>
      </c>
      <c r="H2972" s="38" t="s">
        <v>441</v>
      </c>
      <c r="I2972" s="38">
        <v>26780349</v>
      </c>
      <c r="J2972" s="37">
        <v>26</v>
      </c>
      <c r="K2972" s="37">
        <v>4</v>
      </c>
      <c r="L2972" s="20" t="s">
        <v>8355</v>
      </c>
      <c r="M2972" s="37">
        <v>0</v>
      </c>
      <c r="N2972" s="37">
        <v>0</v>
      </c>
      <c r="O2972" s="37">
        <v>0</v>
      </c>
    </row>
    <row r="2973" spans="1:29" x14ac:dyDescent="0.2">
      <c r="A2973" s="37" t="s">
        <v>5887</v>
      </c>
      <c r="B2973" s="37" t="s">
        <v>543</v>
      </c>
      <c r="C2973" s="39" t="s">
        <v>50</v>
      </c>
      <c r="D2973" s="39" t="s">
        <v>695</v>
      </c>
      <c r="E2973" s="39" t="s">
        <v>713</v>
      </c>
      <c r="F2973" s="39" t="s">
        <v>543</v>
      </c>
      <c r="G2973" s="38" t="s">
        <v>442</v>
      </c>
      <c r="H2973" s="38" t="s">
        <v>441</v>
      </c>
      <c r="I2973" s="38">
        <v>26687990</v>
      </c>
      <c r="J2973" s="37">
        <v>41</v>
      </c>
      <c r="K2973" s="37">
        <v>13</v>
      </c>
      <c r="L2973" s="20" t="s">
        <v>8355</v>
      </c>
      <c r="M2973" s="37">
        <v>0</v>
      </c>
      <c r="N2973" s="37">
        <v>0</v>
      </c>
      <c r="O2973" s="37">
        <v>0</v>
      </c>
    </row>
    <row r="2974" spans="1:29" x14ac:dyDescent="0.2">
      <c r="A2974" s="37" t="s">
        <v>5888</v>
      </c>
      <c r="B2974" s="37" t="s">
        <v>5889</v>
      </c>
      <c r="C2974" s="39" t="s">
        <v>50</v>
      </c>
      <c r="D2974" s="39" t="s">
        <v>332</v>
      </c>
      <c r="E2974" s="39" t="s">
        <v>5890</v>
      </c>
      <c r="F2974" s="39" t="s">
        <v>5891</v>
      </c>
      <c r="G2974" s="38" t="s">
        <v>442</v>
      </c>
      <c r="H2974" s="38" t="s">
        <v>441</v>
      </c>
      <c r="J2974" s="37">
        <v>9</v>
      </c>
      <c r="K2974" s="37">
        <v>5</v>
      </c>
      <c r="L2974" s="20" t="s">
        <v>8355</v>
      </c>
      <c r="M2974" s="37">
        <v>0</v>
      </c>
      <c r="N2974" s="37">
        <v>0</v>
      </c>
      <c r="O2974" s="37">
        <v>0</v>
      </c>
    </row>
    <row r="2975" spans="1:29" x14ac:dyDescent="0.2">
      <c r="A2975" s="37" t="s">
        <v>5892</v>
      </c>
      <c r="B2975" s="37" t="s">
        <v>713</v>
      </c>
      <c r="C2975" s="39" t="s">
        <v>50</v>
      </c>
      <c r="D2975" s="39" t="s">
        <v>695</v>
      </c>
      <c r="E2975" s="39" t="s">
        <v>713</v>
      </c>
      <c r="F2975" s="39" t="s">
        <v>713</v>
      </c>
      <c r="G2975" s="38" t="s">
        <v>442</v>
      </c>
      <c r="H2975" s="38" t="s">
        <v>441</v>
      </c>
      <c r="I2975" s="38">
        <v>26780028</v>
      </c>
      <c r="J2975" s="37">
        <v>178</v>
      </c>
      <c r="K2975" s="37">
        <v>50</v>
      </c>
      <c r="L2975" s="20" t="s">
        <v>8355</v>
      </c>
      <c r="M2975" s="37">
        <v>0</v>
      </c>
      <c r="N2975" s="37">
        <v>0</v>
      </c>
      <c r="O2975" s="37">
        <v>0</v>
      </c>
    </row>
    <row r="2976" spans="1:29" x14ac:dyDescent="0.2">
      <c r="A2976" s="37" t="s">
        <v>5893</v>
      </c>
      <c r="B2976" s="37" t="s">
        <v>109</v>
      </c>
      <c r="C2976" s="39" t="s">
        <v>50</v>
      </c>
      <c r="D2976" s="39" t="s">
        <v>695</v>
      </c>
      <c r="E2976" s="39" t="s">
        <v>713</v>
      </c>
      <c r="F2976" s="39" t="s">
        <v>5894</v>
      </c>
      <c r="G2976" s="38" t="s">
        <v>442</v>
      </c>
      <c r="H2976" s="38" t="s">
        <v>441</v>
      </c>
      <c r="J2976" s="37">
        <v>20</v>
      </c>
      <c r="K2976" s="37">
        <v>12</v>
      </c>
      <c r="L2976" s="20" t="s">
        <v>8355</v>
      </c>
      <c r="M2976" s="37">
        <v>0</v>
      </c>
      <c r="N2976" s="37">
        <v>0</v>
      </c>
      <c r="O2976" s="37">
        <v>0</v>
      </c>
    </row>
    <row r="2977" spans="1:29" x14ac:dyDescent="0.2">
      <c r="A2977" s="37" t="s">
        <v>5895</v>
      </c>
      <c r="B2977" s="37" t="s">
        <v>5896</v>
      </c>
      <c r="C2977" s="39" t="s">
        <v>50</v>
      </c>
      <c r="D2977" s="39" t="s">
        <v>695</v>
      </c>
      <c r="E2977" s="39" t="s">
        <v>696</v>
      </c>
      <c r="F2977" s="39" t="s">
        <v>5896</v>
      </c>
      <c r="G2977" s="38" t="s">
        <v>442</v>
      </c>
      <c r="H2977" s="38" t="s">
        <v>441</v>
      </c>
      <c r="I2977" s="38">
        <v>87496045</v>
      </c>
      <c r="J2977" s="37">
        <v>4</v>
      </c>
      <c r="K2977" s="37">
        <v>0</v>
      </c>
      <c r="L2977" s="20" t="s">
        <v>8355</v>
      </c>
      <c r="M2977" s="37">
        <v>0</v>
      </c>
      <c r="N2977" s="37">
        <v>0</v>
      </c>
      <c r="O2977" s="37">
        <v>0</v>
      </c>
    </row>
    <row r="2978" spans="1:29" x14ac:dyDescent="0.2">
      <c r="A2978" s="37" t="s">
        <v>5897</v>
      </c>
      <c r="B2978" s="37" t="s">
        <v>5898</v>
      </c>
      <c r="C2978" s="39" t="s">
        <v>50</v>
      </c>
      <c r="D2978" s="39" t="s">
        <v>695</v>
      </c>
      <c r="E2978" s="39" t="s">
        <v>713</v>
      </c>
      <c r="F2978" s="39" t="s">
        <v>5898</v>
      </c>
      <c r="G2978" s="38" t="s">
        <v>442</v>
      </c>
      <c r="H2978" s="38" t="s">
        <v>441</v>
      </c>
      <c r="I2978" s="38">
        <v>26780447</v>
      </c>
      <c r="J2978" s="37">
        <v>25</v>
      </c>
      <c r="K2978" s="37">
        <v>7</v>
      </c>
      <c r="L2978" s="20" t="s">
        <v>8355</v>
      </c>
      <c r="M2978" s="37">
        <v>0</v>
      </c>
      <c r="N2978" s="37">
        <v>0</v>
      </c>
      <c r="O2978" s="37">
        <v>0</v>
      </c>
    </row>
    <row r="2979" spans="1:29" x14ac:dyDescent="0.2">
      <c r="A2979" s="37" t="s">
        <v>5899</v>
      </c>
      <c r="B2979" s="37" t="s">
        <v>301</v>
      </c>
      <c r="C2979" s="39" t="s">
        <v>50</v>
      </c>
      <c r="D2979" s="39" t="s">
        <v>695</v>
      </c>
      <c r="E2979" s="39" t="s">
        <v>713</v>
      </c>
      <c r="F2979" s="39" t="s">
        <v>301</v>
      </c>
      <c r="G2979" s="38" t="s">
        <v>442</v>
      </c>
      <c r="H2979" s="38" t="s">
        <v>441</v>
      </c>
      <c r="I2979" s="38">
        <v>26687643</v>
      </c>
      <c r="J2979" s="37">
        <v>39</v>
      </c>
      <c r="K2979" s="37">
        <v>11</v>
      </c>
      <c r="L2979" s="20" t="s">
        <v>8355</v>
      </c>
      <c r="M2979" s="37">
        <v>0</v>
      </c>
      <c r="N2979" s="37">
        <v>0</v>
      </c>
      <c r="O2979" s="37">
        <v>0</v>
      </c>
    </row>
    <row r="2980" spans="1:29" x14ac:dyDescent="0.2">
      <c r="A2980" s="37" t="s">
        <v>5900</v>
      </c>
      <c r="B2980" s="37" t="s">
        <v>1550</v>
      </c>
      <c r="C2980" s="39" t="s">
        <v>50</v>
      </c>
      <c r="D2980" s="39" t="s">
        <v>695</v>
      </c>
      <c r="E2980" s="39" t="s">
        <v>696</v>
      </c>
      <c r="F2980" s="39" t="s">
        <v>5901</v>
      </c>
      <c r="G2980" s="38" t="s">
        <v>442</v>
      </c>
      <c r="H2980" s="38" t="s">
        <v>441</v>
      </c>
      <c r="I2980" s="38">
        <v>26628226</v>
      </c>
      <c r="J2980" s="37">
        <v>44</v>
      </c>
      <c r="K2980" s="37">
        <v>16</v>
      </c>
      <c r="L2980" s="20" t="s">
        <v>8355</v>
      </c>
      <c r="M2980" s="37">
        <v>0</v>
      </c>
      <c r="N2980" s="37">
        <v>0</v>
      </c>
      <c r="O2980" s="37">
        <v>20</v>
      </c>
    </row>
    <row r="2981" spans="1:29" x14ac:dyDescent="0.2">
      <c r="A2981" s="37" t="s">
        <v>5902</v>
      </c>
      <c r="B2981" s="37" t="s">
        <v>5903</v>
      </c>
      <c r="C2981" s="39" t="s">
        <v>50</v>
      </c>
      <c r="D2981" s="39" t="s">
        <v>695</v>
      </c>
      <c r="E2981" s="39" t="s">
        <v>696</v>
      </c>
      <c r="F2981" s="39" t="s">
        <v>711</v>
      </c>
      <c r="G2981" s="38" t="s">
        <v>442</v>
      </c>
      <c r="H2981" s="38" t="s">
        <v>441</v>
      </c>
      <c r="I2981" s="38">
        <v>26688323</v>
      </c>
      <c r="J2981" s="37">
        <v>90</v>
      </c>
      <c r="K2981" s="37">
        <v>22</v>
      </c>
      <c r="L2981" s="20" t="s">
        <v>8355</v>
      </c>
      <c r="M2981" s="37">
        <v>0</v>
      </c>
      <c r="N2981" s="37">
        <v>0</v>
      </c>
      <c r="O2981" s="37">
        <v>0</v>
      </c>
    </row>
    <row r="2982" spans="1:29" x14ac:dyDescent="0.2">
      <c r="A2982" s="37" t="s">
        <v>5904</v>
      </c>
      <c r="B2982" s="37" t="s">
        <v>5905</v>
      </c>
      <c r="C2982" s="39" t="s">
        <v>50</v>
      </c>
      <c r="D2982" s="39" t="s">
        <v>695</v>
      </c>
      <c r="E2982" s="39" t="s">
        <v>696</v>
      </c>
      <c r="F2982" s="39" t="s">
        <v>5905</v>
      </c>
      <c r="G2982" s="38" t="s">
        <v>442</v>
      </c>
      <c r="H2982" s="38" t="s">
        <v>441</v>
      </c>
      <c r="I2982" s="38">
        <v>26687894</v>
      </c>
      <c r="J2982" s="37">
        <v>32</v>
      </c>
      <c r="K2982" s="37">
        <v>6</v>
      </c>
      <c r="L2982" s="20" t="s">
        <v>8355</v>
      </c>
      <c r="M2982" s="37">
        <v>0</v>
      </c>
      <c r="N2982" s="37">
        <v>0</v>
      </c>
      <c r="O2982" s="37">
        <v>15</v>
      </c>
    </row>
    <row r="2983" spans="1:29" x14ac:dyDescent="0.2">
      <c r="A2983" s="37" t="s">
        <v>5906</v>
      </c>
      <c r="B2983" s="37" t="s">
        <v>5890</v>
      </c>
      <c r="C2983" s="39" t="s">
        <v>50</v>
      </c>
      <c r="D2983" s="39" t="s">
        <v>332</v>
      </c>
      <c r="E2983" s="39" t="s">
        <v>5890</v>
      </c>
      <c r="F2983" s="39" t="s">
        <v>5890</v>
      </c>
      <c r="G2983" s="38" t="s">
        <v>442</v>
      </c>
      <c r="H2983" s="38" t="s">
        <v>441</v>
      </c>
      <c r="I2983" s="38">
        <v>26687637</v>
      </c>
      <c r="J2983" s="37">
        <v>31</v>
      </c>
      <c r="K2983" s="37">
        <v>11</v>
      </c>
      <c r="L2983" s="20" t="s">
        <v>8355</v>
      </c>
      <c r="M2983" s="37">
        <v>0</v>
      </c>
      <c r="N2983" s="37">
        <v>0</v>
      </c>
      <c r="O2983" s="37">
        <v>0</v>
      </c>
    </row>
    <row r="2984" spans="1:29" x14ac:dyDescent="0.2">
      <c r="A2984" s="37" t="s">
        <v>5907</v>
      </c>
      <c r="B2984" s="37" t="s">
        <v>1943</v>
      </c>
      <c r="C2984" s="39" t="s">
        <v>50</v>
      </c>
      <c r="D2984" s="39" t="s">
        <v>695</v>
      </c>
      <c r="E2984" s="39" t="s">
        <v>713</v>
      </c>
      <c r="F2984" s="39" t="s">
        <v>1943</v>
      </c>
      <c r="G2984" s="38" t="s">
        <v>442</v>
      </c>
      <c r="H2984" s="38" t="s">
        <v>441</v>
      </c>
      <c r="I2984" s="38">
        <v>26780274</v>
      </c>
      <c r="J2984" s="37">
        <v>45</v>
      </c>
      <c r="K2984" s="37">
        <v>13</v>
      </c>
      <c r="L2984" s="20" t="s">
        <v>8355</v>
      </c>
      <c r="M2984" s="37">
        <v>0</v>
      </c>
      <c r="N2984" s="37">
        <v>0</v>
      </c>
      <c r="O2984" s="37">
        <v>0</v>
      </c>
    </row>
    <row r="2985" spans="1:29" x14ac:dyDescent="0.2">
      <c r="A2985" s="37" t="s">
        <v>5908</v>
      </c>
      <c r="B2985" s="37" t="s">
        <v>715</v>
      </c>
      <c r="C2985" s="39" t="s">
        <v>50</v>
      </c>
      <c r="D2985" s="39" t="s">
        <v>695</v>
      </c>
      <c r="E2985" s="39" t="s">
        <v>713</v>
      </c>
      <c r="F2985" s="39" t="s">
        <v>715</v>
      </c>
      <c r="G2985" s="38" t="s">
        <v>442</v>
      </c>
      <c r="H2985" s="38" t="s">
        <v>441</v>
      </c>
      <c r="I2985" s="38">
        <v>26780233</v>
      </c>
      <c r="J2985" s="37">
        <v>100</v>
      </c>
      <c r="K2985" s="37">
        <v>34</v>
      </c>
      <c r="L2985" s="20" t="s">
        <v>8355</v>
      </c>
      <c r="M2985" s="37">
        <v>0</v>
      </c>
      <c r="N2985" s="37">
        <v>0</v>
      </c>
      <c r="O2985" s="37">
        <v>0</v>
      </c>
    </row>
    <row r="2986" spans="1:29" x14ac:dyDescent="0.2">
      <c r="A2986" s="37" t="s">
        <v>5909</v>
      </c>
      <c r="B2986" s="37" t="s">
        <v>312</v>
      </c>
      <c r="C2986" s="39" t="s">
        <v>50</v>
      </c>
      <c r="D2986" s="39" t="s">
        <v>332</v>
      </c>
      <c r="E2986" s="39" t="s">
        <v>5890</v>
      </c>
      <c r="F2986" s="39" t="s">
        <v>312</v>
      </c>
      <c r="G2986" s="38" t="s">
        <v>442</v>
      </c>
      <c r="H2986" s="38" t="s">
        <v>441</v>
      </c>
      <c r="I2986" s="38">
        <v>26688042</v>
      </c>
      <c r="J2986" s="37">
        <v>31</v>
      </c>
      <c r="K2986" s="37">
        <v>10</v>
      </c>
      <c r="L2986" s="20" t="s">
        <v>8355</v>
      </c>
      <c r="M2986" s="37">
        <v>0</v>
      </c>
      <c r="N2986" s="37">
        <v>0</v>
      </c>
      <c r="O2986" s="37">
        <v>0</v>
      </c>
    </row>
    <row r="2987" spans="1:29" x14ac:dyDescent="0.2">
      <c r="A2987" s="37" t="s">
        <v>5910</v>
      </c>
      <c r="B2987" s="37" t="s">
        <v>5911</v>
      </c>
      <c r="C2987" s="39" t="s">
        <v>50</v>
      </c>
      <c r="D2987" s="39" t="s">
        <v>695</v>
      </c>
      <c r="E2987" s="39" t="s">
        <v>713</v>
      </c>
      <c r="F2987" s="39" t="s">
        <v>5911</v>
      </c>
      <c r="G2987" s="38" t="s">
        <v>442</v>
      </c>
      <c r="H2987" s="38" t="s">
        <v>441</v>
      </c>
      <c r="I2987" s="38">
        <v>26613308</v>
      </c>
      <c r="J2987" s="37">
        <v>8</v>
      </c>
      <c r="K2987" s="37">
        <v>0</v>
      </c>
      <c r="L2987" s="20" t="s">
        <v>8355</v>
      </c>
      <c r="M2987" s="37">
        <v>0</v>
      </c>
      <c r="N2987" s="37">
        <v>0</v>
      </c>
      <c r="O2987" s="37">
        <v>0</v>
      </c>
    </row>
    <row r="2988" spans="1:29" x14ac:dyDescent="0.2">
      <c r="A2988" s="37" t="s">
        <v>5912</v>
      </c>
      <c r="B2988" s="37" t="s">
        <v>5913</v>
      </c>
      <c r="C2988" s="39" t="s">
        <v>50</v>
      </c>
      <c r="D2988" s="39" t="s">
        <v>695</v>
      </c>
      <c r="E2988" s="39" t="s">
        <v>696</v>
      </c>
      <c r="F2988" s="39" t="s">
        <v>5896</v>
      </c>
      <c r="G2988" s="38" t="s">
        <v>442</v>
      </c>
      <c r="H2988" s="38" t="s">
        <v>441</v>
      </c>
      <c r="I2988" s="38">
        <v>22005292</v>
      </c>
      <c r="J2988" s="37">
        <v>14</v>
      </c>
      <c r="K2988" s="37">
        <v>0</v>
      </c>
      <c r="L2988" s="20" t="s">
        <v>8355</v>
      </c>
      <c r="M2988" s="37">
        <v>0</v>
      </c>
      <c r="N2988" s="37">
        <v>0</v>
      </c>
      <c r="O2988" s="37">
        <v>0</v>
      </c>
    </row>
    <row r="2989" spans="1:29" x14ac:dyDescent="0.2">
      <c r="A2989" s="37" t="s">
        <v>5914</v>
      </c>
      <c r="B2989" s="37" t="s">
        <v>5915</v>
      </c>
      <c r="C2989" s="39" t="s">
        <v>50</v>
      </c>
      <c r="D2989" s="39" t="s">
        <v>695</v>
      </c>
      <c r="E2989" s="39" t="s">
        <v>713</v>
      </c>
      <c r="F2989" s="39" t="s">
        <v>5915</v>
      </c>
      <c r="G2989" s="38" t="s">
        <v>442</v>
      </c>
      <c r="H2989" s="38" t="s">
        <v>441</v>
      </c>
      <c r="I2989" s="38">
        <v>26780615</v>
      </c>
      <c r="J2989" s="37">
        <v>7</v>
      </c>
      <c r="K2989" s="37">
        <v>0</v>
      </c>
      <c r="L2989" s="20" t="s">
        <v>8355</v>
      </c>
      <c r="M2989" s="37">
        <v>0</v>
      </c>
      <c r="N2989" s="37">
        <v>0</v>
      </c>
      <c r="O2989" s="37">
        <v>0</v>
      </c>
    </row>
    <row r="2990" spans="1:29" x14ac:dyDescent="0.2">
      <c r="A2990" s="37" t="s">
        <v>5916</v>
      </c>
      <c r="B2990" s="37" t="s">
        <v>5917</v>
      </c>
      <c r="C2990" s="39" t="s">
        <v>50</v>
      </c>
      <c r="D2990" s="39" t="s">
        <v>332</v>
      </c>
      <c r="E2990" s="39" t="s">
        <v>5890</v>
      </c>
      <c r="F2990" s="39" t="s">
        <v>5917</v>
      </c>
      <c r="G2990" s="38" t="s">
        <v>442</v>
      </c>
      <c r="H2990" s="38" t="s">
        <v>441</v>
      </c>
      <c r="J2990" s="37">
        <v>6</v>
      </c>
      <c r="K2990" s="37">
        <v>0</v>
      </c>
      <c r="L2990" s="20" t="s">
        <v>8355</v>
      </c>
      <c r="M2990" s="37">
        <v>0</v>
      </c>
      <c r="N2990" s="37">
        <v>0</v>
      </c>
      <c r="O2990" s="37">
        <v>0</v>
      </c>
    </row>
    <row r="2992" spans="1:29" ht="13.5" x14ac:dyDescent="0.25">
      <c r="A2992" s="97" t="s">
        <v>448</v>
      </c>
      <c r="B2992" s="24"/>
      <c r="C2992" s="25"/>
      <c r="D2992" s="25"/>
      <c r="E2992" s="25"/>
      <c r="F2992" s="33"/>
      <c r="G2992" s="27"/>
      <c r="H2992" s="32"/>
      <c r="I2992" s="32"/>
      <c r="J2992" s="36">
        <f>SUM(J2993:J3012)</f>
        <v>367</v>
      </c>
      <c r="K2992" s="36">
        <f t="shared" ref="K2992:O2992" si="158">SUM(K2993:K3012)</f>
        <v>135</v>
      </c>
      <c r="L2992" s="36">
        <f t="shared" si="158"/>
        <v>0</v>
      </c>
      <c r="M2992" s="36">
        <f t="shared" si="158"/>
        <v>0</v>
      </c>
      <c r="N2992" s="36">
        <f t="shared" si="158"/>
        <v>0</v>
      </c>
      <c r="O2992" s="36">
        <f t="shared" si="158"/>
        <v>0</v>
      </c>
      <c r="P2992" s="37"/>
      <c r="Q2992" s="37"/>
      <c r="R2992" s="37"/>
      <c r="S2992" s="37"/>
      <c r="T2992" s="37"/>
      <c r="U2992" s="37"/>
      <c r="V2992" s="37"/>
      <c r="W2992" s="37"/>
      <c r="X2992" s="37"/>
      <c r="Y2992" s="37"/>
      <c r="AA2992" s="37"/>
      <c r="AB2992" s="37"/>
      <c r="AC2992" s="37"/>
    </row>
    <row r="2993" spans="1:15" x14ac:dyDescent="0.2">
      <c r="A2993" s="37" t="s">
        <v>5918</v>
      </c>
      <c r="B2993" s="37" t="s">
        <v>5919</v>
      </c>
      <c r="C2993" s="39" t="s">
        <v>50</v>
      </c>
      <c r="D2993" s="39" t="s">
        <v>695</v>
      </c>
      <c r="E2993" s="39" t="s">
        <v>5831</v>
      </c>
      <c r="F2993" s="39" t="s">
        <v>5919</v>
      </c>
      <c r="G2993" s="38" t="s">
        <v>442</v>
      </c>
      <c r="H2993" s="38" t="s">
        <v>441</v>
      </c>
      <c r="I2993" s="38">
        <v>26457352</v>
      </c>
      <c r="J2993" s="37">
        <v>13</v>
      </c>
      <c r="K2993" s="37">
        <v>0</v>
      </c>
      <c r="L2993" s="20" t="s">
        <v>8355</v>
      </c>
      <c r="M2993" s="37">
        <v>0</v>
      </c>
      <c r="N2993" s="37">
        <v>0</v>
      </c>
      <c r="O2993" s="37">
        <v>0</v>
      </c>
    </row>
    <row r="2994" spans="1:15" x14ac:dyDescent="0.2">
      <c r="A2994" s="37" t="s">
        <v>5920</v>
      </c>
      <c r="B2994" s="37" t="s">
        <v>5921</v>
      </c>
      <c r="C2994" s="39" t="s">
        <v>50</v>
      </c>
      <c r="D2994" s="39" t="s">
        <v>708</v>
      </c>
      <c r="E2994" s="39" t="s">
        <v>3430</v>
      </c>
      <c r="F2994" s="39" t="s">
        <v>5921</v>
      </c>
      <c r="G2994" s="38" t="s">
        <v>442</v>
      </c>
      <c r="H2994" s="38" t="s">
        <v>441</v>
      </c>
      <c r="I2994" s="38">
        <v>26456452</v>
      </c>
      <c r="J2994" s="37">
        <v>8</v>
      </c>
      <c r="K2994" s="37">
        <v>7</v>
      </c>
      <c r="L2994" s="20" t="s">
        <v>8355</v>
      </c>
      <c r="M2994" s="37">
        <v>0</v>
      </c>
      <c r="N2994" s="37">
        <v>0</v>
      </c>
      <c r="O2994" s="37">
        <v>0</v>
      </c>
    </row>
    <row r="2995" spans="1:15" x14ac:dyDescent="0.2">
      <c r="A2995" s="37" t="s">
        <v>5922</v>
      </c>
      <c r="B2995" s="37" t="s">
        <v>1943</v>
      </c>
      <c r="C2995" s="39" t="s">
        <v>50</v>
      </c>
      <c r="D2995" s="39" t="s">
        <v>708</v>
      </c>
      <c r="E2995" s="39" t="s">
        <v>3430</v>
      </c>
      <c r="F2995" s="39" t="s">
        <v>1943</v>
      </c>
      <c r="G2995" s="38" t="s">
        <v>442</v>
      </c>
      <c r="H2995" s="38" t="s">
        <v>441</v>
      </c>
      <c r="I2995" s="38">
        <v>26952149</v>
      </c>
      <c r="J2995" s="37">
        <v>6</v>
      </c>
      <c r="K2995" s="37">
        <v>0</v>
      </c>
      <c r="L2995" s="20" t="s">
        <v>8355</v>
      </c>
      <c r="M2995" s="37">
        <v>0</v>
      </c>
      <c r="N2995" s="37">
        <v>0</v>
      </c>
      <c r="O2995" s="37">
        <v>0</v>
      </c>
    </row>
    <row r="2996" spans="1:15" x14ac:dyDescent="0.2">
      <c r="A2996" s="37" t="s">
        <v>5923</v>
      </c>
      <c r="B2996" s="37" t="s">
        <v>5924</v>
      </c>
      <c r="C2996" s="39" t="s">
        <v>50</v>
      </c>
      <c r="D2996" s="39" t="s">
        <v>708</v>
      </c>
      <c r="E2996" s="39" t="s">
        <v>3430</v>
      </c>
      <c r="F2996" s="39" t="s">
        <v>5924</v>
      </c>
      <c r="G2996" s="38" t="s">
        <v>442</v>
      </c>
      <c r="H2996" s="38" t="s">
        <v>441</v>
      </c>
      <c r="I2996" s="38">
        <v>26938072</v>
      </c>
      <c r="J2996" s="37">
        <v>81</v>
      </c>
      <c r="K2996" s="37">
        <v>34</v>
      </c>
      <c r="L2996" s="20" t="s">
        <v>8355</v>
      </c>
      <c r="M2996" s="37">
        <v>0</v>
      </c>
      <c r="N2996" s="37">
        <v>0</v>
      </c>
      <c r="O2996" s="37">
        <v>0</v>
      </c>
    </row>
    <row r="2997" spans="1:15" x14ac:dyDescent="0.2">
      <c r="A2997" s="37" t="s">
        <v>5925</v>
      </c>
      <c r="B2997" s="37" t="s">
        <v>5926</v>
      </c>
      <c r="C2997" s="39" t="s">
        <v>50</v>
      </c>
      <c r="D2997" s="39" t="s">
        <v>695</v>
      </c>
      <c r="E2997" s="39" t="s">
        <v>5831</v>
      </c>
      <c r="F2997" s="39" t="s">
        <v>5926</v>
      </c>
      <c r="G2997" s="38" t="s">
        <v>442</v>
      </c>
      <c r="H2997" s="38" t="s">
        <v>441</v>
      </c>
      <c r="I2997" s="38">
        <v>26938193</v>
      </c>
      <c r="J2997" s="37">
        <v>20</v>
      </c>
      <c r="K2997" s="37">
        <v>9</v>
      </c>
      <c r="L2997" s="20" t="s">
        <v>8355</v>
      </c>
      <c r="M2997" s="37">
        <v>0</v>
      </c>
      <c r="N2997" s="37">
        <v>0</v>
      </c>
      <c r="O2997" s="37">
        <v>0</v>
      </c>
    </row>
    <row r="2998" spans="1:15" x14ac:dyDescent="0.2">
      <c r="A2998" s="37" t="s">
        <v>5927</v>
      </c>
      <c r="B2998" s="37" t="s">
        <v>5928</v>
      </c>
      <c r="C2998" s="39" t="s">
        <v>50</v>
      </c>
      <c r="D2998" s="39" t="s">
        <v>695</v>
      </c>
      <c r="E2998" s="39" t="s">
        <v>5831</v>
      </c>
      <c r="F2998" s="39" t="s">
        <v>5928</v>
      </c>
      <c r="G2998" s="38" t="s">
        <v>442</v>
      </c>
      <c r="H2998" s="38" t="s">
        <v>441</v>
      </c>
      <c r="I2998" s="38">
        <v>26938353</v>
      </c>
      <c r="J2998" s="37">
        <v>6</v>
      </c>
      <c r="K2998" s="37">
        <v>0</v>
      </c>
      <c r="L2998" s="20" t="s">
        <v>8355</v>
      </c>
      <c r="M2998" s="37">
        <v>0</v>
      </c>
      <c r="N2998" s="37">
        <v>0</v>
      </c>
      <c r="O2998" s="37">
        <v>0</v>
      </c>
    </row>
    <row r="2999" spans="1:15" x14ac:dyDescent="0.2">
      <c r="A2999" s="37" t="s">
        <v>5929</v>
      </c>
      <c r="B2999" s="37" t="s">
        <v>5928</v>
      </c>
      <c r="C2999" s="39" t="s">
        <v>50</v>
      </c>
      <c r="D2999" s="39" t="s">
        <v>708</v>
      </c>
      <c r="E2999" s="39" t="s">
        <v>3430</v>
      </c>
      <c r="F2999" s="39" t="s">
        <v>233</v>
      </c>
      <c r="G2999" s="38" t="s">
        <v>442</v>
      </c>
      <c r="H2999" s="38" t="s">
        <v>441</v>
      </c>
      <c r="I2999" s="38">
        <v>26938303</v>
      </c>
      <c r="J2999" s="37">
        <v>28</v>
      </c>
      <c r="K2999" s="37">
        <v>15</v>
      </c>
      <c r="L2999" s="20" t="s">
        <v>8355</v>
      </c>
      <c r="M2999" s="37">
        <v>0</v>
      </c>
      <c r="N2999" s="37">
        <v>0</v>
      </c>
      <c r="O2999" s="37">
        <v>0</v>
      </c>
    </row>
    <row r="3000" spans="1:15" x14ac:dyDescent="0.2">
      <c r="A3000" s="37" t="s">
        <v>5930</v>
      </c>
      <c r="B3000" s="37" t="s">
        <v>5931</v>
      </c>
      <c r="C3000" s="39" t="s">
        <v>50</v>
      </c>
      <c r="D3000" s="39" t="s">
        <v>708</v>
      </c>
      <c r="E3000" s="39" t="s">
        <v>3430</v>
      </c>
      <c r="F3000" s="39" t="s">
        <v>5932</v>
      </c>
      <c r="G3000" s="38" t="s">
        <v>442</v>
      </c>
      <c r="H3000" s="38" t="s">
        <v>441</v>
      </c>
      <c r="I3000" s="38">
        <v>26456074</v>
      </c>
      <c r="J3000" s="37">
        <v>6</v>
      </c>
      <c r="K3000" s="37">
        <v>0</v>
      </c>
      <c r="L3000" s="20" t="s">
        <v>8355</v>
      </c>
      <c r="M3000" s="37">
        <v>0</v>
      </c>
      <c r="N3000" s="37">
        <v>0</v>
      </c>
      <c r="O3000" s="37">
        <v>0</v>
      </c>
    </row>
    <row r="3001" spans="1:15" x14ac:dyDescent="0.2">
      <c r="A3001" s="37" t="s">
        <v>5933</v>
      </c>
      <c r="B3001" s="37" t="s">
        <v>318</v>
      </c>
      <c r="C3001" s="39" t="s">
        <v>50</v>
      </c>
      <c r="D3001" s="39" t="s">
        <v>708</v>
      </c>
      <c r="E3001" s="39" t="s">
        <v>3430</v>
      </c>
      <c r="F3001" s="39" t="s">
        <v>318</v>
      </c>
      <c r="G3001" s="38" t="s">
        <v>442</v>
      </c>
      <c r="H3001" s="38" t="s">
        <v>441</v>
      </c>
      <c r="I3001" s="38">
        <v>26457253</v>
      </c>
      <c r="J3001" s="37">
        <v>2</v>
      </c>
      <c r="K3001" s="37">
        <v>1</v>
      </c>
      <c r="L3001" s="20" t="s">
        <v>8355</v>
      </c>
      <c r="M3001" s="37">
        <v>0</v>
      </c>
      <c r="N3001" s="37">
        <v>0</v>
      </c>
      <c r="O3001" s="37">
        <v>0</v>
      </c>
    </row>
    <row r="3002" spans="1:15" x14ac:dyDescent="0.2">
      <c r="A3002" s="37" t="s">
        <v>5934</v>
      </c>
      <c r="B3002" s="37" t="s">
        <v>1439</v>
      </c>
      <c r="C3002" s="39" t="s">
        <v>50</v>
      </c>
      <c r="D3002" s="39" t="s">
        <v>708</v>
      </c>
      <c r="E3002" s="39" t="s">
        <v>3430</v>
      </c>
      <c r="F3002" s="39" t="s">
        <v>1439</v>
      </c>
      <c r="G3002" s="38" t="s">
        <v>442</v>
      </c>
      <c r="H3002" s="38" t="s">
        <v>441</v>
      </c>
      <c r="I3002" s="38">
        <v>26455357</v>
      </c>
      <c r="J3002" s="37">
        <v>4</v>
      </c>
      <c r="K3002" s="37">
        <v>0</v>
      </c>
      <c r="L3002" s="20" t="s">
        <v>8355</v>
      </c>
      <c r="M3002" s="37">
        <v>0</v>
      </c>
      <c r="N3002" s="37">
        <v>0</v>
      </c>
      <c r="O3002" s="37">
        <v>0</v>
      </c>
    </row>
    <row r="3003" spans="1:15" x14ac:dyDescent="0.2">
      <c r="A3003" s="37" t="s">
        <v>5935</v>
      </c>
      <c r="B3003" s="37" t="s">
        <v>5936</v>
      </c>
      <c r="C3003" s="39" t="s">
        <v>50</v>
      </c>
      <c r="D3003" s="39" t="s">
        <v>708</v>
      </c>
      <c r="E3003" s="39" t="s">
        <v>3430</v>
      </c>
      <c r="F3003" s="39" t="s">
        <v>67</v>
      </c>
      <c r="G3003" s="38" t="s">
        <v>442</v>
      </c>
      <c r="H3003" s="38" t="s">
        <v>441</v>
      </c>
      <c r="I3003" s="38">
        <v>26938192</v>
      </c>
      <c r="J3003" s="37">
        <v>9</v>
      </c>
      <c r="K3003" s="37">
        <v>0</v>
      </c>
      <c r="L3003" s="20" t="s">
        <v>8355</v>
      </c>
      <c r="M3003" s="37">
        <v>0</v>
      </c>
      <c r="N3003" s="37">
        <v>0</v>
      </c>
      <c r="O3003" s="37">
        <v>0</v>
      </c>
    </row>
    <row r="3004" spans="1:15" x14ac:dyDescent="0.2">
      <c r="A3004" s="37" t="s">
        <v>5937</v>
      </c>
      <c r="B3004" s="37" t="s">
        <v>550</v>
      </c>
      <c r="C3004" s="39" t="s">
        <v>50</v>
      </c>
      <c r="D3004" s="39" t="s">
        <v>708</v>
      </c>
      <c r="E3004" s="39" t="s">
        <v>3430</v>
      </c>
      <c r="F3004" s="39" t="s">
        <v>550</v>
      </c>
      <c r="G3004" s="38" t="s">
        <v>442</v>
      </c>
      <c r="H3004" s="38" t="s">
        <v>441</v>
      </c>
      <c r="I3004" s="38">
        <v>26939003</v>
      </c>
      <c r="J3004" s="37">
        <v>18</v>
      </c>
      <c r="K3004" s="37">
        <v>12</v>
      </c>
      <c r="L3004" s="20" t="s">
        <v>8355</v>
      </c>
      <c r="M3004" s="37">
        <v>0</v>
      </c>
      <c r="N3004" s="37">
        <v>0</v>
      </c>
      <c r="O3004" s="37">
        <v>0</v>
      </c>
    </row>
    <row r="3005" spans="1:15" x14ac:dyDescent="0.2">
      <c r="A3005" s="37" t="s">
        <v>5938</v>
      </c>
      <c r="B3005" s="37" t="s">
        <v>3134</v>
      </c>
      <c r="C3005" s="39" t="s">
        <v>50</v>
      </c>
      <c r="D3005" s="39" t="s">
        <v>695</v>
      </c>
      <c r="E3005" s="39" t="s">
        <v>5831</v>
      </c>
      <c r="F3005" s="39" t="s">
        <v>3134</v>
      </c>
      <c r="G3005" s="38" t="s">
        <v>442</v>
      </c>
      <c r="H3005" s="38" t="s">
        <v>441</v>
      </c>
      <c r="I3005" s="38">
        <v>26938019</v>
      </c>
      <c r="J3005" s="37">
        <v>8</v>
      </c>
      <c r="K3005" s="37">
        <v>0</v>
      </c>
      <c r="L3005" s="20" t="s">
        <v>8355</v>
      </c>
      <c r="M3005" s="37">
        <v>0</v>
      </c>
      <c r="N3005" s="37">
        <v>0</v>
      </c>
      <c r="O3005" s="37">
        <v>0</v>
      </c>
    </row>
    <row r="3006" spans="1:15" x14ac:dyDescent="0.2">
      <c r="A3006" s="37" t="s">
        <v>5939</v>
      </c>
      <c r="B3006" s="37" t="s">
        <v>126</v>
      </c>
      <c r="C3006" s="39" t="s">
        <v>50</v>
      </c>
      <c r="D3006" s="39" t="s">
        <v>708</v>
      </c>
      <c r="E3006" s="39" t="s">
        <v>3430</v>
      </c>
      <c r="F3006" s="39" t="s">
        <v>126</v>
      </c>
      <c r="G3006" s="38" t="s">
        <v>442</v>
      </c>
      <c r="H3006" s="38" t="s">
        <v>441</v>
      </c>
      <c r="I3006" s="38">
        <v>26954155</v>
      </c>
      <c r="J3006" s="37">
        <v>31</v>
      </c>
      <c r="K3006" s="37">
        <v>13</v>
      </c>
      <c r="L3006" s="20" t="s">
        <v>8355</v>
      </c>
      <c r="M3006" s="37">
        <v>0</v>
      </c>
      <c r="N3006" s="37">
        <v>0</v>
      </c>
      <c r="O3006" s="37">
        <v>0</v>
      </c>
    </row>
    <row r="3007" spans="1:15" x14ac:dyDescent="0.2">
      <c r="A3007" s="37" t="s">
        <v>5940</v>
      </c>
      <c r="B3007" s="37" t="s">
        <v>78</v>
      </c>
      <c r="C3007" s="39" t="s">
        <v>50</v>
      </c>
      <c r="D3007" s="39" t="s">
        <v>695</v>
      </c>
      <c r="E3007" s="39" t="s">
        <v>5831</v>
      </c>
      <c r="F3007" s="39" t="s">
        <v>78</v>
      </c>
      <c r="G3007" s="38" t="s">
        <v>442</v>
      </c>
      <c r="H3007" s="38" t="s">
        <v>441</v>
      </c>
      <c r="I3007" s="38">
        <v>26457353</v>
      </c>
      <c r="J3007" s="37">
        <v>48</v>
      </c>
      <c r="K3007" s="37">
        <v>19</v>
      </c>
      <c r="L3007" s="20" t="s">
        <v>8355</v>
      </c>
      <c r="M3007" s="37">
        <v>0</v>
      </c>
      <c r="N3007" s="37">
        <v>0</v>
      </c>
      <c r="O3007" s="37">
        <v>0</v>
      </c>
    </row>
    <row r="3008" spans="1:15" x14ac:dyDescent="0.2">
      <c r="A3008" s="37" t="s">
        <v>5941</v>
      </c>
      <c r="B3008" s="37" t="s">
        <v>5942</v>
      </c>
      <c r="C3008" s="39" t="s">
        <v>50</v>
      </c>
      <c r="D3008" s="39" t="s">
        <v>695</v>
      </c>
      <c r="E3008" s="39" t="s">
        <v>5831</v>
      </c>
      <c r="F3008" s="39" t="s">
        <v>5943</v>
      </c>
      <c r="G3008" s="38" t="s">
        <v>442</v>
      </c>
      <c r="H3008" s="38" t="s">
        <v>441</v>
      </c>
      <c r="I3008" s="38">
        <v>88970591</v>
      </c>
      <c r="J3008" s="37">
        <v>12</v>
      </c>
      <c r="K3008" s="37">
        <v>7</v>
      </c>
      <c r="L3008" s="20" t="s">
        <v>8355</v>
      </c>
      <c r="M3008" s="37">
        <v>0</v>
      </c>
      <c r="N3008" s="37">
        <v>0</v>
      </c>
      <c r="O3008" s="37">
        <v>0</v>
      </c>
    </row>
    <row r="3009" spans="1:29" x14ac:dyDescent="0.2">
      <c r="A3009" s="37" t="s">
        <v>5944</v>
      </c>
      <c r="B3009" s="37" t="s">
        <v>5945</v>
      </c>
      <c r="C3009" s="39" t="s">
        <v>50</v>
      </c>
      <c r="D3009" s="39" t="s">
        <v>708</v>
      </c>
      <c r="E3009" s="39" t="s">
        <v>3430</v>
      </c>
      <c r="F3009" s="39" t="s">
        <v>5945</v>
      </c>
      <c r="G3009" s="38" t="s">
        <v>442</v>
      </c>
      <c r="H3009" s="38" t="s">
        <v>441</v>
      </c>
      <c r="I3009" s="38">
        <v>26938475</v>
      </c>
      <c r="J3009" s="37">
        <v>8</v>
      </c>
      <c r="K3009" s="37">
        <v>0</v>
      </c>
      <c r="L3009" s="20" t="s">
        <v>8355</v>
      </c>
      <c r="M3009" s="37">
        <v>0</v>
      </c>
      <c r="N3009" s="37">
        <v>0</v>
      </c>
      <c r="O3009" s="37">
        <v>0</v>
      </c>
    </row>
    <row r="3010" spans="1:29" x14ac:dyDescent="0.2">
      <c r="A3010" s="37" t="s">
        <v>5946</v>
      </c>
      <c r="B3010" s="37" t="s">
        <v>5947</v>
      </c>
      <c r="C3010" s="39" t="s">
        <v>50</v>
      </c>
      <c r="D3010" s="39" t="s">
        <v>695</v>
      </c>
      <c r="E3010" s="39" t="s">
        <v>5831</v>
      </c>
      <c r="F3010" s="39" t="s">
        <v>5947</v>
      </c>
      <c r="G3010" s="38" t="s">
        <v>442</v>
      </c>
      <c r="H3010" s="38" t="s">
        <v>441</v>
      </c>
      <c r="I3010" s="38">
        <v>26457276</v>
      </c>
      <c r="J3010" s="37">
        <v>45</v>
      </c>
      <c r="K3010" s="37">
        <v>16</v>
      </c>
      <c r="L3010" s="20" t="s">
        <v>8355</v>
      </c>
      <c r="M3010" s="37">
        <v>0</v>
      </c>
      <c r="N3010" s="37">
        <v>0</v>
      </c>
      <c r="O3010" s="37">
        <v>0</v>
      </c>
    </row>
    <row r="3011" spans="1:29" x14ac:dyDescent="0.2">
      <c r="A3011" s="37" t="s">
        <v>5948</v>
      </c>
      <c r="B3011" s="37" t="s">
        <v>5949</v>
      </c>
      <c r="C3011" s="39" t="s">
        <v>50</v>
      </c>
      <c r="D3011" s="39" t="s">
        <v>695</v>
      </c>
      <c r="E3011" s="39" t="s">
        <v>5831</v>
      </c>
      <c r="F3011" s="39" t="s">
        <v>5949</v>
      </c>
      <c r="G3011" s="38" t="s">
        <v>442</v>
      </c>
      <c r="H3011" s="38" t="s">
        <v>441</v>
      </c>
      <c r="I3011" s="38">
        <v>26938073</v>
      </c>
      <c r="J3011" s="37">
        <v>9</v>
      </c>
      <c r="K3011" s="37">
        <v>0</v>
      </c>
      <c r="L3011" s="20" t="s">
        <v>8355</v>
      </c>
      <c r="M3011" s="37">
        <v>0</v>
      </c>
      <c r="N3011" s="37">
        <v>0</v>
      </c>
      <c r="O3011" s="37">
        <v>0</v>
      </c>
    </row>
    <row r="3012" spans="1:29" x14ac:dyDescent="0.2">
      <c r="A3012" s="37" t="s">
        <v>5950</v>
      </c>
      <c r="B3012" s="37" t="s">
        <v>1550</v>
      </c>
      <c r="C3012" s="39" t="s">
        <v>50</v>
      </c>
      <c r="D3012" s="39" t="s">
        <v>708</v>
      </c>
      <c r="E3012" s="39" t="s">
        <v>3430</v>
      </c>
      <c r="F3012" s="39" t="s">
        <v>5951</v>
      </c>
      <c r="G3012" s="38" t="s">
        <v>442</v>
      </c>
      <c r="H3012" s="38" t="s">
        <v>441</v>
      </c>
      <c r="I3012" s="38">
        <v>26938124</v>
      </c>
      <c r="J3012" s="37">
        <v>5</v>
      </c>
      <c r="K3012" s="37">
        <v>2</v>
      </c>
      <c r="L3012" s="20" t="s">
        <v>8355</v>
      </c>
      <c r="M3012" s="37">
        <v>0</v>
      </c>
      <c r="N3012" s="37">
        <v>0</v>
      </c>
      <c r="O3012" s="37">
        <v>0</v>
      </c>
    </row>
    <row r="3014" spans="1:29" ht="13.5" x14ac:dyDescent="0.25">
      <c r="A3014" s="97" t="s">
        <v>464</v>
      </c>
      <c r="B3014" s="24"/>
      <c r="C3014" s="25"/>
      <c r="D3014" s="25"/>
      <c r="E3014" s="25"/>
      <c r="F3014" s="33"/>
      <c r="G3014" s="27"/>
      <c r="H3014" s="32"/>
      <c r="I3014" s="32"/>
      <c r="J3014" s="36">
        <f>J3015+J3033+J3052+J3074+J3093+J3111+J3128+J3148</f>
        <v>14817</v>
      </c>
      <c r="K3014" s="36">
        <f t="shared" ref="K3014:O3014" si="159">K3015+K3033+K3052+K3074+K3093+K3111+K3128+K3148</f>
        <v>3297</v>
      </c>
      <c r="L3014" s="36">
        <f t="shared" si="159"/>
        <v>110</v>
      </c>
      <c r="M3014" s="36">
        <f t="shared" si="159"/>
        <v>133</v>
      </c>
      <c r="N3014" s="36">
        <f t="shared" si="159"/>
        <v>84</v>
      </c>
      <c r="O3014" s="36">
        <f t="shared" si="159"/>
        <v>1742</v>
      </c>
      <c r="P3014" s="37"/>
      <c r="Q3014" s="37"/>
      <c r="R3014" s="37"/>
      <c r="S3014" s="37"/>
      <c r="T3014" s="37"/>
      <c r="U3014" s="37"/>
      <c r="V3014" s="37"/>
      <c r="W3014" s="37"/>
      <c r="X3014" s="37"/>
      <c r="Y3014" s="37"/>
      <c r="AA3014" s="37"/>
      <c r="AB3014" s="37"/>
      <c r="AC3014" s="37"/>
    </row>
    <row r="3015" spans="1:29" ht="13.5" x14ac:dyDescent="0.25">
      <c r="A3015" s="97" t="s">
        <v>439</v>
      </c>
      <c r="B3015" s="24"/>
      <c r="C3015" s="25"/>
      <c r="D3015" s="25"/>
      <c r="E3015" s="25"/>
      <c r="F3015" s="33"/>
      <c r="G3015" s="27"/>
      <c r="H3015" s="32"/>
      <c r="I3015" s="32"/>
      <c r="J3015" s="36">
        <f>SUM(J3016:J3031)</f>
        <v>4159</v>
      </c>
      <c r="K3015" s="36">
        <f t="shared" ref="K3015:O3015" si="160">SUM(K3016:K3031)</f>
        <v>746</v>
      </c>
      <c r="L3015" s="36">
        <f t="shared" si="160"/>
        <v>0</v>
      </c>
      <c r="M3015" s="36">
        <f t="shared" si="160"/>
        <v>84</v>
      </c>
      <c r="N3015" s="36">
        <f t="shared" si="160"/>
        <v>20</v>
      </c>
      <c r="O3015" s="36">
        <f t="shared" si="160"/>
        <v>71</v>
      </c>
      <c r="P3015" s="37"/>
      <c r="Q3015" s="37"/>
      <c r="R3015" s="37"/>
      <c r="S3015" s="37"/>
      <c r="T3015" s="37"/>
      <c r="U3015" s="37"/>
      <c r="V3015" s="37"/>
      <c r="W3015" s="37"/>
      <c r="X3015" s="37"/>
      <c r="Y3015" s="37"/>
      <c r="AA3015" s="37"/>
      <c r="AB3015" s="37"/>
      <c r="AC3015" s="37"/>
    </row>
    <row r="3016" spans="1:29" x14ac:dyDescent="0.2">
      <c r="B3016" s="37" t="s">
        <v>5952</v>
      </c>
      <c r="C3016" s="39" t="s">
        <v>51</v>
      </c>
      <c r="D3016" s="39" t="s">
        <v>51</v>
      </c>
      <c r="E3016" s="39" t="s">
        <v>337</v>
      </c>
      <c r="F3016" s="39" t="s">
        <v>176</v>
      </c>
      <c r="G3016" s="38" t="s">
        <v>443</v>
      </c>
      <c r="H3016" s="38" t="s">
        <v>440</v>
      </c>
      <c r="I3016" s="38">
        <v>26632269</v>
      </c>
      <c r="J3016" s="37">
        <v>127</v>
      </c>
      <c r="K3016" s="37">
        <v>38</v>
      </c>
      <c r="L3016" s="20" t="s">
        <v>8355</v>
      </c>
      <c r="M3016" s="37">
        <v>0</v>
      </c>
      <c r="N3016" s="37">
        <v>0</v>
      </c>
      <c r="O3016" s="37">
        <v>0</v>
      </c>
    </row>
    <row r="3017" spans="1:29" x14ac:dyDescent="0.2">
      <c r="B3017" s="37" t="s">
        <v>5953</v>
      </c>
      <c r="C3017" s="39" t="s">
        <v>51</v>
      </c>
      <c r="D3017" s="39" t="s">
        <v>51</v>
      </c>
      <c r="E3017" s="39" t="s">
        <v>150</v>
      </c>
      <c r="F3017" s="39" t="s">
        <v>150</v>
      </c>
      <c r="G3017" s="38" t="s">
        <v>443</v>
      </c>
      <c r="H3017" s="38" t="s">
        <v>440</v>
      </c>
      <c r="I3017" s="38">
        <v>26634885</v>
      </c>
      <c r="J3017" s="37">
        <v>68</v>
      </c>
      <c r="K3017" s="37">
        <v>20</v>
      </c>
      <c r="L3017" s="20" t="s">
        <v>8355</v>
      </c>
      <c r="M3017" s="37">
        <v>0</v>
      </c>
      <c r="N3017" s="37">
        <v>0</v>
      </c>
      <c r="O3017" s="37">
        <v>0</v>
      </c>
    </row>
    <row r="3018" spans="1:29" x14ac:dyDescent="0.2">
      <c r="B3018" s="37" t="s">
        <v>5954</v>
      </c>
      <c r="C3018" s="39" t="s">
        <v>51</v>
      </c>
      <c r="D3018" s="39" t="s">
        <v>51</v>
      </c>
      <c r="E3018" s="39" t="s">
        <v>337</v>
      </c>
      <c r="F3018" s="39" t="s">
        <v>5955</v>
      </c>
      <c r="G3018" s="38" t="s">
        <v>443</v>
      </c>
      <c r="H3018" s="38" t="s">
        <v>440</v>
      </c>
      <c r="I3018" s="38">
        <v>26633839</v>
      </c>
      <c r="J3018" s="37">
        <v>75</v>
      </c>
      <c r="K3018" s="37">
        <v>35</v>
      </c>
      <c r="L3018" s="20" t="s">
        <v>8355</v>
      </c>
      <c r="M3018" s="37">
        <v>0</v>
      </c>
      <c r="N3018" s="37">
        <v>0</v>
      </c>
      <c r="O3018" s="37">
        <v>0</v>
      </c>
    </row>
    <row r="3019" spans="1:29" x14ac:dyDescent="0.2">
      <c r="A3019" s="37" t="s">
        <v>5956</v>
      </c>
      <c r="B3019" s="37" t="s">
        <v>1149</v>
      </c>
      <c r="C3019" s="39" t="s">
        <v>51</v>
      </c>
      <c r="D3019" s="39" t="s">
        <v>51</v>
      </c>
      <c r="E3019" s="39" t="s">
        <v>337</v>
      </c>
      <c r="F3019" s="39" t="s">
        <v>1149</v>
      </c>
      <c r="G3019" s="38" t="s">
        <v>442</v>
      </c>
      <c r="H3019" s="38" t="s">
        <v>440</v>
      </c>
      <c r="I3019" s="38">
        <v>26632219</v>
      </c>
      <c r="J3019" s="37">
        <v>923</v>
      </c>
      <c r="K3019" s="37">
        <v>0</v>
      </c>
      <c r="L3019" s="20" t="s">
        <v>8355</v>
      </c>
      <c r="M3019" s="37">
        <v>51</v>
      </c>
      <c r="N3019" s="37">
        <v>12</v>
      </c>
      <c r="O3019" s="37">
        <v>0</v>
      </c>
    </row>
    <row r="3020" spans="1:29" x14ac:dyDescent="0.2">
      <c r="A3020" s="37" t="s">
        <v>5957</v>
      </c>
      <c r="B3020" s="37" t="s">
        <v>5958</v>
      </c>
      <c r="C3020" s="39" t="s">
        <v>51</v>
      </c>
      <c r="D3020" s="39" t="s">
        <v>51</v>
      </c>
      <c r="E3020" s="39" t="s">
        <v>337</v>
      </c>
      <c r="F3020" s="39" t="s">
        <v>337</v>
      </c>
      <c r="G3020" s="38" t="s">
        <v>442</v>
      </c>
      <c r="H3020" s="38" t="s">
        <v>440</v>
      </c>
      <c r="I3020" s="38">
        <v>26630004</v>
      </c>
      <c r="J3020" s="37">
        <v>520</v>
      </c>
      <c r="K3020" s="37">
        <v>133</v>
      </c>
      <c r="L3020" s="20" t="s">
        <v>8355</v>
      </c>
      <c r="M3020" s="37">
        <v>0</v>
      </c>
      <c r="N3020" s="37">
        <v>0</v>
      </c>
      <c r="O3020" s="37">
        <v>56</v>
      </c>
    </row>
    <row r="3021" spans="1:29" x14ac:dyDescent="0.2">
      <c r="A3021" s="37" t="s">
        <v>5959</v>
      </c>
      <c r="B3021" s="37" t="s">
        <v>5960</v>
      </c>
      <c r="C3021" s="39" t="s">
        <v>51</v>
      </c>
      <c r="D3021" s="39" t="s">
        <v>51</v>
      </c>
      <c r="E3021" s="39" t="s">
        <v>337</v>
      </c>
      <c r="F3021" s="39" t="s">
        <v>5961</v>
      </c>
      <c r="G3021" s="38" t="s">
        <v>442</v>
      </c>
      <c r="H3021" s="38" t="s">
        <v>440</v>
      </c>
      <c r="I3021" s="38">
        <v>26632707</v>
      </c>
      <c r="J3021" s="37">
        <v>438</v>
      </c>
      <c r="K3021" s="37">
        <v>119</v>
      </c>
      <c r="L3021" s="20" t="s">
        <v>8355</v>
      </c>
      <c r="M3021" s="37">
        <v>0</v>
      </c>
      <c r="N3021" s="37">
        <v>0</v>
      </c>
      <c r="O3021" s="37">
        <v>0</v>
      </c>
    </row>
    <row r="3022" spans="1:29" x14ac:dyDescent="0.2">
      <c r="A3022" s="37" t="s">
        <v>5962</v>
      </c>
      <c r="B3022" s="37" t="s">
        <v>863</v>
      </c>
      <c r="C3022" s="39" t="s">
        <v>51</v>
      </c>
      <c r="D3022" s="39" t="s">
        <v>51</v>
      </c>
      <c r="E3022" s="39" t="s">
        <v>337</v>
      </c>
      <c r="F3022" s="39" t="s">
        <v>863</v>
      </c>
      <c r="G3022" s="38" t="s">
        <v>442</v>
      </c>
      <c r="H3022" s="38" t="s">
        <v>440</v>
      </c>
      <c r="I3022" s="38">
        <v>26639923</v>
      </c>
      <c r="J3022" s="37">
        <v>71</v>
      </c>
      <c r="K3022" s="37">
        <v>29</v>
      </c>
      <c r="L3022" s="20" t="s">
        <v>8355</v>
      </c>
      <c r="M3022" s="37">
        <v>0</v>
      </c>
      <c r="N3022" s="37">
        <v>0</v>
      </c>
      <c r="O3022" s="37">
        <v>0</v>
      </c>
    </row>
    <row r="3023" spans="1:29" x14ac:dyDescent="0.2">
      <c r="A3023" s="37" t="s">
        <v>5963</v>
      </c>
      <c r="B3023" s="37" t="s">
        <v>5964</v>
      </c>
      <c r="C3023" s="39" t="s">
        <v>51</v>
      </c>
      <c r="D3023" s="39" t="s">
        <v>51</v>
      </c>
      <c r="E3023" s="39" t="s">
        <v>337</v>
      </c>
      <c r="F3023" s="39" t="s">
        <v>108</v>
      </c>
      <c r="G3023" s="38" t="s">
        <v>442</v>
      </c>
      <c r="H3023" s="38" t="s">
        <v>440</v>
      </c>
      <c r="I3023" s="38">
        <v>26639964</v>
      </c>
      <c r="J3023" s="37">
        <v>91</v>
      </c>
      <c r="K3023" s="37">
        <v>30</v>
      </c>
      <c r="L3023" s="20" t="s">
        <v>8355</v>
      </c>
      <c r="M3023" s="37">
        <v>0</v>
      </c>
      <c r="N3023" s="37">
        <v>0</v>
      </c>
      <c r="O3023" s="37">
        <v>0</v>
      </c>
    </row>
    <row r="3024" spans="1:29" x14ac:dyDescent="0.2">
      <c r="A3024" s="37" t="s">
        <v>5965</v>
      </c>
      <c r="B3024" s="37" t="s">
        <v>5966</v>
      </c>
      <c r="C3024" s="39" t="s">
        <v>51</v>
      </c>
      <c r="D3024" s="39" t="s">
        <v>51</v>
      </c>
      <c r="E3024" s="39" t="s">
        <v>337</v>
      </c>
      <c r="F3024" s="39" t="s">
        <v>5967</v>
      </c>
      <c r="G3024" s="38" t="s">
        <v>442</v>
      </c>
      <c r="H3024" s="38" t="s">
        <v>440</v>
      </c>
      <c r="I3024" s="38">
        <v>26640069</v>
      </c>
      <c r="J3024" s="37">
        <v>99</v>
      </c>
      <c r="K3024" s="37">
        <v>35</v>
      </c>
      <c r="L3024" s="20" t="s">
        <v>8355</v>
      </c>
      <c r="M3024" s="37">
        <v>17</v>
      </c>
      <c r="N3024" s="37">
        <v>0</v>
      </c>
      <c r="O3024" s="37">
        <v>0</v>
      </c>
    </row>
    <row r="3025" spans="1:29" x14ac:dyDescent="0.2">
      <c r="A3025" s="37" t="s">
        <v>5968</v>
      </c>
      <c r="B3025" s="37" t="s">
        <v>301</v>
      </c>
      <c r="C3025" s="39" t="s">
        <v>51</v>
      </c>
      <c r="D3025" s="39" t="s">
        <v>51</v>
      </c>
      <c r="E3025" s="39" t="s">
        <v>337</v>
      </c>
      <c r="F3025" s="39" t="s">
        <v>301</v>
      </c>
      <c r="G3025" s="38" t="s">
        <v>442</v>
      </c>
      <c r="H3025" s="38" t="s">
        <v>440</v>
      </c>
      <c r="I3025" s="38">
        <v>26636167</v>
      </c>
      <c r="J3025" s="37">
        <v>34</v>
      </c>
      <c r="K3025" s="37">
        <v>11</v>
      </c>
      <c r="L3025" s="20" t="s">
        <v>8355</v>
      </c>
      <c r="M3025" s="37">
        <v>0</v>
      </c>
      <c r="N3025" s="37">
        <v>0</v>
      </c>
      <c r="O3025" s="37">
        <v>0</v>
      </c>
    </row>
    <row r="3026" spans="1:29" x14ac:dyDescent="0.2">
      <c r="A3026" s="37" t="s">
        <v>5969</v>
      </c>
      <c r="B3026" s="37" t="s">
        <v>2387</v>
      </c>
      <c r="C3026" s="39" t="s">
        <v>51</v>
      </c>
      <c r="D3026" s="39" t="s">
        <v>51</v>
      </c>
      <c r="E3026" s="39" t="s">
        <v>337</v>
      </c>
      <c r="F3026" s="39" t="s">
        <v>2387</v>
      </c>
      <c r="G3026" s="38" t="s">
        <v>442</v>
      </c>
      <c r="H3026" s="38" t="s">
        <v>440</v>
      </c>
      <c r="I3026" s="38">
        <v>26635380</v>
      </c>
      <c r="J3026" s="37">
        <v>283</v>
      </c>
      <c r="K3026" s="37">
        <v>106</v>
      </c>
      <c r="L3026" s="20" t="s">
        <v>8355</v>
      </c>
      <c r="M3026" s="37">
        <v>16</v>
      </c>
      <c r="N3026" s="37">
        <v>0</v>
      </c>
      <c r="O3026" s="37">
        <v>0</v>
      </c>
    </row>
    <row r="3027" spans="1:29" x14ac:dyDescent="0.2">
      <c r="A3027" s="37" t="s">
        <v>5970</v>
      </c>
      <c r="B3027" s="37" t="s">
        <v>5955</v>
      </c>
      <c r="C3027" s="39" t="s">
        <v>51</v>
      </c>
      <c r="D3027" s="39" t="s">
        <v>51</v>
      </c>
      <c r="E3027" s="39" t="s">
        <v>337</v>
      </c>
      <c r="F3027" s="39" t="s">
        <v>5955</v>
      </c>
      <c r="G3027" s="38" t="s">
        <v>442</v>
      </c>
      <c r="H3027" s="38" t="s">
        <v>440</v>
      </c>
      <c r="I3027" s="38">
        <v>88049846</v>
      </c>
      <c r="J3027" s="37">
        <v>3</v>
      </c>
      <c r="K3027" s="37">
        <v>0</v>
      </c>
      <c r="L3027" s="20" t="s">
        <v>8355</v>
      </c>
      <c r="M3027" s="37">
        <v>0</v>
      </c>
      <c r="N3027" s="37">
        <v>0</v>
      </c>
      <c r="O3027" s="37">
        <v>0</v>
      </c>
    </row>
    <row r="3028" spans="1:29" x14ac:dyDescent="0.2">
      <c r="A3028" s="37" t="s">
        <v>5971</v>
      </c>
      <c r="B3028" s="37" t="s">
        <v>126</v>
      </c>
      <c r="C3028" s="39" t="s">
        <v>51</v>
      </c>
      <c r="D3028" s="39" t="s">
        <v>51</v>
      </c>
      <c r="E3028" s="39" t="s">
        <v>337</v>
      </c>
      <c r="F3028" s="39" t="s">
        <v>126</v>
      </c>
      <c r="G3028" s="38" t="s">
        <v>442</v>
      </c>
      <c r="H3028" s="38" t="s">
        <v>440</v>
      </c>
      <c r="I3028" s="38">
        <v>26631929</v>
      </c>
      <c r="J3028" s="37">
        <v>47</v>
      </c>
      <c r="K3028" s="37">
        <v>18</v>
      </c>
      <c r="L3028" s="20" t="s">
        <v>8355</v>
      </c>
      <c r="M3028" s="37">
        <v>0</v>
      </c>
      <c r="N3028" s="37">
        <v>0</v>
      </c>
      <c r="O3028" s="37">
        <v>0</v>
      </c>
    </row>
    <row r="3029" spans="1:29" x14ac:dyDescent="0.2">
      <c r="A3029" s="37" t="s">
        <v>5972</v>
      </c>
      <c r="B3029" s="37" t="s">
        <v>150</v>
      </c>
      <c r="C3029" s="39" t="s">
        <v>51</v>
      </c>
      <c r="D3029" s="39" t="s">
        <v>51</v>
      </c>
      <c r="E3029" s="39" t="s">
        <v>150</v>
      </c>
      <c r="F3029" s="39" t="s">
        <v>150</v>
      </c>
      <c r="G3029" s="38" t="s">
        <v>442</v>
      </c>
      <c r="H3029" s="38" t="s">
        <v>440</v>
      </c>
      <c r="I3029" s="38">
        <v>26630290</v>
      </c>
      <c r="J3029" s="37">
        <v>584</v>
      </c>
      <c r="K3029" s="37">
        <v>0</v>
      </c>
      <c r="L3029" s="20" t="s">
        <v>8355</v>
      </c>
      <c r="M3029" s="37">
        <v>0</v>
      </c>
      <c r="N3029" s="37">
        <v>8</v>
      </c>
      <c r="O3029" s="37">
        <v>0</v>
      </c>
    </row>
    <row r="3030" spans="1:29" x14ac:dyDescent="0.2">
      <c r="A3030" s="37" t="s">
        <v>5973</v>
      </c>
      <c r="B3030" s="37" t="s">
        <v>5974</v>
      </c>
      <c r="C3030" s="39" t="s">
        <v>51</v>
      </c>
      <c r="D3030" s="39" t="s">
        <v>51</v>
      </c>
      <c r="E3030" s="39" t="s">
        <v>337</v>
      </c>
      <c r="F3030" s="39" t="s">
        <v>5975</v>
      </c>
      <c r="G3030" s="38" t="s">
        <v>442</v>
      </c>
      <c r="H3030" s="38" t="s">
        <v>440</v>
      </c>
      <c r="I3030" s="38">
        <v>26642211</v>
      </c>
      <c r="J3030" s="37">
        <v>510</v>
      </c>
      <c r="K3030" s="37">
        <v>116</v>
      </c>
      <c r="L3030" s="20" t="s">
        <v>8355</v>
      </c>
      <c r="M3030" s="37">
        <v>0</v>
      </c>
      <c r="N3030" s="37">
        <v>0</v>
      </c>
      <c r="O3030" s="37">
        <v>15</v>
      </c>
    </row>
    <row r="3031" spans="1:29" x14ac:dyDescent="0.2">
      <c r="A3031" s="37" t="s">
        <v>5976</v>
      </c>
      <c r="B3031" s="37" t="s">
        <v>5977</v>
      </c>
      <c r="C3031" s="39" t="s">
        <v>51</v>
      </c>
      <c r="D3031" s="39" t="s">
        <v>51</v>
      </c>
      <c r="E3031" s="39" t="s">
        <v>150</v>
      </c>
      <c r="F3031" s="39" t="s">
        <v>5978</v>
      </c>
      <c r="G3031" s="38" t="s">
        <v>442</v>
      </c>
      <c r="H3031" s="38" t="s">
        <v>440</v>
      </c>
      <c r="I3031" s="38">
        <v>26639610</v>
      </c>
      <c r="J3031" s="37">
        <v>286</v>
      </c>
      <c r="K3031" s="37">
        <v>56</v>
      </c>
      <c r="L3031" s="20" t="s">
        <v>8355</v>
      </c>
      <c r="M3031" s="37">
        <v>0</v>
      </c>
      <c r="N3031" s="37">
        <v>0</v>
      </c>
      <c r="O3031" s="37">
        <v>0</v>
      </c>
    </row>
    <row r="3033" spans="1:29" ht="13.5" x14ac:dyDescent="0.25">
      <c r="A3033" s="97" t="s">
        <v>445</v>
      </c>
      <c r="B3033" s="24"/>
      <c r="C3033" s="25"/>
      <c r="D3033" s="25"/>
      <c r="E3033" s="25"/>
      <c r="F3033" s="33"/>
      <c r="G3033" s="27"/>
      <c r="H3033" s="32"/>
      <c r="I3033" s="32"/>
      <c r="J3033" s="36">
        <f>SUM(J3034:J3050)</f>
        <v>597</v>
      </c>
      <c r="K3033" s="36">
        <f t="shared" ref="K3033:O3033" si="161">SUM(K3034:K3050)</f>
        <v>183</v>
      </c>
      <c r="L3033" s="36">
        <f t="shared" si="161"/>
        <v>0</v>
      </c>
      <c r="M3033" s="36">
        <f t="shared" si="161"/>
        <v>0</v>
      </c>
      <c r="N3033" s="36">
        <f t="shared" si="161"/>
        <v>0</v>
      </c>
      <c r="O3033" s="36">
        <f t="shared" si="161"/>
        <v>0</v>
      </c>
      <c r="P3033" s="37"/>
      <c r="Q3033" s="37"/>
      <c r="R3033" s="37"/>
      <c r="S3033" s="37"/>
      <c r="T3033" s="37"/>
      <c r="U3033" s="37"/>
      <c r="V3033" s="37"/>
      <c r="W3033" s="37"/>
      <c r="X3033" s="37"/>
      <c r="Y3033" s="37"/>
      <c r="AA3033" s="37"/>
      <c r="AB3033" s="37"/>
      <c r="AC3033" s="37"/>
    </row>
    <row r="3034" spans="1:29" x14ac:dyDescent="0.2">
      <c r="A3034" s="37" t="s">
        <v>5979</v>
      </c>
      <c r="B3034" s="37" t="s">
        <v>5980</v>
      </c>
      <c r="C3034" s="39" t="s">
        <v>51</v>
      </c>
      <c r="D3034" s="39" t="s">
        <v>51</v>
      </c>
      <c r="E3034" s="39" t="s">
        <v>723</v>
      </c>
      <c r="F3034" s="39" t="s">
        <v>5980</v>
      </c>
      <c r="G3034" s="38" t="s">
        <v>442</v>
      </c>
      <c r="H3034" s="38" t="s">
        <v>441</v>
      </c>
      <c r="I3034" s="38">
        <v>22065600</v>
      </c>
      <c r="J3034" s="37">
        <v>1</v>
      </c>
      <c r="K3034" s="37">
        <v>0</v>
      </c>
      <c r="L3034" s="20" t="s">
        <v>8355</v>
      </c>
      <c r="M3034" s="37">
        <v>0</v>
      </c>
      <c r="N3034" s="37">
        <v>0</v>
      </c>
      <c r="O3034" s="37">
        <v>0</v>
      </c>
    </row>
    <row r="3035" spans="1:29" x14ac:dyDescent="0.2">
      <c r="A3035" s="37" t="s">
        <v>5981</v>
      </c>
      <c r="B3035" s="37" t="s">
        <v>1211</v>
      </c>
      <c r="C3035" s="39" t="s">
        <v>51</v>
      </c>
      <c r="D3035" s="39" t="s">
        <v>51</v>
      </c>
      <c r="E3035" s="39" t="s">
        <v>721</v>
      </c>
      <c r="F3035" s="39" t="s">
        <v>1211</v>
      </c>
      <c r="G3035" s="38" t="s">
        <v>442</v>
      </c>
      <c r="H3035" s="38" t="s">
        <v>441</v>
      </c>
      <c r="I3035" s="38">
        <v>26611319</v>
      </c>
      <c r="J3035" s="37">
        <v>97</v>
      </c>
      <c r="K3035" s="37">
        <v>31</v>
      </c>
      <c r="L3035" s="20" t="s">
        <v>8355</v>
      </c>
      <c r="M3035" s="37">
        <v>0</v>
      </c>
      <c r="N3035" s="37">
        <v>0</v>
      </c>
      <c r="O3035" s="37">
        <v>0</v>
      </c>
    </row>
    <row r="3036" spans="1:29" x14ac:dyDescent="0.2">
      <c r="A3036" s="37" t="s">
        <v>5982</v>
      </c>
      <c r="B3036" s="37" t="s">
        <v>5983</v>
      </c>
      <c r="C3036" s="39" t="s">
        <v>51</v>
      </c>
      <c r="D3036" s="39" t="s">
        <v>51</v>
      </c>
      <c r="E3036" s="39" t="s">
        <v>5984</v>
      </c>
      <c r="F3036" s="39" t="s">
        <v>5983</v>
      </c>
      <c r="G3036" s="38" t="s">
        <v>442</v>
      </c>
      <c r="H3036" s="38" t="s">
        <v>441</v>
      </c>
      <c r="I3036" s="38">
        <v>26615985</v>
      </c>
      <c r="J3036" s="37">
        <v>27</v>
      </c>
      <c r="K3036" s="37">
        <v>6</v>
      </c>
      <c r="L3036" s="20" t="s">
        <v>8355</v>
      </c>
      <c r="M3036" s="37">
        <v>0</v>
      </c>
      <c r="N3036" s="37">
        <v>0</v>
      </c>
      <c r="O3036" s="37">
        <v>0</v>
      </c>
    </row>
    <row r="3037" spans="1:29" x14ac:dyDescent="0.2">
      <c r="A3037" s="37" t="s">
        <v>5985</v>
      </c>
      <c r="B3037" s="37" t="s">
        <v>723</v>
      </c>
      <c r="C3037" s="39" t="s">
        <v>51</v>
      </c>
      <c r="D3037" s="39" t="s">
        <v>51</v>
      </c>
      <c r="E3037" s="39" t="s">
        <v>723</v>
      </c>
      <c r="F3037" s="39" t="s">
        <v>1752</v>
      </c>
      <c r="G3037" s="38" t="s">
        <v>442</v>
      </c>
      <c r="H3037" s="38" t="s">
        <v>441</v>
      </c>
      <c r="I3037" s="38">
        <v>26391444</v>
      </c>
      <c r="J3037" s="37">
        <v>9</v>
      </c>
      <c r="K3037" s="37">
        <v>0</v>
      </c>
      <c r="L3037" s="20" t="s">
        <v>8355</v>
      </c>
      <c r="M3037" s="37">
        <v>0</v>
      </c>
      <c r="N3037" s="37">
        <v>0</v>
      </c>
      <c r="O3037" s="37">
        <v>0</v>
      </c>
    </row>
    <row r="3038" spans="1:29" x14ac:dyDescent="0.2">
      <c r="A3038" s="37" t="s">
        <v>5986</v>
      </c>
      <c r="B3038" s="37" t="s">
        <v>5987</v>
      </c>
      <c r="C3038" s="39" t="s">
        <v>51</v>
      </c>
      <c r="D3038" s="39" t="s">
        <v>51</v>
      </c>
      <c r="E3038" s="39" t="s">
        <v>721</v>
      </c>
      <c r="F3038" s="39" t="s">
        <v>5987</v>
      </c>
      <c r="G3038" s="38" t="s">
        <v>442</v>
      </c>
      <c r="H3038" s="38" t="s">
        <v>441</v>
      </c>
      <c r="I3038" s="38">
        <v>26391191</v>
      </c>
      <c r="J3038" s="37">
        <v>35</v>
      </c>
      <c r="K3038" s="37">
        <v>17</v>
      </c>
      <c r="L3038" s="20" t="s">
        <v>8355</v>
      </c>
      <c r="M3038" s="37">
        <v>0</v>
      </c>
      <c r="N3038" s="37">
        <v>0</v>
      </c>
      <c r="O3038" s="37">
        <v>0</v>
      </c>
    </row>
    <row r="3039" spans="1:29" x14ac:dyDescent="0.2">
      <c r="A3039" s="37" t="s">
        <v>5988</v>
      </c>
      <c r="B3039" s="37" t="s">
        <v>1411</v>
      </c>
      <c r="C3039" s="39" t="s">
        <v>51</v>
      </c>
      <c r="D3039" s="39" t="s">
        <v>51</v>
      </c>
      <c r="E3039" s="39" t="s">
        <v>5984</v>
      </c>
      <c r="F3039" s="39" t="s">
        <v>1411</v>
      </c>
      <c r="G3039" s="38" t="s">
        <v>442</v>
      </c>
      <c r="H3039" s="38" t="s">
        <v>441</v>
      </c>
      <c r="I3039" s="38">
        <v>26478172</v>
      </c>
      <c r="J3039" s="37">
        <v>19</v>
      </c>
      <c r="K3039" s="37">
        <v>5</v>
      </c>
      <c r="L3039" s="20" t="s">
        <v>8355</v>
      </c>
      <c r="M3039" s="37">
        <v>0</v>
      </c>
      <c r="N3039" s="37">
        <v>0</v>
      </c>
      <c r="O3039" s="37">
        <v>0</v>
      </c>
    </row>
    <row r="3040" spans="1:29" x14ac:dyDescent="0.2">
      <c r="A3040" s="37" t="s">
        <v>5989</v>
      </c>
      <c r="B3040" s="37" t="s">
        <v>5990</v>
      </c>
      <c r="C3040" s="39" t="s">
        <v>51</v>
      </c>
      <c r="D3040" s="39" t="s">
        <v>51</v>
      </c>
      <c r="E3040" s="39" t="s">
        <v>721</v>
      </c>
      <c r="F3040" s="39" t="s">
        <v>5990</v>
      </c>
      <c r="G3040" s="38" t="s">
        <v>442</v>
      </c>
      <c r="H3040" s="38" t="s">
        <v>441</v>
      </c>
      <c r="I3040" s="38">
        <v>26615527</v>
      </c>
      <c r="J3040" s="37">
        <v>43</v>
      </c>
      <c r="K3040" s="37">
        <v>8</v>
      </c>
      <c r="L3040" s="20" t="s">
        <v>8355</v>
      </c>
      <c r="M3040" s="37">
        <v>0</v>
      </c>
      <c r="N3040" s="37">
        <v>0</v>
      </c>
      <c r="O3040" s="37">
        <v>0</v>
      </c>
    </row>
    <row r="3041" spans="1:29" x14ac:dyDescent="0.2">
      <c r="A3041" s="37" t="s">
        <v>5991</v>
      </c>
      <c r="B3041" s="37" t="s">
        <v>764</v>
      </c>
      <c r="C3041" s="39" t="s">
        <v>51</v>
      </c>
      <c r="D3041" s="39" t="s">
        <v>51</v>
      </c>
      <c r="E3041" s="39" t="s">
        <v>5984</v>
      </c>
      <c r="F3041" s="39" t="s">
        <v>764</v>
      </c>
      <c r="G3041" s="38" t="s">
        <v>442</v>
      </c>
      <c r="H3041" s="38" t="s">
        <v>441</v>
      </c>
      <c r="I3041" s="38">
        <v>26478333</v>
      </c>
      <c r="J3041" s="37">
        <v>10</v>
      </c>
      <c r="K3041" s="37">
        <v>3</v>
      </c>
      <c r="L3041" s="20" t="s">
        <v>8355</v>
      </c>
      <c r="M3041" s="37">
        <v>0</v>
      </c>
      <c r="N3041" s="37">
        <v>0</v>
      </c>
      <c r="O3041" s="37">
        <v>0</v>
      </c>
    </row>
    <row r="3042" spans="1:29" x14ac:dyDescent="0.2">
      <c r="A3042" s="37" t="s">
        <v>5992</v>
      </c>
      <c r="B3042" s="37" t="s">
        <v>5993</v>
      </c>
      <c r="C3042" s="39" t="s">
        <v>51</v>
      </c>
      <c r="D3042" s="39" t="s">
        <v>51</v>
      </c>
      <c r="E3042" s="39" t="s">
        <v>723</v>
      </c>
      <c r="F3042" s="39" t="s">
        <v>683</v>
      </c>
      <c r="G3042" s="38" t="s">
        <v>442</v>
      </c>
      <c r="H3042" s="38" t="s">
        <v>441</v>
      </c>
      <c r="I3042" s="38">
        <v>26391122</v>
      </c>
      <c r="J3042" s="37">
        <v>124</v>
      </c>
      <c r="K3042" s="37">
        <v>46</v>
      </c>
      <c r="L3042" s="20" t="s">
        <v>8355</v>
      </c>
      <c r="M3042" s="37">
        <v>0</v>
      </c>
      <c r="N3042" s="37">
        <v>0</v>
      </c>
      <c r="O3042" s="37">
        <v>0</v>
      </c>
    </row>
    <row r="3043" spans="1:29" x14ac:dyDescent="0.2">
      <c r="A3043" s="37" t="s">
        <v>5994</v>
      </c>
      <c r="B3043" s="37" t="s">
        <v>5995</v>
      </c>
      <c r="C3043" s="39" t="s">
        <v>51</v>
      </c>
      <c r="D3043" s="39" t="s">
        <v>51</v>
      </c>
      <c r="E3043" s="39" t="s">
        <v>721</v>
      </c>
      <c r="F3043" s="39" t="s">
        <v>2739</v>
      </c>
      <c r="G3043" s="38" t="s">
        <v>442</v>
      </c>
      <c r="H3043" s="38" t="s">
        <v>441</v>
      </c>
      <c r="I3043" s="38">
        <v>85483756</v>
      </c>
      <c r="J3043" s="37">
        <v>9</v>
      </c>
      <c r="K3043" s="37">
        <v>0</v>
      </c>
      <c r="L3043" s="20" t="s">
        <v>8355</v>
      </c>
      <c r="M3043" s="37">
        <v>0</v>
      </c>
      <c r="N3043" s="37">
        <v>0</v>
      </c>
      <c r="O3043" s="37">
        <v>0</v>
      </c>
    </row>
    <row r="3044" spans="1:29" x14ac:dyDescent="0.2">
      <c r="A3044" s="37" t="s">
        <v>5996</v>
      </c>
      <c r="B3044" s="37" t="s">
        <v>3447</v>
      </c>
      <c r="C3044" s="39" t="s">
        <v>51</v>
      </c>
      <c r="D3044" s="39" t="s">
        <v>51</v>
      </c>
      <c r="E3044" s="39" t="s">
        <v>721</v>
      </c>
      <c r="F3044" s="39" t="s">
        <v>3447</v>
      </c>
      <c r="G3044" s="38" t="s">
        <v>442</v>
      </c>
      <c r="H3044" s="38" t="s">
        <v>441</v>
      </c>
      <c r="I3044" s="38">
        <v>26393646</v>
      </c>
      <c r="J3044" s="37">
        <v>83</v>
      </c>
      <c r="K3044" s="37">
        <v>29</v>
      </c>
      <c r="L3044" s="20" t="s">
        <v>8355</v>
      </c>
      <c r="M3044" s="37">
        <v>0</v>
      </c>
      <c r="N3044" s="37">
        <v>0</v>
      </c>
      <c r="O3044" s="37">
        <v>0</v>
      </c>
    </row>
    <row r="3045" spans="1:29" x14ac:dyDescent="0.2">
      <c r="A3045" s="37" t="s">
        <v>5997</v>
      </c>
      <c r="B3045" s="37" t="s">
        <v>721</v>
      </c>
      <c r="C3045" s="39" t="s">
        <v>51</v>
      </c>
      <c r="D3045" s="39" t="s">
        <v>51</v>
      </c>
      <c r="E3045" s="39" t="s">
        <v>721</v>
      </c>
      <c r="F3045" s="39" t="s">
        <v>721</v>
      </c>
      <c r="G3045" s="38" t="s">
        <v>442</v>
      </c>
      <c r="H3045" s="38" t="s">
        <v>441</v>
      </c>
      <c r="I3045" s="38">
        <v>26611187</v>
      </c>
      <c r="J3045" s="37">
        <v>78</v>
      </c>
      <c r="K3045" s="37">
        <v>24</v>
      </c>
      <c r="L3045" s="20" t="s">
        <v>8355</v>
      </c>
      <c r="M3045" s="37">
        <v>0</v>
      </c>
      <c r="N3045" s="37">
        <v>0</v>
      </c>
      <c r="O3045" s="37">
        <v>0</v>
      </c>
    </row>
    <row r="3046" spans="1:29" x14ac:dyDescent="0.2">
      <c r="A3046" s="37" t="s">
        <v>5998</v>
      </c>
      <c r="B3046" s="37" t="s">
        <v>5999</v>
      </c>
      <c r="C3046" s="39" t="s">
        <v>51</v>
      </c>
      <c r="D3046" s="39" t="s">
        <v>51</v>
      </c>
      <c r="E3046" s="39" t="s">
        <v>5984</v>
      </c>
      <c r="F3046" s="39" t="s">
        <v>5999</v>
      </c>
      <c r="G3046" s="38" t="s">
        <v>442</v>
      </c>
      <c r="H3046" s="38" t="s">
        <v>441</v>
      </c>
      <c r="I3046" s="38">
        <v>88961441</v>
      </c>
      <c r="J3046" s="37">
        <v>3</v>
      </c>
      <c r="K3046" s="37">
        <v>0</v>
      </c>
      <c r="L3046" s="20" t="s">
        <v>8355</v>
      </c>
      <c r="M3046" s="37">
        <v>0</v>
      </c>
      <c r="N3046" s="37">
        <v>0</v>
      </c>
      <c r="O3046" s="37">
        <v>0</v>
      </c>
    </row>
    <row r="3047" spans="1:29" x14ac:dyDescent="0.2">
      <c r="A3047" s="37" t="s">
        <v>6000</v>
      </c>
      <c r="B3047" s="37" t="s">
        <v>78</v>
      </c>
      <c r="C3047" s="39" t="s">
        <v>51</v>
      </c>
      <c r="D3047" s="39" t="s">
        <v>51</v>
      </c>
      <c r="E3047" s="39" t="s">
        <v>5984</v>
      </c>
      <c r="F3047" s="39" t="s">
        <v>78</v>
      </c>
      <c r="G3047" s="38" t="s">
        <v>442</v>
      </c>
      <c r="H3047" s="38" t="s">
        <v>441</v>
      </c>
      <c r="J3047" s="37">
        <v>4</v>
      </c>
      <c r="K3047" s="37">
        <v>0</v>
      </c>
      <c r="L3047" s="20" t="s">
        <v>8355</v>
      </c>
      <c r="M3047" s="37">
        <v>0</v>
      </c>
      <c r="N3047" s="37">
        <v>0</v>
      </c>
      <c r="O3047" s="37">
        <v>0</v>
      </c>
    </row>
    <row r="3048" spans="1:29" x14ac:dyDescent="0.2">
      <c r="A3048" s="37" t="s">
        <v>6001</v>
      </c>
      <c r="B3048" s="37" t="s">
        <v>5984</v>
      </c>
      <c r="C3048" s="39" t="s">
        <v>51</v>
      </c>
      <c r="D3048" s="39" t="s">
        <v>51</v>
      </c>
      <c r="E3048" s="39" t="s">
        <v>5984</v>
      </c>
      <c r="F3048" s="39" t="s">
        <v>78</v>
      </c>
      <c r="G3048" s="38" t="s">
        <v>442</v>
      </c>
      <c r="H3048" s="38" t="s">
        <v>441</v>
      </c>
      <c r="I3048" s="38">
        <v>26478353</v>
      </c>
      <c r="J3048" s="37">
        <v>4</v>
      </c>
      <c r="K3048" s="37">
        <v>0</v>
      </c>
      <c r="L3048" s="20" t="s">
        <v>8355</v>
      </c>
      <c r="M3048" s="37">
        <v>0</v>
      </c>
      <c r="N3048" s="37">
        <v>0</v>
      </c>
      <c r="O3048" s="37">
        <v>0</v>
      </c>
    </row>
    <row r="3049" spans="1:29" x14ac:dyDescent="0.2">
      <c r="A3049" s="37" t="s">
        <v>6002</v>
      </c>
      <c r="B3049" s="37" t="s">
        <v>6003</v>
      </c>
      <c r="C3049" s="39" t="s">
        <v>51</v>
      </c>
      <c r="D3049" s="39" t="s">
        <v>51</v>
      </c>
      <c r="E3049" s="39" t="s">
        <v>721</v>
      </c>
      <c r="F3049" s="39" t="s">
        <v>6003</v>
      </c>
      <c r="G3049" s="38" t="s">
        <v>442</v>
      </c>
      <c r="H3049" s="38" t="s">
        <v>441</v>
      </c>
      <c r="I3049" s="38">
        <v>85936792</v>
      </c>
      <c r="J3049" s="37">
        <v>7</v>
      </c>
      <c r="K3049" s="37">
        <v>0</v>
      </c>
      <c r="L3049" s="20" t="s">
        <v>8355</v>
      </c>
      <c r="M3049" s="37">
        <v>0</v>
      </c>
      <c r="N3049" s="37">
        <v>0</v>
      </c>
      <c r="O3049" s="37">
        <v>0</v>
      </c>
    </row>
    <row r="3050" spans="1:29" x14ac:dyDescent="0.2">
      <c r="A3050" s="37" t="s">
        <v>6004</v>
      </c>
      <c r="B3050" s="37" t="s">
        <v>6005</v>
      </c>
      <c r="C3050" s="39" t="s">
        <v>51</v>
      </c>
      <c r="D3050" s="39" t="s">
        <v>51</v>
      </c>
      <c r="E3050" s="39" t="s">
        <v>721</v>
      </c>
      <c r="F3050" s="39" t="s">
        <v>6005</v>
      </c>
      <c r="G3050" s="38" t="s">
        <v>442</v>
      </c>
      <c r="H3050" s="38" t="s">
        <v>441</v>
      </c>
      <c r="I3050" s="38">
        <v>26616630</v>
      </c>
      <c r="J3050" s="37">
        <v>44</v>
      </c>
      <c r="K3050" s="37">
        <v>14</v>
      </c>
      <c r="L3050" s="20" t="s">
        <v>8355</v>
      </c>
      <c r="M3050" s="37">
        <v>0</v>
      </c>
      <c r="N3050" s="37">
        <v>0</v>
      </c>
      <c r="O3050" s="37">
        <v>0</v>
      </c>
    </row>
    <row r="3052" spans="1:29" ht="13.5" x14ac:dyDescent="0.25">
      <c r="A3052" s="97" t="s">
        <v>446</v>
      </c>
      <c r="B3052" s="24"/>
      <c r="C3052" s="25"/>
      <c r="D3052" s="25"/>
      <c r="E3052" s="25"/>
      <c r="F3052" s="33"/>
      <c r="G3052" s="27"/>
      <c r="H3052" s="32"/>
      <c r="I3052" s="32"/>
      <c r="J3052" s="36">
        <f>SUM(J3053:J3072)</f>
        <v>1362</v>
      </c>
      <c r="K3052" s="36">
        <f t="shared" ref="K3052:O3052" si="162">SUM(K3053:K3072)</f>
        <v>402</v>
      </c>
      <c r="L3052" s="36">
        <f t="shared" si="162"/>
        <v>0</v>
      </c>
      <c r="M3052" s="36">
        <f t="shared" si="162"/>
        <v>0</v>
      </c>
      <c r="N3052" s="36">
        <f t="shared" si="162"/>
        <v>6</v>
      </c>
      <c r="O3052" s="36">
        <f t="shared" si="162"/>
        <v>49</v>
      </c>
      <c r="P3052" s="37"/>
      <c r="Q3052" s="37"/>
      <c r="R3052" s="37"/>
      <c r="S3052" s="37"/>
      <c r="T3052" s="37"/>
      <c r="U3052" s="37"/>
      <c r="V3052" s="37"/>
      <c r="W3052" s="37"/>
      <c r="X3052" s="37"/>
      <c r="Y3052" s="37"/>
      <c r="AA3052" s="37"/>
      <c r="AB3052" s="37"/>
      <c r="AC3052" s="37"/>
    </row>
    <row r="3053" spans="1:29" x14ac:dyDescent="0.2">
      <c r="A3053" s="37" t="s">
        <v>6006</v>
      </c>
      <c r="B3053" s="37" t="s">
        <v>6007</v>
      </c>
      <c r="C3053" s="39" t="s">
        <v>51</v>
      </c>
      <c r="D3053" s="39" t="s">
        <v>51</v>
      </c>
      <c r="E3053" s="39" t="s">
        <v>4648</v>
      </c>
      <c r="F3053" s="39" t="s">
        <v>6007</v>
      </c>
      <c r="G3053" s="38" t="s">
        <v>442</v>
      </c>
      <c r="H3053" s="38" t="s">
        <v>441</v>
      </c>
      <c r="I3053" s="38">
        <v>26613419</v>
      </c>
      <c r="J3053" s="37">
        <v>78</v>
      </c>
      <c r="K3053" s="37">
        <v>26</v>
      </c>
      <c r="L3053" s="20" t="s">
        <v>8355</v>
      </c>
      <c r="M3053" s="37">
        <v>0</v>
      </c>
      <c r="N3053" s="37">
        <v>0</v>
      </c>
      <c r="O3053" s="37">
        <v>16</v>
      </c>
    </row>
    <row r="3054" spans="1:29" x14ac:dyDescent="0.2">
      <c r="A3054" s="37" t="s">
        <v>6008</v>
      </c>
      <c r="B3054" s="37" t="s">
        <v>43</v>
      </c>
      <c r="C3054" s="39" t="s">
        <v>51</v>
      </c>
      <c r="D3054" s="39" t="s">
        <v>51</v>
      </c>
      <c r="E3054" s="39" t="s">
        <v>729</v>
      </c>
      <c r="F3054" s="39" t="s">
        <v>43</v>
      </c>
      <c r="G3054" s="38" t="s">
        <v>442</v>
      </c>
      <c r="H3054" s="38" t="s">
        <v>441</v>
      </c>
      <c r="I3054" s="38">
        <v>22065981</v>
      </c>
      <c r="J3054" s="37">
        <v>44</v>
      </c>
      <c r="K3054" s="37">
        <v>10</v>
      </c>
      <c r="L3054" s="20" t="s">
        <v>8355</v>
      </c>
      <c r="M3054" s="37">
        <v>0</v>
      </c>
      <c r="N3054" s="37">
        <v>0</v>
      </c>
      <c r="O3054" s="37">
        <v>0</v>
      </c>
    </row>
    <row r="3055" spans="1:29" x14ac:dyDescent="0.2">
      <c r="A3055" s="37" t="s">
        <v>6009</v>
      </c>
      <c r="B3055" s="37" t="s">
        <v>1892</v>
      </c>
      <c r="C3055" s="39" t="s">
        <v>51</v>
      </c>
      <c r="D3055" s="39" t="s">
        <v>51</v>
      </c>
      <c r="E3055" s="39" t="s">
        <v>6010</v>
      </c>
      <c r="F3055" s="39" t="s">
        <v>6011</v>
      </c>
      <c r="G3055" s="38" t="s">
        <v>442</v>
      </c>
      <c r="H3055" s="38" t="s">
        <v>441</v>
      </c>
      <c r="I3055" s="38">
        <v>26615290</v>
      </c>
      <c r="J3055" s="37">
        <v>46</v>
      </c>
      <c r="K3055" s="37">
        <v>16</v>
      </c>
      <c r="L3055" s="20" t="s">
        <v>8355</v>
      </c>
      <c r="M3055" s="37">
        <v>0</v>
      </c>
      <c r="N3055" s="37">
        <v>0</v>
      </c>
      <c r="O3055" s="37">
        <v>0</v>
      </c>
    </row>
    <row r="3056" spans="1:29" x14ac:dyDescent="0.2">
      <c r="A3056" s="37" t="s">
        <v>6012</v>
      </c>
      <c r="B3056" s="37" t="s">
        <v>6013</v>
      </c>
      <c r="C3056" s="39" t="s">
        <v>51</v>
      </c>
      <c r="D3056" s="39" t="s">
        <v>51</v>
      </c>
      <c r="E3056" s="39" t="s">
        <v>4648</v>
      </c>
      <c r="F3056" s="39" t="s">
        <v>6014</v>
      </c>
      <c r="G3056" s="38" t="s">
        <v>442</v>
      </c>
      <c r="H3056" s="38" t="s">
        <v>441</v>
      </c>
      <c r="I3056" s="38">
        <v>26788050</v>
      </c>
      <c r="J3056" s="37">
        <v>275</v>
      </c>
      <c r="K3056" s="37">
        <v>62</v>
      </c>
      <c r="L3056" s="20" t="s">
        <v>8355</v>
      </c>
      <c r="M3056" s="37">
        <v>0</v>
      </c>
      <c r="N3056" s="37">
        <v>0</v>
      </c>
      <c r="O3056" s="37">
        <v>16</v>
      </c>
    </row>
    <row r="3057" spans="1:15" x14ac:dyDescent="0.2">
      <c r="A3057" s="37" t="s">
        <v>6015</v>
      </c>
      <c r="B3057" s="37" t="s">
        <v>2730</v>
      </c>
      <c r="C3057" s="39" t="s">
        <v>51</v>
      </c>
      <c r="D3057" s="39" t="s">
        <v>51</v>
      </c>
      <c r="E3057" s="39" t="s">
        <v>729</v>
      </c>
      <c r="F3057" s="39" t="s">
        <v>2730</v>
      </c>
      <c r="G3057" s="38" t="s">
        <v>442</v>
      </c>
      <c r="H3057" s="38" t="s">
        <v>441</v>
      </c>
      <c r="J3057" s="37">
        <v>3</v>
      </c>
      <c r="K3057" s="37">
        <v>0</v>
      </c>
      <c r="L3057" s="20" t="s">
        <v>8355</v>
      </c>
      <c r="M3057" s="37">
        <v>0</v>
      </c>
      <c r="N3057" s="37">
        <v>0</v>
      </c>
      <c r="O3057" s="37">
        <v>0</v>
      </c>
    </row>
    <row r="3058" spans="1:15" x14ac:dyDescent="0.2">
      <c r="A3058" s="37" t="s">
        <v>6016</v>
      </c>
      <c r="B3058" s="37" t="s">
        <v>6017</v>
      </c>
      <c r="C3058" s="39" t="s">
        <v>51</v>
      </c>
      <c r="D3058" s="39" t="s">
        <v>51</v>
      </c>
      <c r="E3058" s="39" t="s">
        <v>6010</v>
      </c>
      <c r="F3058" s="39" t="s">
        <v>6017</v>
      </c>
      <c r="G3058" s="38" t="s">
        <v>442</v>
      </c>
      <c r="H3058" s="38" t="s">
        <v>441</v>
      </c>
      <c r="I3058" s="38">
        <v>26615578</v>
      </c>
      <c r="J3058" s="37">
        <v>69</v>
      </c>
      <c r="K3058" s="37">
        <v>23</v>
      </c>
      <c r="L3058" s="20" t="s">
        <v>8355</v>
      </c>
      <c r="M3058" s="37">
        <v>0</v>
      </c>
      <c r="N3058" s="37">
        <v>6</v>
      </c>
      <c r="O3058" s="37">
        <v>0</v>
      </c>
    </row>
    <row r="3059" spans="1:15" x14ac:dyDescent="0.2">
      <c r="A3059" s="37" t="s">
        <v>6018</v>
      </c>
      <c r="B3059" s="37" t="s">
        <v>6019</v>
      </c>
      <c r="C3059" s="39" t="s">
        <v>51</v>
      </c>
      <c r="D3059" s="39" t="s">
        <v>51</v>
      </c>
      <c r="E3059" s="39" t="s">
        <v>729</v>
      </c>
      <c r="F3059" s="39" t="s">
        <v>6019</v>
      </c>
      <c r="G3059" s="38" t="s">
        <v>442</v>
      </c>
      <c r="H3059" s="38" t="s">
        <v>441</v>
      </c>
      <c r="I3059" s="38">
        <v>26381333</v>
      </c>
      <c r="J3059" s="37">
        <v>41</v>
      </c>
      <c r="K3059" s="37">
        <v>9</v>
      </c>
      <c r="L3059" s="20" t="s">
        <v>8355</v>
      </c>
      <c r="M3059" s="37">
        <v>0</v>
      </c>
      <c r="N3059" s="37">
        <v>0</v>
      </c>
      <c r="O3059" s="37">
        <v>0</v>
      </c>
    </row>
    <row r="3060" spans="1:15" x14ac:dyDescent="0.2">
      <c r="A3060" s="37" t="s">
        <v>6020</v>
      </c>
      <c r="B3060" s="37" t="s">
        <v>6021</v>
      </c>
      <c r="C3060" s="39" t="s">
        <v>51</v>
      </c>
      <c r="D3060" s="39" t="s">
        <v>51</v>
      </c>
      <c r="E3060" s="39" t="s">
        <v>6010</v>
      </c>
      <c r="F3060" s="39" t="s">
        <v>113</v>
      </c>
      <c r="G3060" s="38" t="s">
        <v>442</v>
      </c>
      <c r="H3060" s="38" t="s">
        <v>441</v>
      </c>
      <c r="I3060" s="38">
        <v>26610470</v>
      </c>
      <c r="J3060" s="37">
        <v>64</v>
      </c>
      <c r="K3060" s="37">
        <v>18</v>
      </c>
      <c r="L3060" s="20" t="s">
        <v>8355</v>
      </c>
      <c r="M3060" s="37">
        <v>0</v>
      </c>
      <c r="N3060" s="37">
        <v>0</v>
      </c>
      <c r="O3060" s="37">
        <v>0</v>
      </c>
    </row>
    <row r="3061" spans="1:15" x14ac:dyDescent="0.2">
      <c r="A3061" s="37" t="s">
        <v>6022</v>
      </c>
      <c r="B3061" s="37" t="s">
        <v>6023</v>
      </c>
      <c r="C3061" s="39" t="s">
        <v>51</v>
      </c>
      <c r="D3061" s="39" t="s">
        <v>51</v>
      </c>
      <c r="E3061" s="39" t="s">
        <v>729</v>
      </c>
      <c r="F3061" s="39" t="s">
        <v>729</v>
      </c>
      <c r="G3061" s="38" t="s">
        <v>442</v>
      </c>
      <c r="H3061" s="38" t="s">
        <v>441</v>
      </c>
      <c r="I3061" s="38">
        <v>26461146</v>
      </c>
      <c r="J3061" s="37">
        <v>116</v>
      </c>
      <c r="K3061" s="37">
        <v>46</v>
      </c>
      <c r="L3061" s="20" t="s">
        <v>8355</v>
      </c>
      <c r="M3061" s="37">
        <v>0</v>
      </c>
      <c r="N3061" s="37">
        <v>0</v>
      </c>
      <c r="O3061" s="37">
        <v>0</v>
      </c>
    </row>
    <row r="3062" spans="1:15" x14ac:dyDescent="0.2">
      <c r="A3062" s="37" t="s">
        <v>6024</v>
      </c>
      <c r="B3062" s="37" t="s">
        <v>5657</v>
      </c>
      <c r="C3062" s="39" t="s">
        <v>51</v>
      </c>
      <c r="D3062" s="39" t="s">
        <v>51</v>
      </c>
      <c r="E3062" s="39" t="s">
        <v>4648</v>
      </c>
      <c r="F3062" s="39" t="s">
        <v>5657</v>
      </c>
      <c r="G3062" s="38" t="s">
        <v>442</v>
      </c>
      <c r="H3062" s="38" t="s">
        <v>441</v>
      </c>
      <c r="I3062" s="38">
        <v>26388009</v>
      </c>
      <c r="J3062" s="37">
        <v>46</v>
      </c>
      <c r="K3062" s="37">
        <v>26</v>
      </c>
      <c r="L3062" s="20" t="s">
        <v>8355</v>
      </c>
      <c r="M3062" s="37">
        <v>0</v>
      </c>
      <c r="N3062" s="37">
        <v>0</v>
      </c>
      <c r="O3062" s="37">
        <v>17</v>
      </c>
    </row>
    <row r="3063" spans="1:15" x14ac:dyDescent="0.2">
      <c r="A3063" s="37" t="s">
        <v>6025</v>
      </c>
      <c r="B3063" s="37" t="s">
        <v>6026</v>
      </c>
      <c r="C3063" s="39" t="s">
        <v>51</v>
      </c>
      <c r="D3063" s="39" t="s">
        <v>51</v>
      </c>
      <c r="E3063" s="39" t="s">
        <v>729</v>
      </c>
      <c r="F3063" s="39" t="s">
        <v>6026</v>
      </c>
      <c r="G3063" s="38" t="s">
        <v>442</v>
      </c>
      <c r="H3063" s="38" t="s">
        <v>441</v>
      </c>
      <c r="I3063" s="38">
        <v>88256106</v>
      </c>
      <c r="J3063" s="37">
        <v>40</v>
      </c>
      <c r="K3063" s="37">
        <v>14</v>
      </c>
      <c r="L3063" s="20" t="s">
        <v>8355</v>
      </c>
      <c r="M3063" s="37">
        <v>0</v>
      </c>
      <c r="N3063" s="37">
        <v>0</v>
      </c>
      <c r="O3063" s="37">
        <v>0</v>
      </c>
    </row>
    <row r="3064" spans="1:15" x14ac:dyDescent="0.2">
      <c r="A3064" s="37" t="s">
        <v>6027</v>
      </c>
      <c r="B3064" s="37" t="s">
        <v>2026</v>
      </c>
      <c r="C3064" s="39" t="s">
        <v>51</v>
      </c>
      <c r="D3064" s="39" t="s">
        <v>51</v>
      </c>
      <c r="E3064" s="39" t="s">
        <v>729</v>
      </c>
      <c r="F3064" s="39" t="s">
        <v>2026</v>
      </c>
      <c r="G3064" s="38" t="s">
        <v>442</v>
      </c>
      <c r="H3064" s="38" t="s">
        <v>441</v>
      </c>
      <c r="I3064" s="38">
        <v>26381310</v>
      </c>
      <c r="J3064" s="37">
        <v>6</v>
      </c>
      <c r="K3064" s="37">
        <v>3</v>
      </c>
      <c r="L3064" s="20" t="s">
        <v>8355</v>
      </c>
      <c r="M3064" s="37">
        <v>0</v>
      </c>
      <c r="N3064" s="37">
        <v>0</v>
      </c>
      <c r="O3064" s="37">
        <v>0</v>
      </c>
    </row>
    <row r="3065" spans="1:15" x14ac:dyDescent="0.2">
      <c r="A3065" s="37" t="s">
        <v>6028</v>
      </c>
      <c r="B3065" s="37" t="s">
        <v>730</v>
      </c>
      <c r="C3065" s="39" t="s">
        <v>51</v>
      </c>
      <c r="D3065" s="39" t="s">
        <v>51</v>
      </c>
      <c r="E3065" s="39" t="s">
        <v>729</v>
      </c>
      <c r="F3065" s="39" t="s">
        <v>730</v>
      </c>
      <c r="G3065" s="38" t="s">
        <v>442</v>
      </c>
      <c r="H3065" s="38" t="s">
        <v>441</v>
      </c>
      <c r="I3065" s="38">
        <v>26388158</v>
      </c>
      <c r="J3065" s="37">
        <v>160</v>
      </c>
      <c r="K3065" s="37">
        <v>39</v>
      </c>
      <c r="L3065" s="20" t="s">
        <v>8355</v>
      </c>
      <c r="M3065" s="37">
        <v>0</v>
      </c>
      <c r="N3065" s="37">
        <v>0</v>
      </c>
      <c r="O3065" s="37">
        <v>0</v>
      </c>
    </row>
    <row r="3066" spans="1:15" x14ac:dyDescent="0.2">
      <c r="A3066" s="37" t="s">
        <v>6029</v>
      </c>
      <c r="B3066" s="37" t="s">
        <v>6030</v>
      </c>
      <c r="C3066" s="39" t="s">
        <v>51</v>
      </c>
      <c r="D3066" s="39" t="s">
        <v>51</v>
      </c>
      <c r="E3066" s="39" t="s">
        <v>729</v>
      </c>
      <c r="F3066" s="39" t="s">
        <v>6031</v>
      </c>
      <c r="G3066" s="38" t="s">
        <v>442</v>
      </c>
      <c r="H3066" s="38" t="s">
        <v>441</v>
      </c>
      <c r="I3066" s="38">
        <v>22005737</v>
      </c>
      <c r="J3066" s="37">
        <v>90</v>
      </c>
      <c r="K3066" s="37">
        <v>20</v>
      </c>
      <c r="L3066" s="20" t="s">
        <v>8355</v>
      </c>
      <c r="M3066" s="37">
        <v>0</v>
      </c>
      <c r="N3066" s="37">
        <v>0</v>
      </c>
      <c r="O3066" s="37">
        <v>0</v>
      </c>
    </row>
    <row r="3067" spans="1:15" x14ac:dyDescent="0.2">
      <c r="A3067" s="37" t="s">
        <v>6032</v>
      </c>
      <c r="B3067" s="37" t="s">
        <v>4648</v>
      </c>
      <c r="C3067" s="39" t="s">
        <v>51</v>
      </c>
      <c r="D3067" s="39" t="s">
        <v>51</v>
      </c>
      <c r="E3067" s="39" t="s">
        <v>4648</v>
      </c>
      <c r="F3067" s="39" t="s">
        <v>4648</v>
      </c>
      <c r="G3067" s="38" t="s">
        <v>442</v>
      </c>
      <c r="H3067" s="38" t="s">
        <v>441</v>
      </c>
      <c r="I3067" s="38">
        <v>26614786</v>
      </c>
      <c r="J3067" s="37">
        <v>79</v>
      </c>
      <c r="K3067" s="37">
        <v>19</v>
      </c>
      <c r="L3067" s="20" t="s">
        <v>8355</v>
      </c>
      <c r="M3067" s="37">
        <v>0</v>
      </c>
      <c r="N3067" s="37">
        <v>0</v>
      </c>
      <c r="O3067" s="37">
        <v>0</v>
      </c>
    </row>
    <row r="3068" spans="1:15" x14ac:dyDescent="0.2">
      <c r="A3068" s="37" t="s">
        <v>6033</v>
      </c>
      <c r="B3068" s="37" t="s">
        <v>6034</v>
      </c>
      <c r="C3068" s="39" t="s">
        <v>51</v>
      </c>
      <c r="D3068" s="39" t="s">
        <v>51</v>
      </c>
      <c r="E3068" s="39" t="s">
        <v>729</v>
      </c>
      <c r="F3068" s="39" t="s">
        <v>6034</v>
      </c>
      <c r="G3068" s="38" t="s">
        <v>442</v>
      </c>
      <c r="H3068" s="38" t="s">
        <v>441</v>
      </c>
      <c r="I3068" s="38">
        <v>84923101</v>
      </c>
      <c r="J3068" s="37">
        <v>16</v>
      </c>
      <c r="K3068" s="37">
        <v>9</v>
      </c>
      <c r="L3068" s="20" t="s">
        <v>8355</v>
      </c>
      <c r="M3068" s="37">
        <v>0</v>
      </c>
      <c r="N3068" s="37">
        <v>0</v>
      </c>
      <c r="O3068" s="37">
        <v>0</v>
      </c>
    </row>
    <row r="3069" spans="1:15" x14ac:dyDescent="0.2">
      <c r="A3069" s="37" t="s">
        <v>6035</v>
      </c>
      <c r="B3069" s="37" t="s">
        <v>6036</v>
      </c>
      <c r="C3069" s="39" t="s">
        <v>51</v>
      </c>
      <c r="D3069" s="39" t="s">
        <v>51</v>
      </c>
      <c r="E3069" s="39" t="s">
        <v>729</v>
      </c>
      <c r="F3069" s="39" t="s">
        <v>6037</v>
      </c>
      <c r="G3069" s="38" t="s">
        <v>442</v>
      </c>
      <c r="H3069" s="38" t="s">
        <v>441</v>
      </c>
      <c r="I3069" s="38">
        <v>26613324</v>
      </c>
      <c r="J3069" s="37">
        <v>25</v>
      </c>
      <c r="K3069" s="37">
        <v>12</v>
      </c>
      <c r="L3069" s="20" t="s">
        <v>8355</v>
      </c>
      <c r="M3069" s="37">
        <v>0</v>
      </c>
      <c r="N3069" s="37">
        <v>0</v>
      </c>
      <c r="O3069" s="37">
        <v>0</v>
      </c>
    </row>
    <row r="3070" spans="1:15" x14ac:dyDescent="0.2">
      <c r="A3070" s="37" t="s">
        <v>6038</v>
      </c>
      <c r="B3070" s="37" t="s">
        <v>6039</v>
      </c>
      <c r="C3070" s="39" t="s">
        <v>51</v>
      </c>
      <c r="D3070" s="39" t="s">
        <v>51</v>
      </c>
      <c r="E3070" s="39" t="s">
        <v>729</v>
      </c>
      <c r="F3070" s="39" t="s">
        <v>6039</v>
      </c>
      <c r="G3070" s="38" t="s">
        <v>442</v>
      </c>
      <c r="H3070" s="38" t="s">
        <v>441</v>
      </c>
      <c r="I3070" s="38">
        <v>26788051</v>
      </c>
      <c r="J3070" s="37">
        <v>153</v>
      </c>
      <c r="K3070" s="37">
        <v>50</v>
      </c>
      <c r="L3070" s="20" t="s">
        <v>8355</v>
      </c>
      <c r="M3070" s="37">
        <v>0</v>
      </c>
      <c r="N3070" s="37">
        <v>0</v>
      </c>
      <c r="O3070" s="37">
        <v>0</v>
      </c>
    </row>
    <row r="3071" spans="1:15" x14ac:dyDescent="0.2">
      <c r="A3071" s="37" t="s">
        <v>6040</v>
      </c>
      <c r="B3071" s="37" t="s">
        <v>1689</v>
      </c>
      <c r="C3071" s="39" t="s">
        <v>51</v>
      </c>
      <c r="D3071" s="39" t="s">
        <v>51</v>
      </c>
      <c r="E3071" s="39" t="s">
        <v>729</v>
      </c>
      <c r="F3071" s="39" t="s">
        <v>6041</v>
      </c>
      <c r="G3071" s="38" t="s">
        <v>442</v>
      </c>
      <c r="H3071" s="38" t="s">
        <v>441</v>
      </c>
      <c r="I3071" s="38">
        <v>26381400</v>
      </c>
      <c r="J3071" s="37">
        <v>7</v>
      </c>
      <c r="K3071" s="37">
        <v>0</v>
      </c>
      <c r="L3071" s="20" t="s">
        <v>8355</v>
      </c>
      <c r="M3071" s="37">
        <v>0</v>
      </c>
      <c r="N3071" s="37">
        <v>0</v>
      </c>
      <c r="O3071" s="37">
        <v>0</v>
      </c>
    </row>
    <row r="3072" spans="1:15" x14ac:dyDescent="0.2">
      <c r="A3072" s="37" t="s">
        <v>6042</v>
      </c>
      <c r="B3072" s="37" t="s">
        <v>6043</v>
      </c>
      <c r="C3072" s="39" t="s">
        <v>51</v>
      </c>
      <c r="D3072" s="39" t="s">
        <v>51</v>
      </c>
      <c r="E3072" s="39" t="s">
        <v>729</v>
      </c>
      <c r="F3072" s="39" t="s">
        <v>6043</v>
      </c>
      <c r="G3072" s="38" t="s">
        <v>442</v>
      </c>
      <c r="H3072" s="38" t="s">
        <v>441</v>
      </c>
      <c r="I3072" s="38">
        <v>83283994</v>
      </c>
      <c r="J3072" s="37">
        <v>4</v>
      </c>
      <c r="K3072" s="37">
        <v>0</v>
      </c>
      <c r="L3072" s="20" t="s">
        <v>8355</v>
      </c>
      <c r="M3072" s="37">
        <v>0</v>
      </c>
      <c r="N3072" s="37">
        <v>0</v>
      </c>
      <c r="O3072" s="37">
        <v>0</v>
      </c>
    </row>
    <row r="3074" spans="1:29" ht="13.5" x14ac:dyDescent="0.25">
      <c r="A3074" s="97" t="s">
        <v>447</v>
      </c>
      <c r="B3074" s="24"/>
      <c r="C3074" s="25"/>
      <c r="D3074" s="25"/>
      <c r="E3074" s="25"/>
      <c r="F3074" s="33"/>
      <c r="G3074" s="27"/>
      <c r="H3074" s="32"/>
      <c r="I3074" s="32"/>
      <c r="J3074" s="36">
        <f>SUM(J3075:J3091)</f>
        <v>1125</v>
      </c>
      <c r="K3074" s="36">
        <f t="shared" ref="K3074:O3074" si="163">SUM(K3075:K3091)</f>
        <v>288</v>
      </c>
      <c r="L3074" s="36">
        <f t="shared" si="163"/>
        <v>43</v>
      </c>
      <c r="M3074" s="36">
        <f t="shared" si="163"/>
        <v>0</v>
      </c>
      <c r="N3074" s="36">
        <f t="shared" si="163"/>
        <v>12</v>
      </c>
      <c r="O3074" s="36">
        <f t="shared" si="163"/>
        <v>121</v>
      </c>
      <c r="P3074" s="37"/>
      <c r="Q3074" s="37"/>
      <c r="R3074" s="37"/>
      <c r="S3074" s="37"/>
      <c r="T3074" s="37"/>
      <c r="U3074" s="37"/>
      <c r="V3074" s="37"/>
      <c r="W3074" s="37"/>
      <c r="X3074" s="37"/>
      <c r="Y3074" s="37"/>
      <c r="AA3074" s="37"/>
      <c r="AB3074" s="37"/>
      <c r="AC3074" s="37"/>
    </row>
    <row r="3075" spans="1:29" x14ac:dyDescent="0.2">
      <c r="A3075" s="37" t="s">
        <v>6044</v>
      </c>
      <c r="B3075" s="37" t="s">
        <v>158</v>
      </c>
      <c r="C3075" s="39" t="s">
        <v>51</v>
      </c>
      <c r="D3075" s="39" t="s">
        <v>718</v>
      </c>
      <c r="E3075" s="39" t="s">
        <v>719</v>
      </c>
      <c r="F3075" s="39" t="s">
        <v>158</v>
      </c>
      <c r="G3075" s="38" t="s">
        <v>442</v>
      </c>
      <c r="H3075" s="38" t="s">
        <v>440</v>
      </c>
      <c r="I3075" s="38">
        <v>26399469</v>
      </c>
      <c r="J3075" s="37">
        <v>287</v>
      </c>
      <c r="K3075" s="37">
        <v>69</v>
      </c>
      <c r="L3075" s="20" t="s">
        <v>8355</v>
      </c>
      <c r="M3075" s="37">
        <v>0</v>
      </c>
      <c r="N3075" s="37">
        <v>0</v>
      </c>
      <c r="O3075" s="37">
        <v>106</v>
      </c>
    </row>
    <row r="3076" spans="1:29" x14ac:dyDescent="0.2">
      <c r="A3076" s="37" t="s">
        <v>6046</v>
      </c>
      <c r="B3076" s="37" t="s">
        <v>2704</v>
      </c>
      <c r="C3076" s="39" t="s">
        <v>51</v>
      </c>
      <c r="D3076" s="39" t="s">
        <v>718</v>
      </c>
      <c r="E3076" s="39" t="s">
        <v>190</v>
      </c>
      <c r="F3076" s="39" t="s">
        <v>2704</v>
      </c>
      <c r="G3076" s="38" t="s">
        <v>442</v>
      </c>
      <c r="H3076" s="38" t="s">
        <v>441</v>
      </c>
      <c r="I3076" s="38">
        <v>26392049</v>
      </c>
      <c r="J3076" s="37">
        <v>6</v>
      </c>
      <c r="K3076" s="37">
        <v>0</v>
      </c>
      <c r="L3076" s="20" t="s">
        <v>8355</v>
      </c>
      <c r="M3076" s="37">
        <v>0</v>
      </c>
      <c r="N3076" s="37">
        <v>0</v>
      </c>
      <c r="O3076" s="37">
        <v>0</v>
      </c>
    </row>
    <row r="3077" spans="1:29" x14ac:dyDescent="0.2">
      <c r="A3077" s="37" t="s">
        <v>6047</v>
      </c>
      <c r="B3077" s="37" t="s">
        <v>3341</v>
      </c>
      <c r="C3077" s="39" t="s">
        <v>51</v>
      </c>
      <c r="D3077" s="39" t="s">
        <v>718</v>
      </c>
      <c r="E3077" s="39" t="s">
        <v>6045</v>
      </c>
      <c r="F3077" s="39" t="s">
        <v>3341</v>
      </c>
      <c r="G3077" s="38" t="s">
        <v>442</v>
      </c>
      <c r="H3077" s="38" t="s">
        <v>441</v>
      </c>
      <c r="I3077" s="38">
        <v>26478010</v>
      </c>
      <c r="J3077" s="37">
        <v>20</v>
      </c>
      <c r="K3077" s="37">
        <v>14</v>
      </c>
      <c r="L3077" s="20" t="s">
        <v>8355</v>
      </c>
      <c r="M3077" s="37">
        <v>0</v>
      </c>
      <c r="N3077" s="37">
        <v>0</v>
      </c>
      <c r="O3077" s="37">
        <v>15</v>
      </c>
    </row>
    <row r="3078" spans="1:29" x14ac:dyDescent="0.2">
      <c r="A3078" s="37" t="s">
        <v>6048</v>
      </c>
      <c r="B3078" s="37" t="s">
        <v>6049</v>
      </c>
      <c r="C3078" s="39" t="s">
        <v>51</v>
      </c>
      <c r="D3078" s="39" t="s">
        <v>718</v>
      </c>
      <c r="E3078" s="39" t="s">
        <v>719</v>
      </c>
      <c r="F3078" s="39" t="s">
        <v>5632</v>
      </c>
      <c r="G3078" s="38" t="s">
        <v>442</v>
      </c>
      <c r="H3078" s="38" t="s">
        <v>440</v>
      </c>
      <c r="I3078" s="38">
        <v>26399929</v>
      </c>
      <c r="J3078" s="37">
        <v>1</v>
      </c>
      <c r="K3078" s="37">
        <v>0</v>
      </c>
      <c r="L3078" s="20" t="s">
        <v>8355</v>
      </c>
      <c r="M3078" s="37">
        <v>0</v>
      </c>
      <c r="N3078" s="37">
        <v>0</v>
      </c>
      <c r="O3078" s="37">
        <v>0</v>
      </c>
    </row>
    <row r="3079" spans="1:29" x14ac:dyDescent="0.2">
      <c r="A3079" s="37" t="s">
        <v>6050</v>
      </c>
      <c r="B3079" s="37" t="s">
        <v>1269</v>
      </c>
      <c r="C3079" s="39" t="s">
        <v>51</v>
      </c>
      <c r="D3079" s="39" t="s">
        <v>718</v>
      </c>
      <c r="E3079" s="39" t="s">
        <v>719</v>
      </c>
      <c r="F3079" s="39" t="s">
        <v>719</v>
      </c>
      <c r="G3079" s="38" t="s">
        <v>442</v>
      </c>
      <c r="H3079" s="38" t="s">
        <v>440</v>
      </c>
      <c r="I3079" s="38">
        <v>26399068</v>
      </c>
      <c r="J3079" s="37">
        <v>438</v>
      </c>
      <c r="K3079" s="37">
        <v>121</v>
      </c>
      <c r="L3079" s="20" t="s">
        <v>8355</v>
      </c>
      <c r="M3079" s="37">
        <v>0</v>
      </c>
      <c r="N3079" s="37">
        <v>12</v>
      </c>
      <c r="O3079" s="37">
        <v>0</v>
      </c>
    </row>
    <row r="3080" spans="1:29" x14ac:dyDescent="0.2">
      <c r="A3080" s="37" t="s">
        <v>6051</v>
      </c>
      <c r="B3080" s="37" t="s">
        <v>1427</v>
      </c>
      <c r="C3080" s="39" t="s">
        <v>51</v>
      </c>
      <c r="D3080" s="39" t="s">
        <v>718</v>
      </c>
      <c r="E3080" s="39" t="s">
        <v>190</v>
      </c>
      <c r="F3080" s="39" t="s">
        <v>1427</v>
      </c>
      <c r="G3080" s="38" t="s">
        <v>442</v>
      </c>
      <c r="H3080" s="38" t="s">
        <v>441</v>
      </c>
      <c r="I3080" s="38">
        <v>21001215</v>
      </c>
      <c r="J3080" s="37">
        <v>8</v>
      </c>
      <c r="K3080" s="37">
        <v>0</v>
      </c>
      <c r="L3080" s="20" t="s">
        <v>8355</v>
      </c>
      <c r="M3080" s="37">
        <v>0</v>
      </c>
      <c r="N3080" s="37">
        <v>0</v>
      </c>
      <c r="O3080" s="37">
        <v>0</v>
      </c>
    </row>
    <row r="3081" spans="1:29" x14ac:dyDescent="0.2">
      <c r="A3081" s="37" t="s">
        <v>6052</v>
      </c>
      <c r="B3081" s="37" t="s">
        <v>2440</v>
      </c>
      <c r="C3081" s="39" t="s">
        <v>51</v>
      </c>
      <c r="D3081" s="39" t="s">
        <v>718</v>
      </c>
      <c r="E3081" s="39" t="s">
        <v>6045</v>
      </c>
      <c r="F3081" s="39" t="s">
        <v>2440</v>
      </c>
      <c r="G3081" s="38" t="s">
        <v>442</v>
      </c>
      <c r="H3081" s="38" t="s">
        <v>441</v>
      </c>
      <c r="I3081" s="38">
        <v>26398441</v>
      </c>
      <c r="J3081" s="37">
        <v>27</v>
      </c>
      <c r="K3081" s="37">
        <v>0</v>
      </c>
      <c r="L3081" s="20" t="s">
        <v>8355</v>
      </c>
      <c r="M3081" s="37">
        <v>0</v>
      </c>
      <c r="N3081" s="37">
        <v>0</v>
      </c>
      <c r="O3081" s="37">
        <v>0</v>
      </c>
    </row>
    <row r="3082" spans="1:29" x14ac:dyDescent="0.2">
      <c r="A3082" s="37" t="s">
        <v>6053</v>
      </c>
      <c r="B3082" s="37" t="s">
        <v>6054</v>
      </c>
      <c r="C3082" s="39" t="s">
        <v>51</v>
      </c>
      <c r="D3082" s="39" t="s">
        <v>718</v>
      </c>
      <c r="E3082" s="39" t="s">
        <v>6045</v>
      </c>
      <c r="F3082" s="39" t="s">
        <v>6055</v>
      </c>
      <c r="G3082" s="38" t="s">
        <v>442</v>
      </c>
      <c r="H3082" s="38" t="s">
        <v>441</v>
      </c>
      <c r="I3082" s="38">
        <v>26478235</v>
      </c>
      <c r="J3082" s="37">
        <v>3</v>
      </c>
      <c r="K3082" s="37">
        <v>0</v>
      </c>
      <c r="L3082" s="20" t="s">
        <v>8355</v>
      </c>
      <c r="M3082" s="37">
        <v>0</v>
      </c>
      <c r="N3082" s="37">
        <v>0</v>
      </c>
      <c r="O3082" s="37">
        <v>0</v>
      </c>
    </row>
    <row r="3083" spans="1:29" x14ac:dyDescent="0.2">
      <c r="A3083" s="37" t="s">
        <v>6056</v>
      </c>
      <c r="B3083" s="37" t="s">
        <v>2296</v>
      </c>
      <c r="C3083" s="39" t="s">
        <v>51</v>
      </c>
      <c r="D3083" s="39" t="s">
        <v>718</v>
      </c>
      <c r="E3083" s="39" t="s">
        <v>6045</v>
      </c>
      <c r="F3083" s="39" t="s">
        <v>2296</v>
      </c>
      <c r="G3083" s="38" t="s">
        <v>442</v>
      </c>
      <c r="H3083" s="38" t="s">
        <v>441</v>
      </c>
      <c r="I3083" s="38">
        <v>26478113</v>
      </c>
      <c r="J3083" s="37">
        <v>6</v>
      </c>
      <c r="K3083" s="37">
        <v>0</v>
      </c>
      <c r="L3083" s="20" t="s">
        <v>8355</v>
      </c>
      <c r="M3083" s="37">
        <v>0</v>
      </c>
      <c r="N3083" s="37">
        <v>0</v>
      </c>
      <c r="O3083" s="37">
        <v>0</v>
      </c>
    </row>
    <row r="3084" spans="1:29" x14ac:dyDescent="0.2">
      <c r="A3084" s="37" t="s">
        <v>6057</v>
      </c>
      <c r="B3084" s="37" t="s">
        <v>46</v>
      </c>
      <c r="C3084" s="39" t="s">
        <v>51</v>
      </c>
      <c r="D3084" s="39" t="s">
        <v>718</v>
      </c>
      <c r="E3084" s="39" t="s">
        <v>6045</v>
      </c>
      <c r="F3084" s="39" t="s">
        <v>10325</v>
      </c>
      <c r="G3084" s="38" t="s">
        <v>442</v>
      </c>
      <c r="H3084" s="38" t="s">
        <v>441</v>
      </c>
      <c r="I3084" s="38">
        <v>26478009</v>
      </c>
      <c r="J3084" s="37">
        <v>7</v>
      </c>
      <c r="K3084" s="37">
        <v>0</v>
      </c>
      <c r="L3084" s="20" t="s">
        <v>8355</v>
      </c>
      <c r="M3084" s="37">
        <v>0</v>
      </c>
      <c r="N3084" s="37">
        <v>0</v>
      </c>
      <c r="O3084" s="37">
        <v>0</v>
      </c>
    </row>
    <row r="3085" spans="1:29" x14ac:dyDescent="0.2">
      <c r="A3085" s="37" t="s">
        <v>6058</v>
      </c>
      <c r="B3085" s="37" t="s">
        <v>715</v>
      </c>
      <c r="C3085" s="39" t="s">
        <v>51</v>
      </c>
      <c r="D3085" s="39" t="s">
        <v>718</v>
      </c>
      <c r="E3085" s="39" t="s">
        <v>6045</v>
      </c>
      <c r="F3085" s="39" t="s">
        <v>715</v>
      </c>
      <c r="G3085" s="38" t="s">
        <v>442</v>
      </c>
      <c r="H3085" s="38" t="s">
        <v>441</v>
      </c>
      <c r="I3085" s="38">
        <v>26398887</v>
      </c>
      <c r="J3085" s="37">
        <v>10</v>
      </c>
      <c r="K3085" s="37">
        <v>0</v>
      </c>
      <c r="L3085" s="20" t="s">
        <v>8355</v>
      </c>
      <c r="M3085" s="37">
        <v>0</v>
      </c>
      <c r="N3085" s="37">
        <v>0</v>
      </c>
      <c r="O3085" s="37">
        <v>0</v>
      </c>
    </row>
    <row r="3086" spans="1:29" x14ac:dyDescent="0.2">
      <c r="A3086" s="37" t="s">
        <v>6059</v>
      </c>
      <c r="B3086" s="37" t="s">
        <v>6060</v>
      </c>
      <c r="C3086" s="39" t="s">
        <v>51</v>
      </c>
      <c r="D3086" s="39" t="s">
        <v>348</v>
      </c>
      <c r="E3086" s="39" t="s">
        <v>161</v>
      </c>
      <c r="F3086" s="39" t="s">
        <v>6060</v>
      </c>
      <c r="G3086" s="38" t="s">
        <v>442</v>
      </c>
      <c r="H3086" s="38" t="s">
        <v>441</v>
      </c>
      <c r="J3086" s="37">
        <v>9</v>
      </c>
      <c r="K3086" s="37">
        <v>0</v>
      </c>
      <c r="L3086" s="20" t="s">
        <v>8355</v>
      </c>
      <c r="M3086" s="37">
        <v>0</v>
      </c>
      <c r="N3086" s="37">
        <v>0</v>
      </c>
      <c r="O3086" s="37">
        <v>0</v>
      </c>
    </row>
    <row r="3087" spans="1:29" x14ac:dyDescent="0.2">
      <c r="A3087" s="37" t="s">
        <v>6061</v>
      </c>
      <c r="B3087" s="37" t="s">
        <v>190</v>
      </c>
      <c r="C3087" s="39" t="s">
        <v>51</v>
      </c>
      <c r="D3087" s="39" t="s">
        <v>718</v>
      </c>
      <c r="E3087" s="39" t="s">
        <v>190</v>
      </c>
      <c r="F3087" s="39" t="s">
        <v>190</v>
      </c>
      <c r="G3087" s="38" t="s">
        <v>442</v>
      </c>
      <c r="H3087" s="38" t="s">
        <v>441</v>
      </c>
      <c r="I3087" s="38">
        <v>26396103</v>
      </c>
      <c r="J3087" s="37">
        <v>138</v>
      </c>
      <c r="K3087" s="37">
        <v>47</v>
      </c>
      <c r="L3087" s="20">
        <v>43</v>
      </c>
      <c r="M3087" s="37">
        <v>0</v>
      </c>
      <c r="N3087" s="37">
        <v>0</v>
      </c>
      <c r="O3087" s="37">
        <v>0</v>
      </c>
    </row>
    <row r="3088" spans="1:29" x14ac:dyDescent="0.2">
      <c r="A3088" s="37" t="s">
        <v>6062</v>
      </c>
      <c r="B3088" s="37" t="s">
        <v>1013</v>
      </c>
      <c r="C3088" s="39" t="s">
        <v>51</v>
      </c>
      <c r="D3088" s="39" t="s">
        <v>718</v>
      </c>
      <c r="E3088" s="39" t="s">
        <v>190</v>
      </c>
      <c r="F3088" s="39" t="s">
        <v>1013</v>
      </c>
      <c r="G3088" s="38" t="s">
        <v>442</v>
      </c>
      <c r="H3088" s="38" t="s">
        <v>441</v>
      </c>
      <c r="I3088" s="38">
        <v>26393061</v>
      </c>
      <c r="J3088" s="37">
        <v>119</v>
      </c>
      <c r="K3088" s="37">
        <v>31</v>
      </c>
      <c r="L3088" s="20" t="s">
        <v>8355</v>
      </c>
      <c r="M3088" s="37">
        <v>0</v>
      </c>
      <c r="N3088" s="37">
        <v>0</v>
      </c>
      <c r="O3088" s="37">
        <v>0</v>
      </c>
    </row>
    <row r="3089" spans="1:29" x14ac:dyDescent="0.2">
      <c r="A3089" s="37" t="s">
        <v>6063</v>
      </c>
      <c r="B3089" s="37" t="s">
        <v>6064</v>
      </c>
      <c r="C3089" s="39" t="s">
        <v>51</v>
      </c>
      <c r="D3089" s="39" t="s">
        <v>718</v>
      </c>
      <c r="E3089" s="39" t="s">
        <v>719</v>
      </c>
      <c r="F3089" s="39" t="s">
        <v>6064</v>
      </c>
      <c r="G3089" s="38" t="s">
        <v>442</v>
      </c>
      <c r="H3089" s="38" t="s">
        <v>440</v>
      </c>
      <c r="I3089" s="38">
        <v>26398719</v>
      </c>
      <c r="J3089" s="37">
        <v>13</v>
      </c>
      <c r="K3089" s="37">
        <v>0</v>
      </c>
      <c r="L3089" s="20" t="s">
        <v>8355</v>
      </c>
      <c r="M3089" s="37">
        <v>0</v>
      </c>
      <c r="N3089" s="37">
        <v>0</v>
      </c>
      <c r="O3089" s="37">
        <v>0</v>
      </c>
    </row>
    <row r="3090" spans="1:29" x14ac:dyDescent="0.2">
      <c r="A3090" s="37" t="s">
        <v>6065</v>
      </c>
      <c r="B3090" s="37" t="s">
        <v>6066</v>
      </c>
      <c r="C3090" s="39" t="s">
        <v>51</v>
      </c>
      <c r="D3090" s="39" t="s">
        <v>718</v>
      </c>
      <c r="E3090" s="39" t="s">
        <v>719</v>
      </c>
      <c r="F3090" s="39" t="s">
        <v>6066</v>
      </c>
      <c r="G3090" s="38" t="s">
        <v>442</v>
      </c>
      <c r="H3090" s="38" t="s">
        <v>440</v>
      </c>
      <c r="I3090" s="38">
        <v>26391130</v>
      </c>
      <c r="J3090" s="37">
        <v>31</v>
      </c>
      <c r="K3090" s="37">
        <v>6</v>
      </c>
      <c r="L3090" s="20" t="s">
        <v>8355</v>
      </c>
      <c r="M3090" s="37">
        <v>0</v>
      </c>
      <c r="N3090" s="37">
        <v>0</v>
      </c>
      <c r="O3090" s="37">
        <v>0</v>
      </c>
    </row>
    <row r="3091" spans="1:29" x14ac:dyDescent="0.2">
      <c r="A3091" s="37" t="s">
        <v>6067</v>
      </c>
      <c r="B3091" s="37" t="s">
        <v>6068</v>
      </c>
      <c r="C3091" s="39" t="s">
        <v>51</v>
      </c>
      <c r="D3091" s="39" t="s">
        <v>718</v>
      </c>
      <c r="E3091" s="39" t="s">
        <v>6045</v>
      </c>
      <c r="F3091" s="39" t="s">
        <v>6068</v>
      </c>
      <c r="G3091" s="38" t="s">
        <v>442</v>
      </c>
      <c r="H3091" s="38" t="s">
        <v>441</v>
      </c>
      <c r="J3091" s="37">
        <v>2</v>
      </c>
      <c r="K3091" s="37">
        <v>0</v>
      </c>
      <c r="L3091" s="20" t="s">
        <v>8355</v>
      </c>
      <c r="M3091" s="37">
        <v>0</v>
      </c>
      <c r="N3091" s="37">
        <v>0</v>
      </c>
      <c r="O3091" s="37">
        <v>0</v>
      </c>
    </row>
    <row r="3093" spans="1:29" ht="13.5" x14ac:dyDescent="0.25">
      <c r="A3093" s="97" t="s">
        <v>448</v>
      </c>
      <c r="B3093" s="24"/>
      <c r="C3093" s="25"/>
      <c r="D3093" s="25"/>
      <c r="E3093" s="25"/>
      <c r="F3093" s="33"/>
      <c r="G3093" s="27"/>
      <c r="H3093" s="32"/>
      <c r="I3093" s="32"/>
      <c r="J3093" s="36">
        <f>SUM(J3094:J3109)</f>
        <v>3542</v>
      </c>
      <c r="K3093" s="36">
        <f t="shared" ref="K3093:O3093" si="164">SUM(K3094:K3109)</f>
        <v>773</v>
      </c>
      <c r="L3093" s="36">
        <f t="shared" si="164"/>
        <v>0</v>
      </c>
      <c r="M3093" s="36">
        <f t="shared" si="164"/>
        <v>34</v>
      </c>
      <c r="N3093" s="36">
        <f t="shared" si="164"/>
        <v>31</v>
      </c>
      <c r="O3093" s="36">
        <f t="shared" si="164"/>
        <v>568</v>
      </c>
      <c r="P3093" s="37"/>
      <c r="Q3093" s="37"/>
      <c r="R3093" s="37"/>
      <c r="S3093" s="37"/>
      <c r="T3093" s="37"/>
      <c r="U3093" s="37"/>
      <c r="V3093" s="37"/>
      <c r="W3093" s="37"/>
      <c r="X3093" s="37"/>
      <c r="Y3093" s="37"/>
      <c r="AA3093" s="37"/>
      <c r="AB3093" s="37"/>
      <c r="AC3093" s="37"/>
    </row>
    <row r="3094" spans="1:29" x14ac:dyDescent="0.2">
      <c r="B3094" s="37" t="s">
        <v>6069</v>
      </c>
      <c r="C3094" s="39" t="s">
        <v>51</v>
      </c>
      <c r="D3094" s="39" t="s">
        <v>51</v>
      </c>
      <c r="E3094" s="39" t="s">
        <v>51</v>
      </c>
      <c r="F3094" s="39" t="s">
        <v>991</v>
      </c>
      <c r="G3094" s="38" t="s">
        <v>443</v>
      </c>
      <c r="H3094" s="38" t="s">
        <v>440</v>
      </c>
      <c r="I3094" s="38">
        <v>26613564</v>
      </c>
      <c r="J3094" s="37">
        <v>52</v>
      </c>
      <c r="K3094" s="37">
        <v>16</v>
      </c>
      <c r="L3094" s="20" t="s">
        <v>8355</v>
      </c>
      <c r="M3094" s="37">
        <v>0</v>
      </c>
      <c r="N3094" s="37">
        <v>0</v>
      </c>
      <c r="O3094" s="37">
        <v>0</v>
      </c>
    </row>
    <row r="3095" spans="1:29" x14ac:dyDescent="0.2">
      <c r="A3095" s="37" t="s">
        <v>6070</v>
      </c>
      <c r="B3095" s="37" t="s">
        <v>6071</v>
      </c>
      <c r="C3095" s="39" t="s">
        <v>51</v>
      </c>
      <c r="D3095" s="39" t="s">
        <v>51</v>
      </c>
      <c r="E3095" s="39" t="s">
        <v>150</v>
      </c>
      <c r="F3095" s="39" t="s">
        <v>6071</v>
      </c>
      <c r="G3095" s="38" t="s">
        <v>442</v>
      </c>
      <c r="H3095" s="38" t="s">
        <v>440</v>
      </c>
      <c r="I3095" s="38">
        <v>26638422</v>
      </c>
      <c r="J3095" s="37">
        <v>101</v>
      </c>
      <c r="K3095" s="37">
        <v>28</v>
      </c>
      <c r="L3095" s="20" t="s">
        <v>8355</v>
      </c>
      <c r="M3095" s="37">
        <v>0</v>
      </c>
      <c r="N3095" s="37">
        <v>0</v>
      </c>
      <c r="O3095" s="37">
        <v>0</v>
      </c>
    </row>
    <row r="3096" spans="1:29" x14ac:dyDescent="0.2">
      <c r="A3096" s="37" t="s">
        <v>6072</v>
      </c>
      <c r="B3096" s="37" t="s">
        <v>6073</v>
      </c>
      <c r="C3096" s="39" t="s">
        <v>51</v>
      </c>
      <c r="D3096" s="39" t="s">
        <v>51</v>
      </c>
      <c r="E3096" s="39" t="s">
        <v>51</v>
      </c>
      <c r="F3096" s="39" t="s">
        <v>51</v>
      </c>
      <c r="G3096" s="38" t="s">
        <v>442</v>
      </c>
      <c r="H3096" s="38" t="s">
        <v>440</v>
      </c>
      <c r="I3096" s="38">
        <v>26611912</v>
      </c>
      <c r="J3096" s="37">
        <v>208</v>
      </c>
      <c r="K3096" s="37">
        <v>0</v>
      </c>
      <c r="L3096" s="20" t="s">
        <v>8355</v>
      </c>
      <c r="M3096" s="37">
        <v>0</v>
      </c>
      <c r="N3096" s="37">
        <v>6</v>
      </c>
      <c r="O3096" s="37">
        <v>37</v>
      </c>
    </row>
    <row r="3097" spans="1:29" x14ac:dyDescent="0.2">
      <c r="A3097" s="37" t="s">
        <v>6074</v>
      </c>
      <c r="B3097" s="37" t="s">
        <v>152</v>
      </c>
      <c r="C3097" s="39" t="s">
        <v>51</v>
      </c>
      <c r="D3097" s="39" t="s">
        <v>51</v>
      </c>
      <c r="E3097" s="39" t="s">
        <v>51</v>
      </c>
      <c r="F3097" s="39" t="s">
        <v>991</v>
      </c>
      <c r="G3097" s="38" t="s">
        <v>442</v>
      </c>
      <c r="H3097" s="38" t="s">
        <v>440</v>
      </c>
      <c r="I3097" s="38">
        <v>26610191</v>
      </c>
      <c r="J3097" s="37">
        <v>243</v>
      </c>
      <c r="K3097" s="37">
        <v>26</v>
      </c>
      <c r="L3097" s="20" t="s">
        <v>8355</v>
      </c>
      <c r="M3097" s="37">
        <v>0</v>
      </c>
      <c r="N3097" s="37">
        <v>0</v>
      </c>
      <c r="O3097" s="37">
        <v>0</v>
      </c>
    </row>
    <row r="3098" spans="1:29" x14ac:dyDescent="0.2">
      <c r="A3098" s="37" t="s">
        <v>6075</v>
      </c>
      <c r="B3098" s="37" t="s">
        <v>6076</v>
      </c>
      <c r="C3098" s="39" t="s">
        <v>51</v>
      </c>
      <c r="D3098" s="39" t="s">
        <v>51</v>
      </c>
      <c r="E3098" s="39" t="s">
        <v>341</v>
      </c>
      <c r="F3098" s="39" t="s">
        <v>341</v>
      </c>
      <c r="G3098" s="38" t="s">
        <v>442</v>
      </c>
      <c r="H3098" s="38" t="s">
        <v>440</v>
      </c>
      <c r="I3098" s="38">
        <v>26330093</v>
      </c>
      <c r="J3098" s="37">
        <v>249</v>
      </c>
      <c r="K3098" s="37">
        <v>79</v>
      </c>
      <c r="L3098" s="20" t="s">
        <v>8355</v>
      </c>
      <c r="M3098" s="37">
        <v>0</v>
      </c>
      <c r="N3098" s="37">
        <v>7</v>
      </c>
      <c r="O3098" s="37">
        <v>0</v>
      </c>
    </row>
    <row r="3099" spans="1:29" x14ac:dyDescent="0.2">
      <c r="A3099" s="37" t="s">
        <v>6077</v>
      </c>
      <c r="B3099" s="37" t="s">
        <v>6078</v>
      </c>
      <c r="C3099" s="39" t="s">
        <v>51</v>
      </c>
      <c r="D3099" s="39" t="s">
        <v>51</v>
      </c>
      <c r="E3099" s="39" t="s">
        <v>51</v>
      </c>
      <c r="F3099" s="39" t="s">
        <v>6078</v>
      </c>
      <c r="G3099" s="38" t="s">
        <v>442</v>
      </c>
      <c r="H3099" s="38" t="s">
        <v>440</v>
      </c>
      <c r="I3099" s="38">
        <v>83424025</v>
      </c>
      <c r="J3099" s="37">
        <v>33</v>
      </c>
      <c r="K3099" s="37">
        <v>9</v>
      </c>
      <c r="L3099" s="20" t="s">
        <v>8355</v>
      </c>
      <c r="M3099" s="37">
        <v>0</v>
      </c>
      <c r="N3099" s="37">
        <v>0</v>
      </c>
      <c r="O3099" s="37">
        <v>0</v>
      </c>
    </row>
    <row r="3100" spans="1:29" x14ac:dyDescent="0.2">
      <c r="A3100" s="37" t="s">
        <v>6079</v>
      </c>
      <c r="B3100" s="37" t="s">
        <v>6080</v>
      </c>
      <c r="C3100" s="39" t="s">
        <v>51</v>
      </c>
      <c r="D3100" s="39" t="s">
        <v>51</v>
      </c>
      <c r="E3100" s="39" t="s">
        <v>341</v>
      </c>
      <c r="F3100" s="39" t="s">
        <v>6080</v>
      </c>
      <c r="G3100" s="38" t="s">
        <v>442</v>
      </c>
      <c r="H3100" s="38" t="s">
        <v>440</v>
      </c>
      <c r="I3100" s="38">
        <v>26633439</v>
      </c>
      <c r="J3100" s="37">
        <v>440</v>
      </c>
      <c r="K3100" s="37">
        <v>140</v>
      </c>
      <c r="L3100" s="20" t="s">
        <v>8355</v>
      </c>
      <c r="M3100" s="37">
        <v>0</v>
      </c>
      <c r="N3100" s="37">
        <v>0</v>
      </c>
      <c r="O3100" s="37">
        <v>45</v>
      </c>
    </row>
    <row r="3101" spans="1:29" x14ac:dyDescent="0.2">
      <c r="A3101" s="37" t="s">
        <v>6081</v>
      </c>
      <c r="B3101" s="37" t="s">
        <v>6082</v>
      </c>
      <c r="C3101" s="39" t="s">
        <v>51</v>
      </c>
      <c r="D3101" s="39" t="s">
        <v>51</v>
      </c>
      <c r="E3101" s="39" t="s">
        <v>341</v>
      </c>
      <c r="F3101" s="39" t="s">
        <v>190</v>
      </c>
      <c r="G3101" s="38" t="s">
        <v>442</v>
      </c>
      <c r="H3101" s="38" t="s">
        <v>440</v>
      </c>
      <c r="I3101" s="38">
        <v>26633427</v>
      </c>
      <c r="J3101" s="37">
        <v>479</v>
      </c>
      <c r="K3101" s="37">
        <v>138</v>
      </c>
      <c r="L3101" s="20" t="s">
        <v>8355</v>
      </c>
      <c r="M3101" s="37">
        <v>0</v>
      </c>
      <c r="N3101" s="37">
        <v>0</v>
      </c>
      <c r="O3101" s="37">
        <v>226</v>
      </c>
    </row>
    <row r="3102" spans="1:29" x14ac:dyDescent="0.2">
      <c r="A3102" s="37" t="s">
        <v>6083</v>
      </c>
      <c r="B3102" s="37" t="s">
        <v>6084</v>
      </c>
      <c r="C3102" s="39" t="s">
        <v>51</v>
      </c>
      <c r="D3102" s="39" t="s">
        <v>51</v>
      </c>
      <c r="E3102" s="39" t="s">
        <v>51</v>
      </c>
      <c r="F3102" s="39" t="s">
        <v>6085</v>
      </c>
      <c r="G3102" s="38" t="s">
        <v>442</v>
      </c>
      <c r="H3102" s="38" t="s">
        <v>440</v>
      </c>
      <c r="I3102" s="38">
        <v>26610519</v>
      </c>
      <c r="J3102" s="37">
        <v>138</v>
      </c>
      <c r="K3102" s="37">
        <v>27</v>
      </c>
      <c r="L3102" s="20" t="s">
        <v>8355</v>
      </c>
      <c r="M3102" s="37">
        <v>0</v>
      </c>
      <c r="N3102" s="37">
        <v>0</v>
      </c>
      <c r="O3102" s="37">
        <v>16</v>
      </c>
    </row>
    <row r="3103" spans="1:29" x14ac:dyDescent="0.2">
      <c r="A3103" s="37" t="s">
        <v>6086</v>
      </c>
      <c r="B3103" s="37" t="s">
        <v>1408</v>
      </c>
      <c r="C3103" s="39" t="s">
        <v>51</v>
      </c>
      <c r="D3103" s="39" t="s">
        <v>51</v>
      </c>
      <c r="E3103" s="39" t="s">
        <v>51</v>
      </c>
      <c r="F3103" s="39" t="s">
        <v>6085</v>
      </c>
      <c r="G3103" s="38" t="s">
        <v>444</v>
      </c>
      <c r="H3103" s="38" t="s">
        <v>440</v>
      </c>
      <c r="I3103" s="38">
        <v>26610929</v>
      </c>
      <c r="J3103" s="37">
        <v>395</v>
      </c>
      <c r="K3103" s="37">
        <v>56</v>
      </c>
      <c r="L3103" s="20" t="s">
        <v>8355</v>
      </c>
      <c r="M3103" s="37">
        <v>0</v>
      </c>
      <c r="N3103" s="37">
        <v>0</v>
      </c>
      <c r="O3103" s="37">
        <v>0</v>
      </c>
    </row>
    <row r="3104" spans="1:29" x14ac:dyDescent="0.2">
      <c r="A3104" s="37" t="s">
        <v>6087</v>
      </c>
      <c r="B3104" s="37" t="s">
        <v>6088</v>
      </c>
      <c r="C3104" s="39" t="s">
        <v>51</v>
      </c>
      <c r="D3104" s="39" t="s">
        <v>51</v>
      </c>
      <c r="E3104" s="39" t="s">
        <v>51</v>
      </c>
      <c r="F3104" s="39" t="s">
        <v>6089</v>
      </c>
      <c r="G3104" s="38" t="s">
        <v>442</v>
      </c>
      <c r="H3104" s="38" t="s">
        <v>440</v>
      </c>
      <c r="I3104" s="38">
        <v>87797291</v>
      </c>
      <c r="J3104" s="37">
        <v>8</v>
      </c>
      <c r="K3104" s="37">
        <v>0</v>
      </c>
      <c r="L3104" s="20" t="s">
        <v>8355</v>
      </c>
      <c r="M3104" s="37">
        <v>0</v>
      </c>
      <c r="N3104" s="37">
        <v>0</v>
      </c>
      <c r="O3104" s="37">
        <v>0</v>
      </c>
    </row>
    <row r="3105" spans="1:29" x14ac:dyDescent="0.2">
      <c r="A3105" s="37" t="s">
        <v>6090</v>
      </c>
      <c r="B3105" s="37" t="s">
        <v>6091</v>
      </c>
      <c r="C3105" s="39" t="s">
        <v>51</v>
      </c>
      <c r="D3105" s="39" t="s">
        <v>51</v>
      </c>
      <c r="E3105" s="39" t="s">
        <v>341</v>
      </c>
      <c r="F3105" s="39" t="s">
        <v>6091</v>
      </c>
      <c r="G3105" s="38" t="s">
        <v>442</v>
      </c>
      <c r="H3105" s="38" t="s">
        <v>440</v>
      </c>
      <c r="I3105" s="38">
        <v>26631881</v>
      </c>
      <c r="J3105" s="37">
        <v>276</v>
      </c>
      <c r="K3105" s="37">
        <v>91</v>
      </c>
      <c r="L3105" s="20" t="s">
        <v>8355</v>
      </c>
      <c r="M3105" s="37">
        <v>0</v>
      </c>
      <c r="N3105" s="37">
        <v>0</v>
      </c>
      <c r="O3105" s="37">
        <v>172</v>
      </c>
    </row>
    <row r="3106" spans="1:29" x14ac:dyDescent="0.2">
      <c r="A3106" s="37" t="s">
        <v>6092</v>
      </c>
      <c r="B3106" s="37" t="s">
        <v>346</v>
      </c>
      <c r="C3106" s="39" t="s">
        <v>51</v>
      </c>
      <c r="D3106" s="39" t="s">
        <v>51</v>
      </c>
      <c r="E3106" s="39" t="s">
        <v>341</v>
      </c>
      <c r="F3106" s="39" t="s">
        <v>346</v>
      </c>
      <c r="G3106" s="38" t="s">
        <v>442</v>
      </c>
      <c r="H3106" s="38" t="s">
        <v>440</v>
      </c>
      <c r="I3106" s="38">
        <v>26630419</v>
      </c>
      <c r="J3106" s="37">
        <v>544</v>
      </c>
      <c r="K3106" s="37">
        <v>0</v>
      </c>
      <c r="L3106" s="20" t="s">
        <v>8355</v>
      </c>
      <c r="M3106" s="37">
        <v>23</v>
      </c>
      <c r="N3106" s="37">
        <v>9</v>
      </c>
      <c r="O3106" s="37">
        <v>30</v>
      </c>
    </row>
    <row r="3107" spans="1:29" x14ac:dyDescent="0.2">
      <c r="A3107" s="37" t="s">
        <v>6093</v>
      </c>
      <c r="B3107" s="37" t="s">
        <v>6094</v>
      </c>
      <c r="C3107" s="39" t="s">
        <v>51</v>
      </c>
      <c r="D3107" s="39" t="s">
        <v>51</v>
      </c>
      <c r="E3107" s="39" t="s">
        <v>341</v>
      </c>
      <c r="F3107" s="39" t="s">
        <v>341</v>
      </c>
      <c r="G3107" s="38" t="s">
        <v>442</v>
      </c>
      <c r="H3107" s="38" t="s">
        <v>440</v>
      </c>
      <c r="I3107" s="38">
        <v>26630111</v>
      </c>
      <c r="J3107" s="37">
        <v>37</v>
      </c>
      <c r="K3107" s="37">
        <v>0</v>
      </c>
      <c r="L3107" s="20" t="s">
        <v>8355</v>
      </c>
      <c r="M3107" s="37">
        <v>0</v>
      </c>
      <c r="N3107" s="37">
        <v>0</v>
      </c>
      <c r="O3107" s="37">
        <v>0</v>
      </c>
    </row>
    <row r="3108" spans="1:29" x14ac:dyDescent="0.2">
      <c r="A3108" s="37" t="s">
        <v>6095</v>
      </c>
      <c r="B3108" s="37" t="s">
        <v>2575</v>
      </c>
      <c r="C3108" s="39" t="s">
        <v>51</v>
      </c>
      <c r="D3108" s="39" t="s">
        <v>51</v>
      </c>
      <c r="E3108" s="39" t="s">
        <v>341</v>
      </c>
      <c r="F3108" s="39" t="s">
        <v>2575</v>
      </c>
      <c r="G3108" s="38" t="s">
        <v>442</v>
      </c>
      <c r="H3108" s="38" t="s">
        <v>440</v>
      </c>
      <c r="I3108" s="38">
        <v>26645545</v>
      </c>
      <c r="J3108" s="37">
        <v>323</v>
      </c>
      <c r="K3108" s="37">
        <v>161</v>
      </c>
      <c r="L3108" s="20" t="s">
        <v>8355</v>
      </c>
      <c r="M3108" s="37">
        <v>11</v>
      </c>
      <c r="N3108" s="37">
        <v>9</v>
      </c>
      <c r="O3108" s="37">
        <v>42</v>
      </c>
    </row>
    <row r="3109" spans="1:29" x14ac:dyDescent="0.2">
      <c r="A3109" s="37" t="s">
        <v>6096</v>
      </c>
      <c r="B3109" s="37" t="s">
        <v>5570</v>
      </c>
      <c r="C3109" s="39" t="s">
        <v>51</v>
      </c>
      <c r="D3109" s="39" t="s">
        <v>51</v>
      </c>
      <c r="E3109" s="39" t="s">
        <v>51</v>
      </c>
      <c r="F3109" s="39" t="s">
        <v>6097</v>
      </c>
      <c r="G3109" s="38" t="s">
        <v>442</v>
      </c>
      <c r="H3109" s="38" t="s">
        <v>440</v>
      </c>
      <c r="I3109" s="38">
        <v>26611133</v>
      </c>
      <c r="J3109" s="37">
        <v>16</v>
      </c>
      <c r="K3109" s="37">
        <v>2</v>
      </c>
      <c r="L3109" s="20" t="s">
        <v>8355</v>
      </c>
      <c r="M3109" s="37">
        <v>0</v>
      </c>
      <c r="N3109" s="37">
        <v>0</v>
      </c>
      <c r="O3109" s="37">
        <v>0</v>
      </c>
    </row>
    <row r="3111" spans="1:29" ht="13.5" x14ac:dyDescent="0.25">
      <c r="A3111" s="97" t="s">
        <v>449</v>
      </c>
      <c r="B3111" s="24"/>
      <c r="C3111" s="25"/>
      <c r="D3111" s="25"/>
      <c r="E3111" s="25"/>
      <c r="F3111" s="33"/>
      <c r="G3111" s="27"/>
      <c r="H3111" s="32"/>
      <c r="I3111" s="32"/>
      <c r="J3111" s="36">
        <f>SUM(J3112:J3126)</f>
        <v>621</v>
      </c>
      <c r="K3111" s="36">
        <f t="shared" ref="K3111:O3111" si="165">SUM(K3112:K3126)</f>
        <v>184</v>
      </c>
      <c r="L3111" s="36">
        <f t="shared" si="165"/>
        <v>0</v>
      </c>
      <c r="M3111" s="36">
        <f t="shared" si="165"/>
        <v>0</v>
      </c>
      <c r="N3111" s="36">
        <f t="shared" si="165"/>
        <v>0</v>
      </c>
      <c r="O3111" s="36">
        <f t="shared" si="165"/>
        <v>125</v>
      </c>
      <c r="P3111" s="37"/>
      <c r="Q3111" s="37"/>
      <c r="R3111" s="37"/>
      <c r="S3111" s="37"/>
      <c r="T3111" s="37"/>
      <c r="U3111" s="37"/>
      <c r="V3111" s="37"/>
      <c r="W3111" s="37"/>
      <c r="X3111" s="37"/>
      <c r="Y3111" s="37"/>
      <c r="AA3111" s="37"/>
      <c r="AB3111" s="37"/>
      <c r="AC3111" s="37"/>
    </row>
    <row r="3112" spans="1:29" x14ac:dyDescent="0.2">
      <c r="B3112" s="37" t="s">
        <v>6098</v>
      </c>
      <c r="C3112" s="39" t="s">
        <v>51</v>
      </c>
      <c r="D3112" s="39" t="s">
        <v>51</v>
      </c>
      <c r="E3112" s="39" t="s">
        <v>5624</v>
      </c>
      <c r="F3112" s="39" t="s">
        <v>5624</v>
      </c>
      <c r="G3112" s="38" t="s">
        <v>443</v>
      </c>
      <c r="H3112" s="38" t="s">
        <v>440</v>
      </c>
      <c r="I3112" s="38">
        <v>26455530</v>
      </c>
      <c r="J3112" s="37">
        <v>50</v>
      </c>
      <c r="K3112" s="37">
        <v>17</v>
      </c>
      <c r="L3112" s="20" t="s">
        <v>8355</v>
      </c>
      <c r="M3112" s="37">
        <v>0</v>
      </c>
      <c r="N3112" s="37">
        <v>0</v>
      </c>
      <c r="O3112" s="37">
        <v>0</v>
      </c>
    </row>
    <row r="3113" spans="1:29" x14ac:dyDescent="0.2">
      <c r="B3113" s="37" t="s">
        <v>6099</v>
      </c>
      <c r="C3113" s="39" t="s">
        <v>51</v>
      </c>
      <c r="D3113" s="39" t="s">
        <v>51</v>
      </c>
      <c r="E3113" s="39" t="s">
        <v>5624</v>
      </c>
      <c r="F3113" s="39" t="s">
        <v>6100</v>
      </c>
      <c r="G3113" s="38" t="s">
        <v>443</v>
      </c>
      <c r="H3113" s="38" t="s">
        <v>440</v>
      </c>
      <c r="I3113" s="38">
        <v>26455161</v>
      </c>
      <c r="J3113" s="37">
        <v>115</v>
      </c>
      <c r="K3113" s="37">
        <v>36</v>
      </c>
      <c r="L3113" s="20" t="s">
        <v>8355</v>
      </c>
      <c r="M3113" s="37">
        <v>0</v>
      </c>
      <c r="N3113" s="37">
        <v>0</v>
      </c>
      <c r="O3113" s="37">
        <v>0</v>
      </c>
    </row>
    <row r="3114" spans="1:29" x14ac:dyDescent="0.2">
      <c r="B3114" s="37" t="s">
        <v>6101</v>
      </c>
      <c r="C3114" s="39" t="s">
        <v>51</v>
      </c>
      <c r="D3114" s="39" t="s">
        <v>51</v>
      </c>
      <c r="E3114" s="39" t="s">
        <v>5624</v>
      </c>
      <c r="F3114" s="39" t="s">
        <v>6102</v>
      </c>
      <c r="G3114" s="38" t="s">
        <v>443</v>
      </c>
      <c r="H3114" s="38" t="s">
        <v>440</v>
      </c>
      <c r="I3114" s="38">
        <v>26455467</v>
      </c>
      <c r="J3114" s="37">
        <v>22</v>
      </c>
      <c r="K3114" s="37">
        <v>7</v>
      </c>
      <c r="L3114" s="20" t="s">
        <v>8355</v>
      </c>
      <c r="M3114" s="37">
        <v>0</v>
      </c>
      <c r="N3114" s="37">
        <v>0</v>
      </c>
      <c r="O3114" s="37">
        <v>0</v>
      </c>
    </row>
    <row r="3115" spans="1:29" x14ac:dyDescent="0.2">
      <c r="A3115" s="37" t="s">
        <v>6103</v>
      </c>
      <c r="B3115" s="37" t="s">
        <v>3397</v>
      </c>
      <c r="C3115" s="39" t="s">
        <v>51</v>
      </c>
      <c r="D3115" s="39" t="s">
        <v>51</v>
      </c>
      <c r="E3115" s="39" t="s">
        <v>5624</v>
      </c>
      <c r="F3115" s="39" t="s">
        <v>3397</v>
      </c>
      <c r="G3115" s="38" t="s">
        <v>442</v>
      </c>
      <c r="H3115" s="38" t="s">
        <v>440</v>
      </c>
      <c r="I3115" s="38">
        <v>26455262</v>
      </c>
      <c r="J3115" s="37">
        <v>45</v>
      </c>
      <c r="K3115" s="37">
        <v>9</v>
      </c>
      <c r="L3115" s="20" t="s">
        <v>8355</v>
      </c>
      <c r="M3115" s="37">
        <v>0</v>
      </c>
      <c r="N3115" s="37">
        <v>0</v>
      </c>
      <c r="O3115" s="37">
        <v>0</v>
      </c>
    </row>
    <row r="3116" spans="1:29" x14ac:dyDescent="0.2">
      <c r="A3116" s="37" t="s">
        <v>6104</v>
      </c>
      <c r="B3116" s="37" t="s">
        <v>6105</v>
      </c>
      <c r="C3116" s="39" t="s">
        <v>51</v>
      </c>
      <c r="D3116" s="39" t="s">
        <v>51</v>
      </c>
      <c r="E3116" s="39" t="s">
        <v>5624</v>
      </c>
      <c r="F3116" s="39" t="s">
        <v>6100</v>
      </c>
      <c r="G3116" s="38" t="s">
        <v>442</v>
      </c>
      <c r="H3116" s="38" t="s">
        <v>440</v>
      </c>
      <c r="I3116" s="38">
        <v>26455155</v>
      </c>
      <c r="J3116" s="37">
        <v>52</v>
      </c>
      <c r="K3116" s="37">
        <v>18</v>
      </c>
      <c r="L3116" s="20" t="s">
        <v>8355</v>
      </c>
      <c r="M3116" s="37">
        <v>0</v>
      </c>
      <c r="N3116" s="37">
        <v>0</v>
      </c>
      <c r="O3116" s="37">
        <v>0</v>
      </c>
    </row>
    <row r="3117" spans="1:29" x14ac:dyDescent="0.2">
      <c r="A3117" s="37" t="s">
        <v>6106</v>
      </c>
      <c r="B3117" s="37" t="s">
        <v>6107</v>
      </c>
      <c r="C3117" s="39" t="s">
        <v>51</v>
      </c>
      <c r="D3117" s="39" t="s">
        <v>51</v>
      </c>
      <c r="E3117" s="39" t="s">
        <v>6108</v>
      </c>
      <c r="F3117" s="39" t="s">
        <v>6107</v>
      </c>
      <c r="G3117" s="38" t="s">
        <v>442</v>
      </c>
      <c r="H3117" s="38" t="s">
        <v>441</v>
      </c>
      <c r="I3117" s="38">
        <v>26471279</v>
      </c>
      <c r="J3117" s="37">
        <v>10</v>
      </c>
      <c r="K3117" s="37">
        <v>8</v>
      </c>
      <c r="L3117" s="20" t="s">
        <v>8355</v>
      </c>
      <c r="M3117" s="37">
        <v>0</v>
      </c>
      <c r="N3117" s="37">
        <v>0</v>
      </c>
      <c r="O3117" s="37">
        <v>0</v>
      </c>
    </row>
    <row r="3118" spans="1:29" x14ac:dyDescent="0.2">
      <c r="A3118" s="37" t="s">
        <v>6109</v>
      </c>
      <c r="B3118" s="37" t="s">
        <v>1511</v>
      </c>
      <c r="C3118" s="39" t="s">
        <v>51</v>
      </c>
      <c r="D3118" s="39" t="s">
        <v>51</v>
      </c>
      <c r="E3118" s="39" t="s">
        <v>5624</v>
      </c>
      <c r="F3118" s="39" t="s">
        <v>1511</v>
      </c>
      <c r="G3118" s="38" t="s">
        <v>442</v>
      </c>
      <c r="H3118" s="38" t="s">
        <v>440</v>
      </c>
      <c r="I3118" s="38">
        <v>26456545</v>
      </c>
      <c r="J3118" s="37">
        <v>6</v>
      </c>
      <c r="K3118" s="37">
        <v>3</v>
      </c>
      <c r="L3118" s="20" t="s">
        <v>8355</v>
      </c>
      <c r="M3118" s="37">
        <v>0</v>
      </c>
      <c r="N3118" s="37">
        <v>0</v>
      </c>
      <c r="O3118" s="37">
        <v>0</v>
      </c>
    </row>
    <row r="3119" spans="1:29" x14ac:dyDescent="0.2">
      <c r="A3119" s="37" t="s">
        <v>6110</v>
      </c>
      <c r="B3119" s="37" t="s">
        <v>863</v>
      </c>
      <c r="C3119" s="39" t="s">
        <v>51</v>
      </c>
      <c r="D3119" s="39" t="s">
        <v>51</v>
      </c>
      <c r="E3119" s="39" t="s">
        <v>6108</v>
      </c>
      <c r="F3119" s="39" t="s">
        <v>863</v>
      </c>
      <c r="G3119" s="38" t="s">
        <v>442</v>
      </c>
      <c r="H3119" s="38" t="s">
        <v>441</v>
      </c>
      <c r="I3119" s="38">
        <v>26471176</v>
      </c>
      <c r="J3119" s="37">
        <v>12</v>
      </c>
      <c r="K3119" s="37">
        <v>0</v>
      </c>
      <c r="L3119" s="20" t="s">
        <v>8355</v>
      </c>
      <c r="M3119" s="37">
        <v>0</v>
      </c>
      <c r="N3119" s="37">
        <v>0</v>
      </c>
      <c r="O3119" s="37">
        <v>0</v>
      </c>
    </row>
    <row r="3120" spans="1:29" x14ac:dyDescent="0.2">
      <c r="A3120" s="37" t="s">
        <v>6111</v>
      </c>
      <c r="B3120" s="37" t="s">
        <v>6112</v>
      </c>
      <c r="C3120" s="39" t="s">
        <v>51</v>
      </c>
      <c r="D3120" s="39" t="s">
        <v>51</v>
      </c>
      <c r="E3120" s="39" t="s">
        <v>5624</v>
      </c>
      <c r="F3120" s="39" t="s">
        <v>6112</v>
      </c>
      <c r="G3120" s="38" t="s">
        <v>442</v>
      </c>
      <c r="H3120" s="38" t="s">
        <v>440</v>
      </c>
      <c r="I3120" s="38">
        <v>26457327</v>
      </c>
      <c r="J3120" s="37">
        <v>17</v>
      </c>
      <c r="K3120" s="37">
        <v>11</v>
      </c>
      <c r="L3120" s="20" t="s">
        <v>8355</v>
      </c>
      <c r="M3120" s="37">
        <v>0</v>
      </c>
      <c r="N3120" s="37">
        <v>0</v>
      </c>
      <c r="O3120" s="37">
        <v>19</v>
      </c>
    </row>
    <row r="3121" spans="1:29" x14ac:dyDescent="0.2">
      <c r="A3121" s="37" t="s">
        <v>6113</v>
      </c>
      <c r="B3121" s="37" t="s">
        <v>176</v>
      </c>
      <c r="C3121" s="39" t="s">
        <v>51</v>
      </c>
      <c r="D3121" s="39" t="s">
        <v>51</v>
      </c>
      <c r="E3121" s="39" t="s">
        <v>6108</v>
      </c>
      <c r="F3121" s="39" t="s">
        <v>176</v>
      </c>
      <c r="G3121" s="38" t="s">
        <v>442</v>
      </c>
      <c r="H3121" s="38" t="s">
        <v>441</v>
      </c>
      <c r="I3121" s="38">
        <v>26471901</v>
      </c>
      <c r="J3121" s="37">
        <v>5</v>
      </c>
      <c r="K3121" s="37">
        <v>0</v>
      </c>
      <c r="L3121" s="20" t="s">
        <v>8355</v>
      </c>
      <c r="M3121" s="37">
        <v>0</v>
      </c>
      <c r="N3121" s="37">
        <v>0</v>
      </c>
      <c r="O3121" s="37">
        <v>0</v>
      </c>
    </row>
    <row r="3122" spans="1:29" x14ac:dyDescent="0.2">
      <c r="A3122" s="37" t="s">
        <v>6114</v>
      </c>
      <c r="B3122" s="37" t="s">
        <v>6115</v>
      </c>
      <c r="C3122" s="39" t="s">
        <v>51</v>
      </c>
      <c r="D3122" s="39" t="s">
        <v>51</v>
      </c>
      <c r="E3122" s="39" t="s">
        <v>6108</v>
      </c>
      <c r="F3122" s="39" t="s">
        <v>6108</v>
      </c>
      <c r="G3122" s="38" t="s">
        <v>442</v>
      </c>
      <c r="H3122" s="38" t="s">
        <v>441</v>
      </c>
      <c r="I3122" s="38">
        <v>26471075</v>
      </c>
      <c r="J3122" s="37">
        <v>50</v>
      </c>
      <c r="K3122" s="37">
        <v>11</v>
      </c>
      <c r="L3122" s="20" t="s">
        <v>8355</v>
      </c>
      <c r="M3122" s="37">
        <v>0</v>
      </c>
      <c r="N3122" s="37">
        <v>0</v>
      </c>
      <c r="O3122" s="37">
        <v>106</v>
      </c>
    </row>
    <row r="3123" spans="1:29" x14ac:dyDescent="0.2">
      <c r="A3123" s="37" t="s">
        <v>6116</v>
      </c>
      <c r="B3123" s="37" t="s">
        <v>113</v>
      </c>
      <c r="C3123" s="39" t="s">
        <v>51</v>
      </c>
      <c r="D3123" s="39" t="s">
        <v>51</v>
      </c>
      <c r="E3123" s="39" t="s">
        <v>6108</v>
      </c>
      <c r="F3123" s="39" t="s">
        <v>113</v>
      </c>
      <c r="G3123" s="38" t="s">
        <v>442</v>
      </c>
      <c r="H3123" s="38" t="s">
        <v>441</v>
      </c>
      <c r="I3123" s="38">
        <v>22004970</v>
      </c>
      <c r="J3123" s="37">
        <v>6</v>
      </c>
      <c r="K3123" s="37">
        <v>0</v>
      </c>
      <c r="L3123" s="20" t="s">
        <v>8355</v>
      </c>
      <c r="M3123" s="37">
        <v>0</v>
      </c>
      <c r="N3123" s="37">
        <v>0</v>
      </c>
      <c r="O3123" s="37">
        <v>0</v>
      </c>
    </row>
    <row r="3124" spans="1:29" x14ac:dyDescent="0.2">
      <c r="A3124" s="37" t="s">
        <v>6117</v>
      </c>
      <c r="B3124" s="37" t="s">
        <v>960</v>
      </c>
      <c r="C3124" s="39" t="s">
        <v>51</v>
      </c>
      <c r="D3124" s="39" t="s">
        <v>51</v>
      </c>
      <c r="E3124" s="39" t="s">
        <v>5624</v>
      </c>
      <c r="F3124" s="39" t="s">
        <v>6118</v>
      </c>
      <c r="G3124" s="38" t="s">
        <v>442</v>
      </c>
      <c r="H3124" s="38" t="s">
        <v>440</v>
      </c>
      <c r="I3124" s="38">
        <v>22004759</v>
      </c>
      <c r="J3124" s="37">
        <v>10</v>
      </c>
      <c r="K3124" s="37">
        <v>0</v>
      </c>
      <c r="L3124" s="20" t="s">
        <v>8355</v>
      </c>
      <c r="M3124" s="37">
        <v>0</v>
      </c>
      <c r="N3124" s="37">
        <v>0</v>
      </c>
      <c r="O3124" s="37">
        <v>0</v>
      </c>
    </row>
    <row r="3125" spans="1:29" x14ac:dyDescent="0.2">
      <c r="A3125" s="37" t="s">
        <v>6119</v>
      </c>
      <c r="B3125" s="37" t="s">
        <v>347</v>
      </c>
      <c r="C3125" s="39" t="s">
        <v>51</v>
      </c>
      <c r="D3125" s="39" t="s">
        <v>51</v>
      </c>
      <c r="E3125" s="39" t="s">
        <v>5624</v>
      </c>
      <c r="F3125" s="39" t="s">
        <v>347</v>
      </c>
      <c r="G3125" s="38" t="s">
        <v>442</v>
      </c>
      <c r="H3125" s="38" t="s">
        <v>440</v>
      </c>
      <c r="I3125" s="38">
        <v>26455555</v>
      </c>
      <c r="J3125" s="37">
        <v>207</v>
      </c>
      <c r="K3125" s="37">
        <v>61</v>
      </c>
      <c r="L3125" s="20" t="s">
        <v>8355</v>
      </c>
      <c r="M3125" s="37">
        <v>0</v>
      </c>
      <c r="N3125" s="37">
        <v>0</v>
      </c>
      <c r="O3125" s="37">
        <v>0</v>
      </c>
    </row>
    <row r="3126" spans="1:29" x14ac:dyDescent="0.2">
      <c r="A3126" s="37" t="s">
        <v>6120</v>
      </c>
      <c r="B3126" s="37" t="s">
        <v>1013</v>
      </c>
      <c r="C3126" s="39" t="s">
        <v>51</v>
      </c>
      <c r="D3126" s="39" t="s">
        <v>51</v>
      </c>
      <c r="E3126" s="39" t="s">
        <v>6108</v>
      </c>
      <c r="F3126" s="39" t="s">
        <v>1013</v>
      </c>
      <c r="G3126" s="38" t="s">
        <v>442</v>
      </c>
      <c r="H3126" s="38" t="s">
        <v>441</v>
      </c>
      <c r="I3126" s="38">
        <v>26471900</v>
      </c>
      <c r="J3126" s="37">
        <v>14</v>
      </c>
      <c r="K3126" s="37">
        <v>3</v>
      </c>
      <c r="L3126" s="20" t="s">
        <v>8355</v>
      </c>
      <c r="M3126" s="37">
        <v>0</v>
      </c>
      <c r="N3126" s="37">
        <v>0</v>
      </c>
      <c r="O3126" s="37">
        <v>0</v>
      </c>
    </row>
    <row r="3128" spans="1:29" ht="13.5" x14ac:dyDescent="0.25">
      <c r="A3128" s="97" t="s">
        <v>453</v>
      </c>
      <c r="B3128" s="24"/>
      <c r="C3128" s="25"/>
      <c r="D3128" s="25"/>
      <c r="E3128" s="25"/>
      <c r="F3128" s="33"/>
      <c r="G3128" s="27"/>
      <c r="H3128" s="32"/>
      <c r="I3128" s="32"/>
      <c r="J3128" s="36">
        <f>SUM(J3129:J3146)</f>
        <v>1793</v>
      </c>
      <c r="K3128" s="36">
        <f t="shared" ref="K3128:O3128" si="166">SUM(K3129:K3146)</f>
        <v>420</v>
      </c>
      <c r="L3128" s="36">
        <f t="shared" si="166"/>
        <v>67</v>
      </c>
      <c r="M3128" s="36">
        <f t="shared" si="166"/>
        <v>0</v>
      </c>
      <c r="N3128" s="36">
        <f t="shared" si="166"/>
        <v>6</v>
      </c>
      <c r="O3128" s="36">
        <f t="shared" si="166"/>
        <v>335</v>
      </c>
      <c r="P3128" s="37"/>
      <c r="Q3128" s="37"/>
      <c r="R3128" s="37"/>
      <c r="S3128" s="37"/>
      <c r="T3128" s="37"/>
      <c r="U3128" s="37"/>
      <c r="V3128" s="37"/>
      <c r="W3128" s="37"/>
      <c r="X3128" s="37"/>
      <c r="Y3128" s="37"/>
      <c r="AA3128" s="37"/>
      <c r="AB3128" s="37"/>
      <c r="AC3128" s="37"/>
    </row>
    <row r="3129" spans="1:29" x14ac:dyDescent="0.2">
      <c r="B3129" s="37" t="s">
        <v>6121</v>
      </c>
      <c r="C3129" s="39" t="s">
        <v>51</v>
      </c>
      <c r="D3129" s="39" t="s">
        <v>348</v>
      </c>
      <c r="E3129" s="39" t="s">
        <v>323</v>
      </c>
      <c r="F3129" s="39" t="s">
        <v>6122</v>
      </c>
      <c r="G3129" s="38" t="s">
        <v>443</v>
      </c>
      <c r="H3129" s="38" t="s">
        <v>440</v>
      </c>
      <c r="I3129" s="38">
        <v>26366019</v>
      </c>
      <c r="J3129" s="37">
        <v>107</v>
      </c>
      <c r="K3129" s="37">
        <v>18</v>
      </c>
      <c r="L3129" s="20" t="s">
        <v>8355</v>
      </c>
      <c r="M3129" s="37">
        <v>0</v>
      </c>
      <c r="N3129" s="37">
        <v>0</v>
      </c>
      <c r="O3129" s="37">
        <v>0</v>
      </c>
    </row>
    <row r="3130" spans="1:29" x14ac:dyDescent="0.2">
      <c r="B3130" s="37" t="s">
        <v>10366</v>
      </c>
      <c r="C3130" s="39" t="s">
        <v>51</v>
      </c>
      <c r="D3130" s="39" t="s">
        <v>348</v>
      </c>
      <c r="E3130" s="39" t="s">
        <v>6124</v>
      </c>
      <c r="F3130" s="39" t="s">
        <v>6125</v>
      </c>
      <c r="G3130" s="38" t="s">
        <v>443</v>
      </c>
      <c r="H3130" s="38" t="s">
        <v>440</v>
      </c>
      <c r="I3130" s="38">
        <v>26355373</v>
      </c>
      <c r="J3130" s="37">
        <v>52</v>
      </c>
      <c r="K3130" s="37">
        <v>0</v>
      </c>
      <c r="L3130" s="20" t="s">
        <v>8355</v>
      </c>
      <c r="M3130" s="37">
        <v>0</v>
      </c>
      <c r="N3130" s="37">
        <v>0</v>
      </c>
      <c r="O3130" s="37">
        <v>0</v>
      </c>
    </row>
    <row r="3131" spans="1:29" x14ac:dyDescent="0.2">
      <c r="B3131" s="37" t="s">
        <v>6123</v>
      </c>
      <c r="C3131" s="39" t="s">
        <v>51</v>
      </c>
      <c r="D3131" s="39" t="s">
        <v>348</v>
      </c>
      <c r="E3131" s="39" t="s">
        <v>6124</v>
      </c>
      <c r="F3131" s="39" t="s">
        <v>6125</v>
      </c>
      <c r="G3131" s="38" t="s">
        <v>443</v>
      </c>
      <c r="H3131" s="38" t="s">
        <v>440</v>
      </c>
      <c r="I3131" s="38">
        <v>26367771</v>
      </c>
      <c r="J3131" s="37">
        <v>52</v>
      </c>
      <c r="K3131" s="37">
        <v>6</v>
      </c>
      <c r="L3131" s="20" t="s">
        <v>8355</v>
      </c>
      <c r="M3131" s="37">
        <v>0</v>
      </c>
      <c r="N3131" s="37">
        <v>0</v>
      </c>
      <c r="O3131" s="37">
        <v>0</v>
      </c>
    </row>
    <row r="3132" spans="1:29" x14ac:dyDescent="0.2">
      <c r="B3132" s="37" t="s">
        <v>6126</v>
      </c>
      <c r="C3132" s="39" t="s">
        <v>51</v>
      </c>
      <c r="D3132" s="39" t="s">
        <v>348</v>
      </c>
      <c r="E3132" s="39" t="s">
        <v>6124</v>
      </c>
      <c r="F3132" s="39" t="s">
        <v>6125</v>
      </c>
      <c r="G3132" s="38" t="s">
        <v>443</v>
      </c>
      <c r="H3132" s="38" t="s">
        <v>440</v>
      </c>
      <c r="I3132" s="38">
        <v>26367366</v>
      </c>
      <c r="J3132" s="37">
        <v>237</v>
      </c>
      <c r="K3132" s="37">
        <v>45</v>
      </c>
      <c r="L3132" s="20" t="s">
        <v>8355</v>
      </c>
      <c r="M3132" s="37">
        <v>0</v>
      </c>
      <c r="N3132" s="37">
        <v>0</v>
      </c>
      <c r="O3132" s="37">
        <v>0</v>
      </c>
    </row>
    <row r="3133" spans="1:29" x14ac:dyDescent="0.2">
      <c r="A3133" s="37" t="s">
        <v>6127</v>
      </c>
      <c r="B3133" s="37" t="s">
        <v>6128</v>
      </c>
      <c r="C3133" s="39" t="s">
        <v>51</v>
      </c>
      <c r="D3133" s="39" t="s">
        <v>348</v>
      </c>
      <c r="E3133" s="39" t="s">
        <v>6124</v>
      </c>
      <c r="F3133" s="39" t="s">
        <v>999</v>
      </c>
      <c r="G3133" s="38" t="s">
        <v>442</v>
      </c>
      <c r="H3133" s="38" t="s">
        <v>440</v>
      </c>
      <c r="I3133" s="38">
        <v>26367135</v>
      </c>
      <c r="J3133" s="37">
        <v>38</v>
      </c>
      <c r="K3133" s="37">
        <v>12</v>
      </c>
      <c r="L3133" s="20" t="s">
        <v>8355</v>
      </c>
      <c r="M3133" s="37">
        <v>0</v>
      </c>
      <c r="N3133" s="37">
        <v>0</v>
      </c>
      <c r="O3133" s="37">
        <v>0</v>
      </c>
    </row>
    <row r="3134" spans="1:29" x14ac:dyDescent="0.2">
      <c r="A3134" s="37" t="s">
        <v>6129</v>
      </c>
      <c r="B3134" s="37" t="s">
        <v>5823</v>
      </c>
      <c r="C3134" s="39" t="s">
        <v>51</v>
      </c>
      <c r="D3134" s="39" t="s">
        <v>348</v>
      </c>
      <c r="E3134" s="39" t="s">
        <v>5840</v>
      </c>
      <c r="F3134" s="39" t="s">
        <v>5823</v>
      </c>
      <c r="G3134" s="38" t="s">
        <v>442</v>
      </c>
      <c r="H3134" s="38" t="s">
        <v>441</v>
      </c>
      <c r="I3134" s="38">
        <v>26352325</v>
      </c>
      <c r="J3134" s="37">
        <v>93</v>
      </c>
      <c r="K3134" s="37">
        <v>31</v>
      </c>
      <c r="L3134" s="20" t="s">
        <v>8355</v>
      </c>
      <c r="M3134" s="37">
        <v>0</v>
      </c>
      <c r="N3134" s="37">
        <v>0</v>
      </c>
      <c r="O3134" s="37">
        <v>110</v>
      </c>
    </row>
    <row r="3135" spans="1:29" x14ac:dyDescent="0.2">
      <c r="A3135" s="37" t="s">
        <v>6130</v>
      </c>
      <c r="B3135" s="37" t="s">
        <v>4031</v>
      </c>
      <c r="C3135" s="39" t="s">
        <v>51</v>
      </c>
      <c r="D3135" s="39" t="s">
        <v>348</v>
      </c>
      <c r="E3135" s="39" t="s">
        <v>161</v>
      </c>
      <c r="F3135" s="39" t="s">
        <v>4031</v>
      </c>
      <c r="G3135" s="38" t="s">
        <v>442</v>
      </c>
      <c r="H3135" s="38" t="s">
        <v>441</v>
      </c>
      <c r="I3135" s="38">
        <v>26352345</v>
      </c>
      <c r="J3135" s="37">
        <v>4</v>
      </c>
      <c r="K3135" s="37">
        <v>0</v>
      </c>
      <c r="L3135" s="20" t="s">
        <v>8355</v>
      </c>
      <c r="M3135" s="37">
        <v>0</v>
      </c>
      <c r="N3135" s="37">
        <v>0</v>
      </c>
      <c r="O3135" s="37">
        <v>0</v>
      </c>
    </row>
    <row r="3136" spans="1:29" x14ac:dyDescent="0.2">
      <c r="A3136" s="37" t="s">
        <v>6131</v>
      </c>
      <c r="B3136" s="37" t="s">
        <v>6132</v>
      </c>
      <c r="C3136" s="39" t="s">
        <v>51</v>
      </c>
      <c r="D3136" s="39" t="s">
        <v>348</v>
      </c>
      <c r="E3136" s="39" t="s">
        <v>323</v>
      </c>
      <c r="F3136" s="39" t="s">
        <v>10367</v>
      </c>
      <c r="G3136" s="38" t="s">
        <v>442</v>
      </c>
      <c r="H3136" s="38" t="s">
        <v>440</v>
      </c>
      <c r="I3136" s="38">
        <v>26364033</v>
      </c>
      <c r="J3136" s="37">
        <v>241</v>
      </c>
      <c r="K3136" s="37">
        <v>55</v>
      </c>
      <c r="L3136" s="20" t="s">
        <v>8355</v>
      </c>
      <c r="M3136" s="37">
        <v>0</v>
      </c>
      <c r="N3136" s="37">
        <v>6</v>
      </c>
      <c r="O3136" s="37">
        <v>20</v>
      </c>
    </row>
    <row r="3137" spans="1:29" x14ac:dyDescent="0.2">
      <c r="A3137" s="37" t="s">
        <v>6133</v>
      </c>
      <c r="B3137" s="37" t="s">
        <v>6134</v>
      </c>
      <c r="C3137" s="39" t="s">
        <v>51</v>
      </c>
      <c r="D3137" s="39" t="s">
        <v>348</v>
      </c>
      <c r="E3137" s="39" t="s">
        <v>78</v>
      </c>
      <c r="F3137" s="39" t="s">
        <v>6135</v>
      </c>
      <c r="G3137" s="38" t="s">
        <v>442</v>
      </c>
      <c r="H3137" s="38" t="s">
        <v>441</v>
      </c>
      <c r="I3137" s="38">
        <v>26362717</v>
      </c>
      <c r="J3137" s="37">
        <v>21</v>
      </c>
      <c r="K3137" s="37">
        <v>0</v>
      </c>
      <c r="L3137" s="20" t="s">
        <v>8355</v>
      </c>
      <c r="M3137" s="37">
        <v>0</v>
      </c>
      <c r="N3137" s="37">
        <v>0</v>
      </c>
      <c r="O3137" s="37">
        <v>0</v>
      </c>
    </row>
    <row r="3138" spans="1:29" x14ac:dyDescent="0.2">
      <c r="A3138" s="37" t="s">
        <v>6136</v>
      </c>
      <c r="B3138" s="37" t="s">
        <v>6137</v>
      </c>
      <c r="C3138" s="39" t="s">
        <v>51</v>
      </c>
      <c r="D3138" s="39" t="s">
        <v>348</v>
      </c>
      <c r="E3138" s="39" t="s">
        <v>161</v>
      </c>
      <c r="F3138" s="39" t="s">
        <v>6137</v>
      </c>
      <c r="G3138" s="38" t="s">
        <v>442</v>
      </c>
      <c r="H3138" s="38" t="s">
        <v>441</v>
      </c>
      <c r="I3138" s="38">
        <v>25140065</v>
      </c>
      <c r="J3138" s="37">
        <v>11</v>
      </c>
      <c r="K3138" s="37">
        <v>2</v>
      </c>
      <c r="L3138" s="20" t="s">
        <v>8355</v>
      </c>
      <c r="M3138" s="37">
        <v>0</v>
      </c>
      <c r="N3138" s="37">
        <v>0</v>
      </c>
      <c r="O3138" s="37">
        <v>0</v>
      </c>
    </row>
    <row r="3139" spans="1:29" x14ac:dyDescent="0.2">
      <c r="A3139" s="37" t="s">
        <v>6138</v>
      </c>
      <c r="B3139" s="37" t="s">
        <v>543</v>
      </c>
      <c r="C3139" s="39" t="s">
        <v>51</v>
      </c>
      <c r="D3139" s="39" t="s">
        <v>348</v>
      </c>
      <c r="E3139" s="39" t="s">
        <v>161</v>
      </c>
      <c r="F3139" s="39" t="s">
        <v>543</v>
      </c>
      <c r="G3139" s="38" t="s">
        <v>442</v>
      </c>
      <c r="H3139" s="38" t="s">
        <v>441</v>
      </c>
      <c r="J3139" s="37">
        <v>7</v>
      </c>
      <c r="K3139" s="37">
        <v>0</v>
      </c>
      <c r="L3139" s="20" t="s">
        <v>8355</v>
      </c>
      <c r="M3139" s="37">
        <v>0</v>
      </c>
      <c r="N3139" s="37">
        <v>0</v>
      </c>
      <c r="O3139" s="37">
        <v>0</v>
      </c>
    </row>
    <row r="3140" spans="1:29" x14ac:dyDescent="0.2">
      <c r="A3140" s="37" t="s">
        <v>6139</v>
      </c>
      <c r="B3140" s="37" t="s">
        <v>6140</v>
      </c>
      <c r="C3140" s="39" t="s">
        <v>51</v>
      </c>
      <c r="D3140" s="39" t="s">
        <v>348</v>
      </c>
      <c r="E3140" s="39" t="s">
        <v>78</v>
      </c>
      <c r="F3140" s="39" t="s">
        <v>6140</v>
      </c>
      <c r="G3140" s="38" t="s">
        <v>442</v>
      </c>
      <c r="H3140" s="38" t="s">
        <v>441</v>
      </c>
      <c r="I3140" s="38">
        <v>26367625</v>
      </c>
      <c r="J3140" s="37">
        <v>55</v>
      </c>
      <c r="K3140" s="37">
        <v>21</v>
      </c>
      <c r="L3140" s="20" t="s">
        <v>8355</v>
      </c>
      <c r="M3140" s="37">
        <v>0</v>
      </c>
      <c r="N3140" s="37">
        <v>0</v>
      </c>
      <c r="O3140" s="37">
        <v>0</v>
      </c>
    </row>
    <row r="3141" spans="1:29" x14ac:dyDescent="0.2">
      <c r="A3141" s="37" t="s">
        <v>6141</v>
      </c>
      <c r="B3141" s="37" t="s">
        <v>6142</v>
      </c>
      <c r="C3141" s="39" t="s">
        <v>51</v>
      </c>
      <c r="D3141" s="39" t="s">
        <v>348</v>
      </c>
      <c r="E3141" s="39" t="s">
        <v>78</v>
      </c>
      <c r="F3141" s="39" t="s">
        <v>1521</v>
      </c>
      <c r="G3141" s="38" t="s">
        <v>442</v>
      </c>
      <c r="H3141" s="38" t="s">
        <v>441</v>
      </c>
      <c r="I3141" s="38">
        <v>26363101</v>
      </c>
      <c r="J3141" s="37">
        <v>2</v>
      </c>
      <c r="K3141" s="37">
        <v>0</v>
      </c>
      <c r="L3141" s="20" t="s">
        <v>8355</v>
      </c>
      <c r="M3141" s="37">
        <v>0</v>
      </c>
      <c r="N3141" s="37">
        <v>0</v>
      </c>
      <c r="O3141" s="37">
        <v>0</v>
      </c>
    </row>
    <row r="3142" spans="1:29" x14ac:dyDescent="0.2">
      <c r="A3142" s="37" t="s">
        <v>6143</v>
      </c>
      <c r="B3142" s="37" t="s">
        <v>5406</v>
      </c>
      <c r="C3142" s="39" t="s">
        <v>51</v>
      </c>
      <c r="D3142" s="39" t="s">
        <v>348</v>
      </c>
      <c r="E3142" s="39" t="s">
        <v>161</v>
      </c>
      <c r="F3142" s="39" t="s">
        <v>161</v>
      </c>
      <c r="G3142" s="38" t="s">
        <v>442</v>
      </c>
      <c r="H3142" s="38" t="s">
        <v>441</v>
      </c>
      <c r="I3142" s="38">
        <v>84020160</v>
      </c>
      <c r="J3142" s="37">
        <v>42</v>
      </c>
      <c r="K3142" s="37">
        <v>16</v>
      </c>
      <c r="L3142" s="20" t="s">
        <v>8355</v>
      </c>
      <c r="M3142" s="37">
        <v>0</v>
      </c>
      <c r="N3142" s="37">
        <v>0</v>
      </c>
      <c r="O3142" s="37">
        <v>0</v>
      </c>
    </row>
    <row r="3143" spans="1:29" x14ac:dyDescent="0.2">
      <c r="A3143" s="37" t="s">
        <v>6144</v>
      </c>
      <c r="B3143" s="37" t="s">
        <v>6145</v>
      </c>
      <c r="C3143" s="39" t="s">
        <v>51</v>
      </c>
      <c r="D3143" s="39" t="s">
        <v>348</v>
      </c>
      <c r="E3143" s="39" t="s">
        <v>78</v>
      </c>
      <c r="F3143" s="39" t="s">
        <v>78</v>
      </c>
      <c r="G3143" s="38" t="s">
        <v>442</v>
      </c>
      <c r="H3143" s="38" t="s">
        <v>441</v>
      </c>
      <c r="I3143" s="38">
        <v>26351142</v>
      </c>
      <c r="J3143" s="37">
        <v>14</v>
      </c>
      <c r="K3143" s="37">
        <v>7</v>
      </c>
      <c r="L3143" s="20" t="s">
        <v>8355</v>
      </c>
      <c r="M3143" s="37">
        <v>0</v>
      </c>
      <c r="N3143" s="37">
        <v>0</v>
      </c>
      <c r="O3143" s="37">
        <v>0</v>
      </c>
    </row>
    <row r="3144" spans="1:29" x14ac:dyDescent="0.2">
      <c r="A3144" s="37" t="s">
        <v>6146</v>
      </c>
      <c r="B3144" s="37" t="s">
        <v>6147</v>
      </c>
      <c r="C3144" s="39" t="s">
        <v>51</v>
      </c>
      <c r="D3144" s="39" t="s">
        <v>348</v>
      </c>
      <c r="E3144" s="39" t="s">
        <v>6124</v>
      </c>
      <c r="F3144" s="39" t="s">
        <v>6147</v>
      </c>
      <c r="G3144" s="38" t="s">
        <v>442</v>
      </c>
      <c r="H3144" s="38" t="s">
        <v>440</v>
      </c>
      <c r="I3144" s="38">
        <v>26355551</v>
      </c>
      <c r="J3144" s="37">
        <v>522</v>
      </c>
      <c r="K3144" s="37">
        <v>125</v>
      </c>
      <c r="L3144" s="20">
        <v>42</v>
      </c>
      <c r="M3144" s="37">
        <v>0</v>
      </c>
      <c r="N3144" s="37">
        <v>0</v>
      </c>
      <c r="O3144" s="37">
        <v>163</v>
      </c>
    </row>
    <row r="3145" spans="1:29" x14ac:dyDescent="0.2">
      <c r="A3145" s="37" t="s">
        <v>6148</v>
      </c>
      <c r="B3145" s="37" t="s">
        <v>6149</v>
      </c>
      <c r="C3145" s="39" t="s">
        <v>51</v>
      </c>
      <c r="D3145" s="39" t="s">
        <v>348</v>
      </c>
      <c r="E3145" s="39" t="s">
        <v>78</v>
      </c>
      <c r="F3145" s="39" t="s">
        <v>174</v>
      </c>
      <c r="G3145" s="38" t="s">
        <v>442</v>
      </c>
      <c r="H3145" s="38" t="s">
        <v>441</v>
      </c>
      <c r="I3145" s="38">
        <v>26363212</v>
      </c>
      <c r="J3145" s="37">
        <v>18</v>
      </c>
      <c r="K3145" s="37">
        <v>10</v>
      </c>
      <c r="L3145" s="20" t="s">
        <v>8355</v>
      </c>
      <c r="M3145" s="37">
        <v>0</v>
      </c>
      <c r="N3145" s="37">
        <v>0</v>
      </c>
      <c r="O3145" s="37">
        <v>0</v>
      </c>
    </row>
    <row r="3146" spans="1:29" x14ac:dyDescent="0.2">
      <c r="A3146" s="37" t="s">
        <v>6150</v>
      </c>
      <c r="B3146" s="37" t="s">
        <v>6151</v>
      </c>
      <c r="C3146" s="39" t="s">
        <v>51</v>
      </c>
      <c r="D3146" s="39" t="s">
        <v>348</v>
      </c>
      <c r="E3146" s="39" t="s">
        <v>6124</v>
      </c>
      <c r="F3146" s="39" t="s">
        <v>6125</v>
      </c>
      <c r="G3146" s="38" t="s">
        <v>442</v>
      </c>
      <c r="H3146" s="38" t="s">
        <v>440</v>
      </c>
      <c r="I3146" s="38">
        <v>26367555</v>
      </c>
      <c r="J3146" s="37">
        <v>277</v>
      </c>
      <c r="K3146" s="37">
        <v>72</v>
      </c>
      <c r="L3146" s="20">
        <v>25</v>
      </c>
      <c r="M3146" s="37">
        <v>0</v>
      </c>
      <c r="N3146" s="37">
        <v>0</v>
      </c>
      <c r="O3146" s="37">
        <v>42</v>
      </c>
    </row>
    <row r="3148" spans="1:29" ht="13.5" x14ac:dyDescent="0.25">
      <c r="A3148" s="97" t="s">
        <v>463</v>
      </c>
      <c r="B3148" s="24"/>
      <c r="C3148" s="25"/>
      <c r="D3148" s="25"/>
      <c r="E3148" s="25"/>
      <c r="F3148" s="33"/>
      <c r="G3148" s="27"/>
      <c r="H3148" s="32"/>
      <c r="I3148" s="32"/>
      <c r="J3148" s="36">
        <f>SUM(J3149:J3163)</f>
        <v>1618</v>
      </c>
      <c r="K3148" s="36">
        <f t="shared" ref="K3148:O3148" si="167">SUM(K3149:K3163)</f>
        <v>301</v>
      </c>
      <c r="L3148" s="36">
        <f t="shared" si="167"/>
        <v>0</v>
      </c>
      <c r="M3148" s="36">
        <f t="shared" si="167"/>
        <v>15</v>
      </c>
      <c r="N3148" s="36">
        <f t="shared" si="167"/>
        <v>9</v>
      </c>
      <c r="O3148" s="36">
        <f t="shared" si="167"/>
        <v>473</v>
      </c>
      <c r="P3148" s="37"/>
      <c r="Q3148" s="37"/>
      <c r="R3148" s="37"/>
      <c r="S3148" s="37"/>
      <c r="T3148" s="37"/>
      <c r="U3148" s="37"/>
      <c r="V3148" s="37"/>
      <c r="W3148" s="37"/>
      <c r="X3148" s="37"/>
      <c r="Y3148" s="37"/>
      <c r="AA3148" s="37"/>
      <c r="AB3148" s="37"/>
      <c r="AC3148" s="37"/>
    </row>
    <row r="3149" spans="1:29" x14ac:dyDescent="0.2">
      <c r="B3149" s="37" t="s">
        <v>10368</v>
      </c>
      <c r="C3149" s="39" t="s">
        <v>51</v>
      </c>
      <c r="D3149" s="39" t="s">
        <v>348</v>
      </c>
      <c r="E3149" s="39" t="s">
        <v>323</v>
      </c>
      <c r="F3149" s="39" t="s">
        <v>51</v>
      </c>
      <c r="G3149" s="38" t="s">
        <v>443</v>
      </c>
      <c r="H3149" s="38" t="s">
        <v>440</v>
      </c>
      <c r="I3149" s="38">
        <v>26355555</v>
      </c>
      <c r="J3149" s="37">
        <v>30</v>
      </c>
      <c r="K3149" s="37">
        <v>40</v>
      </c>
      <c r="L3149" s="20" t="s">
        <v>8355</v>
      </c>
      <c r="M3149" s="37">
        <v>0</v>
      </c>
      <c r="N3149" s="37">
        <v>0</v>
      </c>
      <c r="O3149" s="37">
        <v>0</v>
      </c>
    </row>
    <row r="3150" spans="1:29" x14ac:dyDescent="0.2">
      <c r="A3150" s="37" t="s">
        <v>6152</v>
      </c>
      <c r="B3150" s="37" t="s">
        <v>6153</v>
      </c>
      <c r="C3150" s="39" t="s">
        <v>51</v>
      </c>
      <c r="D3150" s="39" t="s">
        <v>348</v>
      </c>
      <c r="E3150" s="39" t="s">
        <v>323</v>
      </c>
      <c r="F3150" s="39" t="s">
        <v>6154</v>
      </c>
      <c r="G3150" s="38" t="s">
        <v>442</v>
      </c>
      <c r="H3150" s="38" t="s">
        <v>440</v>
      </c>
      <c r="I3150" s="38">
        <v>26369014</v>
      </c>
      <c r="J3150" s="37">
        <v>7</v>
      </c>
      <c r="K3150" s="37">
        <v>6</v>
      </c>
      <c r="L3150" s="20" t="s">
        <v>8355</v>
      </c>
      <c r="M3150" s="37">
        <v>0</v>
      </c>
      <c r="N3150" s="37">
        <v>0</v>
      </c>
      <c r="O3150" s="37">
        <v>15</v>
      </c>
    </row>
    <row r="3151" spans="1:29" x14ac:dyDescent="0.2">
      <c r="A3151" s="37" t="s">
        <v>6155</v>
      </c>
      <c r="B3151" s="37" t="s">
        <v>6156</v>
      </c>
      <c r="C3151" s="39" t="s">
        <v>51</v>
      </c>
      <c r="D3151" s="39" t="s">
        <v>348</v>
      </c>
      <c r="E3151" s="39" t="s">
        <v>5840</v>
      </c>
      <c r="F3151" s="39" t="s">
        <v>6157</v>
      </c>
      <c r="G3151" s="38" t="s">
        <v>442</v>
      </c>
      <c r="H3151" s="38" t="s">
        <v>441</v>
      </c>
      <c r="I3151" s="38">
        <v>24285274</v>
      </c>
      <c r="J3151" s="37">
        <v>24</v>
      </c>
      <c r="K3151" s="37">
        <v>8</v>
      </c>
      <c r="L3151" s="20" t="s">
        <v>8355</v>
      </c>
      <c r="M3151" s="37">
        <v>0</v>
      </c>
      <c r="N3151" s="37">
        <v>0</v>
      </c>
      <c r="O3151" s="37">
        <v>0</v>
      </c>
    </row>
    <row r="3152" spans="1:29" x14ac:dyDescent="0.2">
      <c r="A3152" s="37" t="s">
        <v>6158</v>
      </c>
      <c r="B3152" s="37" t="s">
        <v>6159</v>
      </c>
      <c r="C3152" s="39" t="s">
        <v>51</v>
      </c>
      <c r="D3152" s="39" t="s">
        <v>348</v>
      </c>
      <c r="E3152" s="39" t="s">
        <v>323</v>
      </c>
      <c r="F3152" s="39" t="s">
        <v>323</v>
      </c>
      <c r="G3152" s="38" t="s">
        <v>442</v>
      </c>
      <c r="H3152" s="38" t="s">
        <v>440</v>
      </c>
      <c r="I3152" s="38">
        <v>26366130</v>
      </c>
      <c r="J3152" s="37">
        <v>513</v>
      </c>
      <c r="K3152" s="37">
        <v>0</v>
      </c>
      <c r="L3152" s="20" t="s">
        <v>8355</v>
      </c>
      <c r="M3152" s="37">
        <v>0</v>
      </c>
      <c r="N3152" s="37">
        <v>9</v>
      </c>
      <c r="O3152" s="37">
        <v>303</v>
      </c>
    </row>
    <row r="3153" spans="1:29" x14ac:dyDescent="0.2">
      <c r="A3153" s="37" t="s">
        <v>6160</v>
      </c>
      <c r="B3153" s="37" t="s">
        <v>6161</v>
      </c>
      <c r="C3153" s="39" t="s">
        <v>51</v>
      </c>
      <c r="D3153" s="39" t="s">
        <v>348</v>
      </c>
      <c r="E3153" s="39" t="s">
        <v>6161</v>
      </c>
      <c r="F3153" s="39" t="s">
        <v>6161</v>
      </c>
      <c r="G3153" s="38" t="s">
        <v>442</v>
      </c>
      <c r="H3153" s="38" t="s">
        <v>440</v>
      </c>
      <c r="I3153" s="38">
        <v>26344192</v>
      </c>
      <c r="J3153" s="37">
        <v>20</v>
      </c>
      <c r="K3153" s="37">
        <v>12</v>
      </c>
      <c r="L3153" s="20" t="s">
        <v>8355</v>
      </c>
      <c r="M3153" s="37">
        <v>0</v>
      </c>
      <c r="N3153" s="37">
        <v>0</v>
      </c>
      <c r="O3153" s="37">
        <v>15</v>
      </c>
    </row>
    <row r="3154" spans="1:29" x14ac:dyDescent="0.2">
      <c r="A3154" s="37" t="s">
        <v>6162</v>
      </c>
      <c r="B3154" s="37" t="s">
        <v>6163</v>
      </c>
      <c r="C3154" s="39" t="s">
        <v>51</v>
      </c>
      <c r="D3154" s="39" t="s">
        <v>348</v>
      </c>
      <c r="E3154" s="39" t="s">
        <v>6161</v>
      </c>
      <c r="F3154" s="39" t="s">
        <v>6163</v>
      </c>
      <c r="G3154" s="38" t="s">
        <v>442</v>
      </c>
      <c r="H3154" s="38" t="s">
        <v>441</v>
      </c>
      <c r="I3154" s="38">
        <v>24287801</v>
      </c>
      <c r="J3154" s="37">
        <v>15</v>
      </c>
      <c r="K3154" s="37">
        <v>8</v>
      </c>
      <c r="L3154" s="20" t="s">
        <v>8355</v>
      </c>
      <c r="M3154" s="37">
        <v>0</v>
      </c>
      <c r="N3154" s="37">
        <v>0</v>
      </c>
      <c r="O3154" s="37">
        <v>0</v>
      </c>
    </row>
    <row r="3155" spans="1:29" x14ac:dyDescent="0.2">
      <c r="A3155" s="37" t="s">
        <v>6164</v>
      </c>
      <c r="B3155" s="37" t="s">
        <v>6165</v>
      </c>
      <c r="C3155" s="39" t="s">
        <v>51</v>
      </c>
      <c r="D3155" s="39" t="s">
        <v>348</v>
      </c>
      <c r="E3155" s="39" t="s">
        <v>6161</v>
      </c>
      <c r="F3155" s="39" t="s">
        <v>6165</v>
      </c>
      <c r="G3155" s="38" t="s">
        <v>442</v>
      </c>
      <c r="H3155" s="38" t="s">
        <v>441</v>
      </c>
      <c r="I3155" s="38">
        <v>24282891</v>
      </c>
      <c r="J3155" s="37">
        <v>36</v>
      </c>
      <c r="K3155" s="37">
        <v>11</v>
      </c>
      <c r="L3155" s="20" t="s">
        <v>8355</v>
      </c>
      <c r="M3155" s="37">
        <v>0</v>
      </c>
      <c r="N3155" s="37">
        <v>0</v>
      </c>
      <c r="O3155" s="37">
        <v>15</v>
      </c>
    </row>
    <row r="3156" spans="1:29" x14ac:dyDescent="0.2">
      <c r="A3156" s="37" t="s">
        <v>6166</v>
      </c>
      <c r="B3156" s="37" t="s">
        <v>6167</v>
      </c>
      <c r="C3156" s="39" t="s">
        <v>51</v>
      </c>
      <c r="D3156" s="39" t="s">
        <v>348</v>
      </c>
      <c r="E3156" s="39" t="s">
        <v>5840</v>
      </c>
      <c r="F3156" s="39" t="s">
        <v>3559</v>
      </c>
      <c r="G3156" s="38" t="s">
        <v>442</v>
      </c>
      <c r="H3156" s="38" t="s">
        <v>441</v>
      </c>
      <c r="I3156" s="38">
        <v>26350313</v>
      </c>
      <c r="J3156" s="37">
        <v>99</v>
      </c>
      <c r="K3156" s="37">
        <v>33</v>
      </c>
      <c r="L3156" s="20" t="s">
        <v>8355</v>
      </c>
      <c r="M3156" s="37">
        <v>0</v>
      </c>
      <c r="N3156" s="37">
        <v>0</v>
      </c>
      <c r="O3156" s="37">
        <v>0</v>
      </c>
    </row>
    <row r="3157" spans="1:29" x14ac:dyDescent="0.2">
      <c r="A3157" s="37" t="s">
        <v>6168</v>
      </c>
      <c r="B3157" s="37" t="s">
        <v>6169</v>
      </c>
      <c r="C3157" s="39" t="s">
        <v>51</v>
      </c>
      <c r="D3157" s="39" t="s">
        <v>348</v>
      </c>
      <c r="E3157" s="39" t="s">
        <v>6161</v>
      </c>
      <c r="F3157" s="39" t="s">
        <v>6169</v>
      </c>
      <c r="G3157" s="38" t="s">
        <v>442</v>
      </c>
      <c r="H3157" s="38" t="s">
        <v>441</v>
      </c>
      <c r="I3157" s="38">
        <v>24285433</v>
      </c>
      <c r="J3157" s="37">
        <v>68</v>
      </c>
      <c r="K3157" s="37">
        <v>26</v>
      </c>
      <c r="L3157" s="20" t="s">
        <v>8355</v>
      </c>
      <c r="M3157" s="37">
        <v>0</v>
      </c>
      <c r="N3157" s="37">
        <v>0</v>
      </c>
      <c r="O3157" s="37">
        <v>16</v>
      </c>
    </row>
    <row r="3158" spans="1:29" x14ac:dyDescent="0.2">
      <c r="A3158" s="37" t="s">
        <v>6170</v>
      </c>
      <c r="B3158" s="37" t="s">
        <v>2175</v>
      </c>
      <c r="C3158" s="39" t="s">
        <v>51</v>
      </c>
      <c r="D3158" s="39" t="s">
        <v>348</v>
      </c>
      <c r="E3158" s="39" t="s">
        <v>6161</v>
      </c>
      <c r="F3158" s="39" t="s">
        <v>2175</v>
      </c>
      <c r="G3158" s="38" t="s">
        <v>442</v>
      </c>
      <c r="H3158" s="38" t="s">
        <v>441</v>
      </c>
      <c r="I3158" s="38">
        <v>24284673</v>
      </c>
      <c r="J3158" s="37">
        <v>114</v>
      </c>
      <c r="K3158" s="37">
        <v>27</v>
      </c>
      <c r="L3158" s="20" t="s">
        <v>8355</v>
      </c>
      <c r="M3158" s="37">
        <v>0</v>
      </c>
      <c r="N3158" s="37">
        <v>0</v>
      </c>
      <c r="O3158" s="37">
        <v>0</v>
      </c>
    </row>
    <row r="3159" spans="1:29" x14ac:dyDescent="0.2">
      <c r="A3159" s="37" t="s">
        <v>6171</v>
      </c>
      <c r="B3159" s="37" t="s">
        <v>6172</v>
      </c>
      <c r="C3159" s="39" t="s">
        <v>51</v>
      </c>
      <c r="D3159" s="39" t="s">
        <v>348</v>
      </c>
      <c r="E3159" s="39" t="s">
        <v>323</v>
      </c>
      <c r="F3159" s="39" t="s">
        <v>6172</v>
      </c>
      <c r="G3159" s="38" t="s">
        <v>442</v>
      </c>
      <c r="H3159" s="38" t="s">
        <v>440</v>
      </c>
      <c r="I3159" s="38">
        <v>26367993</v>
      </c>
      <c r="J3159" s="37">
        <v>187</v>
      </c>
      <c r="K3159" s="37">
        <v>46</v>
      </c>
      <c r="L3159" s="20" t="s">
        <v>8355</v>
      </c>
      <c r="M3159" s="37">
        <v>15</v>
      </c>
      <c r="N3159" s="37">
        <v>0</v>
      </c>
      <c r="O3159" s="37">
        <v>39</v>
      </c>
    </row>
    <row r="3160" spans="1:29" x14ac:dyDescent="0.2">
      <c r="A3160" s="37" t="s">
        <v>6173</v>
      </c>
      <c r="B3160" s="37" t="s">
        <v>6174</v>
      </c>
      <c r="C3160" s="39" t="s">
        <v>51</v>
      </c>
      <c r="D3160" s="39" t="s">
        <v>348</v>
      </c>
      <c r="E3160" s="39" t="s">
        <v>323</v>
      </c>
      <c r="F3160" s="39" t="s">
        <v>6174</v>
      </c>
      <c r="G3160" s="38" t="s">
        <v>442</v>
      </c>
      <c r="H3160" s="38" t="s">
        <v>440</v>
      </c>
      <c r="I3160" s="38">
        <v>26649004</v>
      </c>
      <c r="J3160" s="37">
        <v>10</v>
      </c>
      <c r="K3160" s="37">
        <v>6</v>
      </c>
      <c r="L3160" s="20" t="s">
        <v>8355</v>
      </c>
      <c r="M3160" s="37">
        <v>0</v>
      </c>
      <c r="N3160" s="37">
        <v>0</v>
      </c>
      <c r="O3160" s="37">
        <v>0</v>
      </c>
    </row>
    <row r="3161" spans="1:29" x14ac:dyDescent="0.2">
      <c r="A3161" s="37" t="s">
        <v>6175</v>
      </c>
      <c r="B3161" s="37" t="s">
        <v>6176</v>
      </c>
      <c r="C3161" s="39" t="s">
        <v>51</v>
      </c>
      <c r="D3161" s="39" t="s">
        <v>348</v>
      </c>
      <c r="E3161" s="39" t="s">
        <v>5840</v>
      </c>
      <c r="F3161" s="39" t="s">
        <v>64</v>
      </c>
      <c r="G3161" s="38" t="s">
        <v>442</v>
      </c>
      <c r="H3161" s="38" t="s">
        <v>441</v>
      </c>
      <c r="I3161" s="38">
        <v>26369005</v>
      </c>
      <c r="J3161" s="37">
        <v>15</v>
      </c>
      <c r="K3161" s="37">
        <v>10</v>
      </c>
      <c r="L3161" s="20" t="s">
        <v>8355</v>
      </c>
      <c r="M3161" s="37">
        <v>0</v>
      </c>
      <c r="N3161" s="37">
        <v>0</v>
      </c>
      <c r="O3161" s="37">
        <v>0</v>
      </c>
    </row>
    <row r="3162" spans="1:29" x14ac:dyDescent="0.2">
      <c r="A3162" s="37" t="s">
        <v>6177</v>
      </c>
      <c r="B3162" s="37" t="s">
        <v>6178</v>
      </c>
      <c r="C3162" s="39" t="s">
        <v>51</v>
      </c>
      <c r="D3162" s="39" t="s">
        <v>348</v>
      </c>
      <c r="E3162" s="39" t="s">
        <v>6161</v>
      </c>
      <c r="F3162" s="39" t="s">
        <v>6178</v>
      </c>
      <c r="G3162" s="38" t="s">
        <v>442</v>
      </c>
      <c r="H3162" s="38" t="s">
        <v>440</v>
      </c>
      <c r="I3162" s="38">
        <v>26343068</v>
      </c>
      <c r="J3162" s="37">
        <v>52</v>
      </c>
      <c r="K3162" s="37">
        <v>9</v>
      </c>
      <c r="L3162" s="20" t="s">
        <v>8355</v>
      </c>
      <c r="M3162" s="37">
        <v>0</v>
      </c>
      <c r="N3162" s="37">
        <v>0</v>
      </c>
      <c r="O3162" s="37">
        <v>30</v>
      </c>
    </row>
    <row r="3163" spans="1:29" x14ac:dyDescent="0.2">
      <c r="A3163" s="37" t="s">
        <v>6179</v>
      </c>
      <c r="B3163" s="37" t="s">
        <v>6122</v>
      </c>
      <c r="C3163" s="39" t="s">
        <v>51</v>
      </c>
      <c r="D3163" s="39" t="s">
        <v>348</v>
      </c>
      <c r="E3163" s="39" t="s">
        <v>323</v>
      </c>
      <c r="F3163" s="39" t="s">
        <v>6122</v>
      </c>
      <c r="G3163" s="38" t="s">
        <v>442</v>
      </c>
      <c r="H3163" s="38" t="s">
        <v>440</v>
      </c>
      <c r="I3163" s="38">
        <v>26364166</v>
      </c>
      <c r="J3163" s="37">
        <v>428</v>
      </c>
      <c r="K3163" s="37">
        <v>59</v>
      </c>
      <c r="L3163" s="20" t="s">
        <v>8355</v>
      </c>
      <c r="M3163" s="37">
        <v>0</v>
      </c>
      <c r="N3163" s="37">
        <v>0</v>
      </c>
      <c r="O3163" s="37">
        <v>40</v>
      </c>
    </row>
    <row r="3165" spans="1:29" ht="13.5" x14ac:dyDescent="0.25">
      <c r="A3165" s="97" t="s">
        <v>736</v>
      </c>
      <c r="B3165" s="24"/>
      <c r="C3165" s="25"/>
      <c r="D3165" s="25"/>
      <c r="E3165" s="25"/>
      <c r="F3165" s="33"/>
      <c r="G3165" s="27"/>
      <c r="H3165" s="32"/>
      <c r="I3165" s="32"/>
      <c r="J3165" s="36">
        <f>J3166+J3187+J3208+J3230+J3260+J3282+J3306+J3330+J3351+J3380+J3402+J3435+J3457+J3473</f>
        <v>14567</v>
      </c>
      <c r="K3165" s="36">
        <f t="shared" ref="K3165:O3165" si="168">K3166+K3187+K3208+K3230+K3260+K3282+K3306+K3330+K3351+K3380+K3402+K3435+K3457+K3473</f>
        <v>4474</v>
      </c>
      <c r="L3165" s="36">
        <f t="shared" si="168"/>
        <v>0</v>
      </c>
      <c r="M3165" s="36">
        <f t="shared" si="168"/>
        <v>34</v>
      </c>
      <c r="N3165" s="36">
        <f t="shared" si="168"/>
        <v>92</v>
      </c>
      <c r="O3165" s="36">
        <f t="shared" si="168"/>
        <v>2062</v>
      </c>
      <c r="P3165" s="37"/>
      <c r="Q3165" s="37"/>
      <c r="R3165" s="37"/>
      <c r="S3165" s="37"/>
      <c r="T3165" s="37"/>
      <c r="U3165" s="37"/>
      <c r="V3165" s="37"/>
      <c r="W3165" s="37"/>
      <c r="X3165" s="37"/>
      <c r="Y3165" s="37"/>
      <c r="AA3165" s="37"/>
      <c r="AB3165" s="37"/>
      <c r="AC3165" s="37"/>
    </row>
    <row r="3166" spans="1:29" ht="13.5" x14ac:dyDescent="0.25">
      <c r="A3166" s="97" t="s">
        <v>439</v>
      </c>
      <c r="B3166" s="24"/>
      <c r="C3166" s="25"/>
      <c r="D3166" s="25"/>
      <c r="E3166" s="25"/>
      <c r="F3166" s="33"/>
      <c r="G3166" s="27"/>
      <c r="H3166" s="32"/>
      <c r="I3166" s="32"/>
      <c r="J3166" s="36">
        <f>SUM(J3167:J3185)</f>
        <v>1037</v>
      </c>
      <c r="K3166" s="36">
        <f t="shared" ref="K3166:O3166" si="169">SUM(K3167:K3185)</f>
        <v>330</v>
      </c>
      <c r="L3166" s="36">
        <f t="shared" si="169"/>
        <v>0</v>
      </c>
      <c r="M3166" s="36">
        <f t="shared" si="169"/>
        <v>15</v>
      </c>
      <c r="N3166" s="36">
        <f t="shared" si="169"/>
        <v>12</v>
      </c>
      <c r="O3166" s="36">
        <f t="shared" si="169"/>
        <v>53</v>
      </c>
      <c r="P3166" s="37"/>
      <c r="Q3166" s="37"/>
      <c r="R3166" s="37"/>
      <c r="S3166" s="37"/>
      <c r="T3166" s="37"/>
      <c r="U3166" s="37"/>
      <c r="V3166" s="37"/>
      <c r="W3166" s="37"/>
      <c r="X3166" s="37"/>
      <c r="Y3166" s="37"/>
      <c r="AA3166" s="37"/>
      <c r="AB3166" s="37"/>
      <c r="AC3166" s="37"/>
    </row>
    <row r="3167" spans="1:29" x14ac:dyDescent="0.2">
      <c r="A3167" s="37" t="s">
        <v>6180</v>
      </c>
      <c r="B3167" s="37" t="s">
        <v>10195</v>
      </c>
      <c r="C3167" s="39" t="s">
        <v>51</v>
      </c>
      <c r="D3167" s="39" t="s">
        <v>744</v>
      </c>
      <c r="E3167" s="39" t="s">
        <v>744</v>
      </c>
      <c r="F3167" s="39" t="s">
        <v>6181</v>
      </c>
      <c r="G3167" s="38" t="s">
        <v>442</v>
      </c>
      <c r="H3167" s="38" t="s">
        <v>440</v>
      </c>
      <c r="I3167" s="38">
        <v>27752315</v>
      </c>
      <c r="J3167" s="37">
        <v>42</v>
      </c>
      <c r="K3167" s="37">
        <v>17</v>
      </c>
      <c r="L3167" s="20" t="s">
        <v>8355</v>
      </c>
      <c r="M3167" s="37">
        <v>0</v>
      </c>
      <c r="N3167" s="37">
        <v>0</v>
      </c>
      <c r="O3167" s="37">
        <v>0</v>
      </c>
    </row>
    <row r="3168" spans="1:29" x14ac:dyDescent="0.2">
      <c r="A3168" s="37" t="s">
        <v>6182</v>
      </c>
      <c r="B3168" s="37" t="s">
        <v>6122</v>
      </c>
      <c r="C3168" s="39" t="s">
        <v>51</v>
      </c>
      <c r="D3168" s="39" t="s">
        <v>744</v>
      </c>
      <c r="E3168" s="39" t="s">
        <v>744</v>
      </c>
      <c r="F3168" s="39" t="s">
        <v>6183</v>
      </c>
      <c r="G3168" s="38" t="s">
        <v>442</v>
      </c>
      <c r="H3168" s="38" t="s">
        <v>440</v>
      </c>
      <c r="I3168" s="38">
        <v>27750256</v>
      </c>
      <c r="J3168" s="37">
        <v>6</v>
      </c>
      <c r="K3168" s="37">
        <v>0</v>
      </c>
      <c r="L3168" s="20" t="s">
        <v>8355</v>
      </c>
      <c r="M3168" s="37">
        <v>0</v>
      </c>
      <c r="N3168" s="37">
        <v>0</v>
      </c>
      <c r="O3168" s="37">
        <v>0</v>
      </c>
    </row>
    <row r="3169" spans="1:15" x14ac:dyDescent="0.2">
      <c r="A3169" s="37" t="s">
        <v>6184</v>
      </c>
      <c r="B3169" s="37" t="s">
        <v>6185</v>
      </c>
      <c r="C3169" s="39" t="s">
        <v>51</v>
      </c>
      <c r="D3169" s="39" t="s">
        <v>744</v>
      </c>
      <c r="E3169" s="39" t="s">
        <v>744</v>
      </c>
      <c r="F3169" s="39" t="s">
        <v>6186</v>
      </c>
      <c r="G3169" s="38" t="s">
        <v>442</v>
      </c>
      <c r="H3169" s="38" t="s">
        <v>440</v>
      </c>
      <c r="I3169" s="38">
        <v>27752337</v>
      </c>
      <c r="J3169" s="37">
        <v>68</v>
      </c>
      <c r="K3169" s="37">
        <v>26</v>
      </c>
      <c r="L3169" s="20" t="s">
        <v>8355</v>
      </c>
      <c r="M3169" s="37">
        <v>0</v>
      </c>
      <c r="N3169" s="37">
        <v>0</v>
      </c>
      <c r="O3169" s="37">
        <v>0</v>
      </c>
    </row>
    <row r="3170" spans="1:15" x14ac:dyDescent="0.2">
      <c r="A3170" s="37" t="s">
        <v>6187</v>
      </c>
      <c r="B3170" s="37" t="s">
        <v>2694</v>
      </c>
      <c r="C3170" s="39" t="s">
        <v>51</v>
      </c>
      <c r="D3170" s="39" t="s">
        <v>744</v>
      </c>
      <c r="E3170" s="39" t="s">
        <v>744</v>
      </c>
      <c r="F3170" s="39" t="s">
        <v>2694</v>
      </c>
      <c r="G3170" s="38" t="s">
        <v>442</v>
      </c>
      <c r="H3170" s="38" t="s">
        <v>440</v>
      </c>
      <c r="I3170" s="38">
        <v>27766258</v>
      </c>
      <c r="J3170" s="37">
        <v>5</v>
      </c>
      <c r="K3170" s="37">
        <v>0</v>
      </c>
      <c r="L3170" s="20" t="s">
        <v>8355</v>
      </c>
      <c r="M3170" s="37">
        <v>0</v>
      </c>
      <c r="N3170" s="37">
        <v>0</v>
      </c>
      <c r="O3170" s="37">
        <v>0</v>
      </c>
    </row>
    <row r="3171" spans="1:15" x14ac:dyDescent="0.2">
      <c r="A3171" s="37" t="s">
        <v>6188</v>
      </c>
      <c r="B3171" s="37" t="s">
        <v>6189</v>
      </c>
      <c r="C3171" s="39" t="s">
        <v>51</v>
      </c>
      <c r="D3171" s="39" t="s">
        <v>744</v>
      </c>
      <c r="E3171" s="39" t="s">
        <v>6190</v>
      </c>
      <c r="F3171" s="39" t="s">
        <v>6189</v>
      </c>
      <c r="G3171" s="38" t="s">
        <v>442</v>
      </c>
      <c r="H3171" s="38" t="s">
        <v>441</v>
      </c>
      <c r="I3171" s="38">
        <v>27750256</v>
      </c>
      <c r="J3171" s="37">
        <v>1</v>
      </c>
      <c r="K3171" s="37">
        <v>0</v>
      </c>
      <c r="L3171" s="20" t="s">
        <v>8355</v>
      </c>
      <c r="M3171" s="37">
        <v>0</v>
      </c>
      <c r="N3171" s="37">
        <v>0</v>
      </c>
      <c r="O3171" s="37">
        <v>0</v>
      </c>
    </row>
    <row r="3172" spans="1:15" x14ac:dyDescent="0.2">
      <c r="A3172" s="37" t="s">
        <v>6191</v>
      </c>
      <c r="B3172" s="37" t="s">
        <v>67</v>
      </c>
      <c r="C3172" s="39" t="s">
        <v>51</v>
      </c>
      <c r="D3172" s="39" t="s">
        <v>744</v>
      </c>
      <c r="E3172" s="39" t="s">
        <v>744</v>
      </c>
      <c r="F3172" s="39" t="s">
        <v>67</v>
      </c>
      <c r="G3172" s="38" t="s">
        <v>442</v>
      </c>
      <c r="H3172" s="38" t="s">
        <v>440</v>
      </c>
      <c r="I3172" s="38">
        <v>27801498</v>
      </c>
      <c r="J3172" s="37">
        <v>8</v>
      </c>
      <c r="K3172" s="37">
        <v>0</v>
      </c>
      <c r="L3172" s="20" t="s">
        <v>8355</v>
      </c>
      <c r="M3172" s="37">
        <v>0</v>
      </c>
      <c r="N3172" s="37">
        <v>0</v>
      </c>
      <c r="O3172" s="37">
        <v>0</v>
      </c>
    </row>
    <row r="3173" spans="1:15" x14ac:dyDescent="0.2">
      <c r="A3173" s="37" t="s">
        <v>6192</v>
      </c>
      <c r="B3173" s="37" t="s">
        <v>10194</v>
      </c>
      <c r="C3173" s="39" t="s">
        <v>51</v>
      </c>
      <c r="D3173" s="39" t="s">
        <v>744</v>
      </c>
      <c r="E3173" s="39" t="s">
        <v>744</v>
      </c>
      <c r="F3173" s="39" t="s">
        <v>10193</v>
      </c>
      <c r="G3173" s="38" t="s">
        <v>442</v>
      </c>
      <c r="H3173" s="38" t="s">
        <v>440</v>
      </c>
      <c r="I3173" s="38">
        <v>27750456</v>
      </c>
      <c r="J3173" s="37">
        <v>80</v>
      </c>
      <c r="K3173" s="37">
        <v>17</v>
      </c>
      <c r="L3173" s="20" t="s">
        <v>8355</v>
      </c>
      <c r="M3173" s="37">
        <v>0</v>
      </c>
      <c r="N3173" s="37">
        <v>0</v>
      </c>
      <c r="O3173" s="37">
        <v>0</v>
      </c>
    </row>
    <row r="3174" spans="1:15" x14ac:dyDescent="0.2">
      <c r="A3174" s="37" t="s">
        <v>6193</v>
      </c>
      <c r="B3174" s="37" t="s">
        <v>10192</v>
      </c>
      <c r="C3174" s="39" t="s">
        <v>51</v>
      </c>
      <c r="D3174" s="39" t="s">
        <v>744</v>
      </c>
      <c r="E3174" s="39" t="s">
        <v>744</v>
      </c>
      <c r="F3174" s="39" t="s">
        <v>10192</v>
      </c>
      <c r="G3174" s="38" t="s">
        <v>442</v>
      </c>
      <c r="H3174" s="38" t="s">
        <v>440</v>
      </c>
      <c r="I3174" s="38">
        <v>27756310</v>
      </c>
      <c r="J3174" s="37">
        <v>17</v>
      </c>
      <c r="K3174" s="37">
        <v>10</v>
      </c>
      <c r="L3174" s="20" t="s">
        <v>8355</v>
      </c>
      <c r="M3174" s="37">
        <v>0</v>
      </c>
      <c r="N3174" s="37">
        <v>0</v>
      </c>
      <c r="O3174" s="37">
        <v>0</v>
      </c>
    </row>
    <row r="3175" spans="1:15" x14ac:dyDescent="0.2">
      <c r="A3175" s="37" t="s">
        <v>6194</v>
      </c>
      <c r="B3175" s="37" t="s">
        <v>10191</v>
      </c>
      <c r="C3175" s="39" t="s">
        <v>51</v>
      </c>
      <c r="D3175" s="39" t="s">
        <v>744</v>
      </c>
      <c r="E3175" s="39" t="s">
        <v>744</v>
      </c>
      <c r="F3175" s="39" t="s">
        <v>10191</v>
      </c>
      <c r="G3175" s="38" t="s">
        <v>442</v>
      </c>
      <c r="H3175" s="38" t="s">
        <v>440</v>
      </c>
      <c r="I3175" s="38">
        <v>27897118</v>
      </c>
      <c r="J3175" s="37">
        <v>60</v>
      </c>
      <c r="K3175" s="37">
        <v>20</v>
      </c>
      <c r="L3175" s="20" t="s">
        <v>8355</v>
      </c>
      <c r="M3175" s="37">
        <v>0</v>
      </c>
      <c r="N3175" s="37">
        <v>0</v>
      </c>
      <c r="O3175" s="37">
        <v>0</v>
      </c>
    </row>
    <row r="3176" spans="1:15" x14ac:dyDescent="0.2">
      <c r="A3176" s="37" t="s">
        <v>6195</v>
      </c>
      <c r="B3176" s="37" t="s">
        <v>10190</v>
      </c>
      <c r="C3176" s="39" t="s">
        <v>51</v>
      </c>
      <c r="D3176" s="39" t="s">
        <v>744</v>
      </c>
      <c r="E3176" s="39" t="s">
        <v>744</v>
      </c>
      <c r="F3176" s="39" t="s">
        <v>6196</v>
      </c>
      <c r="G3176" s="38" t="s">
        <v>442</v>
      </c>
      <c r="H3176" s="38" t="s">
        <v>440</v>
      </c>
      <c r="I3176" s="38">
        <v>27755155</v>
      </c>
      <c r="J3176" s="37">
        <v>87</v>
      </c>
      <c r="K3176" s="37">
        <v>33</v>
      </c>
      <c r="L3176" s="20" t="s">
        <v>8355</v>
      </c>
      <c r="M3176" s="37">
        <v>0</v>
      </c>
      <c r="N3176" s="37">
        <v>0</v>
      </c>
      <c r="O3176" s="37">
        <v>15</v>
      </c>
    </row>
    <row r="3177" spans="1:15" x14ac:dyDescent="0.2">
      <c r="A3177" s="37" t="s">
        <v>6197</v>
      </c>
      <c r="B3177" s="37" t="s">
        <v>6198</v>
      </c>
      <c r="C3177" s="39" t="s">
        <v>51</v>
      </c>
      <c r="D3177" s="39" t="s">
        <v>744</v>
      </c>
      <c r="E3177" s="39" t="s">
        <v>744</v>
      </c>
      <c r="F3177" s="39" t="s">
        <v>6198</v>
      </c>
      <c r="G3177" s="38" t="s">
        <v>442</v>
      </c>
      <c r="H3177" s="38" t="s">
        <v>440</v>
      </c>
      <c r="I3177" s="38">
        <v>27756020</v>
      </c>
      <c r="J3177" s="37">
        <v>232</v>
      </c>
      <c r="K3177" s="37">
        <v>80</v>
      </c>
      <c r="L3177" s="20" t="s">
        <v>8355</v>
      </c>
      <c r="M3177" s="37">
        <v>15</v>
      </c>
      <c r="N3177" s="37">
        <v>0</v>
      </c>
      <c r="O3177" s="37">
        <v>26</v>
      </c>
    </row>
    <row r="3178" spans="1:15" x14ac:dyDescent="0.2">
      <c r="A3178" s="37" t="s">
        <v>6199</v>
      </c>
      <c r="B3178" s="37" t="s">
        <v>6200</v>
      </c>
      <c r="C3178" s="39" t="s">
        <v>51</v>
      </c>
      <c r="D3178" s="39" t="s">
        <v>744</v>
      </c>
      <c r="E3178" s="39" t="s">
        <v>744</v>
      </c>
      <c r="F3178" s="39" t="s">
        <v>6200</v>
      </c>
      <c r="G3178" s="38" t="s">
        <v>442</v>
      </c>
      <c r="H3178" s="38" t="s">
        <v>440</v>
      </c>
      <c r="I3178" s="38">
        <v>27750256</v>
      </c>
      <c r="J3178" s="37">
        <v>19</v>
      </c>
      <c r="K3178" s="37">
        <v>0</v>
      </c>
      <c r="L3178" s="20" t="s">
        <v>8355</v>
      </c>
      <c r="M3178" s="37">
        <v>0</v>
      </c>
      <c r="N3178" s="37">
        <v>0</v>
      </c>
      <c r="O3178" s="37">
        <v>0</v>
      </c>
    </row>
    <row r="3179" spans="1:15" x14ac:dyDescent="0.2">
      <c r="A3179" s="37" t="s">
        <v>6201</v>
      </c>
      <c r="B3179" s="37" t="s">
        <v>1943</v>
      </c>
      <c r="C3179" s="39" t="s">
        <v>51</v>
      </c>
      <c r="D3179" s="39" t="s">
        <v>744</v>
      </c>
      <c r="E3179" s="39" t="s">
        <v>744</v>
      </c>
      <c r="F3179" s="39" t="s">
        <v>1943</v>
      </c>
      <c r="G3179" s="38" t="s">
        <v>442</v>
      </c>
      <c r="H3179" s="38" t="s">
        <v>440</v>
      </c>
      <c r="J3179" s="37">
        <v>23</v>
      </c>
      <c r="K3179" s="37">
        <v>12</v>
      </c>
      <c r="L3179" s="20" t="s">
        <v>8355</v>
      </c>
      <c r="M3179" s="37">
        <v>0</v>
      </c>
      <c r="N3179" s="37">
        <v>0</v>
      </c>
      <c r="O3179" s="37">
        <v>0</v>
      </c>
    </row>
    <row r="3180" spans="1:15" x14ac:dyDescent="0.2">
      <c r="A3180" s="37" t="s">
        <v>10189</v>
      </c>
      <c r="B3180" s="37" t="s">
        <v>10188</v>
      </c>
      <c r="C3180" s="39" t="s">
        <v>51</v>
      </c>
      <c r="D3180" s="39" t="s">
        <v>744</v>
      </c>
      <c r="E3180" s="39" t="s">
        <v>744</v>
      </c>
      <c r="F3180" s="39" t="s">
        <v>10188</v>
      </c>
      <c r="G3180" s="38" t="s">
        <v>442</v>
      </c>
      <c r="H3180" s="38" t="s">
        <v>440</v>
      </c>
      <c r="I3180" s="38">
        <v>89158596</v>
      </c>
      <c r="J3180" s="37">
        <v>2</v>
      </c>
      <c r="K3180" s="37">
        <v>0</v>
      </c>
      <c r="L3180" s="20" t="s">
        <v>8355</v>
      </c>
      <c r="M3180" s="37">
        <v>0</v>
      </c>
      <c r="N3180" s="37">
        <v>0</v>
      </c>
      <c r="O3180" s="37">
        <v>0</v>
      </c>
    </row>
    <row r="3181" spans="1:15" x14ac:dyDescent="0.2">
      <c r="A3181" s="37" t="s">
        <v>6202</v>
      </c>
      <c r="B3181" s="37" t="s">
        <v>10187</v>
      </c>
      <c r="C3181" s="39" t="s">
        <v>51</v>
      </c>
      <c r="D3181" s="39" t="s">
        <v>744</v>
      </c>
      <c r="E3181" s="39" t="s">
        <v>744</v>
      </c>
      <c r="F3181" s="39" t="s">
        <v>6203</v>
      </c>
      <c r="G3181" s="38" t="s">
        <v>442</v>
      </c>
      <c r="H3181" s="38" t="s">
        <v>440</v>
      </c>
      <c r="I3181" s="38">
        <v>27750083</v>
      </c>
      <c r="J3181" s="37">
        <v>276</v>
      </c>
      <c r="K3181" s="37">
        <v>85</v>
      </c>
      <c r="L3181" s="20" t="s">
        <v>8355</v>
      </c>
      <c r="M3181" s="37">
        <v>0</v>
      </c>
      <c r="N3181" s="37">
        <v>12</v>
      </c>
      <c r="O3181" s="37">
        <v>0</v>
      </c>
    </row>
    <row r="3182" spans="1:15" x14ac:dyDescent="0.2">
      <c r="A3182" s="37" t="s">
        <v>6204</v>
      </c>
      <c r="B3182" s="37" t="s">
        <v>10186</v>
      </c>
      <c r="C3182" s="39" t="s">
        <v>51</v>
      </c>
      <c r="D3182" s="39" t="s">
        <v>744</v>
      </c>
      <c r="E3182" s="39" t="s">
        <v>744</v>
      </c>
      <c r="F3182" s="39" t="s">
        <v>10185</v>
      </c>
      <c r="G3182" s="38" t="s">
        <v>442</v>
      </c>
      <c r="H3182" s="38" t="s">
        <v>440</v>
      </c>
      <c r="I3182" s="38">
        <v>27751521</v>
      </c>
      <c r="J3182" s="37">
        <v>99</v>
      </c>
      <c r="K3182" s="37">
        <v>30</v>
      </c>
      <c r="L3182" s="20" t="s">
        <v>8355</v>
      </c>
      <c r="M3182" s="37">
        <v>0</v>
      </c>
      <c r="N3182" s="37">
        <v>0</v>
      </c>
      <c r="O3182" s="37">
        <v>12</v>
      </c>
    </row>
    <row r="3183" spans="1:15" x14ac:dyDescent="0.2">
      <c r="A3183" s="37" t="s">
        <v>6205</v>
      </c>
      <c r="B3183" s="37" t="s">
        <v>550</v>
      </c>
      <c r="C3183" s="39" t="s">
        <v>51</v>
      </c>
      <c r="D3183" s="39" t="s">
        <v>744</v>
      </c>
      <c r="E3183" s="39" t="s">
        <v>744</v>
      </c>
      <c r="F3183" s="39" t="s">
        <v>550</v>
      </c>
      <c r="G3183" s="38" t="s">
        <v>442</v>
      </c>
      <c r="H3183" s="38" t="s">
        <v>440</v>
      </c>
      <c r="I3183" s="38">
        <v>22004636</v>
      </c>
      <c r="J3183" s="37">
        <v>2</v>
      </c>
      <c r="K3183" s="37">
        <v>0</v>
      </c>
      <c r="L3183" s="20" t="s">
        <v>8355</v>
      </c>
      <c r="M3183" s="37">
        <v>0</v>
      </c>
      <c r="N3183" s="37">
        <v>0</v>
      </c>
      <c r="O3183" s="37">
        <v>0</v>
      </c>
    </row>
    <row r="3184" spans="1:15" x14ac:dyDescent="0.2">
      <c r="A3184" s="37" t="s">
        <v>6206</v>
      </c>
      <c r="B3184" s="37" t="s">
        <v>6207</v>
      </c>
      <c r="C3184" s="39" t="s">
        <v>51</v>
      </c>
      <c r="D3184" s="39" t="s">
        <v>744</v>
      </c>
      <c r="E3184" s="39" t="s">
        <v>744</v>
      </c>
      <c r="F3184" s="39" t="s">
        <v>6208</v>
      </c>
      <c r="G3184" s="38" t="s">
        <v>442</v>
      </c>
      <c r="H3184" s="38" t="s">
        <v>440</v>
      </c>
      <c r="I3184" s="38">
        <v>27750256</v>
      </c>
      <c r="J3184" s="37">
        <v>6</v>
      </c>
      <c r="K3184" s="37">
        <v>0</v>
      </c>
      <c r="L3184" s="20" t="s">
        <v>8355</v>
      </c>
      <c r="M3184" s="37">
        <v>0</v>
      </c>
      <c r="N3184" s="37">
        <v>0</v>
      </c>
      <c r="O3184" s="37">
        <v>0</v>
      </c>
    </row>
    <row r="3185" spans="1:29" x14ac:dyDescent="0.2">
      <c r="A3185" s="37" t="s">
        <v>6209</v>
      </c>
      <c r="B3185" s="37" t="s">
        <v>6210</v>
      </c>
      <c r="C3185" s="39" t="s">
        <v>51</v>
      </c>
      <c r="D3185" s="39" t="s">
        <v>744</v>
      </c>
      <c r="E3185" s="39" t="s">
        <v>744</v>
      </c>
      <c r="F3185" s="39" t="s">
        <v>6210</v>
      </c>
      <c r="G3185" s="38" t="s">
        <v>442</v>
      </c>
      <c r="H3185" s="38" t="s">
        <v>440</v>
      </c>
      <c r="I3185" s="38">
        <v>27750256</v>
      </c>
      <c r="J3185" s="37">
        <v>4</v>
      </c>
      <c r="K3185" s="37">
        <v>0</v>
      </c>
      <c r="L3185" s="20" t="s">
        <v>8355</v>
      </c>
      <c r="M3185" s="37">
        <v>0</v>
      </c>
      <c r="N3185" s="37">
        <v>0</v>
      </c>
      <c r="O3185" s="37">
        <v>0</v>
      </c>
    </row>
    <row r="3187" spans="1:29" ht="13.5" x14ac:dyDescent="0.25">
      <c r="A3187" s="97" t="s">
        <v>445</v>
      </c>
      <c r="B3187" s="24"/>
      <c r="C3187" s="25"/>
      <c r="D3187" s="25"/>
      <c r="E3187" s="25"/>
      <c r="F3187" s="33"/>
      <c r="G3187" s="27"/>
      <c r="H3187" s="32"/>
      <c r="I3187" s="32"/>
      <c r="J3187" s="36">
        <f>SUM(J3188:J3206)</f>
        <v>494</v>
      </c>
      <c r="K3187" s="36">
        <f t="shared" ref="K3187:O3187" si="170">SUM(K3188:K3206)</f>
        <v>168</v>
      </c>
      <c r="L3187" s="36">
        <f t="shared" si="170"/>
        <v>0</v>
      </c>
      <c r="M3187" s="36">
        <f t="shared" si="170"/>
        <v>0</v>
      </c>
      <c r="N3187" s="36">
        <f t="shared" si="170"/>
        <v>0</v>
      </c>
      <c r="O3187" s="36">
        <f t="shared" si="170"/>
        <v>110</v>
      </c>
      <c r="P3187" s="37"/>
      <c r="Q3187" s="37"/>
      <c r="R3187" s="37"/>
      <c r="S3187" s="37"/>
      <c r="T3187" s="37"/>
      <c r="U3187" s="37"/>
      <c r="V3187" s="37"/>
      <c r="W3187" s="37"/>
      <c r="X3187" s="37"/>
      <c r="Y3187" s="37"/>
      <c r="AA3187" s="37"/>
      <c r="AB3187" s="37"/>
      <c r="AC3187" s="37"/>
    </row>
    <row r="3188" spans="1:29" x14ac:dyDescent="0.2">
      <c r="A3188" s="37" t="s">
        <v>6211</v>
      </c>
      <c r="B3188" s="37" t="s">
        <v>577</v>
      </c>
      <c r="C3188" s="39" t="s">
        <v>51</v>
      </c>
      <c r="D3188" s="39" t="s">
        <v>744</v>
      </c>
      <c r="E3188" s="39" t="s">
        <v>6190</v>
      </c>
      <c r="F3188" s="39" t="s">
        <v>6212</v>
      </c>
      <c r="G3188" s="38" t="s">
        <v>442</v>
      </c>
      <c r="H3188" s="38" t="s">
        <v>441</v>
      </c>
      <c r="I3188" s="38">
        <v>27762003</v>
      </c>
      <c r="J3188" s="37">
        <v>8</v>
      </c>
      <c r="K3188" s="37">
        <v>0</v>
      </c>
      <c r="L3188" s="20" t="s">
        <v>8355</v>
      </c>
      <c r="M3188" s="37">
        <v>0</v>
      </c>
      <c r="N3188" s="37">
        <v>0</v>
      </c>
      <c r="O3188" s="37">
        <v>16</v>
      </c>
    </row>
    <row r="3189" spans="1:29" x14ac:dyDescent="0.2">
      <c r="A3189" s="37" t="s">
        <v>6213</v>
      </c>
      <c r="B3189" s="37" t="s">
        <v>3870</v>
      </c>
      <c r="C3189" s="39" t="s">
        <v>51</v>
      </c>
      <c r="D3189" s="39" t="s">
        <v>744</v>
      </c>
      <c r="E3189" s="39" t="s">
        <v>6190</v>
      </c>
      <c r="F3189" s="39" t="s">
        <v>6214</v>
      </c>
      <c r="G3189" s="38" t="s">
        <v>442</v>
      </c>
      <c r="H3189" s="38" t="s">
        <v>441</v>
      </c>
      <c r="I3189" s="38">
        <v>87229723</v>
      </c>
      <c r="J3189" s="37">
        <v>4</v>
      </c>
      <c r="K3189" s="37">
        <v>0</v>
      </c>
      <c r="L3189" s="20" t="s">
        <v>8355</v>
      </c>
      <c r="M3189" s="37">
        <v>0</v>
      </c>
      <c r="N3189" s="37">
        <v>0</v>
      </c>
      <c r="O3189" s="37">
        <v>0</v>
      </c>
    </row>
    <row r="3190" spans="1:29" x14ac:dyDescent="0.2">
      <c r="A3190" s="37" t="s">
        <v>6215</v>
      </c>
      <c r="B3190" s="37" t="s">
        <v>10198</v>
      </c>
      <c r="C3190" s="39" t="s">
        <v>51</v>
      </c>
      <c r="D3190" s="39" t="s">
        <v>744</v>
      </c>
      <c r="E3190" s="39" t="s">
        <v>6190</v>
      </c>
      <c r="F3190" s="39" t="s">
        <v>6216</v>
      </c>
      <c r="G3190" s="38" t="s">
        <v>442</v>
      </c>
      <c r="H3190" s="38" t="s">
        <v>441</v>
      </c>
      <c r="I3190" s="38">
        <v>27762186</v>
      </c>
      <c r="J3190" s="37">
        <v>67</v>
      </c>
      <c r="K3190" s="37">
        <v>14</v>
      </c>
      <c r="L3190" s="20" t="s">
        <v>8355</v>
      </c>
      <c r="M3190" s="37">
        <v>0</v>
      </c>
      <c r="N3190" s="37">
        <v>0</v>
      </c>
      <c r="O3190" s="37">
        <v>59</v>
      </c>
    </row>
    <row r="3191" spans="1:29" x14ac:dyDescent="0.2">
      <c r="A3191" s="37" t="s">
        <v>6217</v>
      </c>
      <c r="B3191" s="37" t="s">
        <v>6218</v>
      </c>
      <c r="C3191" s="39" t="s">
        <v>51</v>
      </c>
      <c r="D3191" s="39" t="s">
        <v>744</v>
      </c>
      <c r="E3191" s="39" t="s">
        <v>6190</v>
      </c>
      <c r="F3191" s="39" t="s">
        <v>6219</v>
      </c>
      <c r="G3191" s="38" t="s">
        <v>442</v>
      </c>
      <c r="H3191" s="38" t="s">
        <v>441</v>
      </c>
      <c r="J3191" s="37">
        <v>33</v>
      </c>
      <c r="K3191" s="37">
        <v>14</v>
      </c>
      <c r="L3191" s="20" t="s">
        <v>8355</v>
      </c>
      <c r="M3191" s="37">
        <v>0</v>
      </c>
      <c r="N3191" s="37">
        <v>0</v>
      </c>
      <c r="O3191" s="37">
        <v>0</v>
      </c>
    </row>
    <row r="3192" spans="1:29" x14ac:dyDescent="0.2">
      <c r="A3192" s="37" t="s">
        <v>6220</v>
      </c>
      <c r="B3192" s="37" t="s">
        <v>6221</v>
      </c>
      <c r="C3192" s="39" t="s">
        <v>51</v>
      </c>
      <c r="D3192" s="39" t="s">
        <v>744</v>
      </c>
      <c r="E3192" s="39" t="s">
        <v>6190</v>
      </c>
      <c r="F3192" s="39" t="s">
        <v>6221</v>
      </c>
      <c r="G3192" s="38" t="s">
        <v>442</v>
      </c>
      <c r="H3192" s="38" t="s">
        <v>441</v>
      </c>
      <c r="J3192" s="37">
        <v>3</v>
      </c>
      <c r="K3192" s="37">
        <v>0</v>
      </c>
      <c r="L3192" s="20" t="s">
        <v>8355</v>
      </c>
      <c r="M3192" s="37">
        <v>0</v>
      </c>
      <c r="N3192" s="37">
        <v>0</v>
      </c>
      <c r="O3192" s="37">
        <v>0</v>
      </c>
    </row>
    <row r="3193" spans="1:29" x14ac:dyDescent="0.2">
      <c r="A3193" s="37" t="s">
        <v>6222</v>
      </c>
      <c r="B3193" s="37" t="s">
        <v>6223</v>
      </c>
      <c r="C3193" s="39" t="s">
        <v>51</v>
      </c>
      <c r="D3193" s="39" t="s">
        <v>744</v>
      </c>
      <c r="E3193" s="39" t="s">
        <v>6190</v>
      </c>
      <c r="F3193" s="39" t="s">
        <v>10054</v>
      </c>
      <c r="G3193" s="38" t="s">
        <v>442</v>
      </c>
      <c r="H3193" s="38" t="s">
        <v>441</v>
      </c>
      <c r="I3193" s="38">
        <v>86395717</v>
      </c>
      <c r="J3193" s="37">
        <v>59</v>
      </c>
      <c r="K3193" s="37">
        <v>23</v>
      </c>
      <c r="L3193" s="20" t="s">
        <v>8355</v>
      </c>
      <c r="M3193" s="37">
        <v>0</v>
      </c>
      <c r="N3193" s="37">
        <v>0</v>
      </c>
      <c r="O3193" s="37">
        <v>0</v>
      </c>
    </row>
    <row r="3194" spans="1:29" x14ac:dyDescent="0.2">
      <c r="A3194" s="37" t="s">
        <v>6224</v>
      </c>
      <c r="B3194" s="37" t="s">
        <v>3587</v>
      </c>
      <c r="C3194" s="39" t="s">
        <v>51</v>
      </c>
      <c r="D3194" s="39" t="s">
        <v>744</v>
      </c>
      <c r="E3194" s="39" t="s">
        <v>6190</v>
      </c>
      <c r="F3194" s="39" t="s">
        <v>3587</v>
      </c>
      <c r="G3194" s="38" t="s">
        <v>442</v>
      </c>
      <c r="H3194" s="38" t="s">
        <v>441</v>
      </c>
      <c r="I3194" s="38">
        <v>27766366</v>
      </c>
      <c r="J3194" s="37">
        <v>41</v>
      </c>
      <c r="K3194" s="37">
        <v>14</v>
      </c>
      <c r="L3194" s="20" t="s">
        <v>8355</v>
      </c>
      <c r="M3194" s="37">
        <v>0</v>
      </c>
      <c r="N3194" s="37">
        <v>0</v>
      </c>
      <c r="O3194" s="37">
        <v>17</v>
      </c>
    </row>
    <row r="3195" spans="1:29" x14ac:dyDescent="0.2">
      <c r="A3195" s="37" t="s">
        <v>6225</v>
      </c>
      <c r="B3195" s="37" t="s">
        <v>6226</v>
      </c>
      <c r="C3195" s="39" t="s">
        <v>51</v>
      </c>
      <c r="D3195" s="39" t="s">
        <v>744</v>
      </c>
      <c r="E3195" s="39" t="s">
        <v>6190</v>
      </c>
      <c r="F3195" s="39" t="s">
        <v>6226</v>
      </c>
      <c r="G3195" s="38" t="s">
        <v>442</v>
      </c>
      <c r="H3195" s="38" t="s">
        <v>441</v>
      </c>
      <c r="I3195" s="38">
        <v>84173258</v>
      </c>
      <c r="J3195" s="37">
        <v>6</v>
      </c>
      <c r="K3195" s="37">
        <v>0</v>
      </c>
      <c r="L3195" s="20" t="s">
        <v>8355</v>
      </c>
      <c r="M3195" s="37">
        <v>0</v>
      </c>
      <c r="N3195" s="37">
        <v>0</v>
      </c>
      <c r="O3195" s="37">
        <v>0</v>
      </c>
    </row>
    <row r="3196" spans="1:29" x14ac:dyDescent="0.2">
      <c r="A3196" s="37" t="s">
        <v>6227</v>
      </c>
      <c r="B3196" s="37" t="s">
        <v>1794</v>
      </c>
      <c r="C3196" s="39" t="s">
        <v>51</v>
      </c>
      <c r="D3196" s="39" t="s">
        <v>744</v>
      </c>
      <c r="E3196" s="39" t="s">
        <v>6190</v>
      </c>
      <c r="F3196" s="39" t="s">
        <v>1794</v>
      </c>
      <c r="G3196" s="38" t="s">
        <v>442</v>
      </c>
      <c r="H3196" s="38" t="s">
        <v>441</v>
      </c>
      <c r="I3196" s="38">
        <v>27766470</v>
      </c>
      <c r="J3196" s="37">
        <v>20</v>
      </c>
      <c r="K3196" s="37">
        <v>15</v>
      </c>
      <c r="L3196" s="20" t="s">
        <v>8355</v>
      </c>
      <c r="M3196" s="37">
        <v>0</v>
      </c>
      <c r="N3196" s="37">
        <v>0</v>
      </c>
      <c r="O3196" s="37">
        <v>18</v>
      </c>
    </row>
    <row r="3197" spans="1:29" x14ac:dyDescent="0.2">
      <c r="A3197" s="37" t="s">
        <v>6228</v>
      </c>
      <c r="B3197" s="37" t="s">
        <v>10197</v>
      </c>
      <c r="C3197" s="39" t="s">
        <v>51</v>
      </c>
      <c r="D3197" s="39" t="s">
        <v>744</v>
      </c>
      <c r="E3197" s="39" t="s">
        <v>6190</v>
      </c>
      <c r="F3197" s="39" t="s">
        <v>6229</v>
      </c>
      <c r="G3197" s="38" t="s">
        <v>442</v>
      </c>
      <c r="H3197" s="38" t="s">
        <v>441</v>
      </c>
      <c r="I3197" s="38">
        <v>27768246</v>
      </c>
      <c r="J3197" s="37">
        <v>89</v>
      </c>
      <c r="K3197" s="37">
        <v>30</v>
      </c>
      <c r="L3197" s="20" t="s">
        <v>8355</v>
      </c>
      <c r="M3197" s="37">
        <v>0</v>
      </c>
      <c r="N3197" s="37">
        <v>0</v>
      </c>
      <c r="O3197" s="37">
        <v>0</v>
      </c>
    </row>
    <row r="3198" spans="1:29" x14ac:dyDescent="0.2">
      <c r="A3198" s="37" t="s">
        <v>6230</v>
      </c>
      <c r="B3198" s="37" t="s">
        <v>4105</v>
      </c>
      <c r="C3198" s="39" t="s">
        <v>51</v>
      </c>
      <c r="D3198" s="39" t="s">
        <v>744</v>
      </c>
      <c r="E3198" s="39" t="s">
        <v>6190</v>
      </c>
      <c r="F3198" s="39" t="s">
        <v>4105</v>
      </c>
      <c r="G3198" s="38" t="s">
        <v>442</v>
      </c>
      <c r="H3198" s="38" t="s">
        <v>441</v>
      </c>
      <c r="I3198" s="38">
        <v>27766561</v>
      </c>
      <c r="J3198" s="37">
        <v>37</v>
      </c>
      <c r="K3198" s="37">
        <v>11</v>
      </c>
      <c r="L3198" s="20" t="s">
        <v>8355</v>
      </c>
      <c r="M3198" s="37">
        <v>0</v>
      </c>
      <c r="N3198" s="37">
        <v>0</v>
      </c>
      <c r="O3198" s="37">
        <v>0</v>
      </c>
    </row>
    <row r="3199" spans="1:29" x14ac:dyDescent="0.2">
      <c r="A3199" s="37" t="s">
        <v>6231</v>
      </c>
      <c r="B3199" s="37" t="s">
        <v>6232</v>
      </c>
      <c r="C3199" s="39" t="s">
        <v>51</v>
      </c>
      <c r="D3199" s="39" t="s">
        <v>744</v>
      </c>
      <c r="E3199" s="39" t="s">
        <v>6190</v>
      </c>
      <c r="F3199" s="39" t="s">
        <v>6232</v>
      </c>
      <c r="G3199" s="38" t="s">
        <v>442</v>
      </c>
      <c r="H3199" s="38" t="s">
        <v>441</v>
      </c>
      <c r="I3199" s="38">
        <v>27762138</v>
      </c>
      <c r="J3199" s="37">
        <v>9</v>
      </c>
      <c r="K3199" s="37">
        <v>7</v>
      </c>
      <c r="L3199" s="20" t="s">
        <v>8355</v>
      </c>
      <c r="M3199" s="37">
        <v>0</v>
      </c>
      <c r="N3199" s="37">
        <v>0</v>
      </c>
      <c r="O3199" s="37">
        <v>0</v>
      </c>
    </row>
    <row r="3200" spans="1:29" x14ac:dyDescent="0.2">
      <c r="A3200" s="37" t="s">
        <v>6233</v>
      </c>
      <c r="B3200" s="37" t="s">
        <v>1699</v>
      </c>
      <c r="C3200" s="39" t="s">
        <v>51</v>
      </c>
      <c r="D3200" s="39" t="s">
        <v>744</v>
      </c>
      <c r="E3200" s="39" t="s">
        <v>6190</v>
      </c>
      <c r="F3200" s="39" t="s">
        <v>550</v>
      </c>
      <c r="G3200" s="38" t="s">
        <v>442</v>
      </c>
      <c r="H3200" s="38" t="s">
        <v>441</v>
      </c>
      <c r="I3200" s="38">
        <v>27768224</v>
      </c>
      <c r="J3200" s="37">
        <v>50</v>
      </c>
      <c r="K3200" s="37">
        <v>25</v>
      </c>
      <c r="L3200" s="20" t="s">
        <v>8355</v>
      </c>
      <c r="M3200" s="37">
        <v>0</v>
      </c>
      <c r="N3200" s="37">
        <v>0</v>
      </c>
      <c r="O3200" s="37">
        <v>0</v>
      </c>
    </row>
    <row r="3201" spans="1:29" x14ac:dyDescent="0.2">
      <c r="A3201" s="37" t="s">
        <v>6234</v>
      </c>
      <c r="B3201" s="37" t="s">
        <v>6235</v>
      </c>
      <c r="C3201" s="39" t="s">
        <v>51</v>
      </c>
      <c r="D3201" s="39" t="s">
        <v>744</v>
      </c>
      <c r="E3201" s="39" t="s">
        <v>6190</v>
      </c>
      <c r="F3201" s="39" t="s">
        <v>6235</v>
      </c>
      <c r="G3201" s="38" t="s">
        <v>442</v>
      </c>
      <c r="H3201" s="38" t="s">
        <v>441</v>
      </c>
      <c r="I3201" s="38">
        <v>27760003</v>
      </c>
      <c r="J3201" s="37">
        <v>18</v>
      </c>
      <c r="K3201" s="37">
        <v>15</v>
      </c>
      <c r="L3201" s="20" t="s">
        <v>8355</v>
      </c>
      <c r="M3201" s="37">
        <v>0</v>
      </c>
      <c r="N3201" s="37">
        <v>0</v>
      </c>
      <c r="O3201" s="37">
        <v>0</v>
      </c>
    </row>
    <row r="3202" spans="1:29" x14ac:dyDescent="0.2">
      <c r="A3202" s="37" t="s">
        <v>6236</v>
      </c>
      <c r="B3202" s="37" t="s">
        <v>6237</v>
      </c>
      <c r="C3202" s="39" t="s">
        <v>51</v>
      </c>
      <c r="D3202" s="39" t="s">
        <v>744</v>
      </c>
      <c r="E3202" s="39" t="s">
        <v>6190</v>
      </c>
      <c r="F3202" s="39" t="s">
        <v>6237</v>
      </c>
      <c r="G3202" s="38" t="s">
        <v>442</v>
      </c>
      <c r="H3202" s="38" t="s">
        <v>441</v>
      </c>
      <c r="I3202" s="38">
        <v>27766129</v>
      </c>
      <c r="J3202" s="37">
        <v>7</v>
      </c>
      <c r="K3202" s="37">
        <v>0</v>
      </c>
      <c r="L3202" s="20" t="s">
        <v>8355</v>
      </c>
      <c r="M3202" s="37">
        <v>0</v>
      </c>
      <c r="N3202" s="37">
        <v>0</v>
      </c>
      <c r="O3202" s="37">
        <v>0</v>
      </c>
    </row>
    <row r="3203" spans="1:29" x14ac:dyDescent="0.2">
      <c r="A3203" s="37" t="s">
        <v>6238</v>
      </c>
      <c r="B3203" s="37" t="s">
        <v>1355</v>
      </c>
      <c r="C3203" s="39" t="s">
        <v>51</v>
      </c>
      <c r="D3203" s="39" t="s">
        <v>744</v>
      </c>
      <c r="E3203" s="39" t="s">
        <v>6190</v>
      </c>
      <c r="F3203" s="39" t="s">
        <v>6239</v>
      </c>
      <c r="G3203" s="38" t="s">
        <v>442</v>
      </c>
      <c r="H3203" s="38" t="s">
        <v>441</v>
      </c>
      <c r="I3203" s="38">
        <v>83545187</v>
      </c>
      <c r="J3203" s="37">
        <v>15</v>
      </c>
      <c r="K3203" s="37">
        <v>0</v>
      </c>
      <c r="L3203" s="20" t="s">
        <v>8355</v>
      </c>
      <c r="M3203" s="37">
        <v>0</v>
      </c>
      <c r="N3203" s="37">
        <v>0</v>
      </c>
      <c r="O3203" s="37">
        <v>0</v>
      </c>
    </row>
    <row r="3204" spans="1:29" x14ac:dyDescent="0.2">
      <c r="A3204" s="37" t="s">
        <v>6240</v>
      </c>
      <c r="B3204" s="37" t="s">
        <v>10196</v>
      </c>
      <c r="C3204" s="39" t="s">
        <v>51</v>
      </c>
      <c r="D3204" s="39" t="s">
        <v>744</v>
      </c>
      <c r="E3204" s="39" t="s">
        <v>6190</v>
      </c>
      <c r="F3204" s="39" t="s">
        <v>10196</v>
      </c>
      <c r="G3204" s="38" t="s">
        <v>442</v>
      </c>
      <c r="H3204" s="38" t="s">
        <v>441</v>
      </c>
      <c r="I3204" s="38">
        <v>27766112</v>
      </c>
      <c r="J3204" s="37">
        <v>11</v>
      </c>
      <c r="K3204" s="37">
        <v>0</v>
      </c>
      <c r="L3204" s="20" t="s">
        <v>8355</v>
      </c>
      <c r="M3204" s="37">
        <v>0</v>
      </c>
      <c r="N3204" s="37">
        <v>0</v>
      </c>
      <c r="O3204" s="37">
        <v>0</v>
      </c>
    </row>
    <row r="3205" spans="1:29" x14ac:dyDescent="0.2">
      <c r="A3205" s="37" t="s">
        <v>6241</v>
      </c>
      <c r="B3205" s="37" t="s">
        <v>2541</v>
      </c>
      <c r="C3205" s="39" t="s">
        <v>51</v>
      </c>
      <c r="D3205" s="39" t="s">
        <v>744</v>
      </c>
      <c r="E3205" s="39" t="s">
        <v>6190</v>
      </c>
      <c r="F3205" s="39" t="s">
        <v>2541</v>
      </c>
      <c r="G3205" s="38" t="s">
        <v>442</v>
      </c>
      <c r="H3205" s="38" t="s">
        <v>441</v>
      </c>
      <c r="I3205" s="38">
        <v>27766196</v>
      </c>
      <c r="J3205" s="37">
        <v>12</v>
      </c>
      <c r="K3205" s="37">
        <v>0</v>
      </c>
      <c r="L3205" s="20" t="s">
        <v>8355</v>
      </c>
      <c r="M3205" s="37">
        <v>0</v>
      </c>
      <c r="N3205" s="37">
        <v>0</v>
      </c>
      <c r="O3205" s="37">
        <v>0</v>
      </c>
    </row>
    <row r="3206" spans="1:29" x14ac:dyDescent="0.2">
      <c r="A3206" s="37" t="s">
        <v>6242</v>
      </c>
      <c r="B3206" s="37" t="s">
        <v>1562</v>
      </c>
      <c r="C3206" s="39" t="s">
        <v>51</v>
      </c>
      <c r="D3206" s="39" t="s">
        <v>744</v>
      </c>
      <c r="E3206" s="39" t="s">
        <v>6190</v>
      </c>
      <c r="F3206" s="39" t="s">
        <v>1562</v>
      </c>
      <c r="G3206" s="38" t="s">
        <v>442</v>
      </c>
      <c r="H3206" s="38" t="s">
        <v>441</v>
      </c>
      <c r="I3206" s="38">
        <v>27801657</v>
      </c>
      <c r="J3206" s="37">
        <v>5</v>
      </c>
      <c r="K3206" s="37">
        <v>0</v>
      </c>
      <c r="L3206" s="20" t="s">
        <v>8355</v>
      </c>
      <c r="M3206" s="37">
        <v>0</v>
      </c>
      <c r="N3206" s="37">
        <v>0</v>
      </c>
      <c r="O3206" s="37">
        <v>0</v>
      </c>
    </row>
    <row r="3208" spans="1:29" ht="13.5" x14ac:dyDescent="0.25">
      <c r="A3208" s="97" t="s">
        <v>446</v>
      </c>
      <c r="B3208" s="24"/>
      <c r="C3208" s="25"/>
      <c r="D3208" s="25"/>
      <c r="E3208" s="25"/>
      <c r="F3208" s="33"/>
      <c r="G3208" s="27"/>
      <c r="H3208" s="32"/>
      <c r="I3208" s="32"/>
      <c r="J3208" s="36">
        <f>SUM(J3209:J3228)</f>
        <v>1095</v>
      </c>
      <c r="K3208" s="36">
        <f t="shared" ref="K3208:O3208" si="171">SUM(K3209:K3228)</f>
        <v>354</v>
      </c>
      <c r="L3208" s="36">
        <f t="shared" si="171"/>
        <v>0</v>
      </c>
      <c r="M3208" s="36">
        <f t="shared" si="171"/>
        <v>0</v>
      </c>
      <c r="N3208" s="36">
        <f t="shared" si="171"/>
        <v>0</v>
      </c>
      <c r="O3208" s="36">
        <f t="shared" si="171"/>
        <v>146</v>
      </c>
      <c r="P3208" s="37"/>
      <c r="Q3208" s="37"/>
      <c r="R3208" s="37"/>
      <c r="S3208" s="37"/>
      <c r="T3208" s="37"/>
      <c r="U3208" s="37"/>
      <c r="V3208" s="37"/>
      <c r="W3208" s="37"/>
      <c r="X3208" s="37"/>
      <c r="Y3208" s="37"/>
      <c r="AA3208" s="37"/>
      <c r="AB3208" s="37"/>
      <c r="AC3208" s="37"/>
    </row>
    <row r="3209" spans="1:29" x14ac:dyDescent="0.2">
      <c r="A3209" s="37" t="s">
        <v>6243</v>
      </c>
      <c r="B3209" s="37" t="s">
        <v>3678</v>
      </c>
      <c r="C3209" s="39" t="s">
        <v>51</v>
      </c>
      <c r="D3209" s="39" t="s">
        <v>744</v>
      </c>
      <c r="E3209" s="39" t="s">
        <v>6244</v>
      </c>
      <c r="F3209" s="39" t="s">
        <v>6245</v>
      </c>
      <c r="G3209" s="38" t="s">
        <v>442</v>
      </c>
      <c r="H3209" s="38" t="s">
        <v>441</v>
      </c>
      <c r="I3209" s="38">
        <v>27355041</v>
      </c>
      <c r="J3209" s="37">
        <v>34</v>
      </c>
      <c r="K3209" s="37">
        <v>10</v>
      </c>
      <c r="L3209" s="20" t="s">
        <v>8355</v>
      </c>
      <c r="M3209" s="37">
        <v>0</v>
      </c>
      <c r="N3209" s="37">
        <v>0</v>
      </c>
      <c r="O3209" s="37">
        <v>0</v>
      </c>
    </row>
    <row r="3210" spans="1:29" x14ac:dyDescent="0.2">
      <c r="A3210" s="37" t="s">
        <v>6246</v>
      </c>
      <c r="B3210" s="37" t="s">
        <v>2857</v>
      </c>
      <c r="C3210" s="39" t="s">
        <v>51</v>
      </c>
      <c r="D3210" s="39" t="s">
        <v>744</v>
      </c>
      <c r="E3210" s="39" t="s">
        <v>6244</v>
      </c>
      <c r="F3210" s="39" t="s">
        <v>2857</v>
      </c>
      <c r="G3210" s="38" t="s">
        <v>442</v>
      </c>
      <c r="H3210" s="38" t="s">
        <v>441</v>
      </c>
      <c r="I3210" s="38">
        <v>87647429</v>
      </c>
      <c r="J3210" s="37">
        <v>4</v>
      </c>
      <c r="K3210" s="37">
        <v>0</v>
      </c>
      <c r="L3210" s="20" t="s">
        <v>8355</v>
      </c>
      <c r="M3210" s="37">
        <v>0</v>
      </c>
      <c r="N3210" s="37">
        <v>0</v>
      </c>
      <c r="O3210" s="37">
        <v>0</v>
      </c>
    </row>
    <row r="3211" spans="1:29" x14ac:dyDescent="0.2">
      <c r="A3211" s="37" t="s">
        <v>6247</v>
      </c>
      <c r="B3211" s="37" t="s">
        <v>6248</v>
      </c>
      <c r="C3211" s="39" t="s">
        <v>51</v>
      </c>
      <c r="D3211" s="39" t="s">
        <v>744</v>
      </c>
      <c r="E3211" s="39" t="s">
        <v>6244</v>
      </c>
      <c r="F3211" s="39" t="s">
        <v>6248</v>
      </c>
      <c r="G3211" s="38" t="s">
        <v>442</v>
      </c>
      <c r="H3211" s="38" t="s">
        <v>441</v>
      </c>
      <c r="I3211" s="38">
        <v>22005283</v>
      </c>
      <c r="J3211" s="37">
        <v>82</v>
      </c>
      <c r="K3211" s="37">
        <v>24</v>
      </c>
      <c r="L3211" s="20" t="s">
        <v>8355</v>
      </c>
      <c r="M3211" s="37">
        <v>0</v>
      </c>
      <c r="N3211" s="37">
        <v>0</v>
      </c>
      <c r="O3211" s="37">
        <v>0</v>
      </c>
    </row>
    <row r="3212" spans="1:29" x14ac:dyDescent="0.2">
      <c r="A3212" s="37" t="s">
        <v>6249</v>
      </c>
      <c r="B3212" s="37" t="s">
        <v>6250</v>
      </c>
      <c r="C3212" s="39" t="s">
        <v>51</v>
      </c>
      <c r="D3212" s="39" t="s">
        <v>744</v>
      </c>
      <c r="E3212" s="39" t="s">
        <v>6244</v>
      </c>
      <c r="F3212" s="39" t="s">
        <v>6251</v>
      </c>
      <c r="G3212" s="38" t="s">
        <v>442</v>
      </c>
      <c r="H3212" s="38" t="s">
        <v>441</v>
      </c>
      <c r="I3212" s="38">
        <v>27355041</v>
      </c>
      <c r="J3212" s="37">
        <v>18</v>
      </c>
      <c r="K3212" s="37">
        <v>9</v>
      </c>
      <c r="L3212" s="20" t="s">
        <v>8355</v>
      </c>
      <c r="M3212" s="37">
        <v>0</v>
      </c>
      <c r="N3212" s="37">
        <v>0</v>
      </c>
      <c r="O3212" s="37">
        <v>0</v>
      </c>
    </row>
    <row r="3213" spans="1:29" x14ac:dyDescent="0.2">
      <c r="A3213" s="37" t="s">
        <v>6252</v>
      </c>
      <c r="B3213" s="37" t="s">
        <v>6253</v>
      </c>
      <c r="C3213" s="39" t="s">
        <v>51</v>
      </c>
      <c r="D3213" s="39" t="s">
        <v>744</v>
      </c>
      <c r="E3213" s="39" t="s">
        <v>6244</v>
      </c>
      <c r="F3213" s="39" t="s">
        <v>6253</v>
      </c>
      <c r="G3213" s="38" t="s">
        <v>442</v>
      </c>
      <c r="H3213" s="38" t="s">
        <v>441</v>
      </c>
      <c r="I3213" s="38">
        <v>27355041</v>
      </c>
      <c r="J3213" s="37">
        <v>13</v>
      </c>
      <c r="K3213" s="37">
        <v>9</v>
      </c>
      <c r="L3213" s="20" t="s">
        <v>8355</v>
      </c>
      <c r="M3213" s="37">
        <v>0</v>
      </c>
      <c r="N3213" s="37">
        <v>0</v>
      </c>
      <c r="O3213" s="37">
        <v>15</v>
      </c>
    </row>
    <row r="3214" spans="1:29" x14ac:dyDescent="0.2">
      <c r="A3214" s="37" t="s">
        <v>6254</v>
      </c>
      <c r="B3214" s="37" t="s">
        <v>6255</v>
      </c>
      <c r="C3214" s="39" t="s">
        <v>51</v>
      </c>
      <c r="D3214" s="39" t="s">
        <v>744</v>
      </c>
      <c r="E3214" s="39" t="s">
        <v>6244</v>
      </c>
      <c r="F3214" s="39" t="s">
        <v>6255</v>
      </c>
      <c r="G3214" s="38" t="s">
        <v>442</v>
      </c>
      <c r="H3214" s="38" t="s">
        <v>441</v>
      </c>
      <c r="I3214" s="38">
        <v>22055788</v>
      </c>
      <c r="J3214" s="37">
        <v>171</v>
      </c>
      <c r="K3214" s="37">
        <v>59</v>
      </c>
      <c r="L3214" s="20" t="s">
        <v>8355</v>
      </c>
      <c r="M3214" s="37">
        <v>0</v>
      </c>
      <c r="N3214" s="37">
        <v>0</v>
      </c>
      <c r="O3214" s="37">
        <v>20</v>
      </c>
    </row>
    <row r="3215" spans="1:29" x14ac:dyDescent="0.2">
      <c r="A3215" s="37" t="s">
        <v>6256</v>
      </c>
      <c r="B3215" s="37" t="s">
        <v>6257</v>
      </c>
      <c r="C3215" s="39" t="s">
        <v>51</v>
      </c>
      <c r="D3215" s="39" t="s">
        <v>744</v>
      </c>
      <c r="E3215" s="39" t="s">
        <v>6244</v>
      </c>
      <c r="F3215" s="39" t="s">
        <v>6257</v>
      </c>
      <c r="G3215" s="38" t="s">
        <v>442</v>
      </c>
      <c r="H3215" s="38" t="s">
        <v>441</v>
      </c>
      <c r="I3215" s="38">
        <v>27355041</v>
      </c>
      <c r="J3215" s="37">
        <v>2</v>
      </c>
      <c r="K3215" s="37">
        <v>0</v>
      </c>
      <c r="L3215" s="20" t="s">
        <v>8355</v>
      </c>
      <c r="M3215" s="37">
        <v>0</v>
      </c>
      <c r="N3215" s="37">
        <v>0</v>
      </c>
      <c r="O3215" s="37">
        <v>0</v>
      </c>
    </row>
    <row r="3216" spans="1:29" x14ac:dyDescent="0.2">
      <c r="A3216" s="37" t="s">
        <v>6258</v>
      </c>
      <c r="B3216" s="37" t="s">
        <v>6259</v>
      </c>
      <c r="C3216" s="39" t="s">
        <v>51</v>
      </c>
      <c r="D3216" s="39" t="s">
        <v>744</v>
      </c>
      <c r="E3216" s="39" t="s">
        <v>6244</v>
      </c>
      <c r="F3216" s="39" t="s">
        <v>6259</v>
      </c>
      <c r="G3216" s="38" t="s">
        <v>442</v>
      </c>
      <c r="H3216" s="38" t="s">
        <v>441</v>
      </c>
      <c r="I3216" s="38">
        <v>62502136</v>
      </c>
      <c r="J3216" s="37">
        <v>15</v>
      </c>
      <c r="K3216" s="37">
        <v>8</v>
      </c>
      <c r="L3216" s="20" t="s">
        <v>8355</v>
      </c>
      <c r="M3216" s="37">
        <v>0</v>
      </c>
      <c r="N3216" s="37">
        <v>0</v>
      </c>
      <c r="O3216" s="37">
        <v>0</v>
      </c>
    </row>
    <row r="3217" spans="1:29" x14ac:dyDescent="0.2">
      <c r="A3217" s="37" t="s">
        <v>6260</v>
      </c>
      <c r="B3217" s="37" t="s">
        <v>6261</v>
      </c>
      <c r="C3217" s="39" t="s">
        <v>51</v>
      </c>
      <c r="D3217" s="39" t="s">
        <v>744</v>
      </c>
      <c r="E3217" s="39" t="s">
        <v>6244</v>
      </c>
      <c r="F3217" s="39" t="s">
        <v>711</v>
      </c>
      <c r="G3217" s="38" t="s">
        <v>442</v>
      </c>
      <c r="H3217" s="38" t="s">
        <v>441</v>
      </c>
      <c r="I3217" s="38">
        <v>23751134</v>
      </c>
      <c r="J3217" s="37">
        <v>236</v>
      </c>
      <c r="K3217" s="37">
        <v>70</v>
      </c>
      <c r="L3217" s="20" t="s">
        <v>8355</v>
      </c>
      <c r="M3217" s="37">
        <v>0</v>
      </c>
      <c r="N3217" s="37">
        <v>0</v>
      </c>
      <c r="O3217" s="37">
        <v>0</v>
      </c>
    </row>
    <row r="3218" spans="1:29" x14ac:dyDescent="0.2">
      <c r="A3218" s="37" t="s">
        <v>6262</v>
      </c>
      <c r="B3218" s="37" t="s">
        <v>6263</v>
      </c>
      <c r="C3218" s="39" t="s">
        <v>51</v>
      </c>
      <c r="D3218" s="39" t="s">
        <v>744</v>
      </c>
      <c r="E3218" s="39" t="s">
        <v>6244</v>
      </c>
      <c r="F3218" s="39" t="s">
        <v>6263</v>
      </c>
      <c r="G3218" s="38" t="s">
        <v>442</v>
      </c>
      <c r="H3218" s="38" t="s">
        <v>441</v>
      </c>
      <c r="J3218" s="37">
        <v>11</v>
      </c>
      <c r="K3218" s="37">
        <v>7</v>
      </c>
      <c r="L3218" s="20" t="s">
        <v>8355</v>
      </c>
      <c r="M3218" s="37">
        <v>0</v>
      </c>
      <c r="N3218" s="37">
        <v>0</v>
      </c>
      <c r="O3218" s="37">
        <v>15</v>
      </c>
    </row>
    <row r="3219" spans="1:29" x14ac:dyDescent="0.2">
      <c r="A3219" s="37" t="s">
        <v>6264</v>
      </c>
      <c r="B3219" s="37" t="s">
        <v>10202</v>
      </c>
      <c r="C3219" s="39" t="s">
        <v>51</v>
      </c>
      <c r="D3219" s="39" t="s">
        <v>744</v>
      </c>
      <c r="E3219" s="39" t="s">
        <v>6244</v>
      </c>
      <c r="F3219" s="39" t="s">
        <v>6265</v>
      </c>
      <c r="G3219" s="38" t="s">
        <v>442</v>
      </c>
      <c r="H3219" s="38" t="s">
        <v>441</v>
      </c>
      <c r="I3219" s="38">
        <v>27355041</v>
      </c>
      <c r="J3219" s="37">
        <v>26</v>
      </c>
      <c r="K3219" s="37">
        <v>6</v>
      </c>
      <c r="L3219" s="20" t="s">
        <v>8355</v>
      </c>
      <c r="M3219" s="37">
        <v>0</v>
      </c>
      <c r="N3219" s="37">
        <v>0</v>
      </c>
      <c r="O3219" s="37">
        <v>15</v>
      </c>
    </row>
    <row r="3220" spans="1:29" x14ac:dyDescent="0.2">
      <c r="A3220" s="37" t="s">
        <v>6266</v>
      </c>
      <c r="B3220" s="37" t="s">
        <v>10201</v>
      </c>
      <c r="C3220" s="39" t="s">
        <v>51</v>
      </c>
      <c r="D3220" s="39" t="s">
        <v>744</v>
      </c>
      <c r="E3220" s="39" t="s">
        <v>6244</v>
      </c>
      <c r="F3220" s="39" t="s">
        <v>10201</v>
      </c>
      <c r="G3220" s="38" t="s">
        <v>442</v>
      </c>
      <c r="H3220" s="38" t="s">
        <v>441</v>
      </c>
      <c r="I3220" s="38">
        <v>27355041</v>
      </c>
      <c r="J3220" s="37">
        <v>2</v>
      </c>
      <c r="K3220" s="37">
        <v>0</v>
      </c>
      <c r="L3220" s="20" t="s">
        <v>8355</v>
      </c>
      <c r="M3220" s="37">
        <v>0</v>
      </c>
      <c r="N3220" s="37">
        <v>0</v>
      </c>
      <c r="O3220" s="37">
        <v>0</v>
      </c>
    </row>
    <row r="3221" spans="1:29" x14ac:dyDescent="0.2">
      <c r="A3221" s="37" t="s">
        <v>6267</v>
      </c>
      <c r="B3221" s="37" t="s">
        <v>6268</v>
      </c>
      <c r="C3221" s="39" t="s">
        <v>51</v>
      </c>
      <c r="D3221" s="39" t="s">
        <v>744</v>
      </c>
      <c r="E3221" s="39" t="s">
        <v>6244</v>
      </c>
      <c r="F3221" s="39" t="s">
        <v>6269</v>
      </c>
      <c r="G3221" s="38" t="s">
        <v>442</v>
      </c>
      <c r="H3221" s="38" t="s">
        <v>441</v>
      </c>
      <c r="I3221" s="38">
        <v>22005417</v>
      </c>
      <c r="J3221" s="37">
        <v>47</v>
      </c>
      <c r="K3221" s="37">
        <v>16</v>
      </c>
      <c r="L3221" s="20" t="s">
        <v>8355</v>
      </c>
      <c r="M3221" s="37">
        <v>0</v>
      </c>
      <c r="N3221" s="37">
        <v>0</v>
      </c>
      <c r="O3221" s="37">
        <v>16</v>
      </c>
    </row>
    <row r="3222" spans="1:29" x14ac:dyDescent="0.2">
      <c r="A3222" s="37" t="s">
        <v>6270</v>
      </c>
      <c r="B3222" s="37" t="s">
        <v>126</v>
      </c>
      <c r="C3222" s="39" t="s">
        <v>51</v>
      </c>
      <c r="D3222" s="39" t="s">
        <v>744</v>
      </c>
      <c r="E3222" s="39" t="s">
        <v>6244</v>
      </c>
      <c r="F3222" s="39" t="s">
        <v>6271</v>
      </c>
      <c r="G3222" s="38" t="s">
        <v>442</v>
      </c>
      <c r="H3222" s="38" t="s">
        <v>441</v>
      </c>
      <c r="I3222" s="38">
        <v>27355041</v>
      </c>
      <c r="J3222" s="37">
        <v>9</v>
      </c>
      <c r="K3222" s="37">
        <v>0</v>
      </c>
      <c r="L3222" s="20" t="s">
        <v>8355</v>
      </c>
      <c r="M3222" s="37">
        <v>0</v>
      </c>
      <c r="N3222" s="37">
        <v>0</v>
      </c>
      <c r="O3222" s="37">
        <v>0</v>
      </c>
    </row>
    <row r="3223" spans="1:29" x14ac:dyDescent="0.2">
      <c r="A3223" s="37" t="s">
        <v>6272</v>
      </c>
      <c r="B3223" s="37" t="s">
        <v>3461</v>
      </c>
      <c r="C3223" s="39" t="s">
        <v>51</v>
      </c>
      <c r="D3223" s="39" t="s">
        <v>744</v>
      </c>
      <c r="E3223" s="39" t="s">
        <v>6244</v>
      </c>
      <c r="F3223" s="39" t="s">
        <v>3461</v>
      </c>
      <c r="G3223" s="38" t="s">
        <v>442</v>
      </c>
      <c r="H3223" s="38" t="s">
        <v>441</v>
      </c>
      <c r="I3223" s="38">
        <v>27351339</v>
      </c>
      <c r="J3223" s="37">
        <v>45</v>
      </c>
      <c r="K3223" s="37">
        <v>12</v>
      </c>
      <c r="L3223" s="20" t="s">
        <v>8355</v>
      </c>
      <c r="M3223" s="37">
        <v>0</v>
      </c>
      <c r="N3223" s="37">
        <v>0</v>
      </c>
      <c r="O3223" s="37">
        <v>17</v>
      </c>
    </row>
    <row r="3224" spans="1:29" x14ac:dyDescent="0.2">
      <c r="A3224" s="37" t="s">
        <v>6273</v>
      </c>
      <c r="B3224" s="37" t="s">
        <v>9928</v>
      </c>
      <c r="C3224" s="39" t="s">
        <v>51</v>
      </c>
      <c r="D3224" s="39" t="s">
        <v>744</v>
      </c>
      <c r="E3224" s="39" t="s">
        <v>6244</v>
      </c>
      <c r="F3224" s="39" t="s">
        <v>9928</v>
      </c>
      <c r="G3224" s="38" t="s">
        <v>442</v>
      </c>
      <c r="H3224" s="38" t="s">
        <v>441</v>
      </c>
      <c r="I3224" s="38">
        <v>27355041</v>
      </c>
      <c r="J3224" s="37">
        <v>8</v>
      </c>
      <c r="K3224" s="37">
        <v>5</v>
      </c>
      <c r="L3224" s="20" t="s">
        <v>8355</v>
      </c>
      <c r="M3224" s="37">
        <v>0</v>
      </c>
      <c r="N3224" s="37">
        <v>0</v>
      </c>
      <c r="O3224" s="37">
        <v>0</v>
      </c>
    </row>
    <row r="3225" spans="1:29" x14ac:dyDescent="0.2">
      <c r="A3225" s="37" t="s">
        <v>6274</v>
      </c>
      <c r="B3225" s="37" t="s">
        <v>6275</v>
      </c>
      <c r="C3225" s="39" t="s">
        <v>51</v>
      </c>
      <c r="D3225" s="39" t="s">
        <v>744</v>
      </c>
      <c r="E3225" s="39" t="s">
        <v>6244</v>
      </c>
      <c r="F3225" s="39" t="s">
        <v>6276</v>
      </c>
      <c r="G3225" s="38" t="s">
        <v>442</v>
      </c>
      <c r="H3225" s="38" t="s">
        <v>441</v>
      </c>
      <c r="I3225" s="38">
        <v>27351153</v>
      </c>
      <c r="J3225" s="37">
        <v>33</v>
      </c>
      <c r="K3225" s="37">
        <v>8</v>
      </c>
      <c r="L3225" s="20" t="s">
        <v>8355</v>
      </c>
      <c r="M3225" s="37">
        <v>0</v>
      </c>
      <c r="N3225" s="37">
        <v>0</v>
      </c>
      <c r="O3225" s="37">
        <v>0</v>
      </c>
    </row>
    <row r="3226" spans="1:29" x14ac:dyDescent="0.2">
      <c r="A3226" s="37" t="s">
        <v>6277</v>
      </c>
      <c r="B3226" s="37" t="s">
        <v>10200</v>
      </c>
      <c r="C3226" s="39" t="s">
        <v>51</v>
      </c>
      <c r="D3226" s="39" t="s">
        <v>744</v>
      </c>
      <c r="E3226" s="39" t="s">
        <v>6244</v>
      </c>
      <c r="F3226" s="39" t="s">
        <v>10200</v>
      </c>
      <c r="G3226" s="38" t="s">
        <v>442</v>
      </c>
      <c r="H3226" s="38" t="s">
        <v>441</v>
      </c>
      <c r="I3226" s="38">
        <v>22005047</v>
      </c>
      <c r="J3226" s="37">
        <v>25</v>
      </c>
      <c r="K3226" s="37">
        <v>8</v>
      </c>
      <c r="L3226" s="20" t="s">
        <v>8355</v>
      </c>
      <c r="M3226" s="37">
        <v>0</v>
      </c>
      <c r="N3226" s="37">
        <v>0</v>
      </c>
      <c r="O3226" s="37">
        <v>18</v>
      </c>
    </row>
    <row r="3227" spans="1:29" x14ac:dyDescent="0.2">
      <c r="A3227" s="37" t="s">
        <v>6278</v>
      </c>
      <c r="B3227" s="37" t="s">
        <v>6279</v>
      </c>
      <c r="C3227" s="39" t="s">
        <v>51</v>
      </c>
      <c r="D3227" s="39" t="s">
        <v>744</v>
      </c>
      <c r="E3227" s="39" t="s">
        <v>6244</v>
      </c>
      <c r="F3227" s="39" t="s">
        <v>6244</v>
      </c>
      <c r="G3227" s="38" t="s">
        <v>442</v>
      </c>
      <c r="H3227" s="38" t="s">
        <v>441</v>
      </c>
      <c r="I3227" s="38">
        <v>27355103</v>
      </c>
      <c r="J3227" s="37">
        <v>248</v>
      </c>
      <c r="K3227" s="37">
        <v>68</v>
      </c>
      <c r="L3227" s="20" t="s">
        <v>8355</v>
      </c>
      <c r="M3227" s="37">
        <v>0</v>
      </c>
      <c r="N3227" s="37">
        <v>0</v>
      </c>
      <c r="O3227" s="37">
        <v>15</v>
      </c>
    </row>
    <row r="3228" spans="1:29" x14ac:dyDescent="0.2">
      <c r="A3228" s="37" t="s">
        <v>6280</v>
      </c>
      <c r="B3228" s="37" t="s">
        <v>1595</v>
      </c>
      <c r="C3228" s="39" t="s">
        <v>51</v>
      </c>
      <c r="D3228" s="39" t="s">
        <v>744</v>
      </c>
      <c r="E3228" s="39" t="s">
        <v>6244</v>
      </c>
      <c r="F3228" s="39" t="s">
        <v>10199</v>
      </c>
      <c r="G3228" s="38" t="s">
        <v>442</v>
      </c>
      <c r="H3228" s="38" t="s">
        <v>441</v>
      </c>
      <c r="I3228" s="38">
        <v>27355041</v>
      </c>
      <c r="J3228" s="37">
        <v>66</v>
      </c>
      <c r="K3228" s="37">
        <v>35</v>
      </c>
      <c r="L3228" s="20" t="s">
        <v>8355</v>
      </c>
      <c r="M3228" s="37">
        <v>0</v>
      </c>
      <c r="N3228" s="37">
        <v>0</v>
      </c>
      <c r="O3228" s="37">
        <v>15</v>
      </c>
    </row>
    <row r="3230" spans="1:29" ht="13.5" x14ac:dyDescent="0.25">
      <c r="A3230" s="97" t="s">
        <v>447</v>
      </c>
      <c r="B3230" s="24"/>
      <c r="C3230" s="25"/>
      <c r="D3230" s="25"/>
      <c r="E3230" s="25"/>
      <c r="F3230" s="33"/>
      <c r="G3230" s="27"/>
      <c r="H3230" s="32"/>
      <c r="I3230" s="32"/>
      <c r="J3230" s="36">
        <f>SUM(J3231:J3258)</f>
        <v>1529</v>
      </c>
      <c r="K3230" s="36">
        <f t="shared" ref="K3230:O3230" si="172">SUM(K3231:K3258)</f>
        <v>462</v>
      </c>
      <c r="L3230" s="36">
        <f t="shared" si="172"/>
        <v>0</v>
      </c>
      <c r="M3230" s="36">
        <f t="shared" si="172"/>
        <v>0</v>
      </c>
      <c r="N3230" s="36">
        <f t="shared" si="172"/>
        <v>0</v>
      </c>
      <c r="O3230" s="36">
        <f t="shared" si="172"/>
        <v>297</v>
      </c>
      <c r="P3230" s="37"/>
      <c r="Q3230" s="37"/>
      <c r="R3230" s="37"/>
      <c r="S3230" s="37"/>
      <c r="T3230" s="37"/>
      <c r="U3230" s="37"/>
      <c r="V3230" s="37"/>
      <c r="W3230" s="37"/>
      <c r="X3230" s="37"/>
      <c r="Y3230" s="37"/>
      <c r="AA3230" s="37"/>
      <c r="AB3230" s="37"/>
      <c r="AC3230" s="37"/>
    </row>
    <row r="3231" spans="1:29" x14ac:dyDescent="0.2">
      <c r="A3231" s="37" t="s">
        <v>6282</v>
      </c>
      <c r="B3231" s="37" t="s">
        <v>6283</v>
      </c>
      <c r="C3231" s="39" t="s">
        <v>51</v>
      </c>
      <c r="D3231" s="39" t="s">
        <v>744</v>
      </c>
      <c r="E3231" s="39" t="s">
        <v>6284</v>
      </c>
      <c r="F3231" s="39" t="s">
        <v>6283</v>
      </c>
      <c r="G3231" s="38" t="s">
        <v>442</v>
      </c>
      <c r="H3231" s="38" t="s">
        <v>440</v>
      </c>
      <c r="I3231" s="38">
        <v>27898692</v>
      </c>
      <c r="J3231" s="37">
        <v>44</v>
      </c>
      <c r="K3231" s="37">
        <v>8</v>
      </c>
      <c r="L3231" s="20" t="s">
        <v>8355</v>
      </c>
      <c r="M3231" s="37">
        <v>0</v>
      </c>
      <c r="N3231" s="37">
        <v>0</v>
      </c>
      <c r="O3231" s="37">
        <v>0</v>
      </c>
    </row>
    <row r="3232" spans="1:29" x14ac:dyDescent="0.2">
      <c r="A3232" s="37" t="s">
        <v>6285</v>
      </c>
      <c r="B3232" s="37" t="s">
        <v>6286</v>
      </c>
      <c r="C3232" s="39" t="s">
        <v>51</v>
      </c>
      <c r="D3232" s="39" t="s">
        <v>744</v>
      </c>
      <c r="E3232" s="39" t="s">
        <v>6284</v>
      </c>
      <c r="F3232" s="39" t="s">
        <v>6287</v>
      </c>
      <c r="G3232" s="38" t="s">
        <v>442</v>
      </c>
      <c r="H3232" s="38" t="s">
        <v>440</v>
      </c>
      <c r="I3232" s="38">
        <v>27899955</v>
      </c>
      <c r="J3232" s="37">
        <v>161</v>
      </c>
      <c r="K3232" s="37">
        <v>54</v>
      </c>
      <c r="L3232" s="20" t="s">
        <v>8355</v>
      </c>
      <c r="M3232" s="37">
        <v>0</v>
      </c>
      <c r="N3232" s="37">
        <v>0</v>
      </c>
      <c r="O3232" s="37">
        <v>0</v>
      </c>
    </row>
    <row r="3233" spans="1:15" x14ac:dyDescent="0.2">
      <c r="A3233" s="37" t="s">
        <v>6288</v>
      </c>
      <c r="B3233" s="37" t="s">
        <v>6289</v>
      </c>
      <c r="C3233" s="39" t="s">
        <v>51</v>
      </c>
      <c r="D3233" s="39" t="s">
        <v>744</v>
      </c>
      <c r="E3233" s="39" t="s">
        <v>6284</v>
      </c>
      <c r="F3233" s="39" t="s">
        <v>126</v>
      </c>
      <c r="G3233" s="38" t="s">
        <v>442</v>
      </c>
      <c r="H3233" s="38" t="s">
        <v>440</v>
      </c>
      <c r="I3233" s="38">
        <v>22065534</v>
      </c>
      <c r="J3233" s="37">
        <v>11</v>
      </c>
      <c r="K3233" s="37">
        <v>0</v>
      </c>
      <c r="L3233" s="20" t="s">
        <v>8355</v>
      </c>
      <c r="M3233" s="37">
        <v>0</v>
      </c>
      <c r="N3233" s="37">
        <v>0</v>
      </c>
      <c r="O3233" s="37">
        <v>0</v>
      </c>
    </row>
    <row r="3234" spans="1:15" x14ac:dyDescent="0.2">
      <c r="A3234" s="37" t="s">
        <v>6290</v>
      </c>
      <c r="B3234" s="37" t="s">
        <v>1157</v>
      </c>
      <c r="C3234" s="39" t="s">
        <v>51</v>
      </c>
      <c r="D3234" s="39" t="s">
        <v>744</v>
      </c>
      <c r="E3234" s="39" t="s">
        <v>6284</v>
      </c>
      <c r="F3234" s="39" t="s">
        <v>1157</v>
      </c>
      <c r="G3234" s="38" t="s">
        <v>442</v>
      </c>
      <c r="H3234" s="38" t="s">
        <v>440</v>
      </c>
      <c r="I3234" s="38">
        <v>83094595</v>
      </c>
      <c r="J3234" s="37">
        <v>23</v>
      </c>
      <c r="K3234" s="37">
        <v>0</v>
      </c>
      <c r="L3234" s="20" t="s">
        <v>8355</v>
      </c>
      <c r="M3234" s="37">
        <v>0</v>
      </c>
      <c r="N3234" s="37">
        <v>0</v>
      </c>
      <c r="O3234" s="37">
        <v>0</v>
      </c>
    </row>
    <row r="3235" spans="1:15" x14ac:dyDescent="0.2">
      <c r="A3235" s="37" t="s">
        <v>6291</v>
      </c>
      <c r="B3235" s="37" t="s">
        <v>631</v>
      </c>
      <c r="C3235" s="39" t="s">
        <v>51</v>
      </c>
      <c r="D3235" s="39" t="s">
        <v>744</v>
      </c>
      <c r="E3235" s="39" t="s">
        <v>6284</v>
      </c>
      <c r="F3235" s="39" t="s">
        <v>631</v>
      </c>
      <c r="G3235" s="38" t="s">
        <v>442</v>
      </c>
      <c r="H3235" s="38" t="s">
        <v>440</v>
      </c>
      <c r="I3235" s="38">
        <v>89697850</v>
      </c>
      <c r="J3235" s="37">
        <v>6</v>
      </c>
      <c r="K3235" s="37">
        <v>0</v>
      </c>
      <c r="L3235" s="20" t="s">
        <v>8355</v>
      </c>
      <c r="M3235" s="37">
        <v>0</v>
      </c>
      <c r="N3235" s="37">
        <v>0</v>
      </c>
      <c r="O3235" s="37">
        <v>0</v>
      </c>
    </row>
    <row r="3236" spans="1:15" x14ac:dyDescent="0.2">
      <c r="A3236" s="37" t="s">
        <v>6292</v>
      </c>
      <c r="B3236" s="37" t="s">
        <v>10212</v>
      </c>
      <c r="C3236" s="39" t="s">
        <v>51</v>
      </c>
      <c r="D3236" s="39" t="s">
        <v>744</v>
      </c>
      <c r="E3236" s="39" t="s">
        <v>6284</v>
      </c>
      <c r="F3236" s="39" t="s">
        <v>233</v>
      </c>
      <c r="G3236" s="38" t="s">
        <v>442</v>
      </c>
      <c r="H3236" s="38" t="s">
        <v>440</v>
      </c>
      <c r="I3236" s="38">
        <v>27898037</v>
      </c>
      <c r="J3236" s="37">
        <v>143</v>
      </c>
      <c r="K3236" s="37">
        <v>44</v>
      </c>
      <c r="L3236" s="20" t="s">
        <v>8355</v>
      </c>
      <c r="M3236" s="37">
        <v>0</v>
      </c>
      <c r="N3236" s="37">
        <v>0</v>
      </c>
      <c r="O3236" s="37">
        <v>0</v>
      </c>
    </row>
    <row r="3237" spans="1:15" x14ac:dyDescent="0.2">
      <c r="A3237" s="37" t="s">
        <v>6293</v>
      </c>
      <c r="B3237" s="37" t="s">
        <v>10211</v>
      </c>
      <c r="C3237" s="39" t="s">
        <v>51</v>
      </c>
      <c r="D3237" s="39" t="s">
        <v>744</v>
      </c>
      <c r="E3237" s="39" t="s">
        <v>6284</v>
      </c>
      <c r="F3237" s="39" t="s">
        <v>1827</v>
      </c>
      <c r="G3237" s="38" t="s">
        <v>442</v>
      </c>
      <c r="H3237" s="38" t="s">
        <v>440</v>
      </c>
      <c r="J3237" s="37">
        <v>1</v>
      </c>
      <c r="K3237" s="37">
        <v>0</v>
      </c>
      <c r="L3237" s="20" t="s">
        <v>8355</v>
      </c>
      <c r="M3237" s="37">
        <v>0</v>
      </c>
      <c r="N3237" s="37">
        <v>0</v>
      </c>
      <c r="O3237" s="37">
        <v>0</v>
      </c>
    </row>
    <row r="3238" spans="1:15" x14ac:dyDescent="0.2">
      <c r="A3238" s="37" t="s">
        <v>6294</v>
      </c>
      <c r="B3238" s="37" t="s">
        <v>6295</v>
      </c>
      <c r="C3238" s="39" t="s">
        <v>51</v>
      </c>
      <c r="D3238" s="39" t="s">
        <v>744</v>
      </c>
      <c r="E3238" s="39" t="s">
        <v>6284</v>
      </c>
      <c r="F3238" s="39" t="s">
        <v>6295</v>
      </c>
      <c r="G3238" s="38" t="s">
        <v>442</v>
      </c>
      <c r="H3238" s="38" t="s">
        <v>440</v>
      </c>
      <c r="I3238" s="38">
        <v>27418082</v>
      </c>
      <c r="J3238" s="37">
        <v>75</v>
      </c>
      <c r="K3238" s="37">
        <v>25</v>
      </c>
      <c r="L3238" s="20" t="s">
        <v>8355</v>
      </c>
      <c r="M3238" s="37">
        <v>0</v>
      </c>
      <c r="N3238" s="37">
        <v>0</v>
      </c>
      <c r="O3238" s="37">
        <v>103</v>
      </c>
    </row>
    <row r="3239" spans="1:15" x14ac:dyDescent="0.2">
      <c r="A3239" s="37" t="s">
        <v>6296</v>
      </c>
      <c r="B3239" s="37" t="s">
        <v>1859</v>
      </c>
      <c r="C3239" s="39" t="s">
        <v>51</v>
      </c>
      <c r="D3239" s="39" t="s">
        <v>744</v>
      </c>
      <c r="E3239" s="39" t="s">
        <v>6284</v>
      </c>
      <c r="F3239" s="39" t="s">
        <v>6297</v>
      </c>
      <c r="G3239" s="38" t="s">
        <v>442</v>
      </c>
      <c r="H3239" s="38" t="s">
        <v>440</v>
      </c>
      <c r="I3239" s="38">
        <v>27418134</v>
      </c>
      <c r="J3239" s="37">
        <v>62</v>
      </c>
      <c r="K3239" s="37">
        <v>19</v>
      </c>
      <c r="L3239" s="20" t="s">
        <v>8355</v>
      </c>
      <c r="M3239" s="37">
        <v>0</v>
      </c>
      <c r="N3239" s="37">
        <v>0</v>
      </c>
      <c r="O3239" s="37">
        <v>0</v>
      </c>
    </row>
    <row r="3240" spans="1:15" x14ac:dyDescent="0.2">
      <c r="A3240" s="37" t="s">
        <v>6298</v>
      </c>
      <c r="B3240" s="37" t="s">
        <v>10210</v>
      </c>
      <c r="C3240" s="39" t="s">
        <v>51</v>
      </c>
      <c r="D3240" s="39" t="s">
        <v>744</v>
      </c>
      <c r="E3240" s="39" t="s">
        <v>744</v>
      </c>
      <c r="F3240" s="39" t="s">
        <v>10210</v>
      </c>
      <c r="G3240" s="38" t="s">
        <v>442</v>
      </c>
      <c r="H3240" s="38" t="s">
        <v>440</v>
      </c>
      <c r="I3240" s="38">
        <v>87198869</v>
      </c>
      <c r="J3240" s="37">
        <v>15</v>
      </c>
      <c r="K3240" s="37">
        <v>0</v>
      </c>
      <c r="L3240" s="20" t="s">
        <v>8355</v>
      </c>
      <c r="M3240" s="37">
        <v>0</v>
      </c>
      <c r="N3240" s="37">
        <v>0</v>
      </c>
      <c r="O3240" s="37">
        <v>0</v>
      </c>
    </row>
    <row r="3241" spans="1:15" x14ac:dyDescent="0.2">
      <c r="A3241" s="37" t="s">
        <v>6299</v>
      </c>
      <c r="B3241" s="37" t="s">
        <v>10209</v>
      </c>
      <c r="C3241" s="39" t="s">
        <v>51</v>
      </c>
      <c r="D3241" s="39" t="s">
        <v>744</v>
      </c>
      <c r="E3241" s="39" t="s">
        <v>6284</v>
      </c>
      <c r="F3241" s="39" t="s">
        <v>10209</v>
      </c>
      <c r="G3241" s="38" t="s">
        <v>442</v>
      </c>
      <c r="H3241" s="38" t="s">
        <v>440</v>
      </c>
      <c r="I3241" s="38">
        <v>27897887</v>
      </c>
      <c r="J3241" s="37">
        <v>57</v>
      </c>
      <c r="K3241" s="37">
        <v>27</v>
      </c>
      <c r="L3241" s="20" t="s">
        <v>8355</v>
      </c>
      <c r="M3241" s="37">
        <v>0</v>
      </c>
      <c r="N3241" s="37">
        <v>0</v>
      </c>
      <c r="O3241" s="37">
        <v>0</v>
      </c>
    </row>
    <row r="3242" spans="1:15" x14ac:dyDescent="0.2">
      <c r="A3242" s="37" t="s">
        <v>6300</v>
      </c>
      <c r="B3242" s="37" t="s">
        <v>6301</v>
      </c>
      <c r="C3242" s="39" t="s">
        <v>51</v>
      </c>
      <c r="D3242" s="39" t="s">
        <v>744</v>
      </c>
      <c r="E3242" s="39" t="s">
        <v>6284</v>
      </c>
      <c r="F3242" s="39" t="s">
        <v>6301</v>
      </c>
      <c r="G3242" s="38" t="s">
        <v>442</v>
      </c>
      <c r="H3242" s="38" t="s">
        <v>440</v>
      </c>
      <c r="I3242" s="38">
        <v>89233782</v>
      </c>
      <c r="J3242" s="37">
        <v>41</v>
      </c>
      <c r="K3242" s="37">
        <v>11</v>
      </c>
      <c r="L3242" s="20" t="s">
        <v>8355</v>
      </c>
      <c r="M3242" s="37">
        <v>0</v>
      </c>
      <c r="N3242" s="37">
        <v>0</v>
      </c>
      <c r="O3242" s="37">
        <v>15</v>
      </c>
    </row>
    <row r="3243" spans="1:15" x14ac:dyDescent="0.2">
      <c r="A3243" s="37" t="s">
        <v>6302</v>
      </c>
      <c r="B3243" s="37" t="s">
        <v>3306</v>
      </c>
      <c r="C3243" s="39" t="s">
        <v>51</v>
      </c>
      <c r="D3243" s="39" t="s">
        <v>744</v>
      </c>
      <c r="E3243" s="39" t="s">
        <v>6284</v>
      </c>
      <c r="F3243" s="39" t="s">
        <v>6303</v>
      </c>
      <c r="G3243" s="38" t="s">
        <v>442</v>
      </c>
      <c r="H3243" s="38" t="s">
        <v>440</v>
      </c>
      <c r="J3243" s="37">
        <v>3</v>
      </c>
      <c r="K3243" s="37">
        <v>0</v>
      </c>
      <c r="L3243" s="20" t="s">
        <v>8355</v>
      </c>
      <c r="M3243" s="37">
        <v>0</v>
      </c>
      <c r="N3243" s="37">
        <v>0</v>
      </c>
      <c r="O3243" s="37">
        <v>0</v>
      </c>
    </row>
    <row r="3244" spans="1:15" x14ac:dyDescent="0.2">
      <c r="A3244" s="37" t="s">
        <v>6304</v>
      </c>
      <c r="B3244" s="37" t="s">
        <v>10208</v>
      </c>
      <c r="C3244" s="39" t="s">
        <v>51</v>
      </c>
      <c r="D3244" s="39" t="s">
        <v>744</v>
      </c>
      <c r="E3244" s="39" t="s">
        <v>6284</v>
      </c>
      <c r="F3244" s="39" t="s">
        <v>10207</v>
      </c>
      <c r="G3244" s="38" t="s">
        <v>442</v>
      </c>
      <c r="H3244" s="38" t="s">
        <v>440</v>
      </c>
      <c r="J3244" s="37">
        <v>14</v>
      </c>
      <c r="K3244" s="37">
        <v>0</v>
      </c>
      <c r="L3244" s="20" t="s">
        <v>8355</v>
      </c>
      <c r="M3244" s="37">
        <v>0</v>
      </c>
      <c r="N3244" s="37">
        <v>0</v>
      </c>
      <c r="O3244" s="37">
        <v>0</v>
      </c>
    </row>
    <row r="3245" spans="1:15" x14ac:dyDescent="0.2">
      <c r="A3245" s="37" t="s">
        <v>6305</v>
      </c>
      <c r="B3245" s="37" t="s">
        <v>2175</v>
      </c>
      <c r="C3245" s="39" t="s">
        <v>51</v>
      </c>
      <c r="D3245" s="39" t="s">
        <v>744</v>
      </c>
      <c r="E3245" s="39" t="s">
        <v>6284</v>
      </c>
      <c r="F3245" s="39" t="s">
        <v>10206</v>
      </c>
      <c r="G3245" s="38" t="s">
        <v>442</v>
      </c>
      <c r="H3245" s="38" t="s">
        <v>440</v>
      </c>
      <c r="I3245" s="38">
        <v>83674383</v>
      </c>
      <c r="J3245" s="37">
        <v>1</v>
      </c>
      <c r="K3245" s="37">
        <v>0</v>
      </c>
      <c r="L3245" s="20" t="s">
        <v>8355</v>
      </c>
      <c r="M3245" s="37">
        <v>0</v>
      </c>
      <c r="N3245" s="37">
        <v>0</v>
      </c>
      <c r="O3245" s="37">
        <v>0</v>
      </c>
    </row>
    <row r="3246" spans="1:15" x14ac:dyDescent="0.2">
      <c r="A3246" s="37" t="s">
        <v>6306</v>
      </c>
      <c r="B3246" s="37" t="s">
        <v>158</v>
      </c>
      <c r="C3246" s="39" t="s">
        <v>51</v>
      </c>
      <c r="D3246" s="39" t="s">
        <v>744</v>
      </c>
      <c r="E3246" s="39" t="s">
        <v>6284</v>
      </c>
      <c r="F3246" s="39" t="s">
        <v>158</v>
      </c>
      <c r="G3246" s="38" t="s">
        <v>442</v>
      </c>
      <c r="H3246" s="38" t="s">
        <v>440</v>
      </c>
      <c r="I3246" s="38">
        <v>87201247</v>
      </c>
      <c r="J3246" s="37">
        <v>7</v>
      </c>
      <c r="K3246" s="37">
        <v>0</v>
      </c>
      <c r="L3246" s="20" t="s">
        <v>8355</v>
      </c>
      <c r="M3246" s="37">
        <v>0</v>
      </c>
      <c r="N3246" s="37">
        <v>0</v>
      </c>
      <c r="O3246" s="37">
        <v>0</v>
      </c>
    </row>
    <row r="3247" spans="1:15" x14ac:dyDescent="0.2">
      <c r="A3247" s="37" t="s">
        <v>6307</v>
      </c>
      <c r="B3247" s="37" t="s">
        <v>6308</v>
      </c>
      <c r="C3247" s="39" t="s">
        <v>51</v>
      </c>
      <c r="D3247" s="39" t="s">
        <v>744</v>
      </c>
      <c r="E3247" s="39" t="s">
        <v>6284</v>
      </c>
      <c r="F3247" s="39" t="s">
        <v>10205</v>
      </c>
      <c r="G3247" s="38" t="s">
        <v>442</v>
      </c>
      <c r="H3247" s="38" t="s">
        <v>440</v>
      </c>
      <c r="I3247" s="38">
        <v>88878381</v>
      </c>
      <c r="J3247" s="37">
        <v>5</v>
      </c>
      <c r="K3247" s="37">
        <v>0</v>
      </c>
      <c r="L3247" s="20" t="s">
        <v>8355</v>
      </c>
      <c r="M3247" s="37">
        <v>0</v>
      </c>
      <c r="N3247" s="37">
        <v>0</v>
      </c>
      <c r="O3247" s="37">
        <v>0</v>
      </c>
    </row>
    <row r="3248" spans="1:15" x14ac:dyDescent="0.2">
      <c r="A3248" s="37" t="s">
        <v>6309</v>
      </c>
      <c r="B3248" s="37" t="s">
        <v>10204</v>
      </c>
      <c r="C3248" s="39" t="s">
        <v>51</v>
      </c>
      <c r="D3248" s="39" t="s">
        <v>744</v>
      </c>
      <c r="E3248" s="39" t="s">
        <v>6284</v>
      </c>
      <c r="F3248" s="39" t="s">
        <v>10054</v>
      </c>
      <c r="G3248" s="38" t="s">
        <v>442</v>
      </c>
      <c r="H3248" s="38" t="s">
        <v>440</v>
      </c>
      <c r="I3248" s="38">
        <v>27899454</v>
      </c>
      <c r="J3248" s="37">
        <v>282</v>
      </c>
      <c r="K3248" s="37">
        <v>74</v>
      </c>
      <c r="L3248" s="20" t="s">
        <v>8355</v>
      </c>
      <c r="M3248" s="37">
        <v>0</v>
      </c>
      <c r="N3248" s="37">
        <v>0</v>
      </c>
      <c r="O3248" s="37">
        <v>105</v>
      </c>
    </row>
    <row r="3249" spans="1:29" x14ac:dyDescent="0.2">
      <c r="A3249" s="37" t="s">
        <v>6310</v>
      </c>
      <c r="B3249" s="37" t="s">
        <v>1071</v>
      </c>
      <c r="C3249" s="39" t="s">
        <v>51</v>
      </c>
      <c r="D3249" s="39" t="s">
        <v>744</v>
      </c>
      <c r="E3249" s="39" t="s">
        <v>6284</v>
      </c>
      <c r="F3249" s="39" t="s">
        <v>1071</v>
      </c>
      <c r="G3249" s="38" t="s">
        <v>442</v>
      </c>
      <c r="H3249" s="38" t="s">
        <v>440</v>
      </c>
      <c r="I3249" s="38">
        <v>27899041</v>
      </c>
      <c r="J3249" s="37">
        <v>173</v>
      </c>
      <c r="K3249" s="37">
        <v>69</v>
      </c>
      <c r="L3249" s="20" t="s">
        <v>8355</v>
      </c>
      <c r="M3249" s="37">
        <v>0</v>
      </c>
      <c r="N3249" s="37">
        <v>0</v>
      </c>
      <c r="O3249" s="37">
        <v>36</v>
      </c>
    </row>
    <row r="3250" spans="1:29" x14ac:dyDescent="0.2">
      <c r="A3250" s="37" t="s">
        <v>6311</v>
      </c>
      <c r="B3250" s="37" t="s">
        <v>3203</v>
      </c>
      <c r="C3250" s="39" t="s">
        <v>51</v>
      </c>
      <c r="D3250" s="39" t="s">
        <v>744</v>
      </c>
      <c r="E3250" s="39" t="s">
        <v>6284</v>
      </c>
      <c r="F3250" s="39" t="s">
        <v>6312</v>
      </c>
      <c r="G3250" s="38" t="s">
        <v>442</v>
      </c>
      <c r="H3250" s="38" t="s">
        <v>440</v>
      </c>
      <c r="I3250" s="38">
        <v>89874281</v>
      </c>
      <c r="J3250" s="37">
        <v>2</v>
      </c>
      <c r="K3250" s="37">
        <v>0</v>
      </c>
      <c r="L3250" s="20" t="s">
        <v>8355</v>
      </c>
      <c r="M3250" s="37">
        <v>0</v>
      </c>
      <c r="N3250" s="37">
        <v>0</v>
      </c>
      <c r="O3250" s="37">
        <v>0</v>
      </c>
    </row>
    <row r="3251" spans="1:29" x14ac:dyDescent="0.2">
      <c r="A3251" s="37" t="s">
        <v>6313</v>
      </c>
      <c r="B3251" s="37" t="s">
        <v>10203</v>
      </c>
      <c r="C3251" s="39" t="s">
        <v>51</v>
      </c>
      <c r="D3251" s="39" t="s">
        <v>744</v>
      </c>
      <c r="E3251" s="39" t="s">
        <v>6284</v>
      </c>
      <c r="F3251" s="39" t="s">
        <v>10054</v>
      </c>
      <c r="G3251" s="38" t="s">
        <v>442</v>
      </c>
      <c r="H3251" s="38" t="s">
        <v>440</v>
      </c>
      <c r="I3251" s="38">
        <v>27811440</v>
      </c>
      <c r="J3251" s="37">
        <v>25</v>
      </c>
      <c r="K3251" s="37">
        <v>16</v>
      </c>
      <c r="L3251" s="20" t="s">
        <v>8355</v>
      </c>
      <c r="M3251" s="37">
        <v>0</v>
      </c>
      <c r="N3251" s="37">
        <v>0</v>
      </c>
      <c r="O3251" s="37">
        <v>0</v>
      </c>
    </row>
    <row r="3252" spans="1:29" x14ac:dyDescent="0.2">
      <c r="A3252" s="37" t="s">
        <v>6314</v>
      </c>
      <c r="B3252" s="37" t="s">
        <v>6315</v>
      </c>
      <c r="C3252" s="39" t="s">
        <v>51</v>
      </c>
      <c r="D3252" s="39" t="s">
        <v>744</v>
      </c>
      <c r="E3252" s="39" t="s">
        <v>6284</v>
      </c>
      <c r="F3252" s="39" t="s">
        <v>6315</v>
      </c>
      <c r="G3252" s="38" t="s">
        <v>442</v>
      </c>
      <c r="H3252" s="38" t="s">
        <v>440</v>
      </c>
      <c r="I3252" s="38">
        <v>27811453</v>
      </c>
      <c r="J3252" s="37">
        <v>11</v>
      </c>
      <c r="K3252" s="37">
        <v>0</v>
      </c>
      <c r="L3252" s="20" t="s">
        <v>8355</v>
      </c>
      <c r="M3252" s="37">
        <v>0</v>
      </c>
      <c r="N3252" s="37">
        <v>0</v>
      </c>
      <c r="O3252" s="37">
        <v>0</v>
      </c>
    </row>
    <row r="3253" spans="1:29" x14ac:dyDescent="0.2">
      <c r="A3253" s="37" t="s">
        <v>6316</v>
      </c>
      <c r="B3253" s="37" t="s">
        <v>6317</v>
      </c>
      <c r="C3253" s="39" t="s">
        <v>51</v>
      </c>
      <c r="D3253" s="39" t="s">
        <v>744</v>
      </c>
      <c r="E3253" s="39" t="s">
        <v>6284</v>
      </c>
      <c r="F3253" s="39" t="s">
        <v>6317</v>
      </c>
      <c r="G3253" s="38" t="s">
        <v>442</v>
      </c>
      <c r="H3253" s="38" t="s">
        <v>440</v>
      </c>
      <c r="I3253" s="38">
        <v>27811331</v>
      </c>
      <c r="J3253" s="37">
        <v>54</v>
      </c>
      <c r="K3253" s="37">
        <v>16</v>
      </c>
      <c r="L3253" s="20" t="s">
        <v>8355</v>
      </c>
      <c r="M3253" s="37">
        <v>0</v>
      </c>
      <c r="N3253" s="37">
        <v>0</v>
      </c>
      <c r="O3253" s="37">
        <v>0</v>
      </c>
    </row>
    <row r="3254" spans="1:29" x14ac:dyDescent="0.2">
      <c r="A3254" s="37" t="s">
        <v>6318</v>
      </c>
      <c r="B3254" s="37" t="s">
        <v>6319</v>
      </c>
      <c r="C3254" s="39" t="s">
        <v>51</v>
      </c>
      <c r="D3254" s="39" t="s">
        <v>744</v>
      </c>
      <c r="E3254" s="39" t="s">
        <v>6284</v>
      </c>
      <c r="F3254" s="39" t="s">
        <v>6320</v>
      </c>
      <c r="G3254" s="38" t="s">
        <v>442</v>
      </c>
      <c r="H3254" s="38" t="s">
        <v>440</v>
      </c>
      <c r="I3254" s="38">
        <v>84707603</v>
      </c>
      <c r="J3254" s="37">
        <v>38</v>
      </c>
      <c r="K3254" s="37">
        <v>11</v>
      </c>
      <c r="L3254" s="20" t="s">
        <v>8355</v>
      </c>
      <c r="M3254" s="37">
        <v>0</v>
      </c>
      <c r="N3254" s="37">
        <v>0</v>
      </c>
      <c r="O3254" s="37">
        <v>0</v>
      </c>
    </row>
    <row r="3255" spans="1:29" x14ac:dyDescent="0.2">
      <c r="A3255" s="37" t="s">
        <v>6321</v>
      </c>
      <c r="B3255" s="37" t="s">
        <v>176</v>
      </c>
      <c r="C3255" s="39" t="s">
        <v>51</v>
      </c>
      <c r="D3255" s="39" t="s">
        <v>744</v>
      </c>
      <c r="E3255" s="39" t="s">
        <v>6284</v>
      </c>
      <c r="F3255" s="39" t="s">
        <v>176</v>
      </c>
      <c r="G3255" s="38" t="s">
        <v>442</v>
      </c>
      <c r="H3255" s="38" t="s">
        <v>440</v>
      </c>
      <c r="I3255" s="38">
        <v>27897753</v>
      </c>
      <c r="J3255" s="37">
        <v>18</v>
      </c>
      <c r="K3255" s="37">
        <v>10</v>
      </c>
      <c r="L3255" s="20" t="s">
        <v>8355</v>
      </c>
      <c r="M3255" s="37">
        <v>0</v>
      </c>
      <c r="N3255" s="37">
        <v>0</v>
      </c>
      <c r="O3255" s="37">
        <v>0</v>
      </c>
    </row>
    <row r="3256" spans="1:29" x14ac:dyDescent="0.2">
      <c r="A3256" s="37" t="s">
        <v>6322</v>
      </c>
      <c r="B3256" s="37" t="s">
        <v>157</v>
      </c>
      <c r="C3256" s="39" t="s">
        <v>51</v>
      </c>
      <c r="D3256" s="39" t="s">
        <v>744</v>
      </c>
      <c r="E3256" s="39" t="s">
        <v>6284</v>
      </c>
      <c r="F3256" s="39" t="s">
        <v>157</v>
      </c>
      <c r="G3256" s="38" t="s">
        <v>442</v>
      </c>
      <c r="H3256" s="38" t="s">
        <v>440</v>
      </c>
      <c r="I3256" s="38">
        <v>87201633</v>
      </c>
      <c r="J3256" s="37">
        <v>9</v>
      </c>
      <c r="K3256" s="37">
        <v>0</v>
      </c>
      <c r="L3256" s="20" t="s">
        <v>8355</v>
      </c>
      <c r="M3256" s="37">
        <v>0</v>
      </c>
      <c r="N3256" s="37">
        <v>0</v>
      </c>
      <c r="O3256" s="37">
        <v>0</v>
      </c>
    </row>
    <row r="3257" spans="1:29" x14ac:dyDescent="0.2">
      <c r="A3257" s="37" t="s">
        <v>6323</v>
      </c>
      <c r="B3257" s="37" t="s">
        <v>550</v>
      </c>
      <c r="C3257" s="39" t="s">
        <v>51</v>
      </c>
      <c r="D3257" s="39" t="s">
        <v>744</v>
      </c>
      <c r="E3257" s="39" t="s">
        <v>6284</v>
      </c>
      <c r="F3257" s="39" t="s">
        <v>550</v>
      </c>
      <c r="G3257" s="38" t="s">
        <v>442</v>
      </c>
      <c r="H3257" s="38" t="s">
        <v>440</v>
      </c>
      <c r="I3257" s="38">
        <v>27899185</v>
      </c>
      <c r="J3257" s="37">
        <v>155</v>
      </c>
      <c r="K3257" s="37">
        <v>52</v>
      </c>
      <c r="L3257" s="20" t="s">
        <v>8355</v>
      </c>
      <c r="M3257" s="37">
        <v>0</v>
      </c>
      <c r="N3257" s="37">
        <v>0</v>
      </c>
      <c r="O3257" s="37">
        <v>19</v>
      </c>
    </row>
    <row r="3258" spans="1:29" x14ac:dyDescent="0.2">
      <c r="A3258" s="37" t="s">
        <v>6324</v>
      </c>
      <c r="B3258" s="37" t="s">
        <v>6325</v>
      </c>
      <c r="C3258" s="39" t="s">
        <v>51</v>
      </c>
      <c r="D3258" s="39" t="s">
        <v>744</v>
      </c>
      <c r="E3258" s="39" t="s">
        <v>6284</v>
      </c>
      <c r="F3258" s="39" t="s">
        <v>6326</v>
      </c>
      <c r="G3258" s="38" t="s">
        <v>442</v>
      </c>
      <c r="H3258" s="38" t="s">
        <v>440</v>
      </c>
      <c r="I3258" s="38">
        <v>27897145</v>
      </c>
      <c r="J3258" s="37">
        <v>93</v>
      </c>
      <c r="K3258" s="37">
        <v>26</v>
      </c>
      <c r="L3258" s="20" t="s">
        <v>8355</v>
      </c>
      <c r="M3258" s="37">
        <v>0</v>
      </c>
      <c r="N3258" s="37">
        <v>0</v>
      </c>
      <c r="O3258" s="37">
        <v>19</v>
      </c>
    </row>
    <row r="3260" spans="1:29" ht="13.5" x14ac:dyDescent="0.25">
      <c r="A3260" s="97" t="s">
        <v>448</v>
      </c>
      <c r="B3260" s="24"/>
      <c r="C3260" s="25"/>
      <c r="D3260" s="25"/>
      <c r="E3260" s="25"/>
      <c r="F3260" s="33"/>
      <c r="G3260" s="27"/>
      <c r="H3260" s="32"/>
      <c r="I3260" s="32"/>
      <c r="J3260" s="36">
        <f>SUM(J3261:J3280)</f>
        <v>1447</v>
      </c>
      <c r="K3260" s="36">
        <f t="shared" ref="K3260:O3260" si="173">SUM(K3261:K3280)</f>
        <v>416</v>
      </c>
      <c r="L3260" s="36">
        <f t="shared" si="173"/>
        <v>0</v>
      </c>
      <c r="M3260" s="36">
        <f t="shared" si="173"/>
        <v>0</v>
      </c>
      <c r="N3260" s="36">
        <f t="shared" si="173"/>
        <v>32</v>
      </c>
      <c r="O3260" s="36">
        <f t="shared" si="173"/>
        <v>213</v>
      </c>
      <c r="P3260" s="37"/>
      <c r="Q3260" s="37"/>
      <c r="R3260" s="37"/>
      <c r="S3260" s="37"/>
      <c r="T3260" s="37"/>
      <c r="U3260" s="37"/>
      <c r="V3260" s="37"/>
      <c r="W3260" s="37"/>
      <c r="X3260" s="37"/>
      <c r="Y3260" s="37"/>
      <c r="AA3260" s="37"/>
      <c r="AB3260" s="37"/>
      <c r="AC3260" s="37"/>
    </row>
    <row r="3261" spans="1:29" x14ac:dyDescent="0.2">
      <c r="B3261" s="37" t="s">
        <v>6327</v>
      </c>
      <c r="C3261" s="39" t="s">
        <v>51</v>
      </c>
      <c r="D3261" s="39" t="s">
        <v>748</v>
      </c>
      <c r="E3261" s="39" t="s">
        <v>749</v>
      </c>
      <c r="F3261" s="39" t="s">
        <v>6328</v>
      </c>
      <c r="G3261" s="38" t="s">
        <v>443</v>
      </c>
      <c r="H3261" s="38" t="s">
        <v>441</v>
      </c>
      <c r="I3261" s="38">
        <v>27734340</v>
      </c>
      <c r="J3261" s="37">
        <v>31</v>
      </c>
      <c r="K3261" s="37">
        <v>0</v>
      </c>
      <c r="L3261" s="20" t="s">
        <v>8355</v>
      </c>
      <c r="M3261" s="37">
        <v>0</v>
      </c>
      <c r="N3261" s="37">
        <v>0</v>
      </c>
      <c r="O3261" s="37">
        <v>0</v>
      </c>
    </row>
    <row r="3262" spans="1:29" x14ac:dyDescent="0.2">
      <c r="A3262" s="37" t="s">
        <v>6329</v>
      </c>
      <c r="B3262" s="37" t="s">
        <v>6330</v>
      </c>
      <c r="C3262" s="39" t="s">
        <v>51</v>
      </c>
      <c r="D3262" s="39" t="s">
        <v>748</v>
      </c>
      <c r="E3262" s="39" t="s">
        <v>752</v>
      </c>
      <c r="F3262" s="39" t="s">
        <v>6330</v>
      </c>
      <c r="G3262" s="38" t="s">
        <v>442</v>
      </c>
      <c r="H3262" s="38" t="s">
        <v>441</v>
      </c>
      <c r="I3262" s="38">
        <v>88413109</v>
      </c>
      <c r="J3262" s="37">
        <v>38</v>
      </c>
      <c r="K3262" s="37">
        <v>14</v>
      </c>
      <c r="L3262" s="20" t="s">
        <v>8355</v>
      </c>
      <c r="M3262" s="37">
        <v>0</v>
      </c>
      <c r="N3262" s="37">
        <v>0</v>
      </c>
      <c r="O3262" s="37">
        <v>0</v>
      </c>
    </row>
    <row r="3263" spans="1:29" x14ac:dyDescent="0.2">
      <c r="A3263" s="37" t="s">
        <v>6331</v>
      </c>
      <c r="B3263" s="37" t="s">
        <v>6332</v>
      </c>
      <c r="C3263" s="39" t="s">
        <v>51</v>
      </c>
      <c r="D3263" s="39" t="s">
        <v>748</v>
      </c>
      <c r="E3263" s="39" t="s">
        <v>749</v>
      </c>
      <c r="F3263" s="39" t="s">
        <v>754</v>
      </c>
      <c r="G3263" s="38" t="s">
        <v>442</v>
      </c>
      <c r="H3263" s="38" t="s">
        <v>441</v>
      </c>
      <c r="I3263" s="38">
        <v>27734942</v>
      </c>
      <c r="J3263" s="37">
        <v>94</v>
      </c>
      <c r="K3263" s="37">
        <v>19</v>
      </c>
      <c r="L3263" s="20" t="s">
        <v>8355</v>
      </c>
      <c r="M3263" s="37">
        <v>0</v>
      </c>
      <c r="N3263" s="37">
        <v>0</v>
      </c>
      <c r="O3263" s="37">
        <v>14</v>
      </c>
    </row>
    <row r="3264" spans="1:29" x14ac:dyDescent="0.2">
      <c r="A3264" s="37" t="s">
        <v>6333</v>
      </c>
      <c r="B3264" s="37" t="s">
        <v>6334</v>
      </c>
      <c r="C3264" s="39" t="s">
        <v>51</v>
      </c>
      <c r="D3264" s="39" t="s">
        <v>748</v>
      </c>
      <c r="E3264" s="39" t="s">
        <v>752</v>
      </c>
      <c r="F3264" s="39" t="s">
        <v>6334</v>
      </c>
      <c r="G3264" s="38" t="s">
        <v>442</v>
      </c>
      <c r="H3264" s="38" t="s">
        <v>441</v>
      </c>
      <c r="I3264" s="38">
        <v>88707321</v>
      </c>
      <c r="J3264" s="37">
        <v>34</v>
      </c>
      <c r="K3264" s="37">
        <v>10</v>
      </c>
      <c r="L3264" s="20" t="s">
        <v>8355</v>
      </c>
      <c r="M3264" s="37">
        <v>0</v>
      </c>
      <c r="N3264" s="37">
        <v>0</v>
      </c>
      <c r="O3264" s="37">
        <v>0</v>
      </c>
    </row>
    <row r="3265" spans="1:15" x14ac:dyDescent="0.2">
      <c r="A3265" s="37" t="s">
        <v>6335</v>
      </c>
      <c r="B3265" s="37" t="s">
        <v>277</v>
      </c>
      <c r="C3265" s="39" t="s">
        <v>51</v>
      </c>
      <c r="D3265" s="39" t="s">
        <v>748</v>
      </c>
      <c r="E3265" s="39" t="s">
        <v>749</v>
      </c>
      <c r="F3265" s="39" t="s">
        <v>277</v>
      </c>
      <c r="G3265" s="38" t="s">
        <v>442</v>
      </c>
      <c r="H3265" s="38" t="s">
        <v>441</v>
      </c>
      <c r="I3265" s="38">
        <v>27734047</v>
      </c>
      <c r="J3265" s="37">
        <v>96</v>
      </c>
      <c r="K3265" s="37">
        <v>30</v>
      </c>
      <c r="L3265" s="20" t="s">
        <v>8355</v>
      </c>
      <c r="M3265" s="37">
        <v>0</v>
      </c>
      <c r="N3265" s="37">
        <v>0</v>
      </c>
      <c r="O3265" s="37">
        <v>79</v>
      </c>
    </row>
    <row r="3266" spans="1:15" x14ac:dyDescent="0.2">
      <c r="A3266" s="37" t="s">
        <v>6337</v>
      </c>
      <c r="B3266" s="37" t="s">
        <v>10215</v>
      </c>
      <c r="C3266" s="39" t="s">
        <v>51</v>
      </c>
      <c r="D3266" s="39" t="s">
        <v>748</v>
      </c>
      <c r="E3266" s="39" t="s">
        <v>752</v>
      </c>
      <c r="F3266" s="39" t="s">
        <v>10214</v>
      </c>
      <c r="G3266" s="38" t="s">
        <v>442</v>
      </c>
      <c r="H3266" s="38" t="s">
        <v>441</v>
      </c>
      <c r="I3266" s="38">
        <v>27848200</v>
      </c>
      <c r="J3266" s="37">
        <v>47</v>
      </c>
      <c r="K3266" s="37">
        <v>15</v>
      </c>
      <c r="L3266" s="20" t="s">
        <v>8355</v>
      </c>
      <c r="M3266" s="37">
        <v>0</v>
      </c>
      <c r="N3266" s="37">
        <v>0</v>
      </c>
      <c r="O3266" s="37">
        <v>17</v>
      </c>
    </row>
    <row r="3267" spans="1:15" x14ac:dyDescent="0.2">
      <c r="A3267" s="37" t="s">
        <v>6338</v>
      </c>
      <c r="B3267" s="37" t="s">
        <v>10213</v>
      </c>
      <c r="C3267" s="39" t="s">
        <v>51</v>
      </c>
      <c r="D3267" s="39" t="s">
        <v>748</v>
      </c>
      <c r="E3267" s="39" t="s">
        <v>749</v>
      </c>
      <c r="F3267" s="39" t="s">
        <v>4410</v>
      </c>
      <c r="G3267" s="38" t="s">
        <v>442</v>
      </c>
      <c r="H3267" s="38" t="s">
        <v>441</v>
      </c>
      <c r="I3267" s="38">
        <v>27733679</v>
      </c>
      <c r="J3267" s="37">
        <v>203</v>
      </c>
      <c r="K3267" s="37">
        <v>62</v>
      </c>
      <c r="L3267" s="20" t="s">
        <v>8355</v>
      </c>
      <c r="M3267" s="37">
        <v>0</v>
      </c>
      <c r="N3267" s="37">
        <v>0</v>
      </c>
      <c r="O3267" s="37">
        <v>20</v>
      </c>
    </row>
    <row r="3268" spans="1:15" x14ac:dyDescent="0.2">
      <c r="A3268" s="37" t="s">
        <v>6339</v>
      </c>
      <c r="B3268" s="37" t="s">
        <v>4350</v>
      </c>
      <c r="C3268" s="39" t="s">
        <v>51</v>
      </c>
      <c r="D3268" s="39" t="s">
        <v>748</v>
      </c>
      <c r="E3268" s="39" t="s">
        <v>749</v>
      </c>
      <c r="F3268" s="39" t="s">
        <v>4350</v>
      </c>
      <c r="G3268" s="38" t="s">
        <v>442</v>
      </c>
      <c r="H3268" s="38" t="s">
        <v>441</v>
      </c>
      <c r="I3268" s="38">
        <v>27733297</v>
      </c>
      <c r="J3268" s="37">
        <v>230</v>
      </c>
      <c r="K3268" s="37">
        <v>69</v>
      </c>
      <c r="L3268" s="20" t="s">
        <v>8355</v>
      </c>
      <c r="M3268" s="37">
        <v>0</v>
      </c>
      <c r="N3268" s="37">
        <v>32</v>
      </c>
      <c r="O3268" s="37">
        <v>17</v>
      </c>
    </row>
    <row r="3269" spans="1:15" x14ac:dyDescent="0.2">
      <c r="A3269" s="37" t="s">
        <v>6340</v>
      </c>
      <c r="B3269" s="37" t="s">
        <v>6341</v>
      </c>
      <c r="C3269" s="39" t="s">
        <v>51</v>
      </c>
      <c r="D3269" s="39" t="s">
        <v>748</v>
      </c>
      <c r="E3269" s="39" t="s">
        <v>749</v>
      </c>
      <c r="F3269" s="39" t="s">
        <v>6341</v>
      </c>
      <c r="G3269" s="38" t="s">
        <v>442</v>
      </c>
      <c r="H3269" s="38" t="s">
        <v>441</v>
      </c>
      <c r="I3269" s="38">
        <v>23733512</v>
      </c>
      <c r="J3269" s="37">
        <v>60</v>
      </c>
      <c r="K3269" s="37">
        <v>12</v>
      </c>
      <c r="L3269" s="20" t="s">
        <v>8355</v>
      </c>
      <c r="M3269" s="37">
        <v>0</v>
      </c>
      <c r="N3269" s="37">
        <v>0</v>
      </c>
      <c r="O3269" s="37">
        <v>0</v>
      </c>
    </row>
    <row r="3270" spans="1:15" x14ac:dyDescent="0.2">
      <c r="A3270" s="37" t="s">
        <v>6342</v>
      </c>
      <c r="B3270" s="37" t="s">
        <v>158</v>
      </c>
      <c r="C3270" s="39" t="s">
        <v>51</v>
      </c>
      <c r="D3270" s="39" t="s">
        <v>748</v>
      </c>
      <c r="E3270" s="39" t="s">
        <v>749</v>
      </c>
      <c r="F3270" s="39" t="s">
        <v>158</v>
      </c>
      <c r="G3270" s="38" t="s">
        <v>442</v>
      </c>
      <c r="H3270" s="38" t="s">
        <v>441</v>
      </c>
      <c r="I3270" s="38">
        <v>27733522</v>
      </c>
      <c r="J3270" s="37">
        <v>64</v>
      </c>
      <c r="K3270" s="37">
        <v>22</v>
      </c>
      <c r="L3270" s="20" t="s">
        <v>8355</v>
      </c>
      <c r="M3270" s="37">
        <v>0</v>
      </c>
      <c r="N3270" s="37">
        <v>0</v>
      </c>
      <c r="O3270" s="37">
        <v>15</v>
      </c>
    </row>
    <row r="3271" spans="1:15" x14ac:dyDescent="0.2">
      <c r="A3271" s="37" t="s">
        <v>6343</v>
      </c>
      <c r="B3271" s="37" t="s">
        <v>1427</v>
      </c>
      <c r="C3271" s="39" t="s">
        <v>51</v>
      </c>
      <c r="D3271" s="39" t="s">
        <v>748</v>
      </c>
      <c r="E3271" s="39" t="s">
        <v>749</v>
      </c>
      <c r="F3271" s="39" t="s">
        <v>1427</v>
      </c>
      <c r="G3271" s="38" t="s">
        <v>442</v>
      </c>
      <c r="H3271" s="38" t="s">
        <v>441</v>
      </c>
      <c r="I3271" s="38">
        <v>27735018</v>
      </c>
      <c r="J3271" s="37">
        <v>102</v>
      </c>
      <c r="K3271" s="37">
        <v>37</v>
      </c>
      <c r="L3271" s="20" t="s">
        <v>8355</v>
      </c>
      <c r="M3271" s="37">
        <v>0</v>
      </c>
      <c r="N3271" s="37">
        <v>0</v>
      </c>
      <c r="O3271" s="37">
        <v>18</v>
      </c>
    </row>
    <row r="3272" spans="1:15" x14ac:dyDescent="0.2">
      <c r="A3272" s="37" t="s">
        <v>6344</v>
      </c>
      <c r="B3272" s="37" t="s">
        <v>3758</v>
      </c>
      <c r="C3272" s="39" t="s">
        <v>51</v>
      </c>
      <c r="D3272" s="39" t="s">
        <v>748</v>
      </c>
      <c r="E3272" s="39" t="s">
        <v>749</v>
      </c>
      <c r="F3272" s="39" t="s">
        <v>3758</v>
      </c>
      <c r="G3272" s="38" t="s">
        <v>442</v>
      </c>
      <c r="H3272" s="38" t="s">
        <v>441</v>
      </c>
      <c r="I3272" s="38">
        <v>83240187</v>
      </c>
      <c r="J3272" s="37">
        <v>13</v>
      </c>
      <c r="K3272" s="37">
        <v>5</v>
      </c>
      <c r="L3272" s="20" t="s">
        <v>8355</v>
      </c>
      <c r="M3272" s="37">
        <v>0</v>
      </c>
      <c r="N3272" s="37">
        <v>0</v>
      </c>
      <c r="O3272" s="37">
        <v>0</v>
      </c>
    </row>
    <row r="3273" spans="1:15" x14ac:dyDescent="0.2">
      <c r="A3273" s="37" t="s">
        <v>6345</v>
      </c>
      <c r="B3273" s="37" t="s">
        <v>6346</v>
      </c>
      <c r="C3273" s="39" t="s">
        <v>51</v>
      </c>
      <c r="D3273" s="39" t="s">
        <v>748</v>
      </c>
      <c r="E3273" s="39" t="s">
        <v>749</v>
      </c>
      <c r="F3273" s="39" t="s">
        <v>6347</v>
      </c>
      <c r="G3273" s="38" t="s">
        <v>442</v>
      </c>
      <c r="H3273" s="38" t="s">
        <v>441</v>
      </c>
      <c r="I3273" s="38">
        <v>27734475</v>
      </c>
      <c r="J3273" s="37">
        <v>84</v>
      </c>
      <c r="K3273" s="37">
        <v>24</v>
      </c>
      <c r="L3273" s="20" t="s">
        <v>8355</v>
      </c>
      <c r="M3273" s="37">
        <v>0</v>
      </c>
      <c r="N3273" s="37">
        <v>0</v>
      </c>
      <c r="O3273" s="37">
        <v>0</v>
      </c>
    </row>
    <row r="3274" spans="1:15" x14ac:dyDescent="0.2">
      <c r="A3274" s="37" t="s">
        <v>6348</v>
      </c>
      <c r="B3274" s="37" t="s">
        <v>1550</v>
      </c>
      <c r="C3274" s="39" t="s">
        <v>51</v>
      </c>
      <c r="D3274" s="39" t="s">
        <v>748</v>
      </c>
      <c r="E3274" s="39" t="s">
        <v>752</v>
      </c>
      <c r="F3274" s="39" t="s">
        <v>1550</v>
      </c>
      <c r="G3274" s="38" t="s">
        <v>442</v>
      </c>
      <c r="H3274" s="38" t="s">
        <v>441</v>
      </c>
      <c r="I3274" s="38">
        <v>83140939</v>
      </c>
      <c r="J3274" s="37">
        <v>60</v>
      </c>
      <c r="K3274" s="37">
        <v>16</v>
      </c>
      <c r="L3274" s="20" t="s">
        <v>8355</v>
      </c>
      <c r="M3274" s="37">
        <v>0</v>
      </c>
      <c r="N3274" s="37">
        <v>0</v>
      </c>
      <c r="O3274" s="37">
        <v>15</v>
      </c>
    </row>
    <row r="3275" spans="1:15" x14ac:dyDescent="0.2">
      <c r="A3275" s="37" t="s">
        <v>6349</v>
      </c>
      <c r="B3275" s="37" t="s">
        <v>103</v>
      </c>
      <c r="C3275" s="39" t="s">
        <v>51</v>
      </c>
      <c r="D3275" s="39" t="s">
        <v>748</v>
      </c>
      <c r="E3275" s="39" t="s">
        <v>749</v>
      </c>
      <c r="F3275" s="39" t="s">
        <v>103</v>
      </c>
      <c r="G3275" s="38" t="s">
        <v>442</v>
      </c>
      <c r="H3275" s="38" t="s">
        <v>441</v>
      </c>
      <c r="I3275" s="38">
        <v>27735015</v>
      </c>
      <c r="J3275" s="37">
        <v>83</v>
      </c>
      <c r="K3275" s="37">
        <v>25</v>
      </c>
      <c r="L3275" s="20" t="s">
        <v>8355</v>
      </c>
      <c r="M3275" s="37">
        <v>0</v>
      </c>
      <c r="N3275" s="37">
        <v>0</v>
      </c>
      <c r="O3275" s="37">
        <v>0</v>
      </c>
    </row>
    <row r="3276" spans="1:15" x14ac:dyDescent="0.2">
      <c r="A3276" s="37" t="s">
        <v>6350</v>
      </c>
      <c r="B3276" s="37" t="s">
        <v>301</v>
      </c>
      <c r="C3276" s="39" t="s">
        <v>51</v>
      </c>
      <c r="D3276" s="39" t="s">
        <v>748</v>
      </c>
      <c r="E3276" s="39" t="s">
        <v>749</v>
      </c>
      <c r="F3276" s="39" t="s">
        <v>301</v>
      </c>
      <c r="G3276" s="38" t="s">
        <v>442</v>
      </c>
      <c r="H3276" s="38" t="s">
        <v>441</v>
      </c>
      <c r="I3276" s="38">
        <v>27734346</v>
      </c>
      <c r="J3276" s="37">
        <v>86</v>
      </c>
      <c r="K3276" s="37">
        <v>15</v>
      </c>
      <c r="L3276" s="20" t="s">
        <v>8355</v>
      </c>
      <c r="M3276" s="37">
        <v>0</v>
      </c>
      <c r="N3276" s="37">
        <v>0</v>
      </c>
      <c r="O3276" s="37">
        <v>18</v>
      </c>
    </row>
    <row r="3277" spans="1:15" x14ac:dyDescent="0.2">
      <c r="A3277" s="37" t="s">
        <v>6351</v>
      </c>
      <c r="B3277" s="37" t="s">
        <v>5834</v>
      </c>
      <c r="C3277" s="39" t="s">
        <v>51</v>
      </c>
      <c r="D3277" s="39" t="s">
        <v>748</v>
      </c>
      <c r="E3277" s="39" t="s">
        <v>749</v>
      </c>
      <c r="F3277" s="39" t="s">
        <v>5834</v>
      </c>
      <c r="G3277" s="38" t="s">
        <v>442</v>
      </c>
      <c r="H3277" s="38" t="s">
        <v>441</v>
      </c>
      <c r="I3277" s="38">
        <v>27735635</v>
      </c>
      <c r="J3277" s="37">
        <v>16</v>
      </c>
      <c r="K3277" s="37">
        <v>9</v>
      </c>
      <c r="L3277" s="20" t="s">
        <v>8355</v>
      </c>
      <c r="M3277" s="37">
        <v>0</v>
      </c>
      <c r="N3277" s="37">
        <v>0</v>
      </c>
      <c r="O3277" s="37">
        <v>0</v>
      </c>
    </row>
    <row r="3278" spans="1:15" x14ac:dyDescent="0.2">
      <c r="A3278" s="37" t="s">
        <v>6352</v>
      </c>
      <c r="B3278" s="37" t="s">
        <v>6353</v>
      </c>
      <c r="C3278" s="39" t="s">
        <v>51</v>
      </c>
      <c r="D3278" s="39" t="s">
        <v>748</v>
      </c>
      <c r="E3278" s="39" t="s">
        <v>749</v>
      </c>
      <c r="F3278" s="39" t="s">
        <v>614</v>
      </c>
      <c r="G3278" s="38" t="s">
        <v>442</v>
      </c>
      <c r="H3278" s="38" t="s">
        <v>441</v>
      </c>
      <c r="I3278" s="38">
        <v>27734210</v>
      </c>
      <c r="J3278" s="37">
        <v>67</v>
      </c>
      <c r="K3278" s="37">
        <v>19</v>
      </c>
      <c r="L3278" s="20" t="s">
        <v>8355</v>
      </c>
      <c r="M3278" s="37">
        <v>0</v>
      </c>
      <c r="N3278" s="37">
        <v>0</v>
      </c>
      <c r="O3278" s="37">
        <v>0</v>
      </c>
    </row>
    <row r="3279" spans="1:15" x14ac:dyDescent="0.2">
      <c r="A3279" s="37" t="s">
        <v>6354</v>
      </c>
      <c r="B3279" s="37" t="s">
        <v>2463</v>
      </c>
      <c r="C3279" s="39" t="s">
        <v>51</v>
      </c>
      <c r="D3279" s="39" t="s">
        <v>748</v>
      </c>
      <c r="E3279" s="39" t="s">
        <v>749</v>
      </c>
      <c r="F3279" s="39" t="s">
        <v>2463</v>
      </c>
      <c r="G3279" s="38" t="s">
        <v>442</v>
      </c>
      <c r="H3279" s="38" t="s">
        <v>441</v>
      </c>
      <c r="I3279" s="38">
        <v>27733374</v>
      </c>
      <c r="J3279" s="37">
        <v>30</v>
      </c>
      <c r="K3279" s="37">
        <v>13</v>
      </c>
      <c r="L3279" s="20" t="s">
        <v>8355</v>
      </c>
      <c r="M3279" s="37">
        <v>0</v>
      </c>
      <c r="N3279" s="37">
        <v>0</v>
      </c>
      <c r="O3279" s="37">
        <v>0</v>
      </c>
    </row>
    <row r="3280" spans="1:15" x14ac:dyDescent="0.2">
      <c r="A3280" s="37" t="s">
        <v>6355</v>
      </c>
      <c r="B3280" s="37" t="s">
        <v>6356</v>
      </c>
      <c r="C3280" s="39" t="s">
        <v>51</v>
      </c>
      <c r="D3280" s="39" t="s">
        <v>748</v>
      </c>
      <c r="E3280" s="39" t="s">
        <v>749</v>
      </c>
      <c r="F3280" s="39" t="s">
        <v>754</v>
      </c>
      <c r="G3280" s="38" t="s">
        <v>442</v>
      </c>
      <c r="H3280" s="38" t="s">
        <v>441</v>
      </c>
      <c r="I3280" s="38">
        <v>27733315</v>
      </c>
      <c r="J3280" s="37">
        <v>9</v>
      </c>
      <c r="K3280" s="37">
        <v>0</v>
      </c>
      <c r="L3280" s="20" t="s">
        <v>8355</v>
      </c>
      <c r="M3280" s="37">
        <v>0</v>
      </c>
      <c r="N3280" s="37">
        <v>0</v>
      </c>
      <c r="O3280" s="37">
        <v>0</v>
      </c>
    </row>
    <row r="3282" spans="1:29" ht="13.5" x14ac:dyDescent="0.25">
      <c r="A3282" s="97" t="s">
        <v>449</v>
      </c>
      <c r="B3282" s="24"/>
      <c r="C3282" s="25"/>
      <c r="D3282" s="25"/>
      <c r="E3282" s="25"/>
      <c r="F3282" s="33"/>
      <c r="G3282" s="27"/>
      <c r="H3282" s="32"/>
      <c r="I3282" s="32"/>
      <c r="J3282" s="36">
        <f>SUM(J3283:J3304)</f>
        <v>1348</v>
      </c>
      <c r="K3282" s="36">
        <f t="shared" ref="K3282:O3282" si="174">SUM(K3283:K3304)</f>
        <v>450</v>
      </c>
      <c r="L3282" s="36">
        <f t="shared" si="174"/>
        <v>0</v>
      </c>
      <c r="M3282" s="36">
        <f t="shared" si="174"/>
        <v>0</v>
      </c>
      <c r="N3282" s="36">
        <f t="shared" si="174"/>
        <v>0</v>
      </c>
      <c r="O3282" s="36">
        <f t="shared" si="174"/>
        <v>217</v>
      </c>
      <c r="P3282" s="37"/>
      <c r="Q3282" s="37"/>
      <c r="R3282" s="37"/>
      <c r="S3282" s="37"/>
      <c r="T3282" s="37"/>
      <c r="U3282" s="37"/>
      <c r="V3282" s="37"/>
      <c r="W3282" s="37"/>
      <c r="X3282" s="37"/>
      <c r="Y3282" s="37"/>
      <c r="AA3282" s="37"/>
      <c r="AB3282" s="37"/>
      <c r="AC3282" s="37"/>
    </row>
    <row r="3283" spans="1:29" x14ac:dyDescent="0.2">
      <c r="A3283" s="37" t="s">
        <v>6357</v>
      </c>
      <c r="B3283" s="37" t="s">
        <v>6358</v>
      </c>
      <c r="C3283" s="39" t="s">
        <v>51</v>
      </c>
      <c r="D3283" s="39" t="s">
        <v>748</v>
      </c>
      <c r="E3283" s="39" t="s">
        <v>3694</v>
      </c>
      <c r="F3283" s="39" t="s">
        <v>6358</v>
      </c>
      <c r="G3283" s="38" t="s">
        <v>442</v>
      </c>
      <c r="H3283" s="38" t="s">
        <v>441</v>
      </c>
      <c r="I3283" s="38">
        <v>27840230</v>
      </c>
      <c r="J3283" s="37">
        <v>32</v>
      </c>
      <c r="K3283" s="37">
        <v>10</v>
      </c>
      <c r="L3283" s="20" t="s">
        <v>8355</v>
      </c>
      <c r="M3283" s="37">
        <v>0</v>
      </c>
      <c r="N3283" s="37">
        <v>0</v>
      </c>
      <c r="O3283" s="37">
        <v>0</v>
      </c>
    </row>
    <row r="3284" spans="1:29" x14ac:dyDescent="0.2">
      <c r="A3284" s="37" t="s">
        <v>6359</v>
      </c>
      <c r="B3284" s="37" t="s">
        <v>618</v>
      </c>
      <c r="C3284" s="39" t="s">
        <v>51</v>
      </c>
      <c r="D3284" s="39" t="s">
        <v>748</v>
      </c>
      <c r="E3284" s="39" t="s">
        <v>3694</v>
      </c>
      <c r="F3284" s="39" t="s">
        <v>618</v>
      </c>
      <c r="G3284" s="38" t="s">
        <v>442</v>
      </c>
      <c r="H3284" s="38" t="s">
        <v>441</v>
      </c>
      <c r="J3284" s="37">
        <v>51</v>
      </c>
      <c r="K3284" s="37">
        <v>14</v>
      </c>
      <c r="L3284" s="20" t="s">
        <v>8355</v>
      </c>
      <c r="M3284" s="37">
        <v>0</v>
      </c>
      <c r="N3284" s="37">
        <v>0</v>
      </c>
      <c r="O3284" s="37">
        <v>12</v>
      </c>
    </row>
    <row r="3285" spans="1:29" x14ac:dyDescent="0.2">
      <c r="A3285" s="37" t="s">
        <v>6360</v>
      </c>
      <c r="B3285" s="37" t="s">
        <v>6361</v>
      </c>
      <c r="C3285" s="39" t="s">
        <v>51</v>
      </c>
      <c r="D3285" s="39" t="s">
        <v>748</v>
      </c>
      <c r="E3285" s="39" t="s">
        <v>3694</v>
      </c>
      <c r="F3285" s="39" t="s">
        <v>6362</v>
      </c>
      <c r="G3285" s="38" t="s">
        <v>442</v>
      </c>
      <c r="H3285" s="38" t="s">
        <v>441</v>
      </c>
      <c r="I3285" s="38">
        <v>22005778</v>
      </c>
      <c r="J3285" s="37">
        <v>38</v>
      </c>
      <c r="K3285" s="37">
        <v>20</v>
      </c>
      <c r="L3285" s="20" t="s">
        <v>8355</v>
      </c>
      <c r="M3285" s="37">
        <v>0</v>
      </c>
      <c r="N3285" s="37">
        <v>0</v>
      </c>
      <c r="O3285" s="37">
        <v>19</v>
      </c>
    </row>
    <row r="3286" spans="1:29" x14ac:dyDescent="0.2">
      <c r="A3286" s="37" t="s">
        <v>6363</v>
      </c>
      <c r="B3286" s="37" t="s">
        <v>2294</v>
      </c>
      <c r="C3286" s="39" t="s">
        <v>51</v>
      </c>
      <c r="D3286" s="39" t="s">
        <v>748</v>
      </c>
      <c r="E3286" s="39" t="s">
        <v>3694</v>
      </c>
      <c r="F3286" s="39" t="s">
        <v>2294</v>
      </c>
      <c r="G3286" s="38" t="s">
        <v>442</v>
      </c>
      <c r="H3286" s="38" t="s">
        <v>441</v>
      </c>
      <c r="I3286" s="38">
        <v>85346671</v>
      </c>
      <c r="J3286" s="37">
        <v>44</v>
      </c>
      <c r="K3286" s="37">
        <v>24</v>
      </c>
      <c r="L3286" s="20" t="s">
        <v>8355</v>
      </c>
      <c r="M3286" s="37">
        <v>0</v>
      </c>
      <c r="N3286" s="37">
        <v>0</v>
      </c>
      <c r="O3286" s="37">
        <v>21</v>
      </c>
    </row>
    <row r="3287" spans="1:29" x14ac:dyDescent="0.2">
      <c r="A3287" s="37" t="s">
        <v>6364</v>
      </c>
      <c r="B3287" s="37" t="s">
        <v>6365</v>
      </c>
      <c r="C3287" s="39" t="s">
        <v>51</v>
      </c>
      <c r="D3287" s="39" t="s">
        <v>748</v>
      </c>
      <c r="E3287" s="39" t="s">
        <v>3694</v>
      </c>
      <c r="F3287" s="39" t="s">
        <v>1997</v>
      </c>
      <c r="G3287" s="38" t="s">
        <v>442</v>
      </c>
      <c r="H3287" s="38" t="s">
        <v>441</v>
      </c>
      <c r="I3287" s="38">
        <v>88596278</v>
      </c>
      <c r="J3287" s="37">
        <v>40</v>
      </c>
      <c r="K3287" s="37">
        <v>15</v>
      </c>
      <c r="L3287" s="20" t="s">
        <v>8355</v>
      </c>
      <c r="M3287" s="37">
        <v>0</v>
      </c>
      <c r="N3287" s="37">
        <v>0</v>
      </c>
      <c r="O3287" s="37">
        <v>0</v>
      </c>
    </row>
    <row r="3288" spans="1:29" x14ac:dyDescent="0.2">
      <c r="A3288" s="37" t="s">
        <v>6366</v>
      </c>
      <c r="B3288" s="37" t="s">
        <v>6367</v>
      </c>
      <c r="C3288" s="39" t="s">
        <v>51</v>
      </c>
      <c r="D3288" s="39" t="s">
        <v>748</v>
      </c>
      <c r="E3288" s="39" t="s">
        <v>3694</v>
      </c>
      <c r="F3288" s="39" t="s">
        <v>6367</v>
      </c>
      <c r="G3288" s="38" t="s">
        <v>442</v>
      </c>
      <c r="H3288" s="38" t="s">
        <v>441</v>
      </c>
      <c r="I3288" s="38">
        <v>85040477</v>
      </c>
      <c r="J3288" s="37">
        <v>31</v>
      </c>
      <c r="K3288" s="37">
        <v>7</v>
      </c>
      <c r="L3288" s="20" t="s">
        <v>8355</v>
      </c>
      <c r="M3288" s="37">
        <v>0</v>
      </c>
      <c r="N3288" s="37">
        <v>0</v>
      </c>
      <c r="O3288" s="37">
        <v>15</v>
      </c>
    </row>
    <row r="3289" spans="1:29" x14ac:dyDescent="0.2">
      <c r="A3289" s="37" t="s">
        <v>6368</v>
      </c>
      <c r="B3289" s="37" t="s">
        <v>10217</v>
      </c>
      <c r="C3289" s="39" t="s">
        <v>51</v>
      </c>
      <c r="D3289" s="39" t="s">
        <v>748</v>
      </c>
      <c r="E3289" s="39" t="s">
        <v>3694</v>
      </c>
      <c r="F3289" s="39" t="s">
        <v>79</v>
      </c>
      <c r="G3289" s="38" t="s">
        <v>442</v>
      </c>
      <c r="H3289" s="38" t="s">
        <v>441</v>
      </c>
      <c r="I3289" s="38">
        <v>27840250</v>
      </c>
      <c r="J3289" s="37">
        <v>257</v>
      </c>
      <c r="K3289" s="37">
        <v>98</v>
      </c>
      <c r="L3289" s="20" t="s">
        <v>8355</v>
      </c>
      <c r="M3289" s="37">
        <v>0</v>
      </c>
      <c r="N3289" s="37">
        <v>0</v>
      </c>
      <c r="O3289" s="37">
        <v>22</v>
      </c>
    </row>
    <row r="3290" spans="1:29" x14ac:dyDescent="0.2">
      <c r="A3290" s="37" t="s">
        <v>6369</v>
      </c>
      <c r="B3290" s="37" t="s">
        <v>2387</v>
      </c>
      <c r="C3290" s="39" t="s">
        <v>51</v>
      </c>
      <c r="D3290" s="39" t="s">
        <v>748</v>
      </c>
      <c r="E3290" s="39" t="s">
        <v>3694</v>
      </c>
      <c r="F3290" s="39" t="s">
        <v>2387</v>
      </c>
      <c r="G3290" s="38" t="s">
        <v>442</v>
      </c>
      <c r="H3290" s="38" t="s">
        <v>441</v>
      </c>
      <c r="I3290" s="38">
        <v>27845136</v>
      </c>
      <c r="J3290" s="37">
        <v>5</v>
      </c>
      <c r="K3290" s="37">
        <v>3</v>
      </c>
      <c r="L3290" s="20" t="s">
        <v>8355</v>
      </c>
      <c r="M3290" s="37">
        <v>0</v>
      </c>
      <c r="N3290" s="37">
        <v>0</v>
      </c>
      <c r="O3290" s="37">
        <v>0</v>
      </c>
    </row>
    <row r="3291" spans="1:29" x14ac:dyDescent="0.2">
      <c r="A3291" s="37" t="s">
        <v>6370</v>
      </c>
      <c r="B3291" s="37" t="s">
        <v>1157</v>
      </c>
      <c r="C3291" s="39" t="s">
        <v>51</v>
      </c>
      <c r="D3291" s="39" t="s">
        <v>748</v>
      </c>
      <c r="E3291" s="39" t="s">
        <v>3694</v>
      </c>
      <c r="F3291" s="39" t="s">
        <v>1157</v>
      </c>
      <c r="G3291" s="38" t="s">
        <v>442</v>
      </c>
      <c r="H3291" s="38" t="s">
        <v>441</v>
      </c>
      <c r="I3291" s="38">
        <v>27845011</v>
      </c>
      <c r="J3291" s="37">
        <v>59</v>
      </c>
      <c r="K3291" s="37">
        <v>16</v>
      </c>
      <c r="L3291" s="20" t="s">
        <v>8355</v>
      </c>
      <c r="M3291" s="37">
        <v>0</v>
      </c>
      <c r="N3291" s="37">
        <v>0</v>
      </c>
      <c r="O3291" s="37">
        <v>0</v>
      </c>
    </row>
    <row r="3292" spans="1:29" x14ac:dyDescent="0.2">
      <c r="A3292" s="37" t="s">
        <v>6371</v>
      </c>
      <c r="B3292" s="37" t="s">
        <v>157</v>
      </c>
      <c r="C3292" s="39" t="s">
        <v>51</v>
      </c>
      <c r="D3292" s="39" t="s">
        <v>748</v>
      </c>
      <c r="E3292" s="39" t="s">
        <v>3694</v>
      </c>
      <c r="F3292" s="39" t="s">
        <v>157</v>
      </c>
      <c r="G3292" s="38" t="s">
        <v>442</v>
      </c>
      <c r="H3292" s="38" t="s">
        <v>441</v>
      </c>
      <c r="I3292" s="38">
        <v>27840829</v>
      </c>
      <c r="J3292" s="37">
        <v>98</v>
      </c>
      <c r="K3292" s="37">
        <v>30</v>
      </c>
      <c r="L3292" s="20" t="s">
        <v>8355</v>
      </c>
      <c r="M3292" s="37">
        <v>0</v>
      </c>
      <c r="N3292" s="37">
        <v>0</v>
      </c>
      <c r="O3292" s="37">
        <v>0</v>
      </c>
    </row>
    <row r="3293" spans="1:29" x14ac:dyDescent="0.2">
      <c r="A3293" s="37" t="s">
        <v>6372</v>
      </c>
      <c r="B3293" s="37" t="s">
        <v>6373</v>
      </c>
      <c r="C3293" s="39" t="s">
        <v>51</v>
      </c>
      <c r="D3293" s="39" t="s">
        <v>748</v>
      </c>
      <c r="E3293" s="39" t="s">
        <v>3694</v>
      </c>
      <c r="F3293" s="39" t="s">
        <v>6373</v>
      </c>
      <c r="G3293" s="38" t="s">
        <v>442</v>
      </c>
      <c r="H3293" s="38" t="s">
        <v>441</v>
      </c>
      <c r="I3293" s="38">
        <v>83221900</v>
      </c>
      <c r="J3293" s="37">
        <v>122</v>
      </c>
      <c r="K3293" s="37">
        <v>32</v>
      </c>
      <c r="L3293" s="20" t="s">
        <v>8355</v>
      </c>
      <c r="M3293" s="37">
        <v>0</v>
      </c>
      <c r="N3293" s="37">
        <v>0</v>
      </c>
      <c r="O3293" s="37">
        <v>17</v>
      </c>
    </row>
    <row r="3294" spans="1:29" x14ac:dyDescent="0.2">
      <c r="A3294" s="37" t="s">
        <v>6374</v>
      </c>
      <c r="B3294" s="37" t="s">
        <v>6375</v>
      </c>
      <c r="C3294" s="39" t="s">
        <v>51</v>
      </c>
      <c r="D3294" s="39" t="s">
        <v>748</v>
      </c>
      <c r="E3294" s="39" t="s">
        <v>3694</v>
      </c>
      <c r="F3294" s="39" t="s">
        <v>113</v>
      </c>
      <c r="G3294" s="38" t="s">
        <v>442</v>
      </c>
      <c r="H3294" s="38" t="s">
        <v>441</v>
      </c>
      <c r="I3294" s="38">
        <v>27840225</v>
      </c>
      <c r="J3294" s="37">
        <v>124</v>
      </c>
      <c r="K3294" s="37">
        <v>51</v>
      </c>
      <c r="L3294" s="20" t="s">
        <v>8355</v>
      </c>
      <c r="M3294" s="37">
        <v>0</v>
      </c>
      <c r="N3294" s="37">
        <v>0</v>
      </c>
      <c r="O3294" s="37">
        <v>30</v>
      </c>
    </row>
    <row r="3295" spans="1:29" x14ac:dyDescent="0.2">
      <c r="A3295" s="37" t="s">
        <v>6376</v>
      </c>
      <c r="B3295" s="37" t="s">
        <v>6377</v>
      </c>
      <c r="C3295" s="39" t="s">
        <v>51</v>
      </c>
      <c r="D3295" s="39" t="s">
        <v>748</v>
      </c>
      <c r="E3295" s="39" t="s">
        <v>3694</v>
      </c>
      <c r="F3295" s="39" t="s">
        <v>960</v>
      </c>
      <c r="G3295" s="38" t="s">
        <v>442</v>
      </c>
      <c r="H3295" s="38" t="s">
        <v>441</v>
      </c>
      <c r="I3295" s="38">
        <v>25400811</v>
      </c>
      <c r="J3295" s="37">
        <v>41</v>
      </c>
      <c r="K3295" s="37">
        <v>13</v>
      </c>
      <c r="L3295" s="20" t="s">
        <v>8355</v>
      </c>
      <c r="M3295" s="37">
        <v>0</v>
      </c>
      <c r="N3295" s="37">
        <v>0</v>
      </c>
      <c r="O3295" s="37">
        <v>17</v>
      </c>
    </row>
    <row r="3296" spans="1:29" x14ac:dyDescent="0.2">
      <c r="A3296" s="37" t="s">
        <v>6378</v>
      </c>
      <c r="B3296" s="37" t="s">
        <v>126</v>
      </c>
      <c r="C3296" s="39" t="s">
        <v>51</v>
      </c>
      <c r="D3296" s="39" t="s">
        <v>748</v>
      </c>
      <c r="E3296" s="39" t="s">
        <v>3694</v>
      </c>
      <c r="F3296" s="39" t="s">
        <v>126</v>
      </c>
      <c r="G3296" s="38" t="s">
        <v>442</v>
      </c>
      <c r="H3296" s="38" t="s">
        <v>441</v>
      </c>
      <c r="I3296" s="38">
        <v>27840609</v>
      </c>
      <c r="J3296" s="37">
        <v>82</v>
      </c>
      <c r="K3296" s="37">
        <v>30</v>
      </c>
      <c r="L3296" s="20" t="s">
        <v>8355</v>
      </c>
      <c r="M3296" s="37">
        <v>0</v>
      </c>
      <c r="N3296" s="37">
        <v>0</v>
      </c>
      <c r="O3296" s="37">
        <v>17</v>
      </c>
    </row>
    <row r="3297" spans="1:29" x14ac:dyDescent="0.2">
      <c r="A3297" s="37" t="s">
        <v>6379</v>
      </c>
      <c r="B3297" s="37" t="s">
        <v>233</v>
      </c>
      <c r="C3297" s="39" t="s">
        <v>51</v>
      </c>
      <c r="D3297" s="39" t="s">
        <v>748</v>
      </c>
      <c r="E3297" s="39" t="s">
        <v>3694</v>
      </c>
      <c r="F3297" s="39" t="s">
        <v>233</v>
      </c>
      <c r="G3297" s="38" t="s">
        <v>442</v>
      </c>
      <c r="H3297" s="38" t="s">
        <v>441</v>
      </c>
      <c r="I3297" s="38">
        <v>27840580</v>
      </c>
      <c r="J3297" s="37">
        <v>33</v>
      </c>
      <c r="K3297" s="37">
        <v>5</v>
      </c>
      <c r="L3297" s="20" t="s">
        <v>8355</v>
      </c>
      <c r="M3297" s="37">
        <v>0</v>
      </c>
      <c r="N3297" s="37">
        <v>0</v>
      </c>
      <c r="O3297" s="37">
        <v>0</v>
      </c>
    </row>
    <row r="3298" spans="1:29" x14ac:dyDescent="0.2">
      <c r="A3298" s="37" t="s">
        <v>6380</v>
      </c>
      <c r="B3298" s="37" t="s">
        <v>1013</v>
      </c>
      <c r="C3298" s="39" t="s">
        <v>51</v>
      </c>
      <c r="D3298" s="39" t="s">
        <v>748</v>
      </c>
      <c r="E3298" s="39" t="s">
        <v>3694</v>
      </c>
      <c r="F3298" s="39" t="s">
        <v>1013</v>
      </c>
      <c r="G3298" s="38" t="s">
        <v>442</v>
      </c>
      <c r="H3298" s="38" t="s">
        <v>441</v>
      </c>
      <c r="I3298" s="38">
        <v>27845228</v>
      </c>
      <c r="J3298" s="37">
        <v>43</v>
      </c>
      <c r="K3298" s="37">
        <v>9</v>
      </c>
      <c r="L3298" s="20" t="s">
        <v>8355</v>
      </c>
      <c r="M3298" s="37">
        <v>0</v>
      </c>
      <c r="N3298" s="37">
        <v>0</v>
      </c>
      <c r="O3298" s="37">
        <v>0</v>
      </c>
    </row>
    <row r="3299" spans="1:29" x14ac:dyDescent="0.2">
      <c r="A3299" s="37" t="s">
        <v>6381</v>
      </c>
      <c r="B3299" s="37" t="s">
        <v>2118</v>
      </c>
      <c r="C3299" s="39" t="s">
        <v>51</v>
      </c>
      <c r="D3299" s="39" t="s">
        <v>748</v>
      </c>
      <c r="E3299" s="39" t="s">
        <v>3694</v>
      </c>
      <c r="F3299" s="39" t="s">
        <v>2118</v>
      </c>
      <c r="G3299" s="38" t="s">
        <v>442</v>
      </c>
      <c r="H3299" s="38" t="s">
        <v>441</v>
      </c>
      <c r="I3299" s="38">
        <v>27840683</v>
      </c>
      <c r="J3299" s="37">
        <v>110</v>
      </c>
      <c r="K3299" s="37">
        <v>31</v>
      </c>
      <c r="L3299" s="20" t="s">
        <v>8355</v>
      </c>
      <c r="M3299" s="37">
        <v>0</v>
      </c>
      <c r="N3299" s="37">
        <v>0</v>
      </c>
      <c r="O3299" s="37">
        <v>16</v>
      </c>
    </row>
    <row r="3300" spans="1:29" x14ac:dyDescent="0.2">
      <c r="A3300" s="37" t="s">
        <v>6382</v>
      </c>
      <c r="B3300" s="37" t="s">
        <v>10216</v>
      </c>
      <c r="C3300" s="39" t="s">
        <v>51</v>
      </c>
      <c r="D3300" s="39" t="s">
        <v>748</v>
      </c>
      <c r="E3300" s="39" t="s">
        <v>3694</v>
      </c>
      <c r="F3300" s="39" t="s">
        <v>10216</v>
      </c>
      <c r="G3300" s="38" t="s">
        <v>442</v>
      </c>
      <c r="H3300" s="38" t="s">
        <v>441</v>
      </c>
      <c r="I3300" s="38">
        <v>84243737</v>
      </c>
      <c r="J3300" s="37">
        <v>4</v>
      </c>
      <c r="K3300" s="37">
        <v>0</v>
      </c>
      <c r="L3300" s="20" t="s">
        <v>8355</v>
      </c>
      <c r="M3300" s="37">
        <v>0</v>
      </c>
      <c r="N3300" s="37">
        <v>0</v>
      </c>
      <c r="O3300" s="37">
        <v>0</v>
      </c>
    </row>
    <row r="3301" spans="1:29" x14ac:dyDescent="0.2">
      <c r="A3301" s="37" t="s">
        <v>6383</v>
      </c>
      <c r="B3301" s="37" t="s">
        <v>1649</v>
      </c>
      <c r="C3301" s="39" t="s">
        <v>51</v>
      </c>
      <c r="D3301" s="39" t="s">
        <v>748</v>
      </c>
      <c r="E3301" s="39" t="s">
        <v>3694</v>
      </c>
      <c r="F3301" s="39" t="s">
        <v>1649</v>
      </c>
      <c r="G3301" s="38" t="s">
        <v>442</v>
      </c>
      <c r="H3301" s="38" t="s">
        <v>441</v>
      </c>
      <c r="I3301" s="38">
        <v>88231731</v>
      </c>
      <c r="J3301" s="37">
        <v>24</v>
      </c>
      <c r="K3301" s="37">
        <v>10</v>
      </c>
      <c r="L3301" s="20" t="s">
        <v>8355</v>
      </c>
      <c r="M3301" s="37">
        <v>0</v>
      </c>
      <c r="N3301" s="37">
        <v>0</v>
      </c>
      <c r="O3301" s="37">
        <v>0</v>
      </c>
    </row>
    <row r="3302" spans="1:29" x14ac:dyDescent="0.2">
      <c r="A3302" s="37" t="s">
        <v>6384</v>
      </c>
      <c r="B3302" s="37" t="s">
        <v>1943</v>
      </c>
      <c r="C3302" s="39" t="s">
        <v>51</v>
      </c>
      <c r="D3302" s="39" t="s">
        <v>748</v>
      </c>
      <c r="E3302" s="39" t="s">
        <v>3694</v>
      </c>
      <c r="F3302" s="39" t="s">
        <v>1943</v>
      </c>
      <c r="G3302" s="38" t="s">
        <v>442</v>
      </c>
      <c r="H3302" s="38" t="s">
        <v>441</v>
      </c>
      <c r="I3302" s="38">
        <v>88466976</v>
      </c>
      <c r="J3302" s="37">
        <v>27</v>
      </c>
      <c r="K3302" s="37">
        <v>6</v>
      </c>
      <c r="L3302" s="20" t="s">
        <v>8355</v>
      </c>
      <c r="M3302" s="37">
        <v>0</v>
      </c>
      <c r="N3302" s="37">
        <v>0</v>
      </c>
      <c r="O3302" s="37">
        <v>15</v>
      </c>
    </row>
    <row r="3303" spans="1:29" x14ac:dyDescent="0.2">
      <c r="A3303" s="37" t="s">
        <v>6385</v>
      </c>
      <c r="B3303" s="37" t="s">
        <v>46</v>
      </c>
      <c r="C3303" s="39" t="s">
        <v>51</v>
      </c>
      <c r="D3303" s="39" t="s">
        <v>748</v>
      </c>
      <c r="E3303" s="39" t="s">
        <v>3694</v>
      </c>
      <c r="F3303" s="39" t="s">
        <v>10325</v>
      </c>
      <c r="G3303" s="38" t="s">
        <v>442</v>
      </c>
      <c r="H3303" s="38" t="s">
        <v>441</v>
      </c>
      <c r="I3303" s="38">
        <v>27845159</v>
      </c>
      <c r="J3303" s="37">
        <v>35</v>
      </c>
      <c r="K3303" s="37">
        <v>11</v>
      </c>
      <c r="L3303" s="20" t="s">
        <v>8355</v>
      </c>
      <c r="M3303" s="37">
        <v>0</v>
      </c>
      <c r="N3303" s="37">
        <v>0</v>
      </c>
      <c r="O3303" s="37">
        <v>16</v>
      </c>
    </row>
    <row r="3304" spans="1:29" x14ac:dyDescent="0.2">
      <c r="A3304" s="37" t="s">
        <v>6386</v>
      </c>
      <c r="B3304" s="37" t="s">
        <v>4386</v>
      </c>
      <c r="C3304" s="39" t="s">
        <v>51</v>
      </c>
      <c r="D3304" s="39" t="s">
        <v>748</v>
      </c>
      <c r="E3304" s="39" t="s">
        <v>3694</v>
      </c>
      <c r="F3304" s="39" t="s">
        <v>4386</v>
      </c>
      <c r="G3304" s="38" t="s">
        <v>442</v>
      </c>
      <c r="H3304" s="38" t="s">
        <v>441</v>
      </c>
      <c r="I3304" s="38">
        <v>27845016</v>
      </c>
      <c r="J3304" s="37">
        <v>48</v>
      </c>
      <c r="K3304" s="37">
        <v>15</v>
      </c>
      <c r="L3304" s="20" t="s">
        <v>8355</v>
      </c>
      <c r="M3304" s="37">
        <v>0</v>
      </c>
      <c r="N3304" s="37">
        <v>0</v>
      </c>
      <c r="O3304" s="37">
        <v>0</v>
      </c>
    </row>
    <row r="3306" spans="1:29" ht="13.5" x14ac:dyDescent="0.25">
      <c r="A3306" s="97" t="s">
        <v>453</v>
      </c>
      <c r="B3306" s="24"/>
      <c r="C3306" s="25"/>
      <c r="D3306" s="25"/>
      <c r="E3306" s="25"/>
      <c r="F3306" s="33"/>
      <c r="G3306" s="27"/>
      <c r="H3306" s="32"/>
      <c r="I3306" s="32"/>
      <c r="J3306" s="36">
        <f>SUM(J3307:J3328)</f>
        <v>856</v>
      </c>
      <c r="K3306" s="36">
        <f t="shared" ref="K3306:O3306" si="175">SUM(K3307:K3328)</f>
        <v>233</v>
      </c>
      <c r="L3306" s="36">
        <f t="shared" si="175"/>
        <v>0</v>
      </c>
      <c r="M3306" s="36">
        <f t="shared" si="175"/>
        <v>0</v>
      </c>
      <c r="N3306" s="36">
        <f t="shared" si="175"/>
        <v>0</v>
      </c>
      <c r="O3306" s="36">
        <f t="shared" si="175"/>
        <v>88</v>
      </c>
      <c r="P3306" s="37"/>
      <c r="Q3306" s="37"/>
      <c r="R3306" s="37"/>
      <c r="S3306" s="37"/>
      <c r="T3306" s="37"/>
      <c r="U3306" s="37"/>
      <c r="V3306" s="37"/>
      <c r="W3306" s="37"/>
      <c r="X3306" s="37"/>
      <c r="Y3306" s="37"/>
      <c r="AA3306" s="37"/>
      <c r="AB3306" s="37"/>
      <c r="AC3306" s="37"/>
    </row>
    <row r="3307" spans="1:29" x14ac:dyDescent="0.2">
      <c r="A3307" s="37" t="s">
        <v>6387</v>
      </c>
      <c r="B3307" s="37" t="s">
        <v>10219</v>
      </c>
      <c r="C3307" s="39" t="s">
        <v>51</v>
      </c>
      <c r="D3307" s="39" t="s">
        <v>748</v>
      </c>
      <c r="E3307" s="39" t="s">
        <v>1156</v>
      </c>
      <c r="F3307" s="39" t="s">
        <v>1159</v>
      </c>
      <c r="G3307" s="38" t="s">
        <v>442</v>
      </c>
      <c r="H3307" s="38" t="s">
        <v>441</v>
      </c>
      <c r="I3307" s="38">
        <v>27340424</v>
      </c>
      <c r="J3307" s="37">
        <v>117</v>
      </c>
      <c r="K3307" s="37">
        <v>35</v>
      </c>
      <c r="L3307" s="20" t="s">
        <v>8355</v>
      </c>
      <c r="M3307" s="37">
        <v>0</v>
      </c>
      <c r="N3307" s="37">
        <v>0</v>
      </c>
      <c r="O3307" s="37">
        <v>0</v>
      </c>
    </row>
    <row r="3308" spans="1:29" x14ac:dyDescent="0.2">
      <c r="A3308" s="37" t="s">
        <v>6388</v>
      </c>
      <c r="B3308" s="37" t="s">
        <v>6389</v>
      </c>
      <c r="C3308" s="39" t="s">
        <v>51</v>
      </c>
      <c r="D3308" s="39" t="s">
        <v>748</v>
      </c>
      <c r="E3308" s="39" t="s">
        <v>1156</v>
      </c>
      <c r="F3308" s="39" t="s">
        <v>6389</v>
      </c>
      <c r="G3308" s="38" t="s">
        <v>442</v>
      </c>
      <c r="H3308" s="38" t="s">
        <v>441</v>
      </c>
      <c r="J3308" s="37">
        <v>18</v>
      </c>
      <c r="K3308" s="37">
        <v>4</v>
      </c>
      <c r="L3308" s="20" t="s">
        <v>8355</v>
      </c>
      <c r="M3308" s="37">
        <v>0</v>
      </c>
      <c r="N3308" s="37">
        <v>0</v>
      </c>
      <c r="O3308" s="37">
        <v>0</v>
      </c>
    </row>
    <row r="3309" spans="1:29" x14ac:dyDescent="0.2">
      <c r="A3309" s="37" t="s">
        <v>6390</v>
      </c>
      <c r="B3309" s="37" t="s">
        <v>6391</v>
      </c>
      <c r="C3309" s="39" t="s">
        <v>51</v>
      </c>
      <c r="D3309" s="39" t="s">
        <v>748</v>
      </c>
      <c r="E3309" s="39" t="s">
        <v>1156</v>
      </c>
      <c r="F3309" s="39" t="s">
        <v>6391</v>
      </c>
      <c r="G3309" s="38" t="s">
        <v>442</v>
      </c>
      <c r="H3309" s="38" t="s">
        <v>441</v>
      </c>
      <c r="I3309" s="38">
        <v>85886607</v>
      </c>
      <c r="J3309" s="37">
        <v>14</v>
      </c>
      <c r="K3309" s="37">
        <v>6</v>
      </c>
      <c r="L3309" s="20" t="s">
        <v>8355</v>
      </c>
      <c r="M3309" s="37">
        <v>0</v>
      </c>
      <c r="N3309" s="37">
        <v>0</v>
      </c>
      <c r="O3309" s="37">
        <v>0</v>
      </c>
    </row>
    <row r="3310" spans="1:29" x14ac:dyDescent="0.2">
      <c r="A3310" s="37" t="s">
        <v>6392</v>
      </c>
      <c r="B3310" s="37" t="s">
        <v>1943</v>
      </c>
      <c r="C3310" s="39" t="s">
        <v>51</v>
      </c>
      <c r="D3310" s="39" t="s">
        <v>748</v>
      </c>
      <c r="E3310" s="39" t="s">
        <v>1156</v>
      </c>
      <c r="F3310" s="39" t="s">
        <v>1943</v>
      </c>
      <c r="G3310" s="38" t="s">
        <v>442</v>
      </c>
      <c r="H3310" s="38" t="s">
        <v>441</v>
      </c>
      <c r="I3310" s="38">
        <v>85365513</v>
      </c>
      <c r="J3310" s="37">
        <v>15</v>
      </c>
      <c r="K3310" s="37">
        <v>0</v>
      </c>
      <c r="L3310" s="20" t="s">
        <v>8355</v>
      </c>
      <c r="M3310" s="37">
        <v>0</v>
      </c>
      <c r="N3310" s="37">
        <v>0</v>
      </c>
      <c r="O3310" s="37">
        <v>0</v>
      </c>
    </row>
    <row r="3311" spans="1:29" x14ac:dyDescent="0.2">
      <c r="A3311" s="37" t="s">
        <v>6393</v>
      </c>
      <c r="B3311" s="37" t="s">
        <v>546</v>
      </c>
      <c r="C3311" s="39" t="s">
        <v>51</v>
      </c>
      <c r="D3311" s="39" t="s">
        <v>748</v>
      </c>
      <c r="E3311" s="39" t="s">
        <v>1156</v>
      </c>
      <c r="F3311" s="39" t="s">
        <v>546</v>
      </c>
      <c r="G3311" s="38" t="s">
        <v>442</v>
      </c>
      <c r="H3311" s="38" t="s">
        <v>441</v>
      </c>
      <c r="I3311" s="38">
        <v>22005350</v>
      </c>
      <c r="J3311" s="37">
        <v>60</v>
      </c>
      <c r="K3311" s="37">
        <v>15</v>
      </c>
      <c r="L3311" s="20" t="s">
        <v>8355</v>
      </c>
      <c r="M3311" s="37">
        <v>0</v>
      </c>
      <c r="N3311" s="37">
        <v>0</v>
      </c>
      <c r="O3311" s="37">
        <v>0</v>
      </c>
    </row>
    <row r="3312" spans="1:29" x14ac:dyDescent="0.2">
      <c r="A3312" s="37" t="s">
        <v>6394</v>
      </c>
      <c r="B3312" s="37" t="s">
        <v>6395</v>
      </c>
      <c r="C3312" s="39" t="s">
        <v>51</v>
      </c>
      <c r="D3312" s="39" t="s">
        <v>748</v>
      </c>
      <c r="E3312" s="39" t="s">
        <v>1156</v>
      </c>
      <c r="F3312" s="39" t="s">
        <v>6395</v>
      </c>
      <c r="G3312" s="38" t="s">
        <v>442</v>
      </c>
      <c r="H3312" s="38" t="s">
        <v>441</v>
      </c>
      <c r="I3312" s="38">
        <v>22005179</v>
      </c>
      <c r="J3312" s="37">
        <v>59</v>
      </c>
      <c r="K3312" s="37">
        <v>12</v>
      </c>
      <c r="L3312" s="20" t="s">
        <v>8355</v>
      </c>
      <c r="M3312" s="37">
        <v>0</v>
      </c>
      <c r="N3312" s="37">
        <v>0</v>
      </c>
      <c r="O3312" s="37">
        <v>16</v>
      </c>
    </row>
    <row r="3313" spans="1:15" x14ac:dyDescent="0.2">
      <c r="A3313" s="37" t="s">
        <v>6396</v>
      </c>
      <c r="B3313" s="37" t="s">
        <v>190</v>
      </c>
      <c r="C3313" s="39" t="s">
        <v>51</v>
      </c>
      <c r="D3313" s="39" t="s">
        <v>748</v>
      </c>
      <c r="E3313" s="39" t="s">
        <v>1156</v>
      </c>
      <c r="F3313" s="39" t="s">
        <v>190</v>
      </c>
      <c r="G3313" s="38" t="s">
        <v>442</v>
      </c>
      <c r="H3313" s="38" t="s">
        <v>441</v>
      </c>
      <c r="J3313" s="37">
        <v>11</v>
      </c>
      <c r="K3313" s="37">
        <v>0</v>
      </c>
      <c r="L3313" s="20" t="s">
        <v>8355</v>
      </c>
      <c r="M3313" s="37">
        <v>0</v>
      </c>
      <c r="N3313" s="37">
        <v>0</v>
      </c>
      <c r="O3313" s="37">
        <v>0</v>
      </c>
    </row>
    <row r="3314" spans="1:15" x14ac:dyDescent="0.2">
      <c r="A3314" s="37" t="s">
        <v>6397</v>
      </c>
      <c r="B3314" s="37" t="s">
        <v>6398</v>
      </c>
      <c r="C3314" s="39" t="s">
        <v>51</v>
      </c>
      <c r="D3314" s="39" t="s">
        <v>739</v>
      </c>
      <c r="E3314" s="39" t="s">
        <v>6399</v>
      </c>
      <c r="F3314" s="39" t="s">
        <v>6398</v>
      </c>
      <c r="G3314" s="38" t="s">
        <v>442</v>
      </c>
      <c r="H3314" s="38" t="s">
        <v>440</v>
      </c>
      <c r="J3314" s="37">
        <v>11</v>
      </c>
      <c r="K3314" s="37">
        <v>0</v>
      </c>
      <c r="L3314" s="20" t="s">
        <v>8355</v>
      </c>
      <c r="M3314" s="37">
        <v>0</v>
      </c>
      <c r="N3314" s="37">
        <v>0</v>
      </c>
      <c r="O3314" s="37">
        <v>0</v>
      </c>
    </row>
    <row r="3315" spans="1:15" x14ac:dyDescent="0.2">
      <c r="A3315" s="37" t="s">
        <v>6400</v>
      </c>
      <c r="B3315" s="37" t="s">
        <v>6401</v>
      </c>
      <c r="C3315" s="39" t="s">
        <v>51</v>
      </c>
      <c r="D3315" s="39" t="s">
        <v>748</v>
      </c>
      <c r="E3315" s="39" t="s">
        <v>1156</v>
      </c>
      <c r="F3315" s="39" t="s">
        <v>6401</v>
      </c>
      <c r="G3315" s="38" t="s">
        <v>442</v>
      </c>
      <c r="H3315" s="38" t="s">
        <v>441</v>
      </c>
      <c r="J3315" s="37">
        <v>36</v>
      </c>
      <c r="K3315" s="37">
        <v>7</v>
      </c>
      <c r="L3315" s="20" t="s">
        <v>8355</v>
      </c>
      <c r="M3315" s="37">
        <v>0</v>
      </c>
      <c r="N3315" s="37">
        <v>0</v>
      </c>
      <c r="O3315" s="37">
        <v>0</v>
      </c>
    </row>
    <row r="3316" spans="1:15" x14ac:dyDescent="0.2">
      <c r="A3316" s="37" t="s">
        <v>6402</v>
      </c>
      <c r="B3316" s="37" t="s">
        <v>679</v>
      </c>
      <c r="C3316" s="39" t="s">
        <v>51</v>
      </c>
      <c r="D3316" s="39" t="s">
        <v>748</v>
      </c>
      <c r="E3316" s="39" t="s">
        <v>1156</v>
      </c>
      <c r="F3316" s="39" t="s">
        <v>109</v>
      </c>
      <c r="G3316" s="38" t="s">
        <v>442</v>
      </c>
      <c r="H3316" s="38" t="s">
        <v>441</v>
      </c>
      <c r="I3316" s="38">
        <v>86472142</v>
      </c>
      <c r="J3316" s="37">
        <v>42</v>
      </c>
      <c r="K3316" s="37">
        <v>6</v>
      </c>
      <c r="L3316" s="20" t="s">
        <v>8355</v>
      </c>
      <c r="M3316" s="37">
        <v>0</v>
      </c>
      <c r="N3316" s="37">
        <v>0</v>
      </c>
      <c r="O3316" s="37">
        <v>20</v>
      </c>
    </row>
    <row r="3317" spans="1:15" x14ac:dyDescent="0.2">
      <c r="A3317" s="37" t="s">
        <v>6403</v>
      </c>
      <c r="B3317" s="37" t="s">
        <v>10218</v>
      </c>
      <c r="C3317" s="39" t="s">
        <v>51</v>
      </c>
      <c r="D3317" s="39" t="s">
        <v>748</v>
      </c>
      <c r="E3317" s="39" t="s">
        <v>1156</v>
      </c>
      <c r="F3317" s="39" t="s">
        <v>92</v>
      </c>
      <c r="G3317" s="38" t="s">
        <v>442</v>
      </c>
      <c r="H3317" s="38" t="s">
        <v>441</v>
      </c>
      <c r="I3317" s="38">
        <v>27340336</v>
      </c>
      <c r="J3317" s="37">
        <v>61</v>
      </c>
      <c r="K3317" s="37">
        <v>16</v>
      </c>
      <c r="L3317" s="20" t="s">
        <v>8355</v>
      </c>
      <c r="M3317" s="37">
        <v>0</v>
      </c>
      <c r="N3317" s="37">
        <v>0</v>
      </c>
      <c r="O3317" s="37">
        <v>0</v>
      </c>
    </row>
    <row r="3318" spans="1:15" x14ac:dyDescent="0.2">
      <c r="A3318" s="37" t="s">
        <v>6404</v>
      </c>
      <c r="B3318" s="37" t="s">
        <v>109</v>
      </c>
      <c r="C3318" s="39" t="s">
        <v>51</v>
      </c>
      <c r="D3318" s="39" t="s">
        <v>748</v>
      </c>
      <c r="E3318" s="39" t="s">
        <v>1156</v>
      </c>
      <c r="F3318" s="39" t="s">
        <v>679</v>
      </c>
      <c r="G3318" s="38" t="s">
        <v>442</v>
      </c>
      <c r="H3318" s="38" t="s">
        <v>441</v>
      </c>
      <c r="I3318" s="38">
        <v>27340378</v>
      </c>
      <c r="J3318" s="37">
        <v>13</v>
      </c>
      <c r="K3318" s="37">
        <v>12</v>
      </c>
      <c r="L3318" s="20" t="s">
        <v>8355</v>
      </c>
      <c r="M3318" s="37">
        <v>0</v>
      </c>
      <c r="N3318" s="37">
        <v>0</v>
      </c>
      <c r="O3318" s="37">
        <v>0</v>
      </c>
    </row>
    <row r="3319" spans="1:15" x14ac:dyDescent="0.2">
      <c r="A3319" s="37" t="s">
        <v>6405</v>
      </c>
      <c r="B3319" s="37" t="s">
        <v>6406</v>
      </c>
      <c r="C3319" s="39" t="s">
        <v>51</v>
      </c>
      <c r="D3319" s="39" t="s">
        <v>748</v>
      </c>
      <c r="E3319" s="39" t="s">
        <v>1156</v>
      </c>
      <c r="F3319" s="39" t="s">
        <v>6406</v>
      </c>
      <c r="G3319" s="38" t="s">
        <v>442</v>
      </c>
      <c r="H3319" s="38" t="s">
        <v>441</v>
      </c>
      <c r="I3319" s="38">
        <v>85763449</v>
      </c>
      <c r="J3319" s="37">
        <v>32</v>
      </c>
      <c r="K3319" s="37">
        <v>5</v>
      </c>
      <c r="L3319" s="20" t="s">
        <v>8355</v>
      </c>
      <c r="M3319" s="37">
        <v>0</v>
      </c>
      <c r="N3319" s="37">
        <v>0</v>
      </c>
      <c r="O3319" s="37">
        <v>0</v>
      </c>
    </row>
    <row r="3320" spans="1:15" x14ac:dyDescent="0.2">
      <c r="A3320" s="37" t="s">
        <v>6407</v>
      </c>
      <c r="B3320" s="37" t="s">
        <v>176</v>
      </c>
      <c r="C3320" s="39" t="s">
        <v>51</v>
      </c>
      <c r="D3320" s="39" t="s">
        <v>748</v>
      </c>
      <c r="E3320" s="39" t="s">
        <v>3694</v>
      </c>
      <c r="F3320" s="39" t="s">
        <v>176</v>
      </c>
      <c r="G3320" s="38" t="s">
        <v>442</v>
      </c>
      <c r="H3320" s="38" t="s">
        <v>441</v>
      </c>
      <c r="I3320" s="38">
        <v>27340120</v>
      </c>
      <c r="J3320" s="37">
        <v>38</v>
      </c>
      <c r="K3320" s="37">
        <v>11</v>
      </c>
      <c r="L3320" s="20" t="s">
        <v>8355</v>
      </c>
      <c r="M3320" s="37">
        <v>0</v>
      </c>
      <c r="N3320" s="37">
        <v>0</v>
      </c>
      <c r="O3320" s="37">
        <v>0</v>
      </c>
    </row>
    <row r="3321" spans="1:15" x14ac:dyDescent="0.2">
      <c r="A3321" s="37" t="s">
        <v>6408</v>
      </c>
      <c r="B3321" s="37" t="s">
        <v>5722</v>
      </c>
      <c r="C3321" s="39" t="s">
        <v>51</v>
      </c>
      <c r="D3321" s="39" t="s">
        <v>739</v>
      </c>
      <c r="E3321" s="39" t="s">
        <v>6399</v>
      </c>
      <c r="F3321" s="39" t="s">
        <v>5722</v>
      </c>
      <c r="G3321" s="38" t="s">
        <v>442</v>
      </c>
      <c r="H3321" s="38" t="s">
        <v>440</v>
      </c>
      <c r="J3321" s="37">
        <v>34</v>
      </c>
      <c r="K3321" s="37">
        <v>11</v>
      </c>
      <c r="L3321" s="20" t="s">
        <v>8355</v>
      </c>
      <c r="M3321" s="37">
        <v>0</v>
      </c>
      <c r="N3321" s="37">
        <v>0</v>
      </c>
      <c r="O3321" s="37">
        <v>0</v>
      </c>
    </row>
    <row r="3322" spans="1:15" x14ac:dyDescent="0.2">
      <c r="A3322" s="37" t="s">
        <v>6409</v>
      </c>
      <c r="B3322" s="37" t="s">
        <v>823</v>
      </c>
      <c r="C3322" s="39" t="s">
        <v>51</v>
      </c>
      <c r="D3322" s="39" t="s">
        <v>748</v>
      </c>
      <c r="E3322" s="39" t="s">
        <v>1156</v>
      </c>
      <c r="F3322" s="39" t="s">
        <v>823</v>
      </c>
      <c r="G3322" s="38" t="s">
        <v>442</v>
      </c>
      <c r="H3322" s="38" t="s">
        <v>441</v>
      </c>
      <c r="J3322" s="37">
        <v>2</v>
      </c>
      <c r="K3322" s="37">
        <v>0</v>
      </c>
      <c r="L3322" s="20" t="s">
        <v>8355</v>
      </c>
      <c r="M3322" s="37">
        <v>0</v>
      </c>
      <c r="N3322" s="37">
        <v>0</v>
      </c>
      <c r="O3322" s="37">
        <v>0</v>
      </c>
    </row>
    <row r="3323" spans="1:15" x14ac:dyDescent="0.2">
      <c r="A3323" s="37" t="s">
        <v>6410</v>
      </c>
      <c r="B3323" s="37" t="s">
        <v>46</v>
      </c>
      <c r="C3323" s="39" t="s">
        <v>51</v>
      </c>
      <c r="D3323" s="39" t="s">
        <v>748</v>
      </c>
      <c r="E3323" s="39" t="s">
        <v>1156</v>
      </c>
      <c r="F3323" s="39" t="s">
        <v>10325</v>
      </c>
      <c r="G3323" s="38" t="s">
        <v>442</v>
      </c>
      <c r="H3323" s="38" t="s">
        <v>441</v>
      </c>
      <c r="I3323" s="38">
        <v>27340233</v>
      </c>
      <c r="J3323" s="37">
        <v>37</v>
      </c>
      <c r="K3323" s="37">
        <v>16</v>
      </c>
      <c r="L3323" s="20" t="s">
        <v>8355</v>
      </c>
      <c r="M3323" s="37">
        <v>0</v>
      </c>
      <c r="N3323" s="37">
        <v>0</v>
      </c>
      <c r="O3323" s="37">
        <v>20</v>
      </c>
    </row>
    <row r="3324" spans="1:15" x14ac:dyDescent="0.2">
      <c r="A3324" s="37" t="s">
        <v>6411</v>
      </c>
      <c r="B3324" s="37" t="s">
        <v>1321</v>
      </c>
      <c r="C3324" s="39" t="s">
        <v>51</v>
      </c>
      <c r="D3324" s="39" t="s">
        <v>748</v>
      </c>
      <c r="E3324" s="39" t="s">
        <v>1156</v>
      </c>
      <c r="F3324" s="39" t="s">
        <v>1321</v>
      </c>
      <c r="G3324" s="38" t="s">
        <v>442</v>
      </c>
      <c r="H3324" s="38" t="s">
        <v>441</v>
      </c>
      <c r="I3324" s="38">
        <v>27340120</v>
      </c>
      <c r="J3324" s="37">
        <v>17</v>
      </c>
      <c r="K3324" s="37">
        <v>6</v>
      </c>
      <c r="L3324" s="20" t="s">
        <v>8355</v>
      </c>
      <c r="M3324" s="37">
        <v>0</v>
      </c>
      <c r="N3324" s="37">
        <v>0</v>
      </c>
      <c r="O3324" s="37">
        <v>0</v>
      </c>
    </row>
    <row r="3325" spans="1:15" x14ac:dyDescent="0.2">
      <c r="A3325" s="37" t="s">
        <v>6412</v>
      </c>
      <c r="B3325" s="37" t="s">
        <v>5360</v>
      </c>
      <c r="C3325" s="39" t="s">
        <v>51</v>
      </c>
      <c r="D3325" s="39" t="s">
        <v>748</v>
      </c>
      <c r="E3325" s="39" t="s">
        <v>1156</v>
      </c>
      <c r="F3325" s="39" t="s">
        <v>5360</v>
      </c>
      <c r="G3325" s="38" t="s">
        <v>442</v>
      </c>
      <c r="H3325" s="38" t="s">
        <v>441</v>
      </c>
      <c r="I3325" s="38">
        <v>89811397</v>
      </c>
      <c r="J3325" s="37">
        <v>5</v>
      </c>
      <c r="K3325" s="37">
        <v>0</v>
      </c>
      <c r="L3325" s="20" t="s">
        <v>8355</v>
      </c>
      <c r="M3325" s="37">
        <v>0</v>
      </c>
      <c r="N3325" s="37">
        <v>0</v>
      </c>
      <c r="O3325" s="37">
        <v>0</v>
      </c>
    </row>
    <row r="3326" spans="1:15" x14ac:dyDescent="0.2">
      <c r="A3326" s="37" t="s">
        <v>6413</v>
      </c>
      <c r="B3326" s="37" t="s">
        <v>6414</v>
      </c>
      <c r="C3326" s="39" t="s">
        <v>51</v>
      </c>
      <c r="D3326" s="39" t="s">
        <v>748</v>
      </c>
      <c r="E3326" s="39" t="s">
        <v>1156</v>
      </c>
      <c r="F3326" s="39" t="s">
        <v>6415</v>
      </c>
      <c r="G3326" s="38" t="s">
        <v>442</v>
      </c>
      <c r="H3326" s="38" t="s">
        <v>441</v>
      </c>
      <c r="I3326" s="38">
        <v>27340330</v>
      </c>
      <c r="J3326" s="37">
        <v>166</v>
      </c>
      <c r="K3326" s="37">
        <v>55</v>
      </c>
      <c r="L3326" s="20" t="s">
        <v>8355</v>
      </c>
      <c r="M3326" s="37">
        <v>0</v>
      </c>
      <c r="N3326" s="37">
        <v>0</v>
      </c>
      <c r="O3326" s="37">
        <v>17</v>
      </c>
    </row>
    <row r="3327" spans="1:15" x14ac:dyDescent="0.2">
      <c r="A3327" s="37" t="s">
        <v>6416</v>
      </c>
      <c r="B3327" s="37" t="s">
        <v>6417</v>
      </c>
      <c r="C3327" s="39" t="s">
        <v>51</v>
      </c>
      <c r="D3327" s="39" t="s">
        <v>748</v>
      </c>
      <c r="E3327" s="39" t="s">
        <v>1156</v>
      </c>
      <c r="F3327" s="39" t="s">
        <v>6417</v>
      </c>
      <c r="G3327" s="38" t="s">
        <v>442</v>
      </c>
      <c r="H3327" s="38" t="s">
        <v>441</v>
      </c>
      <c r="I3327" s="38">
        <v>27340120</v>
      </c>
      <c r="J3327" s="37">
        <v>54</v>
      </c>
      <c r="K3327" s="37">
        <v>16</v>
      </c>
      <c r="L3327" s="20" t="s">
        <v>8355</v>
      </c>
      <c r="M3327" s="37">
        <v>0</v>
      </c>
      <c r="N3327" s="37">
        <v>0</v>
      </c>
      <c r="O3327" s="37">
        <v>15</v>
      </c>
    </row>
    <row r="3328" spans="1:15" x14ac:dyDescent="0.2">
      <c r="A3328" s="37" t="s">
        <v>6418</v>
      </c>
      <c r="B3328" s="37" t="s">
        <v>346</v>
      </c>
      <c r="C3328" s="39" t="s">
        <v>51</v>
      </c>
      <c r="D3328" s="39" t="s">
        <v>748</v>
      </c>
      <c r="E3328" s="39" t="s">
        <v>1156</v>
      </c>
      <c r="F3328" s="39" t="s">
        <v>186</v>
      </c>
      <c r="G3328" s="38" t="s">
        <v>442</v>
      </c>
      <c r="H3328" s="38" t="s">
        <v>441</v>
      </c>
      <c r="J3328" s="37">
        <v>14</v>
      </c>
      <c r="K3328" s="37">
        <v>0</v>
      </c>
      <c r="L3328" s="20" t="s">
        <v>8355</v>
      </c>
      <c r="M3328" s="37">
        <v>0</v>
      </c>
      <c r="N3328" s="37">
        <v>0</v>
      </c>
      <c r="O3328" s="37">
        <v>0</v>
      </c>
    </row>
    <row r="3330" spans="1:29" ht="13.5" x14ac:dyDescent="0.25">
      <c r="A3330" s="97" t="s">
        <v>463</v>
      </c>
      <c r="B3330" s="24"/>
      <c r="C3330" s="25"/>
      <c r="D3330" s="25"/>
      <c r="E3330" s="25"/>
      <c r="F3330" s="33"/>
      <c r="G3330" s="27"/>
      <c r="H3330" s="32"/>
      <c r="I3330" s="32"/>
      <c r="J3330" s="36">
        <f>SUM(J3331:J3349)</f>
        <v>413</v>
      </c>
      <c r="K3330" s="36">
        <f t="shared" ref="K3330:O3330" si="176">SUM(K3331:K3349)</f>
        <v>120</v>
      </c>
      <c r="L3330" s="36">
        <f t="shared" si="176"/>
        <v>0</v>
      </c>
      <c r="M3330" s="36">
        <f t="shared" si="176"/>
        <v>0</v>
      </c>
      <c r="N3330" s="36">
        <f t="shared" si="176"/>
        <v>0</v>
      </c>
      <c r="O3330" s="36">
        <f t="shared" si="176"/>
        <v>68</v>
      </c>
      <c r="P3330" s="37"/>
      <c r="Q3330" s="37"/>
      <c r="R3330" s="37"/>
      <c r="S3330" s="37"/>
      <c r="T3330" s="37"/>
      <c r="U3330" s="37"/>
      <c r="V3330" s="37"/>
      <c r="W3330" s="37"/>
      <c r="X3330" s="37"/>
      <c r="Y3330" s="37"/>
      <c r="AA3330" s="37"/>
      <c r="AB3330" s="37"/>
      <c r="AC3330" s="37"/>
    </row>
    <row r="3331" spans="1:29" x14ac:dyDescent="0.2">
      <c r="A3331" s="37" t="s">
        <v>6419</v>
      </c>
      <c r="B3331" s="37" t="s">
        <v>6420</v>
      </c>
      <c r="C3331" s="39" t="s">
        <v>51</v>
      </c>
      <c r="D3331" s="39" t="s">
        <v>748</v>
      </c>
      <c r="E3331" s="39" t="s">
        <v>758</v>
      </c>
      <c r="F3331" s="39" t="s">
        <v>1827</v>
      </c>
      <c r="G3331" s="38" t="s">
        <v>442</v>
      </c>
      <c r="H3331" s="38" t="s">
        <v>441</v>
      </c>
      <c r="I3331" s="38">
        <v>27735242</v>
      </c>
      <c r="J3331" s="37">
        <v>37</v>
      </c>
      <c r="K3331" s="37">
        <v>16</v>
      </c>
      <c r="L3331" s="20" t="s">
        <v>8355</v>
      </c>
      <c r="M3331" s="37">
        <v>0</v>
      </c>
      <c r="N3331" s="37">
        <v>0</v>
      </c>
      <c r="O3331" s="37">
        <v>0</v>
      </c>
    </row>
    <row r="3332" spans="1:29" x14ac:dyDescent="0.2">
      <c r="A3332" s="37" t="s">
        <v>6421</v>
      </c>
      <c r="B3332" s="37" t="s">
        <v>999</v>
      </c>
      <c r="C3332" s="39" t="s">
        <v>51</v>
      </c>
      <c r="D3332" s="39" t="s">
        <v>771</v>
      </c>
      <c r="E3332" s="39" t="s">
        <v>6422</v>
      </c>
      <c r="F3332" s="39" t="s">
        <v>10221</v>
      </c>
      <c r="G3332" s="38" t="s">
        <v>442</v>
      </c>
      <c r="H3332" s="38" t="s">
        <v>441</v>
      </c>
      <c r="I3332" s="38">
        <v>83391504</v>
      </c>
      <c r="J3332" s="37">
        <v>33</v>
      </c>
      <c r="K3332" s="37">
        <v>6</v>
      </c>
      <c r="L3332" s="20" t="s">
        <v>8355</v>
      </c>
      <c r="M3332" s="37">
        <v>0</v>
      </c>
      <c r="N3332" s="37">
        <v>0</v>
      </c>
      <c r="O3332" s="37">
        <v>0</v>
      </c>
    </row>
    <row r="3333" spans="1:29" x14ac:dyDescent="0.2">
      <c r="A3333" s="37" t="s">
        <v>6423</v>
      </c>
      <c r="B3333" s="37" t="s">
        <v>1251</v>
      </c>
      <c r="C3333" s="39" t="s">
        <v>51</v>
      </c>
      <c r="D3333" s="39" t="s">
        <v>748</v>
      </c>
      <c r="E3333" s="39" t="s">
        <v>749</v>
      </c>
      <c r="F3333" s="39" t="s">
        <v>577</v>
      </c>
      <c r="G3333" s="38" t="s">
        <v>442</v>
      </c>
      <c r="H3333" s="38" t="s">
        <v>441</v>
      </c>
      <c r="I3333" s="38">
        <v>27734518</v>
      </c>
      <c r="J3333" s="37">
        <v>41</v>
      </c>
      <c r="K3333" s="37">
        <v>15</v>
      </c>
      <c r="L3333" s="20" t="s">
        <v>8355</v>
      </c>
      <c r="M3333" s="37">
        <v>0</v>
      </c>
      <c r="N3333" s="37">
        <v>0</v>
      </c>
      <c r="O3333" s="37">
        <v>0</v>
      </c>
    </row>
    <row r="3334" spans="1:29" x14ac:dyDescent="0.2">
      <c r="A3334" s="37" t="s">
        <v>6424</v>
      </c>
      <c r="B3334" s="37" t="s">
        <v>823</v>
      </c>
      <c r="C3334" s="39" t="s">
        <v>51</v>
      </c>
      <c r="D3334" s="39" t="s">
        <v>748</v>
      </c>
      <c r="E3334" s="39" t="s">
        <v>758</v>
      </c>
      <c r="F3334" s="39" t="s">
        <v>823</v>
      </c>
      <c r="G3334" s="38" t="s">
        <v>442</v>
      </c>
      <c r="H3334" s="38" t="s">
        <v>441</v>
      </c>
      <c r="I3334" s="38">
        <v>22018109</v>
      </c>
      <c r="J3334" s="37">
        <v>14</v>
      </c>
      <c r="K3334" s="37">
        <v>5</v>
      </c>
      <c r="L3334" s="20" t="s">
        <v>8355</v>
      </c>
      <c r="M3334" s="37">
        <v>0</v>
      </c>
      <c r="N3334" s="37">
        <v>0</v>
      </c>
      <c r="O3334" s="37">
        <v>0</v>
      </c>
    </row>
    <row r="3335" spans="1:29" x14ac:dyDescent="0.2">
      <c r="A3335" s="37" t="s">
        <v>6425</v>
      </c>
      <c r="B3335" s="37" t="s">
        <v>960</v>
      </c>
      <c r="C3335" s="39" t="s">
        <v>51</v>
      </c>
      <c r="D3335" s="39" t="s">
        <v>771</v>
      </c>
      <c r="E3335" s="39" t="s">
        <v>6422</v>
      </c>
      <c r="F3335" s="39" t="s">
        <v>960</v>
      </c>
      <c r="G3335" s="38" t="s">
        <v>442</v>
      </c>
      <c r="H3335" s="38" t="s">
        <v>441</v>
      </c>
      <c r="I3335" s="38">
        <v>27735242</v>
      </c>
      <c r="J3335" s="37">
        <v>8</v>
      </c>
      <c r="K3335" s="37">
        <v>0</v>
      </c>
      <c r="L3335" s="20" t="s">
        <v>8355</v>
      </c>
      <c r="M3335" s="37">
        <v>0</v>
      </c>
      <c r="N3335" s="37">
        <v>0</v>
      </c>
      <c r="O3335" s="37">
        <v>0</v>
      </c>
    </row>
    <row r="3336" spans="1:29" x14ac:dyDescent="0.2">
      <c r="A3336" s="37" t="s">
        <v>6426</v>
      </c>
      <c r="B3336" s="37" t="s">
        <v>6427</v>
      </c>
      <c r="C3336" s="39" t="s">
        <v>51</v>
      </c>
      <c r="D3336" s="39" t="s">
        <v>748</v>
      </c>
      <c r="E3336" s="39" t="s">
        <v>6428</v>
      </c>
      <c r="F3336" s="39" t="s">
        <v>6429</v>
      </c>
      <c r="G3336" s="38" t="s">
        <v>442</v>
      </c>
      <c r="H3336" s="38" t="s">
        <v>441</v>
      </c>
      <c r="J3336" s="37">
        <v>22</v>
      </c>
      <c r="K3336" s="37">
        <v>8</v>
      </c>
      <c r="L3336" s="20" t="s">
        <v>8355</v>
      </c>
      <c r="M3336" s="37">
        <v>0</v>
      </c>
      <c r="N3336" s="37">
        <v>0</v>
      </c>
      <c r="O3336" s="37">
        <v>19</v>
      </c>
    </row>
    <row r="3337" spans="1:29" x14ac:dyDescent="0.2">
      <c r="A3337" s="37" t="s">
        <v>6430</v>
      </c>
      <c r="B3337" s="37" t="s">
        <v>6431</v>
      </c>
      <c r="C3337" s="39" t="s">
        <v>51</v>
      </c>
      <c r="D3337" s="39" t="s">
        <v>748</v>
      </c>
      <c r="E3337" s="39" t="s">
        <v>758</v>
      </c>
      <c r="F3337" s="39" t="s">
        <v>6431</v>
      </c>
      <c r="G3337" s="38" t="s">
        <v>442</v>
      </c>
      <c r="H3337" s="38" t="s">
        <v>441</v>
      </c>
      <c r="J3337" s="37">
        <v>19</v>
      </c>
      <c r="K3337" s="37">
        <v>0</v>
      </c>
      <c r="L3337" s="20" t="s">
        <v>8355</v>
      </c>
      <c r="M3337" s="37">
        <v>0</v>
      </c>
      <c r="N3337" s="37">
        <v>0</v>
      </c>
      <c r="O3337" s="37">
        <v>0</v>
      </c>
    </row>
    <row r="3338" spans="1:29" x14ac:dyDescent="0.2">
      <c r="A3338" s="37" t="s">
        <v>6432</v>
      </c>
      <c r="B3338" s="37" t="s">
        <v>157</v>
      </c>
      <c r="C3338" s="39" t="s">
        <v>51</v>
      </c>
      <c r="D3338" s="39" t="s">
        <v>748</v>
      </c>
      <c r="E3338" s="39" t="s">
        <v>758</v>
      </c>
      <c r="F3338" s="39" t="s">
        <v>157</v>
      </c>
      <c r="G3338" s="38" t="s">
        <v>442</v>
      </c>
      <c r="H3338" s="38" t="s">
        <v>441</v>
      </c>
      <c r="I3338" s="38">
        <v>27847322</v>
      </c>
      <c r="J3338" s="37">
        <v>45</v>
      </c>
      <c r="K3338" s="37">
        <v>9</v>
      </c>
      <c r="L3338" s="20" t="s">
        <v>8355</v>
      </c>
      <c r="M3338" s="37">
        <v>0</v>
      </c>
      <c r="N3338" s="37">
        <v>0</v>
      </c>
      <c r="O3338" s="37">
        <v>0</v>
      </c>
    </row>
    <row r="3339" spans="1:29" x14ac:dyDescent="0.2">
      <c r="A3339" s="37" t="s">
        <v>6433</v>
      </c>
      <c r="B3339" s="37" t="s">
        <v>176</v>
      </c>
      <c r="C3339" s="39" t="s">
        <v>51</v>
      </c>
      <c r="D3339" s="39" t="s">
        <v>748</v>
      </c>
      <c r="E3339" s="39" t="s">
        <v>758</v>
      </c>
      <c r="F3339" s="39" t="s">
        <v>176</v>
      </c>
      <c r="G3339" s="38" t="s">
        <v>442</v>
      </c>
      <c r="H3339" s="38" t="s">
        <v>441</v>
      </c>
      <c r="I3339" s="38">
        <v>87852487</v>
      </c>
      <c r="J3339" s="37">
        <v>3</v>
      </c>
      <c r="K3339" s="37">
        <v>0</v>
      </c>
      <c r="L3339" s="20" t="s">
        <v>8355</v>
      </c>
      <c r="M3339" s="37">
        <v>0</v>
      </c>
      <c r="N3339" s="37">
        <v>0</v>
      </c>
      <c r="O3339" s="37">
        <v>0</v>
      </c>
    </row>
    <row r="3340" spans="1:29" x14ac:dyDescent="0.2">
      <c r="A3340" s="37" t="s">
        <v>6434</v>
      </c>
      <c r="B3340" s="37" t="s">
        <v>758</v>
      </c>
      <c r="C3340" s="39" t="s">
        <v>51</v>
      </c>
      <c r="D3340" s="39" t="s">
        <v>748</v>
      </c>
      <c r="E3340" s="39" t="s">
        <v>758</v>
      </c>
      <c r="F3340" s="39" t="s">
        <v>758</v>
      </c>
      <c r="G3340" s="38" t="s">
        <v>442</v>
      </c>
      <c r="H3340" s="38" t="s">
        <v>441</v>
      </c>
      <c r="I3340" s="38">
        <v>27733586</v>
      </c>
      <c r="J3340" s="37">
        <v>7</v>
      </c>
      <c r="K3340" s="37">
        <v>0</v>
      </c>
      <c r="L3340" s="20" t="s">
        <v>8355</v>
      </c>
      <c r="M3340" s="37">
        <v>0</v>
      </c>
      <c r="N3340" s="37">
        <v>0</v>
      </c>
      <c r="O3340" s="37">
        <v>0</v>
      </c>
    </row>
    <row r="3341" spans="1:29" x14ac:dyDescent="0.2">
      <c r="A3341" s="37" t="s">
        <v>6435</v>
      </c>
      <c r="B3341" s="37" t="s">
        <v>3247</v>
      </c>
      <c r="C3341" s="39" t="s">
        <v>51</v>
      </c>
      <c r="D3341" s="39" t="s">
        <v>748</v>
      </c>
      <c r="E3341" s="39" t="s">
        <v>758</v>
      </c>
      <c r="F3341" s="39" t="s">
        <v>64</v>
      </c>
      <c r="G3341" s="38" t="s">
        <v>442</v>
      </c>
      <c r="H3341" s="38" t="s">
        <v>441</v>
      </c>
      <c r="I3341" s="38">
        <v>27735242</v>
      </c>
      <c r="J3341" s="37">
        <v>3</v>
      </c>
      <c r="K3341" s="37">
        <v>0</v>
      </c>
      <c r="L3341" s="20" t="s">
        <v>8355</v>
      </c>
      <c r="M3341" s="37">
        <v>0</v>
      </c>
      <c r="N3341" s="37">
        <v>0</v>
      </c>
      <c r="O3341" s="37">
        <v>0</v>
      </c>
    </row>
    <row r="3342" spans="1:29" x14ac:dyDescent="0.2">
      <c r="A3342" s="37" t="s">
        <v>6436</v>
      </c>
      <c r="B3342" s="37" t="s">
        <v>1779</v>
      </c>
      <c r="C3342" s="39" t="s">
        <v>51</v>
      </c>
      <c r="D3342" s="39" t="s">
        <v>748</v>
      </c>
      <c r="E3342" s="39" t="s">
        <v>758</v>
      </c>
      <c r="F3342" s="39" t="s">
        <v>1779</v>
      </c>
      <c r="G3342" s="38" t="s">
        <v>442</v>
      </c>
      <c r="H3342" s="38" t="s">
        <v>441</v>
      </c>
      <c r="I3342" s="38">
        <v>27847080</v>
      </c>
      <c r="J3342" s="37">
        <v>34</v>
      </c>
      <c r="K3342" s="37">
        <v>9</v>
      </c>
      <c r="L3342" s="20" t="s">
        <v>8355</v>
      </c>
      <c r="M3342" s="37">
        <v>0</v>
      </c>
      <c r="N3342" s="37">
        <v>0</v>
      </c>
      <c r="O3342" s="37">
        <v>19</v>
      </c>
    </row>
    <row r="3343" spans="1:29" x14ac:dyDescent="0.2">
      <c r="A3343" s="37" t="s">
        <v>6437</v>
      </c>
      <c r="B3343" s="37" t="s">
        <v>2306</v>
      </c>
      <c r="C3343" s="39" t="s">
        <v>51</v>
      </c>
      <c r="D3343" s="39" t="s">
        <v>748</v>
      </c>
      <c r="E3343" s="39" t="s">
        <v>758</v>
      </c>
      <c r="F3343" s="39" t="s">
        <v>2306</v>
      </c>
      <c r="G3343" s="38" t="s">
        <v>442</v>
      </c>
      <c r="H3343" s="38" t="s">
        <v>441</v>
      </c>
      <c r="J3343" s="37">
        <v>13</v>
      </c>
      <c r="K3343" s="37">
        <v>5</v>
      </c>
      <c r="L3343" s="20" t="s">
        <v>8355</v>
      </c>
      <c r="M3343" s="37">
        <v>0</v>
      </c>
      <c r="N3343" s="37">
        <v>0</v>
      </c>
      <c r="O3343" s="37">
        <v>0</v>
      </c>
    </row>
    <row r="3344" spans="1:29" x14ac:dyDescent="0.2">
      <c r="A3344" s="37" t="s">
        <v>6438</v>
      </c>
      <c r="B3344" s="37" t="s">
        <v>6439</v>
      </c>
      <c r="C3344" s="39" t="s">
        <v>51</v>
      </c>
      <c r="D3344" s="39" t="s">
        <v>748</v>
      </c>
      <c r="E3344" s="39" t="s">
        <v>758</v>
      </c>
      <c r="F3344" s="39" t="s">
        <v>78</v>
      </c>
      <c r="G3344" s="38" t="s">
        <v>442</v>
      </c>
      <c r="H3344" s="38" t="s">
        <v>441</v>
      </c>
      <c r="I3344" s="38">
        <v>27734087</v>
      </c>
      <c r="J3344" s="37">
        <v>19</v>
      </c>
      <c r="K3344" s="37">
        <v>14</v>
      </c>
      <c r="L3344" s="20" t="s">
        <v>8355</v>
      </c>
      <c r="M3344" s="37">
        <v>0</v>
      </c>
      <c r="N3344" s="37">
        <v>0</v>
      </c>
      <c r="O3344" s="37">
        <v>0</v>
      </c>
    </row>
    <row r="3345" spans="1:29" x14ac:dyDescent="0.2">
      <c r="A3345" s="37" t="s">
        <v>6440</v>
      </c>
      <c r="B3345" s="37" t="s">
        <v>577</v>
      </c>
      <c r="C3345" s="39" t="s">
        <v>51</v>
      </c>
      <c r="D3345" s="39" t="s">
        <v>748</v>
      </c>
      <c r="E3345" s="39" t="s">
        <v>758</v>
      </c>
      <c r="F3345" s="39" t="s">
        <v>577</v>
      </c>
      <c r="G3345" s="38" t="s">
        <v>442</v>
      </c>
      <c r="H3345" s="38" t="s">
        <v>441</v>
      </c>
      <c r="I3345" s="38">
        <v>27735242</v>
      </c>
      <c r="J3345" s="37">
        <v>4</v>
      </c>
      <c r="K3345" s="37">
        <v>0</v>
      </c>
      <c r="L3345" s="20" t="s">
        <v>8355</v>
      </c>
      <c r="M3345" s="37">
        <v>0</v>
      </c>
      <c r="N3345" s="37">
        <v>0</v>
      </c>
      <c r="O3345" s="37">
        <v>0</v>
      </c>
    </row>
    <row r="3346" spans="1:29" x14ac:dyDescent="0.2">
      <c r="A3346" s="37" t="s">
        <v>6441</v>
      </c>
      <c r="B3346" s="37" t="s">
        <v>6442</v>
      </c>
      <c r="C3346" s="39" t="s">
        <v>51</v>
      </c>
      <c r="D3346" s="39" t="s">
        <v>748</v>
      </c>
      <c r="E3346" s="39" t="s">
        <v>758</v>
      </c>
      <c r="F3346" s="39" t="s">
        <v>6442</v>
      </c>
      <c r="G3346" s="38" t="s">
        <v>442</v>
      </c>
      <c r="H3346" s="38" t="s">
        <v>441</v>
      </c>
      <c r="I3346" s="38">
        <v>27735242</v>
      </c>
      <c r="J3346" s="37">
        <v>2</v>
      </c>
      <c r="K3346" s="37">
        <v>0</v>
      </c>
      <c r="L3346" s="20" t="s">
        <v>8355</v>
      </c>
      <c r="M3346" s="37">
        <v>0</v>
      </c>
      <c r="N3346" s="37">
        <v>0</v>
      </c>
      <c r="O3346" s="37">
        <v>15</v>
      </c>
    </row>
    <row r="3347" spans="1:29" x14ac:dyDescent="0.2">
      <c r="A3347" s="37" t="s">
        <v>6443</v>
      </c>
      <c r="B3347" s="37" t="s">
        <v>10220</v>
      </c>
      <c r="C3347" s="39" t="s">
        <v>51</v>
      </c>
      <c r="D3347" s="39" t="s">
        <v>748</v>
      </c>
      <c r="E3347" s="39" t="s">
        <v>758</v>
      </c>
      <c r="F3347" s="39" t="s">
        <v>3929</v>
      </c>
      <c r="G3347" s="38" t="s">
        <v>442</v>
      </c>
      <c r="H3347" s="38" t="s">
        <v>441</v>
      </c>
      <c r="I3347" s="38">
        <v>61201333</v>
      </c>
      <c r="J3347" s="37">
        <v>16</v>
      </c>
      <c r="K3347" s="37">
        <v>0</v>
      </c>
      <c r="L3347" s="20" t="s">
        <v>8355</v>
      </c>
      <c r="M3347" s="37">
        <v>0</v>
      </c>
      <c r="N3347" s="37">
        <v>0</v>
      </c>
      <c r="O3347" s="37">
        <v>15</v>
      </c>
    </row>
    <row r="3348" spans="1:29" x14ac:dyDescent="0.2">
      <c r="A3348" s="37" t="s">
        <v>6444</v>
      </c>
      <c r="B3348" s="37" t="s">
        <v>561</v>
      </c>
      <c r="C3348" s="39" t="s">
        <v>51</v>
      </c>
      <c r="D3348" s="39" t="s">
        <v>748</v>
      </c>
      <c r="E3348" s="39" t="s">
        <v>758</v>
      </c>
      <c r="F3348" s="39" t="s">
        <v>561</v>
      </c>
      <c r="G3348" s="38" t="s">
        <v>442</v>
      </c>
      <c r="H3348" s="38" t="s">
        <v>441</v>
      </c>
      <c r="I3348" s="38">
        <v>27735085</v>
      </c>
      <c r="J3348" s="37">
        <v>68</v>
      </c>
      <c r="K3348" s="37">
        <v>23</v>
      </c>
      <c r="L3348" s="20" t="s">
        <v>8355</v>
      </c>
      <c r="M3348" s="37">
        <v>0</v>
      </c>
      <c r="N3348" s="37">
        <v>0</v>
      </c>
      <c r="O3348" s="37">
        <v>0</v>
      </c>
    </row>
    <row r="3349" spans="1:29" x14ac:dyDescent="0.2">
      <c r="A3349" s="37" t="s">
        <v>6445</v>
      </c>
      <c r="B3349" s="37" t="s">
        <v>1321</v>
      </c>
      <c r="C3349" s="39" t="s">
        <v>51</v>
      </c>
      <c r="D3349" s="39" t="s">
        <v>748</v>
      </c>
      <c r="E3349" s="39" t="s">
        <v>758</v>
      </c>
      <c r="F3349" s="39" t="s">
        <v>1321</v>
      </c>
      <c r="G3349" s="38" t="s">
        <v>442</v>
      </c>
      <c r="H3349" s="38" t="s">
        <v>441</v>
      </c>
      <c r="I3349" s="38">
        <v>27847061</v>
      </c>
      <c r="J3349" s="37">
        <v>25</v>
      </c>
      <c r="K3349" s="37">
        <v>10</v>
      </c>
      <c r="L3349" s="20" t="s">
        <v>8355</v>
      </c>
      <c r="M3349" s="37">
        <v>0</v>
      </c>
      <c r="N3349" s="37">
        <v>0</v>
      </c>
      <c r="O3349" s="37">
        <v>0</v>
      </c>
    </row>
    <row r="3351" spans="1:29" ht="13.5" x14ac:dyDescent="0.25">
      <c r="A3351" s="97" t="s">
        <v>457</v>
      </c>
      <c r="B3351" s="24"/>
      <c r="C3351" s="25"/>
      <c r="D3351" s="25"/>
      <c r="E3351" s="25"/>
      <c r="F3351" s="33"/>
      <c r="G3351" s="27"/>
      <c r="H3351" s="32"/>
      <c r="I3351" s="32"/>
      <c r="J3351" s="36">
        <f>SUM(J3352:J3378)</f>
        <v>1558</v>
      </c>
      <c r="K3351" s="36">
        <f t="shared" ref="K3351:O3351" si="177">SUM(K3352:K3378)</f>
        <v>466</v>
      </c>
      <c r="L3351" s="36">
        <f t="shared" si="177"/>
        <v>0</v>
      </c>
      <c r="M3351" s="36">
        <f t="shared" si="177"/>
        <v>0</v>
      </c>
      <c r="N3351" s="36">
        <f t="shared" si="177"/>
        <v>22</v>
      </c>
      <c r="O3351" s="36">
        <f t="shared" si="177"/>
        <v>142</v>
      </c>
      <c r="P3351" s="37"/>
      <c r="Q3351" s="37"/>
      <c r="R3351" s="37"/>
      <c r="S3351" s="37"/>
      <c r="T3351" s="37"/>
      <c r="U3351" s="37"/>
      <c r="V3351" s="37"/>
      <c r="W3351" s="37"/>
      <c r="X3351" s="37"/>
      <c r="Y3351" s="37"/>
      <c r="AA3351" s="37"/>
      <c r="AB3351" s="37"/>
      <c r="AC3351" s="37"/>
    </row>
    <row r="3352" spans="1:29" x14ac:dyDescent="0.2">
      <c r="B3352" s="37" t="s">
        <v>1326</v>
      </c>
      <c r="C3352" s="39" t="s">
        <v>51</v>
      </c>
      <c r="D3352" s="39" t="s">
        <v>739</v>
      </c>
      <c r="E3352" s="39" t="s">
        <v>2607</v>
      </c>
      <c r="F3352" s="39" t="s">
        <v>6446</v>
      </c>
      <c r="G3352" s="38" t="s">
        <v>443</v>
      </c>
      <c r="H3352" s="38" t="s">
        <v>440</v>
      </c>
      <c r="I3352" s="38">
        <v>27836239</v>
      </c>
      <c r="J3352" s="37">
        <v>94</v>
      </c>
      <c r="K3352" s="37">
        <v>17</v>
      </c>
      <c r="L3352" s="20" t="s">
        <v>8355</v>
      </c>
      <c r="M3352" s="37">
        <v>0</v>
      </c>
      <c r="N3352" s="37">
        <v>0</v>
      </c>
      <c r="O3352" s="37">
        <v>0</v>
      </c>
    </row>
    <row r="3353" spans="1:29" x14ac:dyDescent="0.2">
      <c r="B3353" s="37" t="s">
        <v>6327</v>
      </c>
      <c r="C3353" s="39" t="s">
        <v>51</v>
      </c>
      <c r="D3353" s="39" t="s">
        <v>739</v>
      </c>
      <c r="E3353" s="39" t="s">
        <v>6399</v>
      </c>
      <c r="F3353" s="39" t="s">
        <v>2463</v>
      </c>
      <c r="G3353" s="38" t="s">
        <v>443</v>
      </c>
      <c r="H3353" s="38" t="s">
        <v>440</v>
      </c>
      <c r="I3353" s="38">
        <v>27832869</v>
      </c>
      <c r="J3353" s="37">
        <v>65</v>
      </c>
      <c r="K3353" s="37">
        <v>0</v>
      </c>
      <c r="L3353" s="20" t="s">
        <v>8355</v>
      </c>
      <c r="M3353" s="37">
        <v>0</v>
      </c>
      <c r="N3353" s="37">
        <v>0</v>
      </c>
      <c r="O3353" s="37">
        <v>0</v>
      </c>
    </row>
    <row r="3354" spans="1:29" x14ac:dyDescent="0.2">
      <c r="A3354" s="37" t="s">
        <v>6447</v>
      </c>
      <c r="B3354" s="37" t="s">
        <v>2688</v>
      </c>
      <c r="C3354" s="39" t="s">
        <v>51</v>
      </c>
      <c r="D3354" s="39" t="s">
        <v>739</v>
      </c>
      <c r="E3354" s="39" t="s">
        <v>6399</v>
      </c>
      <c r="F3354" s="39" t="s">
        <v>6448</v>
      </c>
      <c r="G3354" s="38" t="s">
        <v>442</v>
      </c>
      <c r="H3354" s="38" t="s">
        <v>440</v>
      </c>
      <c r="I3354" s="38">
        <v>27833821</v>
      </c>
      <c r="J3354" s="37">
        <v>363</v>
      </c>
      <c r="K3354" s="37">
        <v>104</v>
      </c>
      <c r="L3354" s="20" t="s">
        <v>8355</v>
      </c>
      <c r="M3354" s="37">
        <v>0</v>
      </c>
      <c r="N3354" s="37">
        <v>22</v>
      </c>
      <c r="O3354" s="37">
        <v>0</v>
      </c>
    </row>
    <row r="3355" spans="1:29" x14ac:dyDescent="0.2">
      <c r="A3355" s="37" t="s">
        <v>6449</v>
      </c>
      <c r="B3355" s="37" t="s">
        <v>1562</v>
      </c>
      <c r="C3355" s="39" t="s">
        <v>51</v>
      </c>
      <c r="D3355" s="39" t="s">
        <v>739</v>
      </c>
      <c r="E3355" s="39" t="s">
        <v>6399</v>
      </c>
      <c r="F3355" s="39" t="s">
        <v>1562</v>
      </c>
      <c r="G3355" s="38" t="s">
        <v>442</v>
      </c>
      <c r="H3355" s="38" t="s">
        <v>440</v>
      </c>
      <c r="I3355" s="38">
        <v>27834158</v>
      </c>
      <c r="J3355" s="37">
        <v>68</v>
      </c>
      <c r="K3355" s="37">
        <v>18</v>
      </c>
      <c r="L3355" s="20" t="s">
        <v>8355</v>
      </c>
      <c r="M3355" s="37">
        <v>0</v>
      </c>
      <c r="N3355" s="37">
        <v>0</v>
      </c>
      <c r="O3355" s="37">
        <v>0</v>
      </c>
    </row>
    <row r="3356" spans="1:29" x14ac:dyDescent="0.2">
      <c r="A3356" s="37" t="s">
        <v>6450</v>
      </c>
      <c r="B3356" s="37" t="s">
        <v>2113</v>
      </c>
      <c r="C3356" s="39" t="s">
        <v>51</v>
      </c>
      <c r="D3356" s="39" t="s">
        <v>739</v>
      </c>
      <c r="E3356" s="39" t="s">
        <v>6399</v>
      </c>
      <c r="F3356" s="39" t="s">
        <v>2113</v>
      </c>
      <c r="G3356" s="38" t="s">
        <v>442</v>
      </c>
      <c r="H3356" s="38" t="s">
        <v>440</v>
      </c>
      <c r="I3356" s="38">
        <v>27836968</v>
      </c>
      <c r="J3356" s="37">
        <v>124</v>
      </c>
      <c r="K3356" s="37">
        <v>56</v>
      </c>
      <c r="L3356" s="20" t="s">
        <v>8355</v>
      </c>
      <c r="M3356" s="37">
        <v>0</v>
      </c>
      <c r="N3356" s="37">
        <v>0</v>
      </c>
      <c r="O3356" s="37">
        <v>0</v>
      </c>
    </row>
    <row r="3357" spans="1:29" x14ac:dyDescent="0.2">
      <c r="A3357" s="37" t="s">
        <v>6451</v>
      </c>
      <c r="B3357" s="37" t="s">
        <v>4199</v>
      </c>
      <c r="C3357" s="39" t="s">
        <v>51</v>
      </c>
      <c r="D3357" s="39" t="s">
        <v>739</v>
      </c>
      <c r="E3357" s="39" t="s">
        <v>6399</v>
      </c>
      <c r="F3357" s="39" t="s">
        <v>4199</v>
      </c>
      <c r="G3357" s="38" t="s">
        <v>442</v>
      </c>
      <c r="H3357" s="38" t="s">
        <v>440</v>
      </c>
      <c r="I3357" s="38">
        <v>86767032</v>
      </c>
      <c r="J3357" s="37">
        <v>40</v>
      </c>
      <c r="K3357" s="37">
        <v>14</v>
      </c>
      <c r="L3357" s="20" t="s">
        <v>8355</v>
      </c>
      <c r="M3357" s="37">
        <v>0</v>
      </c>
      <c r="N3357" s="37">
        <v>0</v>
      </c>
      <c r="O3357" s="37">
        <v>15</v>
      </c>
    </row>
    <row r="3358" spans="1:29" x14ac:dyDescent="0.2">
      <c r="A3358" s="37" t="s">
        <v>6452</v>
      </c>
      <c r="B3358" s="37" t="s">
        <v>6453</v>
      </c>
      <c r="C3358" s="39" t="s">
        <v>51</v>
      </c>
      <c r="D3358" s="39" t="s">
        <v>739</v>
      </c>
      <c r="E3358" s="39" t="s">
        <v>740</v>
      </c>
      <c r="F3358" s="39" t="s">
        <v>10223</v>
      </c>
      <c r="G3358" s="38" t="s">
        <v>442</v>
      </c>
      <c r="H3358" s="38" t="s">
        <v>441</v>
      </c>
      <c r="I3358" s="38">
        <v>27766053</v>
      </c>
      <c r="J3358" s="37">
        <v>37</v>
      </c>
      <c r="K3358" s="37">
        <v>12</v>
      </c>
      <c r="L3358" s="20" t="s">
        <v>8355</v>
      </c>
      <c r="M3358" s="37">
        <v>0</v>
      </c>
      <c r="N3358" s="37">
        <v>0</v>
      </c>
      <c r="O3358" s="37">
        <v>0</v>
      </c>
    </row>
    <row r="3359" spans="1:29" x14ac:dyDescent="0.2">
      <c r="A3359" s="37" t="s">
        <v>6454</v>
      </c>
      <c r="B3359" s="37" t="s">
        <v>6455</v>
      </c>
      <c r="C3359" s="39" t="s">
        <v>51</v>
      </c>
      <c r="D3359" s="39" t="s">
        <v>744</v>
      </c>
      <c r="E3359" s="39" t="s">
        <v>6284</v>
      </c>
      <c r="F3359" s="39" t="s">
        <v>6455</v>
      </c>
      <c r="G3359" s="38" t="s">
        <v>442</v>
      </c>
      <c r="H3359" s="38" t="s">
        <v>440</v>
      </c>
      <c r="I3359" s="38">
        <v>27832257</v>
      </c>
      <c r="J3359" s="37">
        <v>40</v>
      </c>
      <c r="K3359" s="37">
        <v>23</v>
      </c>
      <c r="L3359" s="20" t="s">
        <v>8355</v>
      </c>
      <c r="M3359" s="37">
        <v>0</v>
      </c>
      <c r="N3359" s="37">
        <v>0</v>
      </c>
      <c r="O3359" s="37">
        <v>0</v>
      </c>
    </row>
    <row r="3360" spans="1:29" x14ac:dyDescent="0.2">
      <c r="A3360" s="37" t="s">
        <v>6456</v>
      </c>
      <c r="B3360" s="37" t="s">
        <v>6457</v>
      </c>
      <c r="C3360" s="39" t="s">
        <v>51</v>
      </c>
      <c r="D3360" s="39" t="s">
        <v>739</v>
      </c>
      <c r="E3360" s="39" t="s">
        <v>6399</v>
      </c>
      <c r="F3360" s="39" t="s">
        <v>6457</v>
      </c>
      <c r="G3360" s="38" t="s">
        <v>442</v>
      </c>
      <c r="H3360" s="38" t="s">
        <v>440</v>
      </c>
      <c r="J3360" s="37">
        <v>18</v>
      </c>
      <c r="K3360" s="37">
        <v>0</v>
      </c>
      <c r="L3360" s="20" t="s">
        <v>8355</v>
      </c>
      <c r="M3360" s="37">
        <v>0</v>
      </c>
      <c r="N3360" s="37">
        <v>0</v>
      </c>
      <c r="O3360" s="37">
        <v>0</v>
      </c>
    </row>
    <row r="3361" spans="1:15" x14ac:dyDescent="0.2">
      <c r="A3361" s="37" t="s">
        <v>6458</v>
      </c>
      <c r="B3361" s="37" t="s">
        <v>10222</v>
      </c>
      <c r="C3361" s="39" t="s">
        <v>51</v>
      </c>
      <c r="D3361" s="39" t="s">
        <v>739</v>
      </c>
      <c r="E3361" s="39" t="s">
        <v>6399</v>
      </c>
      <c r="F3361" s="39" t="s">
        <v>10222</v>
      </c>
      <c r="G3361" s="38" t="s">
        <v>442</v>
      </c>
      <c r="H3361" s="38" t="s">
        <v>440</v>
      </c>
      <c r="I3361" s="38">
        <v>27833308</v>
      </c>
      <c r="J3361" s="37">
        <v>65</v>
      </c>
      <c r="K3361" s="37">
        <v>11</v>
      </c>
      <c r="L3361" s="20" t="s">
        <v>8355</v>
      </c>
      <c r="M3361" s="37">
        <v>0</v>
      </c>
      <c r="N3361" s="37">
        <v>0</v>
      </c>
      <c r="O3361" s="37">
        <v>0</v>
      </c>
    </row>
    <row r="3362" spans="1:15" x14ac:dyDescent="0.2">
      <c r="A3362" s="37" t="s">
        <v>6459</v>
      </c>
      <c r="B3362" s="37" t="s">
        <v>6460</v>
      </c>
      <c r="C3362" s="39" t="s">
        <v>51</v>
      </c>
      <c r="D3362" s="39" t="s">
        <v>739</v>
      </c>
      <c r="E3362" s="39" t="s">
        <v>6399</v>
      </c>
      <c r="F3362" s="39" t="s">
        <v>6460</v>
      </c>
      <c r="G3362" s="38" t="s">
        <v>442</v>
      </c>
      <c r="H3362" s="38" t="s">
        <v>440</v>
      </c>
      <c r="I3362" s="38">
        <v>27766130</v>
      </c>
      <c r="J3362" s="37">
        <v>35</v>
      </c>
      <c r="K3362" s="37">
        <v>16</v>
      </c>
      <c r="L3362" s="20" t="s">
        <v>8355</v>
      </c>
      <c r="M3362" s="37">
        <v>0</v>
      </c>
      <c r="N3362" s="37">
        <v>0</v>
      </c>
      <c r="O3362" s="37">
        <v>0</v>
      </c>
    </row>
    <row r="3363" spans="1:15" x14ac:dyDescent="0.2">
      <c r="A3363" s="37" t="s">
        <v>6461</v>
      </c>
      <c r="B3363" s="37" t="s">
        <v>6462</v>
      </c>
      <c r="C3363" s="39" t="s">
        <v>51</v>
      </c>
      <c r="D3363" s="39" t="s">
        <v>739</v>
      </c>
      <c r="E3363" s="39" t="s">
        <v>6399</v>
      </c>
      <c r="F3363" s="39" t="s">
        <v>6462</v>
      </c>
      <c r="G3363" s="38" t="s">
        <v>442</v>
      </c>
      <c r="H3363" s="38" t="s">
        <v>440</v>
      </c>
      <c r="I3363" s="38">
        <v>89208238</v>
      </c>
      <c r="J3363" s="37">
        <v>15</v>
      </c>
      <c r="K3363" s="37">
        <v>0</v>
      </c>
      <c r="L3363" s="20" t="s">
        <v>8355</v>
      </c>
      <c r="M3363" s="37">
        <v>0</v>
      </c>
      <c r="N3363" s="37">
        <v>0</v>
      </c>
      <c r="O3363" s="37">
        <v>0</v>
      </c>
    </row>
    <row r="3364" spans="1:15" x14ac:dyDescent="0.2">
      <c r="A3364" s="37" t="s">
        <v>6463</v>
      </c>
      <c r="B3364" s="37" t="s">
        <v>6464</v>
      </c>
      <c r="C3364" s="39" t="s">
        <v>51</v>
      </c>
      <c r="D3364" s="39" t="s">
        <v>739</v>
      </c>
      <c r="E3364" s="39" t="s">
        <v>740</v>
      </c>
      <c r="F3364" s="39" t="s">
        <v>3794</v>
      </c>
      <c r="G3364" s="38" t="s">
        <v>442</v>
      </c>
      <c r="H3364" s="38" t="s">
        <v>441</v>
      </c>
      <c r="J3364" s="37">
        <v>26</v>
      </c>
      <c r="K3364" s="37">
        <v>5</v>
      </c>
      <c r="L3364" s="20" t="s">
        <v>8355</v>
      </c>
      <c r="M3364" s="37">
        <v>0</v>
      </c>
      <c r="N3364" s="37">
        <v>0</v>
      </c>
      <c r="O3364" s="37">
        <v>0</v>
      </c>
    </row>
    <row r="3365" spans="1:15" x14ac:dyDescent="0.2">
      <c r="A3365" s="37" t="s">
        <v>6465</v>
      </c>
      <c r="B3365" s="37" t="s">
        <v>4199</v>
      </c>
      <c r="C3365" s="39" t="s">
        <v>51</v>
      </c>
      <c r="D3365" s="39" t="s">
        <v>739</v>
      </c>
      <c r="E3365" s="39" t="s">
        <v>6399</v>
      </c>
      <c r="F3365" s="39" t="s">
        <v>6466</v>
      </c>
      <c r="G3365" s="38" t="s">
        <v>442</v>
      </c>
      <c r="H3365" s="38" t="s">
        <v>440</v>
      </c>
      <c r="I3365" s="38">
        <v>27835233</v>
      </c>
      <c r="J3365" s="37">
        <v>240</v>
      </c>
      <c r="K3365" s="37">
        <v>82</v>
      </c>
      <c r="L3365" s="20" t="s">
        <v>8355</v>
      </c>
      <c r="M3365" s="37">
        <v>0</v>
      </c>
      <c r="N3365" s="37">
        <v>0</v>
      </c>
      <c r="O3365" s="37">
        <v>127</v>
      </c>
    </row>
    <row r="3366" spans="1:15" x14ac:dyDescent="0.2">
      <c r="A3366" s="37" t="s">
        <v>6467</v>
      </c>
      <c r="B3366" s="37" t="s">
        <v>1321</v>
      </c>
      <c r="C3366" s="39" t="s">
        <v>51</v>
      </c>
      <c r="D3366" s="39" t="s">
        <v>739</v>
      </c>
      <c r="E3366" s="39" t="s">
        <v>6399</v>
      </c>
      <c r="F3366" s="39" t="s">
        <v>6468</v>
      </c>
      <c r="G3366" s="38" t="s">
        <v>442</v>
      </c>
      <c r="H3366" s="38" t="s">
        <v>440</v>
      </c>
      <c r="I3366" s="38">
        <v>88250289</v>
      </c>
      <c r="J3366" s="37">
        <v>3</v>
      </c>
      <c r="K3366" s="37">
        <v>0</v>
      </c>
      <c r="L3366" s="20" t="s">
        <v>8355</v>
      </c>
      <c r="M3366" s="37">
        <v>0</v>
      </c>
      <c r="N3366" s="37">
        <v>0</v>
      </c>
      <c r="O3366" s="37">
        <v>0</v>
      </c>
    </row>
    <row r="3367" spans="1:15" x14ac:dyDescent="0.2">
      <c r="A3367" s="37" t="s">
        <v>6469</v>
      </c>
      <c r="B3367" s="37" t="s">
        <v>6470</v>
      </c>
      <c r="C3367" s="39" t="s">
        <v>51</v>
      </c>
      <c r="D3367" s="39" t="s">
        <v>739</v>
      </c>
      <c r="E3367" s="39" t="s">
        <v>6399</v>
      </c>
      <c r="F3367" s="39" t="s">
        <v>6470</v>
      </c>
      <c r="G3367" s="38" t="s">
        <v>442</v>
      </c>
      <c r="H3367" s="38" t="s">
        <v>440</v>
      </c>
      <c r="J3367" s="37">
        <v>1</v>
      </c>
      <c r="K3367" s="37">
        <v>0</v>
      </c>
      <c r="L3367" s="20" t="s">
        <v>8355</v>
      </c>
      <c r="M3367" s="37">
        <v>0</v>
      </c>
      <c r="N3367" s="37">
        <v>0</v>
      </c>
      <c r="O3367" s="37">
        <v>0</v>
      </c>
    </row>
    <row r="3368" spans="1:15" x14ac:dyDescent="0.2">
      <c r="A3368" s="37" t="s">
        <v>6471</v>
      </c>
      <c r="B3368" s="37" t="s">
        <v>6472</v>
      </c>
      <c r="C3368" s="39" t="s">
        <v>51</v>
      </c>
      <c r="D3368" s="39" t="s">
        <v>739</v>
      </c>
      <c r="E3368" s="39" t="s">
        <v>740</v>
      </c>
      <c r="F3368" s="39" t="s">
        <v>6472</v>
      </c>
      <c r="G3368" s="38" t="s">
        <v>442</v>
      </c>
      <c r="H3368" s="38" t="s">
        <v>441</v>
      </c>
      <c r="I3368" s="38">
        <v>88283312</v>
      </c>
      <c r="J3368" s="37">
        <v>7</v>
      </c>
      <c r="K3368" s="37">
        <v>0</v>
      </c>
      <c r="L3368" s="20" t="s">
        <v>8355</v>
      </c>
      <c r="M3368" s="37">
        <v>0</v>
      </c>
      <c r="N3368" s="37">
        <v>0</v>
      </c>
      <c r="O3368" s="37">
        <v>0</v>
      </c>
    </row>
    <row r="3369" spans="1:15" x14ac:dyDescent="0.2">
      <c r="A3369" s="37" t="s">
        <v>6473</v>
      </c>
      <c r="B3369" s="37" t="s">
        <v>6474</v>
      </c>
      <c r="C3369" s="39" t="s">
        <v>51</v>
      </c>
      <c r="D3369" s="39" t="s">
        <v>739</v>
      </c>
      <c r="E3369" s="39" t="s">
        <v>6399</v>
      </c>
      <c r="F3369" s="39" t="s">
        <v>6475</v>
      </c>
      <c r="G3369" s="38" t="s">
        <v>442</v>
      </c>
      <c r="H3369" s="38" t="s">
        <v>440</v>
      </c>
      <c r="J3369" s="37">
        <v>11</v>
      </c>
      <c r="K3369" s="37">
        <v>6</v>
      </c>
      <c r="L3369" s="20" t="s">
        <v>8355</v>
      </c>
      <c r="M3369" s="37">
        <v>0</v>
      </c>
      <c r="N3369" s="37">
        <v>0</v>
      </c>
      <c r="O3369" s="37">
        <v>0</v>
      </c>
    </row>
    <row r="3370" spans="1:15" x14ac:dyDescent="0.2">
      <c r="A3370" s="37" t="s">
        <v>6476</v>
      </c>
      <c r="B3370" s="37" t="s">
        <v>6477</v>
      </c>
      <c r="C3370" s="39" t="s">
        <v>51</v>
      </c>
      <c r="D3370" s="39" t="s">
        <v>739</v>
      </c>
      <c r="E3370" s="39" t="s">
        <v>6399</v>
      </c>
      <c r="F3370" s="39" t="s">
        <v>6477</v>
      </c>
      <c r="G3370" s="38" t="s">
        <v>442</v>
      </c>
      <c r="H3370" s="38" t="s">
        <v>440</v>
      </c>
      <c r="I3370" s="38">
        <v>27811452</v>
      </c>
      <c r="J3370" s="37">
        <v>29</v>
      </c>
      <c r="K3370" s="37">
        <v>7</v>
      </c>
      <c r="L3370" s="20" t="s">
        <v>8355</v>
      </c>
      <c r="M3370" s="37">
        <v>0</v>
      </c>
      <c r="N3370" s="37">
        <v>0</v>
      </c>
      <c r="O3370" s="37">
        <v>0</v>
      </c>
    </row>
    <row r="3371" spans="1:15" x14ac:dyDescent="0.2">
      <c r="A3371" s="37" t="s">
        <v>6478</v>
      </c>
      <c r="B3371" s="37" t="s">
        <v>6479</v>
      </c>
      <c r="C3371" s="39" t="s">
        <v>51</v>
      </c>
      <c r="D3371" s="39" t="s">
        <v>739</v>
      </c>
      <c r="E3371" s="39" t="s">
        <v>6399</v>
      </c>
      <c r="F3371" s="39" t="s">
        <v>6480</v>
      </c>
      <c r="G3371" s="38" t="s">
        <v>442</v>
      </c>
      <c r="H3371" s="38" t="s">
        <v>440</v>
      </c>
      <c r="I3371" s="38">
        <v>27811252</v>
      </c>
      <c r="J3371" s="37">
        <v>75</v>
      </c>
      <c r="K3371" s="37">
        <v>23</v>
      </c>
      <c r="L3371" s="20" t="s">
        <v>8355</v>
      </c>
      <c r="M3371" s="37">
        <v>0</v>
      </c>
      <c r="N3371" s="37">
        <v>0</v>
      </c>
      <c r="O3371" s="37">
        <v>0</v>
      </c>
    </row>
    <row r="3372" spans="1:15" x14ac:dyDescent="0.2">
      <c r="A3372" s="37" t="s">
        <v>6481</v>
      </c>
      <c r="B3372" s="37" t="s">
        <v>6482</v>
      </c>
      <c r="C3372" s="39" t="s">
        <v>51</v>
      </c>
      <c r="D3372" s="39" t="s">
        <v>739</v>
      </c>
      <c r="E3372" s="39" t="s">
        <v>6399</v>
      </c>
      <c r="F3372" s="39" t="s">
        <v>6482</v>
      </c>
      <c r="G3372" s="38" t="s">
        <v>442</v>
      </c>
      <c r="H3372" s="38" t="s">
        <v>440</v>
      </c>
      <c r="I3372" s="38">
        <v>27811023</v>
      </c>
      <c r="J3372" s="37">
        <v>24</v>
      </c>
      <c r="K3372" s="37">
        <v>10</v>
      </c>
      <c r="L3372" s="20" t="s">
        <v>8355</v>
      </c>
      <c r="M3372" s="37">
        <v>0</v>
      </c>
      <c r="N3372" s="37">
        <v>0</v>
      </c>
      <c r="O3372" s="37">
        <v>0</v>
      </c>
    </row>
    <row r="3373" spans="1:15" x14ac:dyDescent="0.2">
      <c r="A3373" s="37" t="s">
        <v>6483</v>
      </c>
      <c r="B3373" s="37" t="s">
        <v>6484</v>
      </c>
      <c r="C3373" s="39" t="s">
        <v>51</v>
      </c>
      <c r="D3373" s="39" t="s">
        <v>739</v>
      </c>
      <c r="E3373" s="39" t="s">
        <v>6399</v>
      </c>
      <c r="F3373" s="39" t="s">
        <v>6484</v>
      </c>
      <c r="G3373" s="38" t="s">
        <v>442</v>
      </c>
      <c r="H3373" s="38" t="s">
        <v>440</v>
      </c>
      <c r="J3373" s="37">
        <v>3</v>
      </c>
      <c r="K3373" s="37">
        <v>0</v>
      </c>
      <c r="L3373" s="20" t="s">
        <v>8355</v>
      </c>
      <c r="M3373" s="37">
        <v>0</v>
      </c>
      <c r="N3373" s="37">
        <v>0</v>
      </c>
      <c r="O3373" s="37">
        <v>0</v>
      </c>
    </row>
    <row r="3374" spans="1:15" x14ac:dyDescent="0.2">
      <c r="A3374" s="37" t="s">
        <v>6485</v>
      </c>
      <c r="B3374" s="37" t="s">
        <v>6486</v>
      </c>
      <c r="C3374" s="39" t="s">
        <v>51</v>
      </c>
      <c r="D3374" s="39" t="s">
        <v>739</v>
      </c>
      <c r="E3374" s="39" t="s">
        <v>6399</v>
      </c>
      <c r="F3374" s="39" t="s">
        <v>6486</v>
      </c>
      <c r="G3374" s="38" t="s">
        <v>442</v>
      </c>
      <c r="H3374" s="38" t="s">
        <v>440</v>
      </c>
      <c r="I3374" s="38">
        <v>27811710</v>
      </c>
      <c r="J3374" s="37">
        <v>29</v>
      </c>
      <c r="K3374" s="37">
        <v>17</v>
      </c>
      <c r="L3374" s="20" t="s">
        <v>8355</v>
      </c>
      <c r="M3374" s="37">
        <v>0</v>
      </c>
      <c r="N3374" s="37">
        <v>0</v>
      </c>
      <c r="O3374" s="37">
        <v>0</v>
      </c>
    </row>
    <row r="3375" spans="1:15" x14ac:dyDescent="0.2">
      <c r="A3375" s="37" t="s">
        <v>6487</v>
      </c>
      <c r="B3375" s="37" t="s">
        <v>6488</v>
      </c>
      <c r="C3375" s="39" t="s">
        <v>51</v>
      </c>
      <c r="D3375" s="39" t="s">
        <v>739</v>
      </c>
      <c r="E3375" s="39" t="s">
        <v>6399</v>
      </c>
      <c r="F3375" s="39" t="s">
        <v>6488</v>
      </c>
      <c r="G3375" s="38" t="s">
        <v>442</v>
      </c>
      <c r="H3375" s="38" t="s">
        <v>440</v>
      </c>
      <c r="I3375" s="38">
        <v>86688228</v>
      </c>
      <c r="J3375" s="37">
        <v>36</v>
      </c>
      <c r="K3375" s="37">
        <v>11</v>
      </c>
      <c r="L3375" s="20" t="s">
        <v>8355</v>
      </c>
      <c r="M3375" s="37">
        <v>0</v>
      </c>
      <c r="N3375" s="37">
        <v>0</v>
      </c>
      <c r="O3375" s="37">
        <v>0</v>
      </c>
    </row>
    <row r="3376" spans="1:15" x14ac:dyDescent="0.2">
      <c r="A3376" s="37" t="s">
        <v>6489</v>
      </c>
      <c r="B3376" s="37" t="s">
        <v>6490</v>
      </c>
      <c r="C3376" s="39" t="s">
        <v>51</v>
      </c>
      <c r="D3376" s="39" t="s">
        <v>744</v>
      </c>
      <c r="E3376" s="39" t="s">
        <v>6284</v>
      </c>
      <c r="F3376" s="39" t="s">
        <v>6491</v>
      </c>
      <c r="G3376" s="38" t="s">
        <v>442</v>
      </c>
      <c r="H3376" s="38" t="s">
        <v>440</v>
      </c>
      <c r="J3376" s="37">
        <v>55</v>
      </c>
      <c r="K3376" s="37">
        <v>26</v>
      </c>
      <c r="L3376" s="20" t="s">
        <v>8355</v>
      </c>
      <c r="M3376" s="37">
        <v>0</v>
      </c>
      <c r="N3376" s="37">
        <v>0</v>
      </c>
      <c r="O3376" s="37">
        <v>0</v>
      </c>
    </row>
    <row r="3377" spans="1:29" x14ac:dyDescent="0.2">
      <c r="A3377" s="37" t="s">
        <v>6492</v>
      </c>
      <c r="B3377" s="37" t="s">
        <v>10205</v>
      </c>
      <c r="C3377" s="39" t="s">
        <v>51</v>
      </c>
      <c r="D3377" s="39" t="s">
        <v>739</v>
      </c>
      <c r="E3377" s="39" t="s">
        <v>6399</v>
      </c>
      <c r="F3377" s="39" t="s">
        <v>10205</v>
      </c>
      <c r="G3377" s="38" t="s">
        <v>442</v>
      </c>
      <c r="H3377" s="38" t="s">
        <v>440</v>
      </c>
      <c r="I3377" s="38">
        <v>27831203</v>
      </c>
      <c r="J3377" s="37">
        <v>18</v>
      </c>
      <c r="K3377" s="37">
        <v>0</v>
      </c>
      <c r="L3377" s="20" t="s">
        <v>8355</v>
      </c>
      <c r="M3377" s="37">
        <v>0</v>
      </c>
      <c r="N3377" s="37">
        <v>0</v>
      </c>
      <c r="O3377" s="37">
        <v>0</v>
      </c>
    </row>
    <row r="3378" spans="1:29" x14ac:dyDescent="0.2">
      <c r="A3378" s="37" t="s">
        <v>6493</v>
      </c>
      <c r="B3378" s="37" t="s">
        <v>6494</v>
      </c>
      <c r="C3378" s="39" t="s">
        <v>51</v>
      </c>
      <c r="D3378" s="39" t="s">
        <v>739</v>
      </c>
      <c r="E3378" s="39" t="s">
        <v>6399</v>
      </c>
      <c r="F3378" s="39" t="s">
        <v>6495</v>
      </c>
      <c r="G3378" s="38" t="s">
        <v>442</v>
      </c>
      <c r="H3378" s="38" t="s">
        <v>440</v>
      </c>
      <c r="I3378" s="38">
        <v>27811097</v>
      </c>
      <c r="J3378" s="37">
        <v>37</v>
      </c>
      <c r="K3378" s="37">
        <v>8</v>
      </c>
      <c r="L3378" s="20" t="s">
        <v>8355</v>
      </c>
      <c r="M3378" s="37">
        <v>0</v>
      </c>
      <c r="N3378" s="37">
        <v>0</v>
      </c>
      <c r="O3378" s="37">
        <v>0</v>
      </c>
    </row>
    <row r="3380" spans="1:29" ht="13.5" x14ac:dyDescent="0.25">
      <c r="A3380" s="97" t="s">
        <v>458</v>
      </c>
      <c r="B3380" s="24"/>
      <c r="C3380" s="25"/>
      <c r="D3380" s="25"/>
      <c r="E3380" s="25"/>
      <c r="F3380" s="33"/>
      <c r="G3380" s="27"/>
      <c r="H3380" s="32"/>
      <c r="I3380" s="32"/>
      <c r="J3380" s="36">
        <f>SUM(J3381:J3400)</f>
        <v>1648</v>
      </c>
      <c r="K3380" s="36">
        <f t="shared" ref="K3380:O3380" si="178">SUM(K3381:K3400)</f>
        <v>453</v>
      </c>
      <c r="L3380" s="36">
        <f t="shared" si="178"/>
        <v>0</v>
      </c>
      <c r="M3380" s="36">
        <f t="shared" si="178"/>
        <v>0</v>
      </c>
      <c r="N3380" s="36">
        <f t="shared" si="178"/>
        <v>26</v>
      </c>
      <c r="O3380" s="36">
        <f t="shared" si="178"/>
        <v>75</v>
      </c>
      <c r="P3380" s="37"/>
      <c r="Q3380" s="37"/>
      <c r="R3380" s="37"/>
      <c r="S3380" s="37"/>
      <c r="T3380" s="37"/>
      <c r="U3380" s="37"/>
      <c r="V3380" s="37"/>
      <c r="W3380" s="37"/>
      <c r="X3380" s="37"/>
      <c r="Y3380" s="37"/>
      <c r="AA3380" s="37"/>
      <c r="AB3380" s="37"/>
      <c r="AC3380" s="37"/>
    </row>
    <row r="3381" spans="1:29" x14ac:dyDescent="0.2">
      <c r="B3381" s="37" t="s">
        <v>6496</v>
      </c>
      <c r="C3381" s="39" t="s">
        <v>51</v>
      </c>
      <c r="D3381" s="39" t="s">
        <v>739</v>
      </c>
      <c r="E3381" s="39" t="s">
        <v>2607</v>
      </c>
      <c r="F3381" s="39" t="s">
        <v>6497</v>
      </c>
      <c r="G3381" s="38" t="s">
        <v>443</v>
      </c>
      <c r="H3381" s="38" t="s">
        <v>440</v>
      </c>
      <c r="I3381" s="38">
        <v>27322886</v>
      </c>
      <c r="J3381" s="37">
        <v>8</v>
      </c>
      <c r="K3381" s="37">
        <v>7</v>
      </c>
      <c r="L3381" s="20" t="s">
        <v>8355</v>
      </c>
      <c r="M3381" s="37">
        <v>0</v>
      </c>
      <c r="N3381" s="37">
        <v>0</v>
      </c>
      <c r="O3381" s="37">
        <v>0</v>
      </c>
    </row>
    <row r="3382" spans="1:29" x14ac:dyDescent="0.2">
      <c r="A3382" s="37" t="s">
        <v>6498</v>
      </c>
      <c r="B3382" s="37" t="s">
        <v>6499</v>
      </c>
      <c r="C3382" s="39" t="s">
        <v>51</v>
      </c>
      <c r="D3382" s="39" t="s">
        <v>739</v>
      </c>
      <c r="E3382" s="39" t="s">
        <v>2607</v>
      </c>
      <c r="F3382" s="39" t="s">
        <v>2139</v>
      </c>
      <c r="G3382" s="38" t="s">
        <v>442</v>
      </c>
      <c r="H3382" s="38" t="s">
        <v>440</v>
      </c>
      <c r="I3382" s="38">
        <v>89704930</v>
      </c>
      <c r="J3382" s="37">
        <v>8</v>
      </c>
      <c r="K3382" s="37">
        <v>0</v>
      </c>
      <c r="L3382" s="20" t="s">
        <v>8355</v>
      </c>
      <c r="M3382" s="37">
        <v>0</v>
      </c>
      <c r="N3382" s="37">
        <v>0</v>
      </c>
      <c r="O3382" s="37">
        <v>0</v>
      </c>
    </row>
    <row r="3383" spans="1:29" x14ac:dyDescent="0.2">
      <c r="A3383" s="37" t="s">
        <v>6500</v>
      </c>
      <c r="B3383" s="37" t="s">
        <v>2389</v>
      </c>
      <c r="C3383" s="39" t="s">
        <v>51</v>
      </c>
      <c r="D3383" s="39" t="s">
        <v>739</v>
      </c>
      <c r="E3383" s="39" t="s">
        <v>2607</v>
      </c>
      <c r="F3383" s="39" t="s">
        <v>2419</v>
      </c>
      <c r="G3383" s="38" t="s">
        <v>442</v>
      </c>
      <c r="H3383" s="38" t="s">
        <v>440</v>
      </c>
      <c r="I3383" s="38">
        <v>27831086</v>
      </c>
      <c r="J3383" s="37">
        <v>114</v>
      </c>
      <c r="K3383" s="37">
        <v>28</v>
      </c>
      <c r="L3383" s="20" t="s">
        <v>8355</v>
      </c>
      <c r="M3383" s="37">
        <v>0</v>
      </c>
      <c r="N3383" s="37">
        <v>0</v>
      </c>
      <c r="O3383" s="37">
        <v>15</v>
      </c>
    </row>
    <row r="3384" spans="1:29" x14ac:dyDescent="0.2">
      <c r="A3384" s="37" t="s">
        <v>6501</v>
      </c>
      <c r="B3384" s="37" t="s">
        <v>190</v>
      </c>
      <c r="C3384" s="39" t="s">
        <v>51</v>
      </c>
      <c r="D3384" s="39" t="s">
        <v>739</v>
      </c>
      <c r="E3384" s="39" t="s">
        <v>2607</v>
      </c>
      <c r="F3384" s="39" t="s">
        <v>190</v>
      </c>
      <c r="G3384" s="38" t="s">
        <v>442</v>
      </c>
      <c r="H3384" s="38" t="s">
        <v>440</v>
      </c>
      <c r="J3384" s="37">
        <v>8</v>
      </c>
      <c r="K3384" s="37">
        <v>5</v>
      </c>
      <c r="L3384" s="20" t="s">
        <v>8355</v>
      </c>
      <c r="M3384" s="37">
        <v>0</v>
      </c>
      <c r="N3384" s="37">
        <v>0</v>
      </c>
      <c r="O3384" s="37">
        <v>0</v>
      </c>
    </row>
    <row r="3385" spans="1:29" x14ac:dyDescent="0.2">
      <c r="A3385" s="37" t="s">
        <v>6502</v>
      </c>
      <c r="B3385" s="37" t="s">
        <v>6503</v>
      </c>
      <c r="C3385" s="39" t="s">
        <v>51</v>
      </c>
      <c r="D3385" s="39" t="s">
        <v>739</v>
      </c>
      <c r="E3385" s="39" t="s">
        <v>6399</v>
      </c>
      <c r="F3385" s="39" t="s">
        <v>6503</v>
      </c>
      <c r="G3385" s="38" t="s">
        <v>442</v>
      </c>
      <c r="H3385" s="38" t="s">
        <v>440</v>
      </c>
      <c r="J3385" s="37">
        <v>5</v>
      </c>
      <c r="K3385" s="37">
        <v>0</v>
      </c>
      <c r="L3385" s="20" t="s">
        <v>8355</v>
      </c>
      <c r="M3385" s="37">
        <v>0</v>
      </c>
      <c r="N3385" s="37">
        <v>0</v>
      </c>
      <c r="O3385" s="37">
        <v>0</v>
      </c>
    </row>
    <row r="3386" spans="1:29" x14ac:dyDescent="0.2">
      <c r="A3386" s="37" t="s">
        <v>6504</v>
      </c>
      <c r="B3386" s="37" t="s">
        <v>664</v>
      </c>
      <c r="C3386" s="39" t="s">
        <v>51</v>
      </c>
      <c r="D3386" s="39" t="s">
        <v>739</v>
      </c>
      <c r="E3386" s="39" t="s">
        <v>2607</v>
      </c>
      <c r="F3386" s="39" t="s">
        <v>664</v>
      </c>
      <c r="G3386" s="38" t="s">
        <v>442</v>
      </c>
      <c r="H3386" s="38" t="s">
        <v>440</v>
      </c>
      <c r="I3386" s="38">
        <v>27321272</v>
      </c>
      <c r="J3386" s="37">
        <v>38</v>
      </c>
      <c r="K3386" s="37">
        <v>7</v>
      </c>
      <c r="L3386" s="20" t="s">
        <v>8355</v>
      </c>
      <c r="M3386" s="37">
        <v>0</v>
      </c>
      <c r="N3386" s="37">
        <v>0</v>
      </c>
      <c r="O3386" s="37">
        <v>0</v>
      </c>
    </row>
    <row r="3387" spans="1:29" x14ac:dyDescent="0.2">
      <c r="A3387" s="37" t="s">
        <v>6505</v>
      </c>
      <c r="B3387" s="37" t="s">
        <v>5167</v>
      </c>
      <c r="C3387" s="39" t="s">
        <v>51</v>
      </c>
      <c r="D3387" s="39" t="s">
        <v>739</v>
      </c>
      <c r="E3387" s="39" t="s">
        <v>2607</v>
      </c>
      <c r="F3387" s="39" t="s">
        <v>6506</v>
      </c>
      <c r="G3387" s="38" t="s">
        <v>442</v>
      </c>
      <c r="H3387" s="38" t="s">
        <v>440</v>
      </c>
      <c r="I3387" s="38">
        <v>27322252</v>
      </c>
      <c r="J3387" s="37">
        <v>84</v>
      </c>
      <c r="K3387" s="37">
        <v>33</v>
      </c>
      <c r="L3387" s="20" t="s">
        <v>8355</v>
      </c>
      <c r="M3387" s="37">
        <v>0</v>
      </c>
      <c r="N3387" s="37">
        <v>0</v>
      </c>
      <c r="O3387" s="37">
        <v>0</v>
      </c>
    </row>
    <row r="3388" spans="1:29" x14ac:dyDescent="0.2">
      <c r="A3388" s="37" t="s">
        <v>6507</v>
      </c>
      <c r="B3388" s="37" t="s">
        <v>6508</v>
      </c>
      <c r="C3388" s="39" t="s">
        <v>51</v>
      </c>
      <c r="D3388" s="39" t="s">
        <v>739</v>
      </c>
      <c r="E3388" s="39" t="s">
        <v>6399</v>
      </c>
      <c r="F3388" s="39" t="s">
        <v>6509</v>
      </c>
      <c r="G3388" s="38" t="s">
        <v>442</v>
      </c>
      <c r="H3388" s="38" t="s">
        <v>440</v>
      </c>
      <c r="I3388" s="38">
        <v>86992826</v>
      </c>
      <c r="J3388" s="37">
        <v>11</v>
      </c>
      <c r="K3388" s="37">
        <v>0</v>
      </c>
      <c r="L3388" s="20" t="s">
        <v>8355</v>
      </c>
      <c r="M3388" s="37">
        <v>0</v>
      </c>
      <c r="N3388" s="37">
        <v>0</v>
      </c>
      <c r="O3388" s="37">
        <v>0</v>
      </c>
    </row>
    <row r="3389" spans="1:29" x14ac:dyDescent="0.2">
      <c r="A3389" s="37" t="s">
        <v>6510</v>
      </c>
      <c r="B3389" s="37" t="s">
        <v>6511</v>
      </c>
      <c r="C3389" s="39" t="s">
        <v>51</v>
      </c>
      <c r="D3389" s="39" t="s">
        <v>739</v>
      </c>
      <c r="E3389" s="39" t="s">
        <v>2607</v>
      </c>
      <c r="F3389" s="39" t="s">
        <v>3203</v>
      </c>
      <c r="G3389" s="38" t="s">
        <v>442</v>
      </c>
      <c r="H3389" s="38" t="s">
        <v>440</v>
      </c>
      <c r="I3389" s="38">
        <v>27321126</v>
      </c>
      <c r="J3389" s="37">
        <v>357</v>
      </c>
      <c r="K3389" s="37">
        <v>104</v>
      </c>
      <c r="L3389" s="20" t="s">
        <v>8355</v>
      </c>
      <c r="M3389" s="37">
        <v>0</v>
      </c>
      <c r="N3389" s="37">
        <v>0</v>
      </c>
      <c r="O3389" s="37">
        <v>0</v>
      </c>
    </row>
    <row r="3390" spans="1:29" x14ac:dyDescent="0.2">
      <c r="A3390" s="37" t="s">
        <v>6512</v>
      </c>
      <c r="B3390" s="37" t="s">
        <v>6513</v>
      </c>
      <c r="C3390" s="39" t="s">
        <v>51</v>
      </c>
      <c r="D3390" s="39" t="s">
        <v>739</v>
      </c>
      <c r="E3390" s="39" t="s">
        <v>2607</v>
      </c>
      <c r="F3390" s="39" t="s">
        <v>6513</v>
      </c>
      <c r="G3390" s="38" t="s">
        <v>442</v>
      </c>
      <c r="H3390" s="38" t="s">
        <v>440</v>
      </c>
      <c r="I3390" s="38">
        <v>22005262</v>
      </c>
      <c r="J3390" s="37">
        <v>53</v>
      </c>
      <c r="K3390" s="37">
        <v>18</v>
      </c>
      <c r="L3390" s="20" t="s">
        <v>8355</v>
      </c>
      <c r="M3390" s="37">
        <v>0</v>
      </c>
      <c r="N3390" s="37">
        <v>0</v>
      </c>
      <c r="O3390" s="37">
        <v>0</v>
      </c>
    </row>
    <row r="3391" spans="1:29" x14ac:dyDescent="0.2">
      <c r="A3391" s="37" t="s">
        <v>6514</v>
      </c>
      <c r="B3391" s="37" t="s">
        <v>10225</v>
      </c>
      <c r="C3391" s="39" t="s">
        <v>51</v>
      </c>
      <c r="D3391" s="39" t="s">
        <v>739</v>
      </c>
      <c r="E3391" s="39" t="s">
        <v>6399</v>
      </c>
      <c r="F3391" s="39" t="s">
        <v>10224</v>
      </c>
      <c r="G3391" s="38" t="s">
        <v>442</v>
      </c>
      <c r="H3391" s="38" t="s">
        <v>440</v>
      </c>
      <c r="I3391" s="38">
        <v>27833158</v>
      </c>
      <c r="J3391" s="37">
        <v>28</v>
      </c>
      <c r="K3391" s="37">
        <v>12</v>
      </c>
      <c r="L3391" s="20" t="s">
        <v>8355</v>
      </c>
      <c r="M3391" s="37">
        <v>0</v>
      </c>
      <c r="N3391" s="37">
        <v>0</v>
      </c>
      <c r="O3391" s="37">
        <v>0</v>
      </c>
    </row>
    <row r="3392" spans="1:29" x14ac:dyDescent="0.2">
      <c r="A3392" s="37" t="s">
        <v>6515</v>
      </c>
      <c r="B3392" s="37" t="s">
        <v>6516</v>
      </c>
      <c r="C3392" s="39" t="s">
        <v>51</v>
      </c>
      <c r="D3392" s="39" t="s">
        <v>739</v>
      </c>
      <c r="E3392" s="39" t="s">
        <v>2607</v>
      </c>
      <c r="F3392" s="39" t="s">
        <v>2607</v>
      </c>
      <c r="G3392" s="38" t="s">
        <v>442</v>
      </c>
      <c r="H3392" s="38" t="s">
        <v>440</v>
      </c>
      <c r="I3392" s="38">
        <v>27321279</v>
      </c>
      <c r="J3392" s="37">
        <v>398</v>
      </c>
      <c r="K3392" s="37">
        <v>99</v>
      </c>
      <c r="L3392" s="20" t="s">
        <v>8355</v>
      </c>
      <c r="M3392" s="37">
        <v>0</v>
      </c>
      <c r="N3392" s="37">
        <v>26</v>
      </c>
      <c r="O3392" s="37">
        <v>15</v>
      </c>
    </row>
    <row r="3393" spans="1:29" x14ac:dyDescent="0.2">
      <c r="A3393" s="37" t="s">
        <v>6517</v>
      </c>
      <c r="B3393" s="37" t="s">
        <v>6518</v>
      </c>
      <c r="C3393" s="39" t="s">
        <v>51</v>
      </c>
      <c r="D3393" s="39" t="s">
        <v>739</v>
      </c>
      <c r="E3393" s="39" t="s">
        <v>2607</v>
      </c>
      <c r="F3393" s="39" t="s">
        <v>6519</v>
      </c>
      <c r="G3393" s="38" t="s">
        <v>442</v>
      </c>
      <c r="H3393" s="38" t="s">
        <v>440</v>
      </c>
      <c r="I3393" s="38">
        <v>27321214</v>
      </c>
      <c r="J3393" s="37">
        <v>168</v>
      </c>
      <c r="K3393" s="37">
        <v>41</v>
      </c>
      <c r="L3393" s="20" t="s">
        <v>8355</v>
      </c>
      <c r="M3393" s="37">
        <v>0</v>
      </c>
      <c r="N3393" s="37">
        <v>0</v>
      </c>
      <c r="O3393" s="37">
        <v>0</v>
      </c>
    </row>
    <row r="3394" spans="1:29" x14ac:dyDescent="0.2">
      <c r="A3394" s="37" t="s">
        <v>6520</v>
      </c>
      <c r="B3394" s="37" t="s">
        <v>823</v>
      </c>
      <c r="C3394" s="39" t="s">
        <v>51</v>
      </c>
      <c r="D3394" s="39" t="s">
        <v>739</v>
      </c>
      <c r="E3394" s="39" t="s">
        <v>6399</v>
      </c>
      <c r="F3394" s="39" t="s">
        <v>6521</v>
      </c>
      <c r="G3394" s="38" t="s">
        <v>442</v>
      </c>
      <c r="H3394" s="38" t="s">
        <v>440</v>
      </c>
      <c r="I3394" s="38">
        <v>27836127</v>
      </c>
      <c r="J3394" s="37">
        <v>216</v>
      </c>
      <c r="K3394" s="37">
        <v>69</v>
      </c>
      <c r="L3394" s="20" t="s">
        <v>8355</v>
      </c>
      <c r="M3394" s="37">
        <v>0</v>
      </c>
      <c r="N3394" s="37">
        <v>0</v>
      </c>
      <c r="O3394" s="37">
        <v>26</v>
      </c>
    </row>
    <row r="3395" spans="1:29" x14ac:dyDescent="0.2">
      <c r="A3395" s="37" t="s">
        <v>6522</v>
      </c>
      <c r="B3395" s="37" t="s">
        <v>113</v>
      </c>
      <c r="C3395" s="39" t="s">
        <v>51</v>
      </c>
      <c r="D3395" s="39" t="s">
        <v>739</v>
      </c>
      <c r="E3395" s="39" t="s">
        <v>6399</v>
      </c>
      <c r="F3395" s="39" t="s">
        <v>113</v>
      </c>
      <c r="G3395" s="38" t="s">
        <v>442</v>
      </c>
      <c r="H3395" s="38" t="s">
        <v>440</v>
      </c>
      <c r="I3395" s="38">
        <v>61250057</v>
      </c>
      <c r="J3395" s="37">
        <v>8</v>
      </c>
      <c r="K3395" s="37">
        <v>0</v>
      </c>
      <c r="L3395" s="20" t="s">
        <v>8355</v>
      </c>
      <c r="M3395" s="37">
        <v>0</v>
      </c>
      <c r="N3395" s="37">
        <v>0</v>
      </c>
      <c r="O3395" s="37">
        <v>0</v>
      </c>
    </row>
    <row r="3396" spans="1:29" x14ac:dyDescent="0.2">
      <c r="A3396" s="37" t="s">
        <v>6523</v>
      </c>
      <c r="B3396" s="37" t="s">
        <v>6524</v>
      </c>
      <c r="C3396" s="39" t="s">
        <v>51</v>
      </c>
      <c r="D3396" s="39" t="s">
        <v>739</v>
      </c>
      <c r="E3396" s="39" t="s">
        <v>6399</v>
      </c>
      <c r="F3396" s="39" t="s">
        <v>6525</v>
      </c>
      <c r="G3396" s="38" t="s">
        <v>442</v>
      </c>
      <c r="H3396" s="38" t="s">
        <v>440</v>
      </c>
      <c r="I3396" s="38">
        <v>27832833</v>
      </c>
      <c r="J3396" s="37">
        <v>62</v>
      </c>
      <c r="K3396" s="37">
        <v>16</v>
      </c>
      <c r="L3396" s="20" t="s">
        <v>8355</v>
      </c>
      <c r="M3396" s="37">
        <v>0</v>
      </c>
      <c r="N3396" s="37">
        <v>0</v>
      </c>
      <c r="O3396" s="37">
        <v>0</v>
      </c>
    </row>
    <row r="3397" spans="1:29" x14ac:dyDescent="0.2">
      <c r="A3397" s="37" t="s">
        <v>6526</v>
      </c>
      <c r="B3397" s="37" t="s">
        <v>719</v>
      </c>
      <c r="C3397" s="39" t="s">
        <v>51</v>
      </c>
      <c r="D3397" s="39" t="s">
        <v>739</v>
      </c>
      <c r="E3397" s="39" t="s">
        <v>6399</v>
      </c>
      <c r="F3397" s="39" t="s">
        <v>719</v>
      </c>
      <c r="G3397" s="38" t="s">
        <v>442</v>
      </c>
      <c r="H3397" s="38" t="s">
        <v>440</v>
      </c>
      <c r="I3397" s="38">
        <v>86861957</v>
      </c>
      <c r="J3397" s="37">
        <v>17</v>
      </c>
      <c r="K3397" s="37">
        <v>0</v>
      </c>
      <c r="L3397" s="20" t="s">
        <v>8355</v>
      </c>
      <c r="M3397" s="37">
        <v>0</v>
      </c>
      <c r="N3397" s="37">
        <v>0</v>
      </c>
      <c r="O3397" s="37">
        <v>0</v>
      </c>
    </row>
    <row r="3398" spans="1:29" x14ac:dyDescent="0.2">
      <c r="A3398" s="37" t="s">
        <v>6527</v>
      </c>
      <c r="B3398" s="37" t="s">
        <v>78</v>
      </c>
      <c r="C3398" s="39" t="s">
        <v>51</v>
      </c>
      <c r="D3398" s="39" t="s">
        <v>739</v>
      </c>
      <c r="E3398" s="39" t="s">
        <v>6399</v>
      </c>
      <c r="F3398" s="39" t="s">
        <v>78</v>
      </c>
      <c r="G3398" s="38" t="s">
        <v>442</v>
      </c>
      <c r="H3398" s="38" t="s">
        <v>440</v>
      </c>
      <c r="I3398" s="38">
        <v>27833553</v>
      </c>
      <c r="J3398" s="37">
        <v>48</v>
      </c>
      <c r="K3398" s="37">
        <v>14</v>
      </c>
      <c r="L3398" s="20" t="s">
        <v>8355</v>
      </c>
      <c r="M3398" s="37">
        <v>0</v>
      </c>
      <c r="N3398" s="37">
        <v>0</v>
      </c>
      <c r="O3398" s="37">
        <v>19</v>
      </c>
    </row>
    <row r="3399" spans="1:29" x14ac:dyDescent="0.2">
      <c r="A3399" s="37" t="s">
        <v>6528</v>
      </c>
      <c r="B3399" s="37" t="s">
        <v>6529</v>
      </c>
      <c r="C3399" s="39" t="s">
        <v>51</v>
      </c>
      <c r="D3399" s="39" t="s">
        <v>739</v>
      </c>
      <c r="E3399" s="39" t="s">
        <v>2607</v>
      </c>
      <c r="F3399" s="39" t="s">
        <v>6529</v>
      </c>
      <c r="G3399" s="38" t="s">
        <v>442</v>
      </c>
      <c r="H3399" s="38" t="s">
        <v>440</v>
      </c>
      <c r="I3399" s="38">
        <v>86677394</v>
      </c>
      <c r="J3399" s="37">
        <v>2</v>
      </c>
      <c r="K3399" s="37">
        <v>0</v>
      </c>
      <c r="L3399" s="20" t="s">
        <v>8355</v>
      </c>
      <c r="M3399" s="37">
        <v>0</v>
      </c>
      <c r="N3399" s="37">
        <v>0</v>
      </c>
      <c r="O3399" s="37">
        <v>0</v>
      </c>
    </row>
    <row r="3400" spans="1:29" x14ac:dyDescent="0.2">
      <c r="A3400" s="37" t="s">
        <v>6530</v>
      </c>
      <c r="B3400" s="37" t="s">
        <v>126</v>
      </c>
      <c r="C3400" s="39" t="s">
        <v>51</v>
      </c>
      <c r="D3400" s="39" t="s">
        <v>739</v>
      </c>
      <c r="E3400" s="39" t="s">
        <v>2607</v>
      </c>
      <c r="F3400" s="39" t="s">
        <v>6531</v>
      </c>
      <c r="G3400" s="38" t="s">
        <v>442</v>
      </c>
      <c r="H3400" s="38" t="s">
        <v>440</v>
      </c>
      <c r="I3400" s="38">
        <v>83087469</v>
      </c>
      <c r="J3400" s="37">
        <v>15</v>
      </c>
      <c r="K3400" s="37">
        <v>0</v>
      </c>
      <c r="L3400" s="20" t="s">
        <v>8355</v>
      </c>
      <c r="M3400" s="37">
        <v>0</v>
      </c>
      <c r="N3400" s="37">
        <v>0</v>
      </c>
      <c r="O3400" s="37">
        <v>0</v>
      </c>
    </row>
    <row r="3402" spans="1:29" ht="13.5" x14ac:dyDescent="0.25">
      <c r="A3402" s="97" t="s">
        <v>3667</v>
      </c>
      <c r="B3402" s="24"/>
      <c r="C3402" s="25"/>
      <c r="D3402" s="25"/>
      <c r="E3402" s="25"/>
      <c r="F3402" s="33"/>
      <c r="G3402" s="27"/>
      <c r="H3402" s="32"/>
      <c r="I3402" s="32"/>
      <c r="J3402" s="36">
        <f>SUM(J3403:J3433)</f>
        <v>1563</v>
      </c>
      <c r="K3402" s="36">
        <f t="shared" ref="K3402:O3402" si="179">SUM(K3403:K3433)</f>
        <v>525</v>
      </c>
      <c r="L3402" s="36">
        <f t="shared" si="179"/>
        <v>0</v>
      </c>
      <c r="M3402" s="36">
        <f t="shared" si="179"/>
        <v>19</v>
      </c>
      <c r="N3402" s="36">
        <f t="shared" si="179"/>
        <v>0</v>
      </c>
      <c r="O3402" s="36">
        <f t="shared" si="179"/>
        <v>366</v>
      </c>
      <c r="P3402" s="37"/>
      <c r="Q3402" s="37"/>
      <c r="R3402" s="37"/>
      <c r="S3402" s="37"/>
      <c r="T3402" s="37"/>
      <c r="U3402" s="37"/>
      <c r="V3402" s="37"/>
      <c r="W3402" s="37"/>
      <c r="X3402" s="37"/>
      <c r="Y3402" s="37"/>
      <c r="AA3402" s="37"/>
      <c r="AB3402" s="37"/>
      <c r="AC3402" s="37"/>
    </row>
    <row r="3403" spans="1:29" x14ac:dyDescent="0.2">
      <c r="A3403" s="37" t="s">
        <v>6532</v>
      </c>
      <c r="B3403" s="37" t="s">
        <v>6533</v>
      </c>
      <c r="C3403" s="39" t="s">
        <v>51</v>
      </c>
      <c r="D3403" s="39" t="s">
        <v>739</v>
      </c>
      <c r="E3403" s="39" t="s">
        <v>2581</v>
      </c>
      <c r="F3403" s="39" t="s">
        <v>6533</v>
      </c>
      <c r="G3403" s="38" t="s">
        <v>442</v>
      </c>
      <c r="H3403" s="38" t="s">
        <v>441</v>
      </c>
      <c r="I3403" s="38">
        <v>27766219</v>
      </c>
      <c r="J3403" s="37">
        <v>32</v>
      </c>
      <c r="K3403" s="37">
        <v>14</v>
      </c>
      <c r="L3403" s="20" t="s">
        <v>8355</v>
      </c>
      <c r="M3403" s="37">
        <v>0</v>
      </c>
      <c r="N3403" s="37">
        <v>0</v>
      </c>
      <c r="O3403" s="37">
        <v>0</v>
      </c>
    </row>
    <row r="3404" spans="1:29" x14ac:dyDescent="0.2">
      <c r="A3404" s="37" t="s">
        <v>6534</v>
      </c>
      <c r="B3404" s="37" t="s">
        <v>6535</v>
      </c>
      <c r="C3404" s="39" t="s">
        <v>51</v>
      </c>
      <c r="D3404" s="39" t="s">
        <v>739</v>
      </c>
      <c r="E3404" s="39" t="s">
        <v>740</v>
      </c>
      <c r="F3404" s="39" t="s">
        <v>6535</v>
      </c>
      <c r="G3404" s="38" t="s">
        <v>442</v>
      </c>
      <c r="H3404" s="38" t="s">
        <v>441</v>
      </c>
      <c r="I3404" s="38">
        <v>27801084</v>
      </c>
      <c r="J3404" s="37">
        <v>33</v>
      </c>
      <c r="K3404" s="37">
        <v>15</v>
      </c>
      <c r="L3404" s="20" t="s">
        <v>8355</v>
      </c>
      <c r="M3404" s="37">
        <v>0</v>
      </c>
      <c r="N3404" s="37">
        <v>0</v>
      </c>
      <c r="O3404" s="37">
        <v>27</v>
      </c>
    </row>
    <row r="3405" spans="1:29" x14ac:dyDescent="0.2">
      <c r="A3405" s="37" t="s">
        <v>6536</v>
      </c>
      <c r="B3405" s="37" t="s">
        <v>1013</v>
      </c>
      <c r="C3405" s="39" t="s">
        <v>51</v>
      </c>
      <c r="D3405" s="39" t="s">
        <v>739</v>
      </c>
      <c r="E3405" s="39" t="s">
        <v>740</v>
      </c>
      <c r="F3405" s="39" t="s">
        <v>1013</v>
      </c>
      <c r="G3405" s="38" t="s">
        <v>442</v>
      </c>
      <c r="H3405" s="38" t="s">
        <v>441</v>
      </c>
      <c r="J3405" s="37">
        <v>12</v>
      </c>
      <c r="K3405" s="37">
        <v>0</v>
      </c>
      <c r="L3405" s="20" t="s">
        <v>8355</v>
      </c>
      <c r="M3405" s="37">
        <v>0</v>
      </c>
      <c r="N3405" s="37">
        <v>0</v>
      </c>
      <c r="O3405" s="37">
        <v>0</v>
      </c>
    </row>
    <row r="3406" spans="1:29" x14ac:dyDescent="0.2">
      <c r="A3406" s="37" t="s">
        <v>6537</v>
      </c>
      <c r="B3406" s="37" t="s">
        <v>6538</v>
      </c>
      <c r="C3406" s="39" t="s">
        <v>51</v>
      </c>
      <c r="D3406" s="39" t="s">
        <v>739</v>
      </c>
      <c r="E3406" s="39" t="s">
        <v>740</v>
      </c>
      <c r="F3406" s="39" t="s">
        <v>6538</v>
      </c>
      <c r="G3406" s="38" t="s">
        <v>442</v>
      </c>
      <c r="H3406" s="38" t="s">
        <v>441</v>
      </c>
      <c r="J3406" s="37">
        <v>8</v>
      </c>
      <c r="K3406" s="37">
        <v>0</v>
      </c>
      <c r="L3406" s="20" t="s">
        <v>8355</v>
      </c>
      <c r="M3406" s="37">
        <v>0</v>
      </c>
      <c r="N3406" s="37">
        <v>0</v>
      </c>
      <c r="O3406" s="37">
        <v>0</v>
      </c>
    </row>
    <row r="3407" spans="1:29" x14ac:dyDescent="0.2">
      <c r="A3407" s="37" t="s">
        <v>6539</v>
      </c>
      <c r="B3407" s="37" t="s">
        <v>6540</v>
      </c>
      <c r="C3407" s="39" t="s">
        <v>51</v>
      </c>
      <c r="D3407" s="39" t="s">
        <v>744</v>
      </c>
      <c r="E3407" s="39" t="s">
        <v>6190</v>
      </c>
      <c r="F3407" s="39" t="s">
        <v>6540</v>
      </c>
      <c r="G3407" s="38" t="s">
        <v>442</v>
      </c>
      <c r="H3407" s="38" t="s">
        <v>441</v>
      </c>
      <c r="J3407" s="37">
        <v>3</v>
      </c>
      <c r="K3407" s="37">
        <v>0</v>
      </c>
      <c r="L3407" s="20" t="s">
        <v>8355</v>
      </c>
      <c r="M3407" s="37">
        <v>0</v>
      </c>
      <c r="N3407" s="37">
        <v>0</v>
      </c>
      <c r="O3407" s="37">
        <v>0</v>
      </c>
    </row>
    <row r="3408" spans="1:29" x14ac:dyDescent="0.2">
      <c r="A3408" s="37" t="s">
        <v>6541</v>
      </c>
      <c r="B3408" s="37" t="s">
        <v>7537</v>
      </c>
      <c r="C3408" s="39" t="s">
        <v>51</v>
      </c>
      <c r="D3408" s="39" t="s">
        <v>739</v>
      </c>
      <c r="E3408" s="39" t="s">
        <v>740</v>
      </c>
      <c r="F3408" s="39" t="s">
        <v>150</v>
      </c>
      <c r="G3408" s="38" t="s">
        <v>442</v>
      </c>
      <c r="H3408" s="38" t="s">
        <v>441</v>
      </c>
      <c r="I3408" s="38">
        <v>27766591</v>
      </c>
      <c r="J3408" s="37">
        <v>55</v>
      </c>
      <c r="K3408" s="37">
        <v>9</v>
      </c>
      <c r="L3408" s="20" t="s">
        <v>8355</v>
      </c>
      <c r="M3408" s="37">
        <v>0</v>
      </c>
      <c r="N3408" s="37">
        <v>0</v>
      </c>
      <c r="O3408" s="37">
        <v>0</v>
      </c>
    </row>
    <row r="3409" spans="1:15" x14ac:dyDescent="0.2">
      <c r="A3409" s="37" t="s">
        <v>6543</v>
      </c>
      <c r="B3409" s="37" t="s">
        <v>6544</v>
      </c>
      <c r="C3409" s="39" t="s">
        <v>51</v>
      </c>
      <c r="D3409" s="39" t="s">
        <v>739</v>
      </c>
      <c r="E3409" s="39" t="s">
        <v>740</v>
      </c>
      <c r="F3409" s="39" t="s">
        <v>10209</v>
      </c>
      <c r="G3409" s="38" t="s">
        <v>442</v>
      </c>
      <c r="H3409" s="38" t="s">
        <v>441</v>
      </c>
      <c r="I3409" s="38">
        <v>27322143</v>
      </c>
      <c r="J3409" s="37">
        <v>26</v>
      </c>
      <c r="K3409" s="37">
        <v>6</v>
      </c>
      <c r="L3409" s="20" t="s">
        <v>8355</v>
      </c>
      <c r="M3409" s="37">
        <v>0</v>
      </c>
      <c r="N3409" s="37">
        <v>0</v>
      </c>
      <c r="O3409" s="37">
        <v>0</v>
      </c>
    </row>
    <row r="3410" spans="1:15" x14ac:dyDescent="0.2">
      <c r="A3410" s="37" t="s">
        <v>6545</v>
      </c>
      <c r="B3410" s="37" t="s">
        <v>6546</v>
      </c>
      <c r="C3410" s="39" t="s">
        <v>51</v>
      </c>
      <c r="D3410" s="39" t="s">
        <v>739</v>
      </c>
      <c r="E3410" s="39" t="s">
        <v>2581</v>
      </c>
      <c r="F3410" s="39" t="s">
        <v>6547</v>
      </c>
      <c r="G3410" s="38" t="s">
        <v>442</v>
      </c>
      <c r="H3410" s="38" t="s">
        <v>441</v>
      </c>
      <c r="I3410" s="38">
        <v>27321115</v>
      </c>
      <c r="J3410" s="37">
        <v>31</v>
      </c>
      <c r="K3410" s="37">
        <v>10</v>
      </c>
      <c r="L3410" s="20" t="s">
        <v>8355</v>
      </c>
      <c r="M3410" s="37">
        <v>0</v>
      </c>
      <c r="N3410" s="37">
        <v>0</v>
      </c>
      <c r="O3410" s="37">
        <v>0</v>
      </c>
    </row>
    <row r="3411" spans="1:15" x14ac:dyDescent="0.2">
      <c r="A3411" s="37" t="s">
        <v>6548</v>
      </c>
      <c r="B3411" s="37" t="s">
        <v>6549</v>
      </c>
      <c r="C3411" s="39" t="s">
        <v>51</v>
      </c>
      <c r="D3411" s="39" t="s">
        <v>739</v>
      </c>
      <c r="E3411" s="39" t="s">
        <v>740</v>
      </c>
      <c r="F3411" s="39" t="s">
        <v>6549</v>
      </c>
      <c r="G3411" s="38" t="s">
        <v>442</v>
      </c>
      <c r="H3411" s="38" t="s">
        <v>441</v>
      </c>
      <c r="I3411" s="38">
        <v>88758070</v>
      </c>
      <c r="J3411" s="37">
        <v>164</v>
      </c>
      <c r="K3411" s="37">
        <v>66</v>
      </c>
      <c r="L3411" s="20" t="s">
        <v>8355</v>
      </c>
      <c r="M3411" s="37">
        <v>0</v>
      </c>
      <c r="N3411" s="37">
        <v>0</v>
      </c>
      <c r="O3411" s="37">
        <v>0</v>
      </c>
    </row>
    <row r="3412" spans="1:15" x14ac:dyDescent="0.2">
      <c r="A3412" s="37" t="s">
        <v>6550</v>
      </c>
      <c r="B3412" s="37" t="s">
        <v>6551</v>
      </c>
      <c r="C3412" s="39" t="s">
        <v>51</v>
      </c>
      <c r="D3412" s="39" t="s">
        <v>739</v>
      </c>
      <c r="E3412" s="39" t="s">
        <v>740</v>
      </c>
      <c r="F3412" s="39" t="s">
        <v>6551</v>
      </c>
      <c r="G3412" s="38" t="s">
        <v>442</v>
      </c>
      <c r="H3412" s="38" t="s">
        <v>441</v>
      </c>
      <c r="I3412" s="38">
        <v>27766219</v>
      </c>
      <c r="J3412" s="37">
        <v>11</v>
      </c>
      <c r="K3412" s="37">
        <v>0</v>
      </c>
      <c r="L3412" s="20" t="s">
        <v>8355</v>
      </c>
      <c r="M3412" s="37">
        <v>0</v>
      </c>
      <c r="N3412" s="37">
        <v>0</v>
      </c>
      <c r="O3412" s="37">
        <v>0</v>
      </c>
    </row>
    <row r="3413" spans="1:15" x14ac:dyDescent="0.2">
      <c r="A3413" s="37" t="s">
        <v>6552</v>
      </c>
      <c r="B3413" s="37" t="s">
        <v>2922</v>
      </c>
      <c r="C3413" s="39" t="s">
        <v>51</v>
      </c>
      <c r="D3413" s="39" t="s">
        <v>739</v>
      </c>
      <c r="E3413" s="39" t="s">
        <v>740</v>
      </c>
      <c r="F3413" s="39" t="s">
        <v>2922</v>
      </c>
      <c r="G3413" s="38" t="s">
        <v>442</v>
      </c>
      <c r="H3413" s="38" t="s">
        <v>441</v>
      </c>
      <c r="I3413" s="38">
        <v>27800732</v>
      </c>
      <c r="J3413" s="37">
        <v>18</v>
      </c>
      <c r="K3413" s="37">
        <v>10</v>
      </c>
      <c r="L3413" s="20" t="s">
        <v>8355</v>
      </c>
      <c r="M3413" s="37">
        <v>0</v>
      </c>
      <c r="N3413" s="37">
        <v>0</v>
      </c>
      <c r="O3413" s="37">
        <v>0</v>
      </c>
    </row>
    <row r="3414" spans="1:15" x14ac:dyDescent="0.2">
      <c r="A3414" s="37" t="s">
        <v>6553</v>
      </c>
      <c r="B3414" s="37" t="s">
        <v>740</v>
      </c>
      <c r="C3414" s="39" t="s">
        <v>51</v>
      </c>
      <c r="D3414" s="39" t="s">
        <v>739</v>
      </c>
      <c r="E3414" s="39" t="s">
        <v>740</v>
      </c>
      <c r="F3414" s="39" t="s">
        <v>740</v>
      </c>
      <c r="G3414" s="38" t="s">
        <v>442</v>
      </c>
      <c r="H3414" s="38" t="s">
        <v>441</v>
      </c>
      <c r="I3414" s="38">
        <v>27801220</v>
      </c>
      <c r="J3414" s="37">
        <v>249</v>
      </c>
      <c r="K3414" s="37">
        <v>64</v>
      </c>
      <c r="L3414" s="20" t="s">
        <v>8355</v>
      </c>
      <c r="M3414" s="37">
        <v>0</v>
      </c>
      <c r="N3414" s="37">
        <v>0</v>
      </c>
      <c r="O3414" s="37">
        <v>279</v>
      </c>
    </row>
    <row r="3415" spans="1:15" x14ac:dyDescent="0.2">
      <c r="A3415" s="37" t="s">
        <v>6554</v>
      </c>
      <c r="B3415" s="37" t="s">
        <v>6555</v>
      </c>
      <c r="C3415" s="39" t="s">
        <v>51</v>
      </c>
      <c r="D3415" s="39" t="s">
        <v>739</v>
      </c>
      <c r="E3415" s="39" t="s">
        <v>740</v>
      </c>
      <c r="F3415" s="39" t="s">
        <v>6555</v>
      </c>
      <c r="G3415" s="38" t="s">
        <v>442</v>
      </c>
      <c r="H3415" s="38" t="s">
        <v>441</v>
      </c>
      <c r="I3415" s="38">
        <v>27800062</v>
      </c>
      <c r="J3415" s="37">
        <v>35</v>
      </c>
      <c r="K3415" s="37">
        <v>15</v>
      </c>
      <c r="L3415" s="20" t="s">
        <v>8355</v>
      </c>
      <c r="M3415" s="37">
        <v>0</v>
      </c>
      <c r="N3415" s="37">
        <v>0</v>
      </c>
      <c r="O3415" s="37">
        <v>0</v>
      </c>
    </row>
    <row r="3416" spans="1:15" x14ac:dyDescent="0.2">
      <c r="A3416" s="37" t="s">
        <v>6556</v>
      </c>
      <c r="B3416" s="37" t="s">
        <v>6557</v>
      </c>
      <c r="C3416" s="39" t="s">
        <v>51</v>
      </c>
      <c r="D3416" s="39" t="s">
        <v>739</v>
      </c>
      <c r="E3416" s="39" t="s">
        <v>740</v>
      </c>
      <c r="F3416" s="39" t="s">
        <v>6558</v>
      </c>
      <c r="G3416" s="38" t="s">
        <v>442</v>
      </c>
      <c r="H3416" s="38" t="s">
        <v>441</v>
      </c>
      <c r="I3416" s="38">
        <v>27801189</v>
      </c>
      <c r="J3416" s="37">
        <v>39</v>
      </c>
      <c r="K3416" s="37">
        <v>11</v>
      </c>
      <c r="L3416" s="20" t="s">
        <v>8355</v>
      </c>
      <c r="M3416" s="37">
        <v>0</v>
      </c>
      <c r="N3416" s="37">
        <v>0</v>
      </c>
      <c r="O3416" s="37">
        <v>0</v>
      </c>
    </row>
    <row r="3417" spans="1:15" x14ac:dyDescent="0.2">
      <c r="A3417" s="37" t="s">
        <v>6559</v>
      </c>
      <c r="B3417" s="37" t="s">
        <v>6560</v>
      </c>
      <c r="C3417" s="39" t="s">
        <v>51</v>
      </c>
      <c r="D3417" s="39" t="s">
        <v>739</v>
      </c>
      <c r="E3417" s="39" t="s">
        <v>740</v>
      </c>
      <c r="F3417" s="39" t="s">
        <v>687</v>
      </c>
      <c r="G3417" s="38" t="s">
        <v>442</v>
      </c>
      <c r="H3417" s="38" t="s">
        <v>441</v>
      </c>
      <c r="I3417" s="38">
        <v>27801305</v>
      </c>
      <c r="J3417" s="37">
        <v>32</v>
      </c>
      <c r="K3417" s="37">
        <v>16</v>
      </c>
      <c r="L3417" s="20" t="s">
        <v>8355</v>
      </c>
      <c r="M3417" s="37">
        <v>0</v>
      </c>
      <c r="N3417" s="37">
        <v>0</v>
      </c>
      <c r="O3417" s="37">
        <v>0</v>
      </c>
    </row>
    <row r="3418" spans="1:15" x14ac:dyDescent="0.2">
      <c r="A3418" s="37" t="s">
        <v>6561</v>
      </c>
      <c r="B3418" s="37" t="s">
        <v>6562</v>
      </c>
      <c r="C3418" s="39" t="s">
        <v>51</v>
      </c>
      <c r="D3418" s="39" t="s">
        <v>739</v>
      </c>
      <c r="E3418" s="39" t="s">
        <v>740</v>
      </c>
      <c r="F3418" s="39" t="s">
        <v>6562</v>
      </c>
      <c r="G3418" s="38" t="s">
        <v>442</v>
      </c>
      <c r="H3418" s="38" t="s">
        <v>441</v>
      </c>
      <c r="I3418" s="38">
        <v>27766484</v>
      </c>
      <c r="J3418" s="37">
        <v>35</v>
      </c>
      <c r="K3418" s="37">
        <v>14</v>
      </c>
      <c r="L3418" s="20" t="s">
        <v>8355</v>
      </c>
      <c r="M3418" s="37">
        <v>0</v>
      </c>
      <c r="N3418" s="37">
        <v>0</v>
      </c>
      <c r="O3418" s="37">
        <v>17</v>
      </c>
    </row>
    <row r="3419" spans="1:15" x14ac:dyDescent="0.2">
      <c r="A3419" s="37" t="s">
        <v>6563</v>
      </c>
      <c r="B3419" s="37" t="s">
        <v>6564</v>
      </c>
      <c r="C3419" s="39" t="s">
        <v>51</v>
      </c>
      <c r="D3419" s="39" t="s">
        <v>739</v>
      </c>
      <c r="E3419" s="39" t="s">
        <v>740</v>
      </c>
      <c r="F3419" s="39" t="s">
        <v>6564</v>
      </c>
      <c r="G3419" s="38" t="s">
        <v>442</v>
      </c>
      <c r="H3419" s="38" t="s">
        <v>441</v>
      </c>
      <c r="I3419" s="38">
        <v>27838044</v>
      </c>
      <c r="J3419" s="37">
        <v>60</v>
      </c>
      <c r="K3419" s="37">
        <v>29</v>
      </c>
      <c r="L3419" s="20" t="s">
        <v>8355</v>
      </c>
      <c r="M3419" s="37">
        <v>0</v>
      </c>
      <c r="N3419" s="37">
        <v>0</v>
      </c>
      <c r="O3419" s="37">
        <v>0</v>
      </c>
    </row>
    <row r="3420" spans="1:15" x14ac:dyDescent="0.2">
      <c r="A3420" s="37" t="s">
        <v>6565</v>
      </c>
      <c r="B3420" s="37" t="s">
        <v>4680</v>
      </c>
      <c r="C3420" s="39" t="s">
        <v>51</v>
      </c>
      <c r="D3420" s="39" t="s">
        <v>739</v>
      </c>
      <c r="E3420" s="39" t="s">
        <v>740</v>
      </c>
      <c r="F3420" s="39" t="s">
        <v>4680</v>
      </c>
      <c r="G3420" s="38" t="s">
        <v>442</v>
      </c>
      <c r="H3420" s="38" t="s">
        <v>441</v>
      </c>
      <c r="I3420" s="38">
        <v>27766219</v>
      </c>
      <c r="J3420" s="37">
        <v>22</v>
      </c>
      <c r="K3420" s="37">
        <v>9</v>
      </c>
      <c r="L3420" s="20" t="s">
        <v>8355</v>
      </c>
      <c r="M3420" s="37">
        <v>0</v>
      </c>
      <c r="N3420" s="37">
        <v>0</v>
      </c>
      <c r="O3420" s="37">
        <v>0</v>
      </c>
    </row>
    <row r="3421" spans="1:15" x14ac:dyDescent="0.2">
      <c r="A3421" s="37" t="s">
        <v>6566</v>
      </c>
      <c r="B3421" s="37" t="s">
        <v>713</v>
      </c>
      <c r="C3421" s="39" t="s">
        <v>51</v>
      </c>
      <c r="D3421" s="39" t="s">
        <v>739</v>
      </c>
      <c r="E3421" s="39" t="s">
        <v>2607</v>
      </c>
      <c r="F3421" s="39" t="s">
        <v>713</v>
      </c>
      <c r="G3421" s="38" t="s">
        <v>442</v>
      </c>
      <c r="H3421" s="38" t="s">
        <v>440</v>
      </c>
      <c r="I3421" s="38">
        <v>22005052</v>
      </c>
      <c r="J3421" s="37">
        <v>30</v>
      </c>
      <c r="K3421" s="37">
        <v>6</v>
      </c>
      <c r="L3421" s="20" t="s">
        <v>8355</v>
      </c>
      <c r="M3421" s="37">
        <v>0</v>
      </c>
      <c r="N3421" s="37">
        <v>0</v>
      </c>
      <c r="O3421" s="37">
        <v>0</v>
      </c>
    </row>
    <row r="3422" spans="1:15" x14ac:dyDescent="0.2">
      <c r="A3422" s="37" t="s">
        <v>6567</v>
      </c>
      <c r="B3422" s="37" t="s">
        <v>10227</v>
      </c>
      <c r="C3422" s="39" t="s">
        <v>51</v>
      </c>
      <c r="D3422" s="39" t="s">
        <v>739</v>
      </c>
      <c r="E3422" s="39" t="s">
        <v>740</v>
      </c>
      <c r="F3422" s="39" t="s">
        <v>10227</v>
      </c>
      <c r="G3422" s="38" t="s">
        <v>442</v>
      </c>
      <c r="H3422" s="38" t="s">
        <v>441</v>
      </c>
      <c r="I3422" s="38">
        <v>27766219</v>
      </c>
      <c r="J3422" s="37">
        <v>37</v>
      </c>
      <c r="K3422" s="37">
        <v>9</v>
      </c>
      <c r="L3422" s="20" t="s">
        <v>8355</v>
      </c>
      <c r="M3422" s="37">
        <v>0</v>
      </c>
      <c r="N3422" s="37">
        <v>0</v>
      </c>
      <c r="O3422" s="37">
        <v>0</v>
      </c>
    </row>
    <row r="3423" spans="1:15" x14ac:dyDescent="0.2">
      <c r="A3423" s="37" t="s">
        <v>6568</v>
      </c>
      <c r="B3423" s="37" t="s">
        <v>312</v>
      </c>
      <c r="C3423" s="39" t="s">
        <v>51</v>
      </c>
      <c r="D3423" s="39" t="s">
        <v>739</v>
      </c>
      <c r="E3423" s="39" t="s">
        <v>740</v>
      </c>
      <c r="F3423" s="39" t="s">
        <v>312</v>
      </c>
      <c r="G3423" s="38" t="s">
        <v>442</v>
      </c>
      <c r="H3423" s="38" t="s">
        <v>441</v>
      </c>
      <c r="I3423" s="38">
        <v>27766593</v>
      </c>
      <c r="J3423" s="37">
        <v>86</v>
      </c>
      <c r="K3423" s="37">
        <v>23</v>
      </c>
      <c r="L3423" s="20" t="s">
        <v>8355</v>
      </c>
      <c r="M3423" s="37">
        <v>0</v>
      </c>
      <c r="N3423" s="37">
        <v>0</v>
      </c>
      <c r="O3423" s="37">
        <v>20</v>
      </c>
    </row>
    <row r="3424" spans="1:15" x14ac:dyDescent="0.2">
      <c r="A3424" s="37" t="s">
        <v>6569</v>
      </c>
      <c r="B3424" s="37" t="s">
        <v>6570</v>
      </c>
      <c r="C3424" s="39" t="s">
        <v>51</v>
      </c>
      <c r="D3424" s="39" t="s">
        <v>739</v>
      </c>
      <c r="E3424" s="39" t="s">
        <v>740</v>
      </c>
      <c r="F3424" s="39" t="s">
        <v>64</v>
      </c>
      <c r="G3424" s="38" t="s">
        <v>442</v>
      </c>
      <c r="H3424" s="38" t="s">
        <v>441</v>
      </c>
      <c r="I3424" s="38">
        <v>27322143</v>
      </c>
      <c r="J3424" s="37">
        <v>25</v>
      </c>
      <c r="K3424" s="37">
        <v>9</v>
      </c>
      <c r="L3424" s="20" t="s">
        <v>8355</v>
      </c>
      <c r="M3424" s="37">
        <v>0</v>
      </c>
      <c r="N3424" s="37">
        <v>0</v>
      </c>
      <c r="O3424" s="37">
        <v>0</v>
      </c>
    </row>
    <row r="3425" spans="1:29" x14ac:dyDescent="0.2">
      <c r="A3425" s="37" t="s">
        <v>6571</v>
      </c>
      <c r="B3425" s="37" t="s">
        <v>6572</v>
      </c>
      <c r="C3425" s="39" t="s">
        <v>51</v>
      </c>
      <c r="D3425" s="39" t="s">
        <v>739</v>
      </c>
      <c r="E3425" s="39" t="s">
        <v>2581</v>
      </c>
      <c r="F3425" s="39" t="s">
        <v>2581</v>
      </c>
      <c r="G3425" s="38" t="s">
        <v>442</v>
      </c>
      <c r="H3425" s="38" t="s">
        <v>441</v>
      </c>
      <c r="I3425" s="38">
        <v>27322135</v>
      </c>
      <c r="J3425" s="37">
        <v>316</v>
      </c>
      <c r="K3425" s="37">
        <v>132</v>
      </c>
      <c r="L3425" s="20" t="s">
        <v>8355</v>
      </c>
      <c r="M3425" s="37">
        <v>19</v>
      </c>
      <c r="N3425" s="37">
        <v>0</v>
      </c>
      <c r="O3425" s="37">
        <v>23</v>
      </c>
    </row>
    <row r="3426" spans="1:29" x14ac:dyDescent="0.2">
      <c r="A3426" s="37" t="s">
        <v>6573</v>
      </c>
      <c r="B3426" s="37" t="s">
        <v>711</v>
      </c>
      <c r="C3426" s="39" t="s">
        <v>51</v>
      </c>
      <c r="D3426" s="39" t="s">
        <v>739</v>
      </c>
      <c r="E3426" s="39" t="s">
        <v>2607</v>
      </c>
      <c r="F3426" s="39" t="s">
        <v>711</v>
      </c>
      <c r="G3426" s="38" t="s">
        <v>442</v>
      </c>
      <c r="H3426" s="38" t="s">
        <v>440</v>
      </c>
      <c r="I3426" s="38">
        <v>22065980</v>
      </c>
      <c r="J3426" s="37">
        <v>97</v>
      </c>
      <c r="K3426" s="37">
        <v>26</v>
      </c>
      <c r="L3426" s="20" t="s">
        <v>8355</v>
      </c>
      <c r="M3426" s="37">
        <v>0</v>
      </c>
      <c r="N3426" s="37">
        <v>0</v>
      </c>
      <c r="O3426" s="37">
        <v>0</v>
      </c>
    </row>
    <row r="3427" spans="1:29" x14ac:dyDescent="0.2">
      <c r="A3427" s="37" t="s">
        <v>6574</v>
      </c>
      <c r="B3427" s="37" t="s">
        <v>6575</v>
      </c>
      <c r="C3427" s="39" t="s">
        <v>51</v>
      </c>
      <c r="D3427" s="39" t="s">
        <v>744</v>
      </c>
      <c r="E3427" s="39" t="s">
        <v>6190</v>
      </c>
      <c r="F3427" s="39" t="s">
        <v>6575</v>
      </c>
      <c r="G3427" s="38" t="s">
        <v>442</v>
      </c>
      <c r="H3427" s="38" t="s">
        <v>441</v>
      </c>
      <c r="I3427" s="38">
        <v>22766219</v>
      </c>
      <c r="J3427" s="37">
        <v>5</v>
      </c>
      <c r="K3427" s="37">
        <v>0</v>
      </c>
      <c r="L3427" s="20" t="s">
        <v>8355</v>
      </c>
      <c r="M3427" s="37">
        <v>0</v>
      </c>
      <c r="N3427" s="37">
        <v>0</v>
      </c>
      <c r="O3427" s="37">
        <v>0</v>
      </c>
    </row>
    <row r="3428" spans="1:29" x14ac:dyDescent="0.2">
      <c r="A3428" s="37" t="s">
        <v>6576</v>
      </c>
      <c r="B3428" s="37" t="s">
        <v>6577</v>
      </c>
      <c r="C3428" s="39" t="s">
        <v>51</v>
      </c>
      <c r="D3428" s="39" t="s">
        <v>739</v>
      </c>
      <c r="E3428" s="39" t="s">
        <v>740</v>
      </c>
      <c r="F3428" s="39" t="s">
        <v>6577</v>
      </c>
      <c r="G3428" s="38" t="s">
        <v>442</v>
      </c>
      <c r="H3428" s="38" t="s">
        <v>441</v>
      </c>
      <c r="I3428" s="38">
        <v>27322143</v>
      </c>
      <c r="J3428" s="37">
        <v>2</v>
      </c>
      <c r="K3428" s="37">
        <v>0</v>
      </c>
      <c r="L3428" s="20" t="s">
        <v>8355</v>
      </c>
      <c r="M3428" s="37">
        <v>0</v>
      </c>
      <c r="N3428" s="37">
        <v>0</v>
      </c>
      <c r="O3428" s="37">
        <v>0</v>
      </c>
    </row>
    <row r="3429" spans="1:29" x14ac:dyDescent="0.2">
      <c r="A3429" s="37" t="s">
        <v>6578</v>
      </c>
      <c r="B3429" s="37" t="s">
        <v>6579</v>
      </c>
      <c r="C3429" s="39" t="s">
        <v>51</v>
      </c>
      <c r="D3429" s="39" t="s">
        <v>739</v>
      </c>
      <c r="E3429" s="39" t="s">
        <v>740</v>
      </c>
      <c r="F3429" s="39" t="s">
        <v>6579</v>
      </c>
      <c r="G3429" s="38" t="s">
        <v>442</v>
      </c>
      <c r="H3429" s="38" t="s">
        <v>441</v>
      </c>
      <c r="I3429" s="38">
        <v>27766219</v>
      </c>
      <c r="J3429" s="37">
        <v>39</v>
      </c>
      <c r="K3429" s="37">
        <v>9</v>
      </c>
      <c r="L3429" s="20" t="s">
        <v>8355</v>
      </c>
      <c r="M3429" s="37">
        <v>0</v>
      </c>
      <c r="N3429" s="37">
        <v>0</v>
      </c>
      <c r="O3429" s="37">
        <v>0</v>
      </c>
    </row>
    <row r="3430" spans="1:29" x14ac:dyDescent="0.2">
      <c r="A3430" s="37" t="s">
        <v>6580</v>
      </c>
      <c r="B3430" s="37" t="s">
        <v>5624</v>
      </c>
      <c r="C3430" s="39" t="s">
        <v>51</v>
      </c>
      <c r="D3430" s="39" t="s">
        <v>739</v>
      </c>
      <c r="E3430" s="39" t="s">
        <v>740</v>
      </c>
      <c r="F3430" s="39" t="s">
        <v>5624</v>
      </c>
      <c r="G3430" s="38" t="s">
        <v>442</v>
      </c>
      <c r="H3430" s="38" t="s">
        <v>441</v>
      </c>
      <c r="I3430" s="38">
        <v>27766219</v>
      </c>
      <c r="J3430" s="37">
        <v>3</v>
      </c>
      <c r="K3430" s="37">
        <v>0</v>
      </c>
      <c r="L3430" s="20" t="s">
        <v>8355</v>
      </c>
      <c r="M3430" s="37">
        <v>0</v>
      </c>
      <c r="N3430" s="37">
        <v>0</v>
      </c>
      <c r="O3430" s="37">
        <v>0</v>
      </c>
    </row>
    <row r="3431" spans="1:29" x14ac:dyDescent="0.2">
      <c r="A3431" s="37" t="s">
        <v>6581</v>
      </c>
      <c r="B3431" s="37" t="s">
        <v>3929</v>
      </c>
      <c r="C3431" s="39" t="s">
        <v>51</v>
      </c>
      <c r="D3431" s="39" t="s">
        <v>744</v>
      </c>
      <c r="E3431" s="39" t="s">
        <v>6190</v>
      </c>
      <c r="F3431" s="39" t="s">
        <v>10226</v>
      </c>
      <c r="G3431" s="38" t="s">
        <v>442</v>
      </c>
      <c r="H3431" s="38" t="s">
        <v>441</v>
      </c>
      <c r="I3431" s="38">
        <v>27766219</v>
      </c>
      <c r="J3431" s="37">
        <v>8</v>
      </c>
      <c r="K3431" s="37">
        <v>0</v>
      </c>
      <c r="L3431" s="20" t="s">
        <v>8355</v>
      </c>
      <c r="M3431" s="37">
        <v>0</v>
      </c>
      <c r="N3431" s="37">
        <v>0</v>
      </c>
      <c r="O3431" s="37">
        <v>0</v>
      </c>
    </row>
    <row r="3432" spans="1:29" x14ac:dyDescent="0.2">
      <c r="A3432" s="37" t="s">
        <v>6582</v>
      </c>
      <c r="B3432" s="37" t="s">
        <v>6583</v>
      </c>
      <c r="C3432" s="39" t="s">
        <v>51</v>
      </c>
      <c r="D3432" s="39" t="s">
        <v>739</v>
      </c>
      <c r="E3432" s="39" t="s">
        <v>740</v>
      </c>
      <c r="F3432" s="39" t="s">
        <v>6583</v>
      </c>
      <c r="G3432" s="38" t="s">
        <v>442</v>
      </c>
      <c r="H3432" s="38" t="s">
        <v>441</v>
      </c>
      <c r="I3432" s="38">
        <v>27838085</v>
      </c>
      <c r="J3432" s="37">
        <v>42</v>
      </c>
      <c r="K3432" s="37">
        <v>23</v>
      </c>
      <c r="L3432" s="20" t="s">
        <v>8355</v>
      </c>
      <c r="M3432" s="37">
        <v>0</v>
      </c>
      <c r="N3432" s="37">
        <v>0</v>
      </c>
      <c r="O3432" s="37">
        <v>0</v>
      </c>
    </row>
    <row r="3433" spans="1:29" x14ac:dyDescent="0.2">
      <c r="A3433" s="37" t="s">
        <v>6584</v>
      </c>
      <c r="B3433" s="37" t="s">
        <v>6585</v>
      </c>
      <c r="C3433" s="39" t="s">
        <v>51</v>
      </c>
      <c r="D3433" s="39" t="s">
        <v>744</v>
      </c>
      <c r="E3433" s="39" t="s">
        <v>6190</v>
      </c>
      <c r="F3433" s="39" t="s">
        <v>6585</v>
      </c>
      <c r="G3433" s="38" t="s">
        <v>442</v>
      </c>
      <c r="H3433" s="38" t="s">
        <v>441</v>
      </c>
      <c r="J3433" s="37">
        <v>8</v>
      </c>
      <c r="K3433" s="37">
        <v>0</v>
      </c>
      <c r="L3433" s="20" t="s">
        <v>8355</v>
      </c>
      <c r="M3433" s="37">
        <v>0</v>
      </c>
      <c r="N3433" s="37">
        <v>0</v>
      </c>
      <c r="O3433" s="37">
        <v>0</v>
      </c>
    </row>
    <row r="3435" spans="1:29" ht="13.5" x14ac:dyDescent="0.25">
      <c r="A3435" s="97" t="s">
        <v>3705</v>
      </c>
      <c r="B3435" s="24"/>
      <c r="C3435" s="25"/>
      <c r="D3435" s="25"/>
      <c r="E3435" s="25"/>
      <c r="F3435" s="33"/>
      <c r="G3435" s="27"/>
      <c r="H3435" s="32"/>
      <c r="I3435" s="32"/>
      <c r="J3435" s="36">
        <f>SUM(J3436:J3455)</f>
        <v>508</v>
      </c>
      <c r="K3435" s="36">
        <f t="shared" ref="K3435:O3435" si="180">SUM(K3436:K3455)</f>
        <v>171</v>
      </c>
      <c r="L3435" s="36">
        <f t="shared" si="180"/>
        <v>0</v>
      </c>
      <c r="M3435" s="36">
        <f t="shared" si="180"/>
        <v>0</v>
      </c>
      <c r="N3435" s="36">
        <f t="shared" si="180"/>
        <v>0</v>
      </c>
      <c r="O3435" s="36">
        <f t="shared" si="180"/>
        <v>129</v>
      </c>
      <c r="P3435" s="37"/>
      <c r="Q3435" s="37"/>
      <c r="R3435" s="37"/>
      <c r="S3435" s="37"/>
      <c r="T3435" s="37"/>
      <c r="U3435" s="37"/>
      <c r="V3435" s="37"/>
      <c r="W3435" s="37"/>
      <c r="X3435" s="37"/>
      <c r="Y3435" s="37"/>
      <c r="AA3435" s="37"/>
      <c r="AB3435" s="37"/>
      <c r="AC3435" s="37"/>
    </row>
    <row r="3436" spans="1:29" x14ac:dyDescent="0.2">
      <c r="A3436" s="37" t="s">
        <v>6586</v>
      </c>
      <c r="B3436" s="37" t="s">
        <v>150</v>
      </c>
      <c r="C3436" s="39" t="s">
        <v>51</v>
      </c>
      <c r="D3436" s="39" t="s">
        <v>748</v>
      </c>
      <c r="E3436" s="39" t="s">
        <v>752</v>
      </c>
      <c r="F3436" s="39" t="s">
        <v>150</v>
      </c>
      <c r="G3436" s="38" t="s">
        <v>442</v>
      </c>
      <c r="H3436" s="38" t="s">
        <v>441</v>
      </c>
      <c r="I3436" s="38">
        <v>27878454</v>
      </c>
      <c r="J3436" s="37">
        <v>42</v>
      </c>
      <c r="K3436" s="37">
        <v>14</v>
      </c>
      <c r="L3436" s="20" t="s">
        <v>8355</v>
      </c>
      <c r="M3436" s="37">
        <v>0</v>
      </c>
      <c r="N3436" s="37">
        <v>0</v>
      </c>
      <c r="O3436" s="37">
        <v>15</v>
      </c>
    </row>
    <row r="3437" spans="1:29" x14ac:dyDescent="0.2">
      <c r="A3437" s="37" t="s">
        <v>6587</v>
      </c>
      <c r="B3437" s="37" t="s">
        <v>3168</v>
      </c>
      <c r="C3437" s="39" t="s">
        <v>51</v>
      </c>
      <c r="D3437" s="39" t="s">
        <v>748</v>
      </c>
      <c r="E3437" s="39" t="s">
        <v>6428</v>
      </c>
      <c r="F3437" s="39" t="s">
        <v>6588</v>
      </c>
      <c r="G3437" s="38" t="s">
        <v>442</v>
      </c>
      <c r="H3437" s="38" t="s">
        <v>441</v>
      </c>
      <c r="I3437" s="38">
        <v>27848465</v>
      </c>
      <c r="J3437" s="37">
        <v>19</v>
      </c>
      <c r="K3437" s="37">
        <v>8</v>
      </c>
      <c r="L3437" s="20" t="s">
        <v>8355</v>
      </c>
      <c r="M3437" s="37">
        <v>0</v>
      </c>
      <c r="N3437" s="37">
        <v>0</v>
      </c>
      <c r="O3437" s="37">
        <v>15</v>
      </c>
    </row>
    <row r="3438" spans="1:29" x14ac:dyDescent="0.2">
      <c r="A3438" s="37" t="s">
        <v>6589</v>
      </c>
      <c r="B3438" s="37" t="s">
        <v>911</v>
      </c>
      <c r="C3438" s="39" t="s">
        <v>51</v>
      </c>
      <c r="D3438" s="39" t="s">
        <v>748</v>
      </c>
      <c r="E3438" s="39" t="s">
        <v>752</v>
      </c>
      <c r="F3438" s="39" t="s">
        <v>10231</v>
      </c>
      <c r="G3438" s="38" t="s">
        <v>442</v>
      </c>
      <c r="H3438" s="38" t="s">
        <v>441</v>
      </c>
      <c r="I3438" s="38">
        <v>84872273</v>
      </c>
      <c r="J3438" s="37">
        <v>39</v>
      </c>
      <c r="K3438" s="37">
        <v>20</v>
      </c>
      <c r="L3438" s="20" t="s">
        <v>8355</v>
      </c>
      <c r="M3438" s="37">
        <v>0</v>
      </c>
      <c r="N3438" s="37">
        <v>0</v>
      </c>
      <c r="O3438" s="37">
        <v>17</v>
      </c>
    </row>
    <row r="3439" spans="1:29" x14ac:dyDescent="0.2">
      <c r="A3439" s="37" t="s">
        <v>6590</v>
      </c>
      <c r="B3439" s="37" t="s">
        <v>6591</v>
      </c>
      <c r="C3439" s="39" t="s">
        <v>51</v>
      </c>
      <c r="D3439" s="39" t="s">
        <v>748</v>
      </c>
      <c r="E3439" s="39" t="s">
        <v>6428</v>
      </c>
      <c r="F3439" s="39" t="s">
        <v>6592</v>
      </c>
      <c r="G3439" s="38" t="s">
        <v>442</v>
      </c>
      <c r="H3439" s="38" t="s">
        <v>441</v>
      </c>
      <c r="I3439" s="38">
        <v>86418998</v>
      </c>
      <c r="J3439" s="37">
        <v>9</v>
      </c>
      <c r="K3439" s="37">
        <v>0</v>
      </c>
      <c r="L3439" s="20" t="s">
        <v>8355</v>
      </c>
      <c r="M3439" s="37">
        <v>0</v>
      </c>
      <c r="N3439" s="37">
        <v>0</v>
      </c>
      <c r="O3439" s="37">
        <v>0</v>
      </c>
    </row>
    <row r="3440" spans="1:29" x14ac:dyDescent="0.2">
      <c r="A3440" s="37" t="s">
        <v>6593</v>
      </c>
      <c r="B3440" s="37" t="s">
        <v>10230</v>
      </c>
      <c r="C3440" s="39" t="s">
        <v>51</v>
      </c>
      <c r="D3440" s="39" t="s">
        <v>748</v>
      </c>
      <c r="E3440" s="39" t="s">
        <v>752</v>
      </c>
      <c r="F3440" s="39" t="s">
        <v>10230</v>
      </c>
      <c r="G3440" s="38" t="s">
        <v>442</v>
      </c>
      <c r="H3440" s="38" t="s">
        <v>441</v>
      </c>
      <c r="J3440" s="37">
        <v>17</v>
      </c>
      <c r="K3440" s="37">
        <v>11</v>
      </c>
      <c r="L3440" s="20" t="s">
        <v>8355</v>
      </c>
      <c r="M3440" s="37">
        <v>0</v>
      </c>
      <c r="N3440" s="37">
        <v>0</v>
      </c>
      <c r="O3440" s="37">
        <v>0</v>
      </c>
    </row>
    <row r="3441" spans="1:15" x14ac:dyDescent="0.2">
      <c r="A3441" s="37" t="s">
        <v>6594</v>
      </c>
      <c r="B3441" s="37" t="s">
        <v>6595</v>
      </c>
      <c r="C3441" s="39" t="s">
        <v>51</v>
      </c>
      <c r="D3441" s="39" t="s">
        <v>748</v>
      </c>
      <c r="E3441" s="39" t="s">
        <v>6428</v>
      </c>
      <c r="F3441" s="39" t="s">
        <v>6595</v>
      </c>
      <c r="G3441" s="38" t="s">
        <v>442</v>
      </c>
      <c r="H3441" s="38" t="s">
        <v>441</v>
      </c>
      <c r="I3441" s="38">
        <v>88866447</v>
      </c>
      <c r="J3441" s="37">
        <v>11</v>
      </c>
      <c r="K3441" s="37">
        <v>7</v>
      </c>
      <c r="L3441" s="20" t="s">
        <v>8355</v>
      </c>
      <c r="M3441" s="37">
        <v>0</v>
      </c>
      <c r="N3441" s="37">
        <v>0</v>
      </c>
      <c r="O3441" s="37">
        <v>0</v>
      </c>
    </row>
    <row r="3442" spans="1:15" x14ac:dyDescent="0.2">
      <c r="A3442" s="37" t="s">
        <v>6596</v>
      </c>
      <c r="B3442" s="37" t="s">
        <v>347</v>
      </c>
      <c r="C3442" s="39" t="s">
        <v>51</v>
      </c>
      <c r="D3442" s="39" t="s">
        <v>748</v>
      </c>
      <c r="E3442" s="39" t="s">
        <v>6428</v>
      </c>
      <c r="F3442" s="39" t="s">
        <v>347</v>
      </c>
      <c r="G3442" s="38" t="s">
        <v>442</v>
      </c>
      <c r="H3442" s="38" t="s">
        <v>441</v>
      </c>
      <c r="I3442" s="38">
        <v>27848047</v>
      </c>
      <c r="J3442" s="37">
        <v>42</v>
      </c>
      <c r="K3442" s="37">
        <v>13</v>
      </c>
      <c r="L3442" s="20" t="s">
        <v>8355</v>
      </c>
      <c r="M3442" s="37">
        <v>0</v>
      </c>
      <c r="N3442" s="37">
        <v>0</v>
      </c>
      <c r="O3442" s="37">
        <v>0</v>
      </c>
    </row>
    <row r="3443" spans="1:15" x14ac:dyDescent="0.2">
      <c r="A3443" s="37" t="s">
        <v>6597</v>
      </c>
      <c r="B3443" s="37" t="s">
        <v>2470</v>
      </c>
      <c r="C3443" s="39" t="s">
        <v>51</v>
      </c>
      <c r="D3443" s="39" t="s">
        <v>748</v>
      </c>
      <c r="E3443" s="39" t="s">
        <v>6428</v>
      </c>
      <c r="F3443" s="39" t="s">
        <v>711</v>
      </c>
      <c r="G3443" s="38" t="s">
        <v>442</v>
      </c>
      <c r="H3443" s="38" t="s">
        <v>441</v>
      </c>
      <c r="I3443" s="38">
        <v>88410952</v>
      </c>
      <c r="J3443" s="37">
        <v>3</v>
      </c>
      <c r="K3443" s="37">
        <v>0</v>
      </c>
      <c r="L3443" s="20" t="s">
        <v>8355</v>
      </c>
      <c r="M3443" s="37">
        <v>0</v>
      </c>
      <c r="N3443" s="37">
        <v>0</v>
      </c>
      <c r="O3443" s="37">
        <v>0</v>
      </c>
    </row>
    <row r="3444" spans="1:15" x14ac:dyDescent="0.2">
      <c r="A3444" s="37" t="s">
        <v>6598</v>
      </c>
      <c r="B3444" s="37" t="s">
        <v>6599</v>
      </c>
      <c r="C3444" s="39" t="s">
        <v>51</v>
      </c>
      <c r="D3444" s="39" t="s">
        <v>748</v>
      </c>
      <c r="E3444" s="39" t="s">
        <v>6428</v>
      </c>
      <c r="F3444" s="39" t="s">
        <v>262</v>
      </c>
      <c r="G3444" s="38" t="s">
        <v>442</v>
      </c>
      <c r="H3444" s="38" t="s">
        <v>441</v>
      </c>
      <c r="I3444" s="38">
        <v>89673721</v>
      </c>
      <c r="J3444" s="37">
        <v>29</v>
      </c>
      <c r="K3444" s="37">
        <v>11</v>
      </c>
      <c r="L3444" s="20" t="s">
        <v>8355</v>
      </c>
      <c r="M3444" s="37">
        <v>0</v>
      </c>
      <c r="N3444" s="37">
        <v>0</v>
      </c>
      <c r="O3444" s="37">
        <v>0</v>
      </c>
    </row>
    <row r="3445" spans="1:15" x14ac:dyDescent="0.2">
      <c r="A3445" s="37" t="s">
        <v>6600</v>
      </c>
      <c r="B3445" s="37" t="s">
        <v>10062</v>
      </c>
      <c r="C3445" s="39" t="s">
        <v>51</v>
      </c>
      <c r="D3445" s="39" t="s">
        <v>748</v>
      </c>
      <c r="E3445" s="39" t="s">
        <v>752</v>
      </c>
      <c r="F3445" s="39" t="s">
        <v>10062</v>
      </c>
      <c r="G3445" s="38" t="s">
        <v>442</v>
      </c>
      <c r="H3445" s="38" t="s">
        <v>441</v>
      </c>
      <c r="I3445" s="38">
        <v>27848079</v>
      </c>
      <c r="J3445" s="37">
        <v>42</v>
      </c>
      <c r="K3445" s="37">
        <v>14</v>
      </c>
      <c r="L3445" s="20" t="s">
        <v>8355</v>
      </c>
      <c r="M3445" s="37">
        <v>0</v>
      </c>
      <c r="N3445" s="37">
        <v>0</v>
      </c>
      <c r="O3445" s="37">
        <v>15</v>
      </c>
    </row>
    <row r="3446" spans="1:15" x14ac:dyDescent="0.2">
      <c r="A3446" s="37" t="s">
        <v>6601</v>
      </c>
      <c r="B3446" s="37" t="s">
        <v>10229</v>
      </c>
      <c r="C3446" s="39" t="s">
        <v>51</v>
      </c>
      <c r="D3446" s="39" t="s">
        <v>748</v>
      </c>
      <c r="E3446" s="39" t="s">
        <v>6428</v>
      </c>
      <c r="F3446" s="39" t="s">
        <v>756</v>
      </c>
      <c r="G3446" s="38" t="s">
        <v>442</v>
      </c>
      <c r="H3446" s="38" t="s">
        <v>441</v>
      </c>
      <c r="I3446" s="38">
        <v>27848014</v>
      </c>
      <c r="J3446" s="37">
        <v>35</v>
      </c>
      <c r="K3446" s="37">
        <v>9</v>
      </c>
      <c r="L3446" s="20" t="s">
        <v>8355</v>
      </c>
      <c r="M3446" s="37">
        <v>0</v>
      </c>
      <c r="N3446" s="37">
        <v>0</v>
      </c>
      <c r="O3446" s="37">
        <v>15</v>
      </c>
    </row>
    <row r="3447" spans="1:15" x14ac:dyDescent="0.2">
      <c r="A3447" s="37" t="s">
        <v>6602</v>
      </c>
      <c r="B3447" s="37" t="s">
        <v>6603</v>
      </c>
      <c r="C3447" s="39" t="s">
        <v>51</v>
      </c>
      <c r="D3447" s="39" t="s">
        <v>748</v>
      </c>
      <c r="E3447" s="39" t="s">
        <v>752</v>
      </c>
      <c r="F3447" s="39" t="s">
        <v>6604</v>
      </c>
      <c r="G3447" s="38" t="s">
        <v>442</v>
      </c>
      <c r="H3447" s="38" t="s">
        <v>441</v>
      </c>
      <c r="I3447" s="38">
        <v>27878393</v>
      </c>
      <c r="J3447" s="37">
        <v>43</v>
      </c>
      <c r="K3447" s="37">
        <v>13</v>
      </c>
      <c r="L3447" s="20" t="s">
        <v>8355</v>
      </c>
      <c r="M3447" s="37">
        <v>0</v>
      </c>
      <c r="N3447" s="37">
        <v>0</v>
      </c>
      <c r="O3447" s="37">
        <v>0</v>
      </c>
    </row>
    <row r="3448" spans="1:15" x14ac:dyDescent="0.2">
      <c r="A3448" s="37" t="s">
        <v>6605</v>
      </c>
      <c r="B3448" s="37" t="s">
        <v>6606</v>
      </c>
      <c r="C3448" s="39" t="s">
        <v>51</v>
      </c>
      <c r="D3448" s="39" t="s">
        <v>748</v>
      </c>
      <c r="E3448" s="39" t="s">
        <v>752</v>
      </c>
      <c r="F3448" s="39" t="s">
        <v>6606</v>
      </c>
      <c r="G3448" s="38" t="s">
        <v>442</v>
      </c>
      <c r="H3448" s="38" t="s">
        <v>441</v>
      </c>
      <c r="I3448" s="38">
        <v>27848333</v>
      </c>
      <c r="J3448" s="37">
        <v>27</v>
      </c>
      <c r="K3448" s="37">
        <v>11</v>
      </c>
      <c r="L3448" s="20" t="s">
        <v>8355</v>
      </c>
      <c r="M3448" s="37">
        <v>0</v>
      </c>
      <c r="N3448" s="37">
        <v>0</v>
      </c>
      <c r="O3448" s="37">
        <v>0</v>
      </c>
    </row>
    <row r="3449" spans="1:15" x14ac:dyDescent="0.2">
      <c r="A3449" s="37" t="s">
        <v>6607</v>
      </c>
      <c r="B3449" s="37" t="s">
        <v>6608</v>
      </c>
      <c r="C3449" s="39" t="s">
        <v>51</v>
      </c>
      <c r="D3449" s="39" t="s">
        <v>748</v>
      </c>
      <c r="E3449" s="39" t="s">
        <v>6428</v>
      </c>
      <c r="F3449" s="39" t="s">
        <v>6608</v>
      </c>
      <c r="G3449" s="38" t="s">
        <v>442</v>
      </c>
      <c r="H3449" s="38" t="s">
        <v>441</v>
      </c>
      <c r="I3449" s="38">
        <v>88102989</v>
      </c>
      <c r="J3449" s="37">
        <v>62</v>
      </c>
      <c r="K3449" s="37">
        <v>17</v>
      </c>
      <c r="L3449" s="20" t="s">
        <v>8355</v>
      </c>
      <c r="M3449" s="37">
        <v>0</v>
      </c>
      <c r="N3449" s="37">
        <v>0</v>
      </c>
      <c r="O3449" s="37">
        <v>52</v>
      </c>
    </row>
    <row r="3450" spans="1:15" x14ac:dyDescent="0.2">
      <c r="A3450" s="37" t="s">
        <v>6609</v>
      </c>
      <c r="B3450" s="37" t="s">
        <v>10228</v>
      </c>
      <c r="C3450" s="39" t="s">
        <v>51</v>
      </c>
      <c r="D3450" s="39" t="s">
        <v>748</v>
      </c>
      <c r="E3450" s="39" t="s">
        <v>6428</v>
      </c>
      <c r="F3450" s="39" t="s">
        <v>10228</v>
      </c>
      <c r="G3450" s="38" t="s">
        <v>442</v>
      </c>
      <c r="H3450" s="38" t="s">
        <v>441</v>
      </c>
      <c r="I3450" s="38">
        <v>88110013</v>
      </c>
      <c r="J3450" s="37">
        <v>6</v>
      </c>
      <c r="K3450" s="37">
        <v>0</v>
      </c>
      <c r="L3450" s="20" t="s">
        <v>8355</v>
      </c>
      <c r="M3450" s="37">
        <v>0</v>
      </c>
      <c r="N3450" s="37">
        <v>0</v>
      </c>
      <c r="O3450" s="37">
        <v>0</v>
      </c>
    </row>
    <row r="3451" spans="1:15" x14ac:dyDescent="0.2">
      <c r="A3451" s="37" t="s">
        <v>6610</v>
      </c>
      <c r="B3451" s="37" t="s">
        <v>6611</v>
      </c>
      <c r="C3451" s="39" t="s">
        <v>51</v>
      </c>
      <c r="D3451" s="39" t="s">
        <v>748</v>
      </c>
      <c r="E3451" s="39" t="s">
        <v>752</v>
      </c>
      <c r="F3451" s="39" t="s">
        <v>6611</v>
      </c>
      <c r="G3451" s="38" t="s">
        <v>442</v>
      </c>
      <c r="H3451" s="38" t="s">
        <v>441</v>
      </c>
      <c r="I3451" s="38">
        <v>89201181</v>
      </c>
      <c r="J3451" s="37">
        <v>12</v>
      </c>
      <c r="K3451" s="37">
        <v>9</v>
      </c>
      <c r="L3451" s="20" t="s">
        <v>8355</v>
      </c>
      <c r="M3451" s="37">
        <v>0</v>
      </c>
      <c r="N3451" s="37">
        <v>0</v>
      </c>
      <c r="O3451" s="37">
        <v>0</v>
      </c>
    </row>
    <row r="3452" spans="1:15" x14ac:dyDescent="0.2">
      <c r="A3452" s="37" t="s">
        <v>6612</v>
      </c>
      <c r="B3452" s="37" t="s">
        <v>2706</v>
      </c>
      <c r="C3452" s="39" t="s">
        <v>51</v>
      </c>
      <c r="D3452" s="39" t="s">
        <v>748</v>
      </c>
      <c r="E3452" s="39" t="s">
        <v>6428</v>
      </c>
      <c r="F3452" s="39" t="s">
        <v>2706</v>
      </c>
      <c r="G3452" s="38" t="s">
        <v>442</v>
      </c>
      <c r="H3452" s="38" t="s">
        <v>441</v>
      </c>
      <c r="I3452" s="38">
        <v>27848051</v>
      </c>
      <c r="J3452" s="37">
        <v>7</v>
      </c>
      <c r="K3452" s="37">
        <v>0</v>
      </c>
      <c r="L3452" s="20" t="s">
        <v>8355</v>
      </c>
      <c r="M3452" s="37">
        <v>0</v>
      </c>
      <c r="N3452" s="37">
        <v>0</v>
      </c>
      <c r="O3452" s="37">
        <v>0</v>
      </c>
    </row>
    <row r="3453" spans="1:15" x14ac:dyDescent="0.2">
      <c r="A3453" s="37" t="s">
        <v>6613</v>
      </c>
      <c r="B3453" s="37" t="s">
        <v>2922</v>
      </c>
      <c r="C3453" s="39" t="s">
        <v>51</v>
      </c>
      <c r="D3453" s="39" t="s">
        <v>748</v>
      </c>
      <c r="E3453" s="39" t="s">
        <v>752</v>
      </c>
      <c r="F3453" s="39" t="s">
        <v>2922</v>
      </c>
      <c r="G3453" s="38" t="s">
        <v>442</v>
      </c>
      <c r="H3453" s="38" t="s">
        <v>441</v>
      </c>
      <c r="I3453" s="38">
        <v>22005413</v>
      </c>
      <c r="J3453" s="37">
        <v>21</v>
      </c>
      <c r="K3453" s="37">
        <v>8</v>
      </c>
      <c r="L3453" s="20" t="s">
        <v>8355</v>
      </c>
      <c r="M3453" s="37">
        <v>0</v>
      </c>
      <c r="N3453" s="37">
        <v>0</v>
      </c>
      <c r="O3453" s="37">
        <v>0</v>
      </c>
    </row>
    <row r="3454" spans="1:15" x14ac:dyDescent="0.2">
      <c r="A3454" s="37" t="s">
        <v>6614</v>
      </c>
      <c r="B3454" s="37" t="s">
        <v>6615</v>
      </c>
      <c r="C3454" s="39" t="s">
        <v>51</v>
      </c>
      <c r="D3454" s="39" t="s">
        <v>748</v>
      </c>
      <c r="E3454" s="39" t="s">
        <v>6428</v>
      </c>
      <c r="F3454" s="39" t="s">
        <v>6615</v>
      </c>
      <c r="G3454" s="38" t="s">
        <v>442</v>
      </c>
      <c r="H3454" s="38" t="s">
        <v>441</v>
      </c>
      <c r="I3454" s="38">
        <v>27848145</v>
      </c>
      <c r="J3454" s="37">
        <v>21</v>
      </c>
      <c r="K3454" s="37">
        <v>0</v>
      </c>
      <c r="L3454" s="20" t="s">
        <v>8355</v>
      </c>
      <c r="M3454" s="37">
        <v>0</v>
      </c>
      <c r="N3454" s="37">
        <v>0</v>
      </c>
      <c r="O3454" s="37">
        <v>0</v>
      </c>
    </row>
    <row r="3455" spans="1:15" x14ac:dyDescent="0.2">
      <c r="A3455" s="37" t="s">
        <v>6616</v>
      </c>
      <c r="B3455" s="37" t="s">
        <v>3997</v>
      </c>
      <c r="C3455" s="39" t="s">
        <v>51</v>
      </c>
      <c r="D3455" s="39" t="s">
        <v>748</v>
      </c>
      <c r="E3455" s="39" t="s">
        <v>6428</v>
      </c>
      <c r="F3455" s="39" t="s">
        <v>3997</v>
      </c>
      <c r="G3455" s="38" t="s">
        <v>442</v>
      </c>
      <c r="H3455" s="38" t="s">
        <v>441</v>
      </c>
      <c r="I3455" s="38">
        <v>27848079</v>
      </c>
      <c r="J3455" s="37">
        <v>21</v>
      </c>
      <c r="K3455" s="37">
        <v>6</v>
      </c>
      <c r="L3455" s="20" t="s">
        <v>8355</v>
      </c>
      <c r="M3455" s="37">
        <v>0</v>
      </c>
      <c r="N3455" s="37">
        <v>0</v>
      </c>
      <c r="O3455" s="37">
        <v>0</v>
      </c>
    </row>
    <row r="3457" spans="1:29" ht="13.5" x14ac:dyDescent="0.25">
      <c r="A3457" s="97" t="s">
        <v>6617</v>
      </c>
      <c r="B3457" s="24"/>
      <c r="C3457" s="25"/>
      <c r="D3457" s="25"/>
      <c r="E3457" s="25"/>
      <c r="F3457" s="33"/>
      <c r="G3457" s="27"/>
      <c r="H3457" s="32"/>
      <c r="I3457" s="32"/>
      <c r="J3457" s="36">
        <f>SUM(J3458:J3471)</f>
        <v>697</v>
      </c>
      <c r="K3457" s="36">
        <f t="shared" ref="K3457:O3457" si="181">SUM(K3458:K3471)</f>
        <v>231</v>
      </c>
      <c r="L3457" s="36">
        <f t="shared" si="181"/>
        <v>0</v>
      </c>
      <c r="M3457" s="36">
        <f t="shared" si="181"/>
        <v>0</v>
      </c>
      <c r="N3457" s="36">
        <f t="shared" si="181"/>
        <v>0</v>
      </c>
      <c r="O3457" s="36">
        <f t="shared" si="181"/>
        <v>104</v>
      </c>
      <c r="P3457" s="37"/>
      <c r="Q3457" s="37"/>
      <c r="R3457" s="37"/>
      <c r="S3457" s="37"/>
      <c r="T3457" s="37"/>
      <c r="U3457" s="37"/>
      <c r="V3457" s="37"/>
      <c r="W3457" s="37"/>
      <c r="X3457" s="37"/>
      <c r="Y3457" s="37"/>
      <c r="AA3457" s="37"/>
      <c r="AB3457" s="37"/>
      <c r="AC3457" s="37"/>
    </row>
    <row r="3458" spans="1:29" x14ac:dyDescent="0.2">
      <c r="A3458" s="37" t="s">
        <v>6618</v>
      </c>
      <c r="B3458" s="37" t="s">
        <v>1373</v>
      </c>
      <c r="C3458" s="39" t="s">
        <v>51</v>
      </c>
      <c r="D3458" s="39" t="s">
        <v>748</v>
      </c>
      <c r="E3458" s="39" t="s">
        <v>758</v>
      </c>
      <c r="F3458" s="39" t="s">
        <v>6619</v>
      </c>
      <c r="G3458" s="38" t="s">
        <v>442</v>
      </c>
      <c r="H3458" s="38" t="s">
        <v>441</v>
      </c>
      <c r="J3458" s="37">
        <v>9</v>
      </c>
      <c r="K3458" s="37">
        <v>0</v>
      </c>
      <c r="L3458" s="20" t="s">
        <v>8355</v>
      </c>
      <c r="M3458" s="37">
        <v>0</v>
      </c>
      <c r="N3458" s="37">
        <v>0</v>
      </c>
      <c r="O3458" s="37">
        <v>0</v>
      </c>
    </row>
    <row r="3459" spans="1:29" x14ac:dyDescent="0.2">
      <c r="A3459" s="37" t="s">
        <v>6620</v>
      </c>
      <c r="B3459" s="37" t="s">
        <v>6621</v>
      </c>
      <c r="C3459" s="39" t="s">
        <v>51</v>
      </c>
      <c r="D3459" s="39" t="s">
        <v>748</v>
      </c>
      <c r="E3459" s="39" t="s">
        <v>758</v>
      </c>
      <c r="F3459" s="39" t="s">
        <v>759</v>
      </c>
      <c r="G3459" s="38" t="s">
        <v>442</v>
      </c>
      <c r="H3459" s="38" t="s">
        <v>441</v>
      </c>
      <c r="I3459" s="38">
        <v>27847020</v>
      </c>
      <c r="J3459" s="37">
        <v>107</v>
      </c>
      <c r="K3459" s="37">
        <v>50</v>
      </c>
      <c r="L3459" s="20" t="s">
        <v>8355</v>
      </c>
      <c r="M3459" s="37">
        <v>0</v>
      </c>
      <c r="N3459" s="37">
        <v>0</v>
      </c>
      <c r="O3459" s="37">
        <v>15</v>
      </c>
    </row>
    <row r="3460" spans="1:29" x14ac:dyDescent="0.2">
      <c r="A3460" s="37" t="s">
        <v>6622</v>
      </c>
      <c r="B3460" s="37" t="s">
        <v>6623</v>
      </c>
      <c r="C3460" s="39" t="s">
        <v>51</v>
      </c>
      <c r="D3460" s="39" t="s">
        <v>739</v>
      </c>
      <c r="E3460" s="39" t="s">
        <v>6399</v>
      </c>
      <c r="F3460" s="39" t="s">
        <v>911</v>
      </c>
      <c r="G3460" s="38" t="s">
        <v>442</v>
      </c>
      <c r="H3460" s="38" t="s">
        <v>440</v>
      </c>
      <c r="I3460" s="38">
        <v>83135856</v>
      </c>
      <c r="J3460" s="37">
        <v>16</v>
      </c>
      <c r="K3460" s="37">
        <v>0</v>
      </c>
      <c r="L3460" s="20" t="s">
        <v>8355</v>
      </c>
      <c r="M3460" s="37">
        <v>0</v>
      </c>
      <c r="N3460" s="37">
        <v>0</v>
      </c>
      <c r="O3460" s="37">
        <v>0</v>
      </c>
    </row>
    <row r="3461" spans="1:29" x14ac:dyDescent="0.2">
      <c r="A3461" s="37" t="s">
        <v>6624</v>
      </c>
      <c r="B3461" s="37" t="s">
        <v>6625</v>
      </c>
      <c r="C3461" s="39" t="s">
        <v>51</v>
      </c>
      <c r="D3461" s="39" t="s">
        <v>748</v>
      </c>
      <c r="E3461" s="39" t="s">
        <v>758</v>
      </c>
      <c r="F3461" s="39" t="s">
        <v>6625</v>
      </c>
      <c r="G3461" s="38" t="s">
        <v>442</v>
      </c>
      <c r="H3461" s="38" t="s">
        <v>441</v>
      </c>
      <c r="J3461" s="37">
        <v>62</v>
      </c>
      <c r="K3461" s="37">
        <v>19</v>
      </c>
      <c r="L3461" s="20" t="s">
        <v>8355</v>
      </c>
      <c r="M3461" s="37">
        <v>0</v>
      </c>
      <c r="N3461" s="37">
        <v>0</v>
      </c>
      <c r="O3461" s="37">
        <v>15</v>
      </c>
    </row>
    <row r="3462" spans="1:29" x14ac:dyDescent="0.2">
      <c r="A3462" s="37" t="s">
        <v>6626</v>
      </c>
      <c r="B3462" s="37" t="s">
        <v>6627</v>
      </c>
      <c r="C3462" s="39" t="s">
        <v>51</v>
      </c>
      <c r="D3462" s="39" t="s">
        <v>748</v>
      </c>
      <c r="E3462" s="39" t="s">
        <v>758</v>
      </c>
      <c r="F3462" s="39" t="s">
        <v>6627</v>
      </c>
      <c r="G3462" s="38" t="s">
        <v>442</v>
      </c>
      <c r="H3462" s="38" t="s">
        <v>441</v>
      </c>
      <c r="I3462" s="38">
        <v>84968203</v>
      </c>
      <c r="J3462" s="37">
        <v>28</v>
      </c>
      <c r="K3462" s="37">
        <v>18</v>
      </c>
      <c r="L3462" s="20" t="s">
        <v>8355</v>
      </c>
      <c r="M3462" s="37">
        <v>0</v>
      </c>
      <c r="N3462" s="37">
        <v>0</v>
      </c>
      <c r="O3462" s="37">
        <v>0</v>
      </c>
    </row>
    <row r="3463" spans="1:29" x14ac:dyDescent="0.2">
      <c r="A3463" s="37" t="s">
        <v>6628</v>
      </c>
      <c r="B3463" s="37" t="s">
        <v>10234</v>
      </c>
      <c r="C3463" s="39" t="s">
        <v>51</v>
      </c>
      <c r="D3463" s="39" t="s">
        <v>739</v>
      </c>
      <c r="E3463" s="39" t="s">
        <v>6399</v>
      </c>
      <c r="F3463" s="39" t="s">
        <v>6629</v>
      </c>
      <c r="G3463" s="38" t="s">
        <v>442</v>
      </c>
      <c r="H3463" s="38" t="s">
        <v>440</v>
      </c>
      <c r="I3463" s="38">
        <v>88935696</v>
      </c>
      <c r="J3463" s="37">
        <v>82</v>
      </c>
      <c r="K3463" s="37">
        <v>28</v>
      </c>
      <c r="L3463" s="20" t="s">
        <v>8355</v>
      </c>
      <c r="M3463" s="37">
        <v>0</v>
      </c>
      <c r="N3463" s="37">
        <v>0</v>
      </c>
      <c r="O3463" s="37">
        <v>0</v>
      </c>
    </row>
    <row r="3464" spans="1:29" x14ac:dyDescent="0.2">
      <c r="A3464" s="37" t="s">
        <v>6630</v>
      </c>
      <c r="B3464" s="37" t="s">
        <v>10233</v>
      </c>
      <c r="C3464" s="39" t="s">
        <v>51</v>
      </c>
      <c r="D3464" s="39" t="s">
        <v>748</v>
      </c>
      <c r="E3464" s="39" t="s">
        <v>758</v>
      </c>
      <c r="F3464" s="39" t="s">
        <v>10232</v>
      </c>
      <c r="G3464" s="38" t="s">
        <v>442</v>
      </c>
      <c r="H3464" s="38" t="s">
        <v>441</v>
      </c>
      <c r="I3464" s="38">
        <v>88262680</v>
      </c>
      <c r="J3464" s="37">
        <v>40</v>
      </c>
      <c r="K3464" s="37">
        <v>13</v>
      </c>
      <c r="L3464" s="20" t="s">
        <v>8355</v>
      </c>
      <c r="M3464" s="37">
        <v>0</v>
      </c>
      <c r="N3464" s="37">
        <v>0</v>
      </c>
      <c r="O3464" s="37">
        <v>15</v>
      </c>
    </row>
    <row r="3465" spans="1:29" x14ac:dyDescent="0.2">
      <c r="A3465" s="37" t="s">
        <v>6631</v>
      </c>
      <c r="B3465" s="37" t="s">
        <v>6632</v>
      </c>
      <c r="C3465" s="39" t="s">
        <v>51</v>
      </c>
      <c r="D3465" s="39" t="s">
        <v>748</v>
      </c>
      <c r="E3465" s="39" t="s">
        <v>758</v>
      </c>
      <c r="F3465" s="39" t="s">
        <v>6633</v>
      </c>
      <c r="G3465" s="38" t="s">
        <v>442</v>
      </c>
      <c r="H3465" s="38" t="s">
        <v>441</v>
      </c>
      <c r="I3465" s="38">
        <v>88392492</v>
      </c>
      <c r="J3465" s="37">
        <v>97</v>
      </c>
      <c r="K3465" s="37">
        <v>39</v>
      </c>
      <c r="L3465" s="20" t="s">
        <v>8355</v>
      </c>
      <c r="M3465" s="37">
        <v>0</v>
      </c>
      <c r="N3465" s="37">
        <v>0</v>
      </c>
      <c r="O3465" s="37">
        <v>21</v>
      </c>
    </row>
    <row r="3466" spans="1:29" x14ac:dyDescent="0.2">
      <c r="A3466" s="37" t="s">
        <v>6634</v>
      </c>
      <c r="B3466" s="37" t="s">
        <v>2101</v>
      </c>
      <c r="C3466" s="39" t="s">
        <v>51</v>
      </c>
      <c r="D3466" s="39" t="s">
        <v>739</v>
      </c>
      <c r="E3466" s="39" t="s">
        <v>6399</v>
      </c>
      <c r="F3466" s="39" t="s">
        <v>6623</v>
      </c>
      <c r="G3466" s="38" t="s">
        <v>442</v>
      </c>
      <c r="H3466" s="38" t="s">
        <v>440</v>
      </c>
      <c r="I3466" s="38">
        <v>27322287</v>
      </c>
      <c r="J3466" s="37">
        <v>78</v>
      </c>
      <c r="K3466" s="37">
        <v>20</v>
      </c>
      <c r="L3466" s="20" t="s">
        <v>8355</v>
      </c>
      <c r="M3466" s="37">
        <v>0</v>
      </c>
      <c r="N3466" s="37">
        <v>0</v>
      </c>
      <c r="O3466" s="37">
        <v>0</v>
      </c>
    </row>
    <row r="3467" spans="1:29" x14ac:dyDescent="0.2">
      <c r="A3467" s="37" t="s">
        <v>6635</v>
      </c>
      <c r="B3467" s="37" t="s">
        <v>6636</v>
      </c>
      <c r="C3467" s="39" t="s">
        <v>51</v>
      </c>
      <c r="D3467" s="39" t="s">
        <v>739</v>
      </c>
      <c r="E3467" s="39" t="s">
        <v>2607</v>
      </c>
      <c r="F3467" s="39" t="s">
        <v>6636</v>
      </c>
      <c r="G3467" s="38" t="s">
        <v>442</v>
      </c>
      <c r="H3467" s="38" t="s">
        <v>440</v>
      </c>
      <c r="J3467" s="37">
        <v>55</v>
      </c>
      <c r="K3467" s="37">
        <v>14</v>
      </c>
      <c r="L3467" s="20" t="s">
        <v>8355</v>
      </c>
      <c r="M3467" s="37">
        <v>0</v>
      </c>
      <c r="N3467" s="37">
        <v>0</v>
      </c>
      <c r="O3467" s="37">
        <v>0</v>
      </c>
    </row>
    <row r="3468" spans="1:29" x14ac:dyDescent="0.2">
      <c r="A3468" s="37" t="s">
        <v>6637</v>
      </c>
      <c r="B3468" s="37" t="s">
        <v>6638</v>
      </c>
      <c r="C3468" s="39" t="s">
        <v>51</v>
      </c>
      <c r="D3468" s="39" t="s">
        <v>748</v>
      </c>
      <c r="E3468" s="39" t="s">
        <v>758</v>
      </c>
      <c r="F3468" s="39" t="s">
        <v>6639</v>
      </c>
      <c r="G3468" s="38" t="s">
        <v>442</v>
      </c>
      <c r="H3468" s="38" t="s">
        <v>441</v>
      </c>
      <c r="J3468" s="37">
        <v>51</v>
      </c>
      <c r="K3468" s="37">
        <v>14</v>
      </c>
      <c r="L3468" s="20" t="s">
        <v>8355</v>
      </c>
      <c r="M3468" s="37">
        <v>0</v>
      </c>
      <c r="N3468" s="37">
        <v>0</v>
      </c>
      <c r="O3468" s="37">
        <v>23</v>
      </c>
    </row>
    <row r="3469" spans="1:29" x14ac:dyDescent="0.2">
      <c r="A3469" s="37" t="s">
        <v>6640</v>
      </c>
      <c r="B3469" s="37" t="s">
        <v>6641</v>
      </c>
      <c r="C3469" s="39" t="s">
        <v>51</v>
      </c>
      <c r="D3469" s="39" t="s">
        <v>748</v>
      </c>
      <c r="E3469" s="39" t="s">
        <v>758</v>
      </c>
      <c r="F3469" s="39" t="s">
        <v>6641</v>
      </c>
      <c r="G3469" s="38" t="s">
        <v>442</v>
      </c>
      <c r="H3469" s="38" t="s">
        <v>441</v>
      </c>
      <c r="I3469" s="38">
        <v>83360646</v>
      </c>
      <c r="J3469" s="37">
        <v>22</v>
      </c>
      <c r="K3469" s="37">
        <v>0</v>
      </c>
      <c r="L3469" s="20" t="s">
        <v>8355</v>
      </c>
      <c r="M3469" s="37">
        <v>0</v>
      </c>
      <c r="N3469" s="37">
        <v>0</v>
      </c>
      <c r="O3469" s="37">
        <v>0</v>
      </c>
    </row>
    <row r="3470" spans="1:29" x14ac:dyDescent="0.2">
      <c r="A3470" s="37" t="s">
        <v>6642</v>
      </c>
      <c r="B3470" s="37" t="s">
        <v>6643</v>
      </c>
      <c r="C3470" s="39" t="s">
        <v>51</v>
      </c>
      <c r="D3470" s="39" t="s">
        <v>748</v>
      </c>
      <c r="E3470" s="39" t="s">
        <v>758</v>
      </c>
      <c r="F3470" s="39" t="s">
        <v>6644</v>
      </c>
      <c r="G3470" s="38" t="s">
        <v>442</v>
      </c>
      <c r="H3470" s="38" t="s">
        <v>441</v>
      </c>
      <c r="J3470" s="37">
        <v>37</v>
      </c>
      <c r="K3470" s="37">
        <v>16</v>
      </c>
      <c r="L3470" s="20" t="s">
        <v>8355</v>
      </c>
      <c r="M3470" s="37">
        <v>0</v>
      </c>
      <c r="N3470" s="37">
        <v>0</v>
      </c>
      <c r="O3470" s="37">
        <v>15</v>
      </c>
    </row>
    <row r="3471" spans="1:29" x14ac:dyDescent="0.2">
      <c r="A3471" s="37" t="s">
        <v>10369</v>
      </c>
      <c r="B3471" s="37" t="s">
        <v>10370</v>
      </c>
      <c r="C3471" s="39" t="s">
        <v>51</v>
      </c>
      <c r="D3471" s="39" t="s">
        <v>748</v>
      </c>
      <c r="E3471" s="39" t="s">
        <v>758</v>
      </c>
      <c r="F3471" s="39" t="s">
        <v>10371</v>
      </c>
      <c r="G3471" s="38" t="s">
        <v>442</v>
      </c>
      <c r="H3471" s="38" t="s">
        <v>441</v>
      </c>
      <c r="I3471" s="38">
        <v>89751969</v>
      </c>
      <c r="J3471" s="37">
        <v>13</v>
      </c>
      <c r="K3471" s="37">
        <v>0</v>
      </c>
      <c r="L3471" s="20" t="s">
        <v>8355</v>
      </c>
      <c r="M3471" s="37">
        <v>0</v>
      </c>
      <c r="N3471" s="37">
        <v>0</v>
      </c>
      <c r="O3471" s="37">
        <v>0</v>
      </c>
    </row>
    <row r="3473" spans="1:29" ht="13.5" x14ac:dyDescent="0.25">
      <c r="A3473" s="97" t="s">
        <v>6645</v>
      </c>
      <c r="B3473" s="24"/>
      <c r="C3473" s="25"/>
      <c r="D3473" s="25"/>
      <c r="E3473" s="25"/>
      <c r="F3473" s="33"/>
      <c r="G3473" s="27"/>
      <c r="H3473" s="32"/>
      <c r="I3473" s="32"/>
      <c r="J3473" s="36">
        <f>SUM(J3474:J3485)</f>
        <v>374</v>
      </c>
      <c r="K3473" s="36">
        <f t="shared" ref="K3473:O3473" si="182">SUM(K3474:K3485)</f>
        <v>95</v>
      </c>
      <c r="L3473" s="36">
        <f t="shared" si="182"/>
        <v>0</v>
      </c>
      <c r="M3473" s="36">
        <f t="shared" si="182"/>
        <v>0</v>
      </c>
      <c r="N3473" s="36">
        <f t="shared" si="182"/>
        <v>0</v>
      </c>
      <c r="O3473" s="36">
        <f t="shared" si="182"/>
        <v>54</v>
      </c>
      <c r="P3473" s="37"/>
      <c r="Q3473" s="37"/>
      <c r="R3473" s="37"/>
      <c r="S3473" s="37"/>
      <c r="T3473" s="37"/>
      <c r="U3473" s="37"/>
      <c r="V3473" s="37"/>
      <c r="W3473" s="37"/>
      <c r="X3473" s="37"/>
      <c r="Y3473" s="37"/>
      <c r="AA3473" s="37"/>
      <c r="AB3473" s="37"/>
      <c r="AC3473" s="37"/>
    </row>
    <row r="3474" spans="1:29" x14ac:dyDescent="0.2">
      <c r="A3474" s="37" t="s">
        <v>6646</v>
      </c>
      <c r="B3474" s="37" t="s">
        <v>3373</v>
      </c>
      <c r="C3474" s="39" t="s">
        <v>51</v>
      </c>
      <c r="D3474" s="39" t="s">
        <v>744</v>
      </c>
      <c r="E3474" s="39" t="s">
        <v>6190</v>
      </c>
      <c r="F3474" s="39" t="s">
        <v>3373</v>
      </c>
      <c r="G3474" s="38" t="s">
        <v>442</v>
      </c>
      <c r="H3474" s="38" t="s">
        <v>441</v>
      </c>
      <c r="J3474" s="37">
        <v>19</v>
      </c>
      <c r="K3474" s="37">
        <v>4</v>
      </c>
      <c r="L3474" s="20" t="s">
        <v>8355</v>
      </c>
      <c r="M3474" s="37">
        <v>0</v>
      </c>
      <c r="N3474" s="37">
        <v>0</v>
      </c>
      <c r="O3474" s="37">
        <v>0</v>
      </c>
    </row>
    <row r="3475" spans="1:29" x14ac:dyDescent="0.2">
      <c r="A3475" s="37" t="s">
        <v>6647</v>
      </c>
      <c r="B3475" s="37" t="s">
        <v>6648</v>
      </c>
      <c r="C3475" s="39" t="s">
        <v>51</v>
      </c>
      <c r="D3475" s="39" t="s">
        <v>744</v>
      </c>
      <c r="E3475" s="39" t="s">
        <v>6190</v>
      </c>
      <c r="F3475" s="39" t="s">
        <v>10236</v>
      </c>
      <c r="G3475" s="38" t="s">
        <v>442</v>
      </c>
      <c r="H3475" s="38" t="s">
        <v>441</v>
      </c>
      <c r="I3475" s="38">
        <v>86402494</v>
      </c>
      <c r="J3475" s="37">
        <v>11</v>
      </c>
      <c r="K3475" s="37">
        <v>0</v>
      </c>
      <c r="L3475" s="20" t="s">
        <v>8355</v>
      </c>
      <c r="M3475" s="37">
        <v>0</v>
      </c>
      <c r="N3475" s="37">
        <v>0</v>
      </c>
      <c r="O3475" s="37">
        <v>0</v>
      </c>
    </row>
    <row r="3476" spans="1:29" x14ac:dyDescent="0.2">
      <c r="A3476" s="37" t="s">
        <v>6649</v>
      </c>
      <c r="B3476" s="37" t="s">
        <v>10372</v>
      </c>
      <c r="C3476" s="39" t="s">
        <v>51</v>
      </c>
      <c r="D3476" s="39" t="s">
        <v>744</v>
      </c>
      <c r="E3476" s="39" t="s">
        <v>6190</v>
      </c>
      <c r="F3476" s="39" t="s">
        <v>10064</v>
      </c>
      <c r="G3476" s="38" t="s">
        <v>442</v>
      </c>
      <c r="H3476" s="38" t="s">
        <v>441</v>
      </c>
      <c r="J3476" s="37">
        <v>20</v>
      </c>
      <c r="K3476" s="37">
        <v>9</v>
      </c>
      <c r="L3476" s="20" t="s">
        <v>8355</v>
      </c>
      <c r="M3476" s="37">
        <v>0</v>
      </c>
      <c r="N3476" s="37">
        <v>0</v>
      </c>
      <c r="O3476" s="37">
        <v>0</v>
      </c>
    </row>
    <row r="3477" spans="1:29" x14ac:dyDescent="0.2">
      <c r="A3477" s="37" t="s">
        <v>6650</v>
      </c>
      <c r="B3477" s="37" t="s">
        <v>6651</v>
      </c>
      <c r="C3477" s="39" t="s">
        <v>51</v>
      </c>
      <c r="D3477" s="39" t="s">
        <v>744</v>
      </c>
      <c r="E3477" s="39" t="s">
        <v>6190</v>
      </c>
      <c r="F3477" s="39" t="s">
        <v>10235</v>
      </c>
      <c r="G3477" s="38" t="s">
        <v>442</v>
      </c>
      <c r="H3477" s="38" t="s">
        <v>441</v>
      </c>
      <c r="I3477" s="38">
        <v>83673386</v>
      </c>
      <c r="J3477" s="37">
        <v>19</v>
      </c>
      <c r="K3477" s="37">
        <v>0</v>
      </c>
      <c r="L3477" s="20" t="s">
        <v>8355</v>
      </c>
      <c r="M3477" s="37">
        <v>0</v>
      </c>
      <c r="N3477" s="37">
        <v>0</v>
      </c>
      <c r="O3477" s="37">
        <v>0</v>
      </c>
    </row>
    <row r="3478" spans="1:29" x14ac:dyDescent="0.2">
      <c r="A3478" s="37" t="s">
        <v>6652</v>
      </c>
      <c r="B3478" s="37" t="s">
        <v>6653</v>
      </c>
      <c r="C3478" s="39" t="s">
        <v>51</v>
      </c>
      <c r="D3478" s="39" t="s">
        <v>744</v>
      </c>
      <c r="E3478" s="39" t="s">
        <v>6190</v>
      </c>
      <c r="F3478" s="39" t="s">
        <v>1827</v>
      </c>
      <c r="G3478" s="38" t="s">
        <v>442</v>
      </c>
      <c r="H3478" s="38" t="s">
        <v>441</v>
      </c>
      <c r="I3478" s="38">
        <v>84813504</v>
      </c>
      <c r="J3478" s="37">
        <v>31</v>
      </c>
      <c r="K3478" s="37">
        <v>0</v>
      </c>
      <c r="L3478" s="20" t="s">
        <v>8355</v>
      </c>
      <c r="M3478" s="37">
        <v>0</v>
      </c>
      <c r="N3478" s="37">
        <v>0</v>
      </c>
      <c r="O3478" s="37">
        <v>0</v>
      </c>
    </row>
    <row r="3479" spans="1:29" x14ac:dyDescent="0.2">
      <c r="A3479" s="37" t="s">
        <v>6654</v>
      </c>
      <c r="B3479" s="37" t="s">
        <v>2387</v>
      </c>
      <c r="C3479" s="39" t="s">
        <v>51</v>
      </c>
      <c r="D3479" s="39" t="s">
        <v>744</v>
      </c>
      <c r="E3479" s="39" t="s">
        <v>6190</v>
      </c>
      <c r="F3479" s="39" t="s">
        <v>2387</v>
      </c>
      <c r="G3479" s="38" t="s">
        <v>442</v>
      </c>
      <c r="H3479" s="38" t="s">
        <v>441</v>
      </c>
      <c r="I3479" s="38">
        <v>83421798</v>
      </c>
      <c r="J3479" s="37">
        <v>88</v>
      </c>
      <c r="K3479" s="37">
        <v>37</v>
      </c>
      <c r="L3479" s="20" t="s">
        <v>8355</v>
      </c>
      <c r="M3479" s="37">
        <v>0</v>
      </c>
      <c r="N3479" s="37">
        <v>0</v>
      </c>
      <c r="O3479" s="37">
        <v>34</v>
      </c>
    </row>
    <row r="3480" spans="1:29" x14ac:dyDescent="0.2">
      <c r="A3480" s="37" t="s">
        <v>6655</v>
      </c>
      <c r="B3480" s="37" t="s">
        <v>6656</v>
      </c>
      <c r="C3480" s="39" t="s">
        <v>51</v>
      </c>
      <c r="D3480" s="39" t="s">
        <v>744</v>
      </c>
      <c r="E3480" s="39" t="s">
        <v>6190</v>
      </c>
      <c r="F3480" s="39" t="s">
        <v>6657</v>
      </c>
      <c r="G3480" s="38" t="s">
        <v>442</v>
      </c>
      <c r="H3480" s="38" t="s">
        <v>441</v>
      </c>
      <c r="I3480" s="38">
        <v>85685504</v>
      </c>
      <c r="J3480" s="37">
        <v>53</v>
      </c>
      <c r="K3480" s="37">
        <v>19</v>
      </c>
      <c r="L3480" s="20" t="s">
        <v>8355</v>
      </c>
      <c r="M3480" s="37">
        <v>0</v>
      </c>
      <c r="N3480" s="37">
        <v>0</v>
      </c>
      <c r="O3480" s="37">
        <v>0</v>
      </c>
    </row>
    <row r="3481" spans="1:29" x14ac:dyDescent="0.2">
      <c r="A3481" s="37" t="s">
        <v>6658</v>
      </c>
      <c r="B3481" s="37" t="s">
        <v>6659</v>
      </c>
      <c r="C3481" s="39" t="s">
        <v>51</v>
      </c>
      <c r="D3481" s="39" t="s">
        <v>744</v>
      </c>
      <c r="E3481" s="39" t="s">
        <v>6190</v>
      </c>
      <c r="F3481" s="39" t="s">
        <v>6660</v>
      </c>
      <c r="G3481" s="38" t="s">
        <v>442</v>
      </c>
      <c r="H3481" s="38" t="s">
        <v>441</v>
      </c>
      <c r="I3481" s="38">
        <v>84455833</v>
      </c>
      <c r="J3481" s="37">
        <v>69</v>
      </c>
      <c r="K3481" s="37">
        <v>20</v>
      </c>
      <c r="L3481" s="20" t="s">
        <v>8355</v>
      </c>
      <c r="M3481" s="37">
        <v>0</v>
      </c>
      <c r="N3481" s="37">
        <v>0</v>
      </c>
      <c r="O3481" s="37">
        <v>20</v>
      </c>
    </row>
    <row r="3482" spans="1:29" x14ac:dyDescent="0.2">
      <c r="A3482" s="37" t="s">
        <v>6661</v>
      </c>
      <c r="B3482" s="37" t="s">
        <v>6662</v>
      </c>
      <c r="C3482" s="39" t="s">
        <v>51</v>
      </c>
      <c r="D3482" s="39" t="s">
        <v>744</v>
      </c>
      <c r="E3482" s="39" t="s">
        <v>6190</v>
      </c>
      <c r="F3482" s="39" t="s">
        <v>6662</v>
      </c>
      <c r="G3482" s="38" t="s">
        <v>442</v>
      </c>
      <c r="H3482" s="38" t="s">
        <v>441</v>
      </c>
      <c r="I3482" s="38">
        <v>25140069</v>
      </c>
      <c r="J3482" s="37">
        <v>18</v>
      </c>
      <c r="K3482" s="37">
        <v>0</v>
      </c>
      <c r="L3482" s="20" t="s">
        <v>8355</v>
      </c>
      <c r="M3482" s="37">
        <v>0</v>
      </c>
      <c r="N3482" s="37">
        <v>0</v>
      </c>
      <c r="O3482" s="37">
        <v>0</v>
      </c>
    </row>
    <row r="3483" spans="1:29" x14ac:dyDescent="0.2">
      <c r="A3483" s="37" t="s">
        <v>6663</v>
      </c>
      <c r="B3483" s="37" t="s">
        <v>6664</v>
      </c>
      <c r="C3483" s="39" t="s">
        <v>51</v>
      </c>
      <c r="D3483" s="39" t="s">
        <v>739</v>
      </c>
      <c r="E3483" s="39" t="s">
        <v>740</v>
      </c>
      <c r="F3483" s="39" t="s">
        <v>6664</v>
      </c>
      <c r="G3483" s="38" t="s">
        <v>442</v>
      </c>
      <c r="H3483" s="38" t="s">
        <v>441</v>
      </c>
      <c r="I3483" s="38">
        <v>27322143</v>
      </c>
      <c r="J3483" s="37">
        <v>5</v>
      </c>
      <c r="K3483" s="37">
        <v>0</v>
      </c>
      <c r="L3483" s="20" t="s">
        <v>8355</v>
      </c>
      <c r="M3483" s="37">
        <v>0</v>
      </c>
      <c r="N3483" s="37">
        <v>0</v>
      </c>
      <c r="O3483" s="37">
        <v>0</v>
      </c>
    </row>
    <row r="3484" spans="1:29" x14ac:dyDescent="0.2">
      <c r="A3484" s="37" t="s">
        <v>6665</v>
      </c>
      <c r="B3484" s="37" t="s">
        <v>6666</v>
      </c>
      <c r="C3484" s="39" t="s">
        <v>51</v>
      </c>
      <c r="D3484" s="39" t="s">
        <v>744</v>
      </c>
      <c r="E3484" s="39" t="s">
        <v>6190</v>
      </c>
      <c r="F3484" s="39" t="s">
        <v>711</v>
      </c>
      <c r="G3484" s="38" t="s">
        <v>442</v>
      </c>
      <c r="H3484" s="38" t="s">
        <v>441</v>
      </c>
      <c r="I3484" s="38">
        <v>85697720</v>
      </c>
      <c r="J3484" s="37">
        <v>17</v>
      </c>
      <c r="K3484" s="37">
        <v>0</v>
      </c>
      <c r="L3484" s="20" t="s">
        <v>8355</v>
      </c>
      <c r="M3484" s="37">
        <v>0</v>
      </c>
      <c r="N3484" s="37">
        <v>0</v>
      </c>
      <c r="O3484" s="37">
        <v>0</v>
      </c>
    </row>
    <row r="3485" spans="1:29" x14ac:dyDescent="0.2">
      <c r="A3485" s="37" t="s">
        <v>6667</v>
      </c>
      <c r="B3485" s="37" t="s">
        <v>6668</v>
      </c>
      <c r="C3485" s="39" t="s">
        <v>51</v>
      </c>
      <c r="D3485" s="39" t="s">
        <v>744</v>
      </c>
      <c r="E3485" s="39" t="s">
        <v>6190</v>
      </c>
      <c r="F3485" s="39" t="s">
        <v>6669</v>
      </c>
      <c r="G3485" s="38" t="s">
        <v>442</v>
      </c>
      <c r="H3485" s="38" t="s">
        <v>441</v>
      </c>
      <c r="I3485" s="38">
        <v>85207324</v>
      </c>
      <c r="J3485" s="37">
        <v>24</v>
      </c>
      <c r="K3485" s="37">
        <v>6</v>
      </c>
      <c r="L3485" s="20" t="s">
        <v>8355</v>
      </c>
      <c r="M3485" s="37">
        <v>0</v>
      </c>
      <c r="N3485" s="37">
        <v>0</v>
      </c>
      <c r="O3485" s="37">
        <v>0</v>
      </c>
    </row>
    <row r="3487" spans="1:29" ht="13.5" x14ac:dyDescent="0.25">
      <c r="A3487" s="97" t="s">
        <v>6670</v>
      </c>
      <c r="B3487" s="24"/>
      <c r="C3487" s="25"/>
      <c r="D3487" s="25"/>
      <c r="E3487" s="25"/>
      <c r="F3487" s="33"/>
      <c r="G3487" s="27"/>
      <c r="H3487" s="32"/>
      <c r="I3487" s="32"/>
      <c r="J3487" s="36">
        <f>J3488+J3503+J3522+J3541+J3564+J3583</f>
        <v>8098</v>
      </c>
      <c r="K3487" s="36">
        <f t="shared" ref="K3487:O3487" si="183">K3488+K3503+K3522+K3541+K3564+K3583</f>
        <v>2406</v>
      </c>
      <c r="L3487" s="36">
        <f t="shared" si="183"/>
        <v>40</v>
      </c>
      <c r="M3487" s="36">
        <f t="shared" si="183"/>
        <v>74</v>
      </c>
      <c r="N3487" s="36">
        <f t="shared" si="183"/>
        <v>28</v>
      </c>
      <c r="O3487" s="36">
        <f t="shared" si="183"/>
        <v>856</v>
      </c>
      <c r="P3487" s="37"/>
      <c r="Q3487" s="37"/>
      <c r="R3487" s="37"/>
      <c r="S3487" s="37"/>
      <c r="T3487" s="37"/>
      <c r="U3487" s="37"/>
      <c r="V3487" s="37"/>
      <c r="W3487" s="37"/>
      <c r="X3487" s="37"/>
      <c r="Y3487" s="37"/>
      <c r="AA3487" s="37"/>
      <c r="AB3487" s="37"/>
      <c r="AC3487" s="37"/>
    </row>
    <row r="3488" spans="1:29" ht="13.5" x14ac:dyDescent="0.25">
      <c r="A3488" s="97" t="s">
        <v>439</v>
      </c>
      <c r="B3488" s="24"/>
      <c r="C3488" s="25"/>
      <c r="D3488" s="25"/>
      <c r="E3488" s="25"/>
      <c r="F3488" s="33"/>
      <c r="G3488" s="27"/>
      <c r="H3488" s="32"/>
      <c r="I3488" s="32"/>
      <c r="J3488" s="36">
        <f>SUM(J3489:J3501)</f>
        <v>1924</v>
      </c>
      <c r="K3488" s="36">
        <f t="shared" ref="K3488:O3488" si="184">SUM(K3489:K3501)</f>
        <v>563</v>
      </c>
      <c r="L3488" s="36">
        <f t="shared" si="184"/>
        <v>0</v>
      </c>
      <c r="M3488" s="36">
        <f t="shared" si="184"/>
        <v>0</v>
      </c>
      <c r="N3488" s="36">
        <f t="shared" si="184"/>
        <v>18</v>
      </c>
      <c r="O3488" s="36">
        <f t="shared" si="184"/>
        <v>133</v>
      </c>
      <c r="P3488" s="37"/>
      <c r="Q3488" s="37"/>
      <c r="R3488" s="37"/>
      <c r="S3488" s="37"/>
      <c r="T3488" s="37"/>
      <c r="U3488" s="37"/>
      <c r="V3488" s="37"/>
      <c r="W3488" s="37"/>
      <c r="X3488" s="37"/>
      <c r="Y3488" s="37"/>
      <c r="AA3488" s="37"/>
      <c r="AB3488" s="37"/>
      <c r="AC3488" s="37"/>
    </row>
    <row r="3489" spans="1:29" x14ac:dyDescent="0.2">
      <c r="B3489" s="37" t="s">
        <v>6671</v>
      </c>
      <c r="C3489" s="39" t="s">
        <v>51</v>
      </c>
      <c r="D3489" s="39" t="s">
        <v>6672</v>
      </c>
      <c r="E3489" s="39" t="s">
        <v>6672</v>
      </c>
      <c r="F3489" s="39" t="s">
        <v>6673</v>
      </c>
      <c r="G3489" s="38" t="s">
        <v>443</v>
      </c>
      <c r="H3489" s="38" t="s">
        <v>440</v>
      </c>
      <c r="I3489" s="38">
        <v>27772211</v>
      </c>
      <c r="J3489" s="37">
        <v>53</v>
      </c>
      <c r="K3489" s="37">
        <v>19</v>
      </c>
      <c r="L3489" s="20" t="s">
        <v>8355</v>
      </c>
      <c r="M3489" s="37">
        <v>0</v>
      </c>
      <c r="N3489" s="37">
        <v>0</v>
      </c>
      <c r="O3489" s="37">
        <v>0</v>
      </c>
    </row>
    <row r="3490" spans="1:29" x14ac:dyDescent="0.2">
      <c r="B3490" s="37" t="s">
        <v>10373</v>
      </c>
      <c r="C3490" s="39" t="s">
        <v>51</v>
      </c>
      <c r="D3490" s="39" t="s">
        <v>6672</v>
      </c>
      <c r="E3490" s="39" t="s">
        <v>6672</v>
      </c>
      <c r="F3490" s="39" t="s">
        <v>6696</v>
      </c>
      <c r="G3490" s="38" t="s">
        <v>443</v>
      </c>
      <c r="H3490" s="38" t="s">
        <v>440</v>
      </c>
      <c r="I3490" s="38">
        <v>64296699</v>
      </c>
      <c r="J3490" s="37">
        <v>34</v>
      </c>
      <c r="K3490" s="37">
        <v>0</v>
      </c>
      <c r="L3490" s="20" t="s">
        <v>8355</v>
      </c>
      <c r="M3490" s="37">
        <v>0</v>
      </c>
      <c r="N3490" s="37">
        <v>0</v>
      </c>
      <c r="O3490" s="37">
        <v>0</v>
      </c>
    </row>
    <row r="3491" spans="1:29" x14ac:dyDescent="0.2">
      <c r="A3491" s="37" t="s">
        <v>6674</v>
      </c>
      <c r="B3491" s="37" t="s">
        <v>6675</v>
      </c>
      <c r="C3491" s="39" t="s">
        <v>51</v>
      </c>
      <c r="D3491" s="39" t="s">
        <v>6672</v>
      </c>
      <c r="E3491" s="39" t="s">
        <v>6672</v>
      </c>
      <c r="F3491" s="39" t="s">
        <v>6675</v>
      </c>
      <c r="G3491" s="38" t="s">
        <v>442</v>
      </c>
      <c r="H3491" s="38" t="s">
        <v>440</v>
      </c>
      <c r="I3491" s="38">
        <v>27772700</v>
      </c>
      <c r="J3491" s="37">
        <v>476</v>
      </c>
      <c r="K3491" s="37">
        <v>135</v>
      </c>
      <c r="L3491" s="20" t="s">
        <v>8355</v>
      </c>
      <c r="M3491" s="37">
        <v>0</v>
      </c>
      <c r="N3491" s="37">
        <v>0</v>
      </c>
      <c r="O3491" s="37">
        <v>16</v>
      </c>
    </row>
    <row r="3492" spans="1:29" x14ac:dyDescent="0.2">
      <c r="A3492" s="37" t="s">
        <v>6676</v>
      </c>
      <c r="B3492" s="37" t="s">
        <v>6677</v>
      </c>
      <c r="C3492" s="39" t="s">
        <v>5</v>
      </c>
      <c r="D3492" s="39" t="s">
        <v>2532</v>
      </c>
      <c r="E3492" s="39" t="s">
        <v>889</v>
      </c>
      <c r="F3492" s="39" t="s">
        <v>190</v>
      </c>
      <c r="G3492" s="38" t="s">
        <v>442</v>
      </c>
      <c r="H3492" s="38" t="s">
        <v>441</v>
      </c>
      <c r="I3492" s="38">
        <v>25140529</v>
      </c>
      <c r="J3492" s="37">
        <v>6</v>
      </c>
      <c r="K3492" s="37">
        <v>0</v>
      </c>
      <c r="L3492" s="20" t="s">
        <v>8355</v>
      </c>
      <c r="M3492" s="37">
        <v>0</v>
      </c>
      <c r="N3492" s="37">
        <v>0</v>
      </c>
      <c r="O3492" s="37">
        <v>0</v>
      </c>
    </row>
    <row r="3493" spans="1:29" x14ac:dyDescent="0.2">
      <c r="A3493" s="37" t="s">
        <v>6678</v>
      </c>
      <c r="B3493" s="37" t="s">
        <v>6679</v>
      </c>
      <c r="C3493" s="39" t="s">
        <v>51</v>
      </c>
      <c r="D3493" s="39" t="s">
        <v>6672</v>
      </c>
      <c r="E3493" s="39" t="s">
        <v>2498</v>
      </c>
      <c r="F3493" s="39" t="s">
        <v>2498</v>
      </c>
      <c r="G3493" s="38" t="s">
        <v>442</v>
      </c>
      <c r="H3493" s="38" t="s">
        <v>441</v>
      </c>
      <c r="I3493" s="38">
        <v>27791119</v>
      </c>
      <c r="J3493" s="37">
        <v>148</v>
      </c>
      <c r="K3493" s="37">
        <v>40</v>
      </c>
      <c r="L3493" s="20" t="s">
        <v>8355</v>
      </c>
      <c r="M3493" s="37">
        <v>0</v>
      </c>
      <c r="N3493" s="37">
        <v>0</v>
      </c>
      <c r="O3493" s="37">
        <v>16</v>
      </c>
    </row>
    <row r="3494" spans="1:29" x14ac:dyDescent="0.2">
      <c r="A3494" s="37" t="s">
        <v>6680</v>
      </c>
      <c r="B3494" s="37" t="s">
        <v>6681</v>
      </c>
      <c r="C3494" s="39" t="s">
        <v>51</v>
      </c>
      <c r="D3494" s="39" t="s">
        <v>6672</v>
      </c>
      <c r="E3494" s="39" t="s">
        <v>2498</v>
      </c>
      <c r="F3494" s="39" t="s">
        <v>6681</v>
      </c>
      <c r="G3494" s="38" t="s">
        <v>442</v>
      </c>
      <c r="H3494" s="38" t="s">
        <v>441</v>
      </c>
      <c r="I3494" s="38">
        <v>27791367</v>
      </c>
      <c r="J3494" s="37">
        <v>117</v>
      </c>
      <c r="K3494" s="37">
        <v>37</v>
      </c>
      <c r="L3494" s="20" t="s">
        <v>8355</v>
      </c>
      <c r="M3494" s="37">
        <v>0</v>
      </c>
      <c r="N3494" s="37">
        <v>0</v>
      </c>
      <c r="O3494" s="37">
        <v>15</v>
      </c>
    </row>
    <row r="3495" spans="1:29" x14ac:dyDescent="0.2">
      <c r="A3495" s="37" t="s">
        <v>6682</v>
      </c>
      <c r="B3495" s="37" t="s">
        <v>6683</v>
      </c>
      <c r="C3495" s="39" t="s">
        <v>51</v>
      </c>
      <c r="D3495" s="39" t="s">
        <v>6672</v>
      </c>
      <c r="E3495" s="39" t="s">
        <v>6672</v>
      </c>
      <c r="F3495" s="39" t="s">
        <v>6683</v>
      </c>
      <c r="G3495" s="38" t="s">
        <v>442</v>
      </c>
      <c r="H3495" s="38" t="s">
        <v>440</v>
      </c>
      <c r="I3495" s="38">
        <v>27774042</v>
      </c>
      <c r="J3495" s="37">
        <v>171</v>
      </c>
      <c r="K3495" s="37">
        <v>51</v>
      </c>
      <c r="L3495" s="20" t="s">
        <v>8355</v>
      </c>
      <c r="M3495" s="37">
        <v>0</v>
      </c>
      <c r="N3495" s="37">
        <v>0</v>
      </c>
      <c r="O3495" s="37">
        <v>18</v>
      </c>
    </row>
    <row r="3496" spans="1:29" x14ac:dyDescent="0.2">
      <c r="A3496" s="37" t="s">
        <v>6684</v>
      </c>
      <c r="B3496" s="37" t="s">
        <v>6685</v>
      </c>
      <c r="C3496" s="39" t="s">
        <v>51</v>
      </c>
      <c r="D3496" s="39" t="s">
        <v>6672</v>
      </c>
      <c r="E3496" s="39" t="s">
        <v>6672</v>
      </c>
      <c r="F3496" s="39" t="s">
        <v>6686</v>
      </c>
      <c r="G3496" s="38" t="s">
        <v>442</v>
      </c>
      <c r="H3496" s="38" t="s">
        <v>440</v>
      </c>
      <c r="I3496" s="38">
        <v>27770250</v>
      </c>
      <c r="J3496" s="37">
        <v>372</v>
      </c>
      <c r="K3496" s="37">
        <v>125</v>
      </c>
      <c r="L3496" s="20" t="s">
        <v>8355</v>
      </c>
      <c r="M3496" s="37">
        <v>0</v>
      </c>
      <c r="N3496" s="37">
        <v>18</v>
      </c>
      <c r="O3496" s="37">
        <v>53</v>
      </c>
    </row>
    <row r="3497" spans="1:29" x14ac:dyDescent="0.2">
      <c r="A3497" s="37" t="s">
        <v>6687</v>
      </c>
      <c r="B3497" s="37" t="s">
        <v>6688</v>
      </c>
      <c r="C3497" s="39" t="s">
        <v>51</v>
      </c>
      <c r="D3497" s="39" t="s">
        <v>6672</v>
      </c>
      <c r="E3497" s="39" t="s">
        <v>6672</v>
      </c>
      <c r="F3497" s="39" t="s">
        <v>6689</v>
      </c>
      <c r="G3497" s="38" t="s">
        <v>442</v>
      </c>
      <c r="H3497" s="38" t="s">
        <v>440</v>
      </c>
      <c r="I3497" s="38">
        <v>27770440</v>
      </c>
      <c r="J3497" s="37">
        <v>262</v>
      </c>
      <c r="K3497" s="37">
        <v>67</v>
      </c>
      <c r="L3497" s="20" t="s">
        <v>8355</v>
      </c>
      <c r="M3497" s="37">
        <v>0</v>
      </c>
      <c r="N3497" s="37">
        <v>0</v>
      </c>
      <c r="O3497" s="37">
        <v>0</v>
      </c>
    </row>
    <row r="3498" spans="1:29" x14ac:dyDescent="0.2">
      <c r="A3498" s="37" t="s">
        <v>6690</v>
      </c>
      <c r="B3498" s="37" t="s">
        <v>2175</v>
      </c>
      <c r="C3498" s="39" t="s">
        <v>51</v>
      </c>
      <c r="D3498" s="39" t="s">
        <v>6672</v>
      </c>
      <c r="E3498" s="39" t="s">
        <v>2498</v>
      </c>
      <c r="F3498" s="39" t="s">
        <v>2175</v>
      </c>
      <c r="G3498" s="38" t="s">
        <v>442</v>
      </c>
      <c r="H3498" s="38" t="s">
        <v>441</v>
      </c>
      <c r="I3498" s="38">
        <v>27791095</v>
      </c>
      <c r="J3498" s="37">
        <v>77</v>
      </c>
      <c r="K3498" s="37">
        <v>19</v>
      </c>
      <c r="L3498" s="20" t="s">
        <v>8355</v>
      </c>
      <c r="M3498" s="37">
        <v>0</v>
      </c>
      <c r="N3498" s="37">
        <v>0</v>
      </c>
      <c r="O3498" s="37">
        <v>0</v>
      </c>
    </row>
    <row r="3499" spans="1:29" x14ac:dyDescent="0.2">
      <c r="A3499" s="37" t="s">
        <v>6691</v>
      </c>
      <c r="B3499" s="37" t="s">
        <v>6692</v>
      </c>
      <c r="C3499" s="39" t="s">
        <v>5</v>
      </c>
      <c r="D3499" s="39" t="s">
        <v>2483</v>
      </c>
      <c r="E3499" s="39" t="s">
        <v>512</v>
      </c>
      <c r="F3499" s="39" t="s">
        <v>6692</v>
      </c>
      <c r="G3499" s="38" t="s">
        <v>442</v>
      </c>
      <c r="H3499" s="38" t="s">
        <v>441</v>
      </c>
      <c r="I3499" s="38">
        <v>22065075</v>
      </c>
      <c r="J3499" s="37">
        <v>6</v>
      </c>
      <c r="K3499" s="37">
        <v>0</v>
      </c>
      <c r="L3499" s="20" t="s">
        <v>8355</v>
      </c>
      <c r="M3499" s="37">
        <v>0</v>
      </c>
      <c r="N3499" s="37">
        <v>0</v>
      </c>
      <c r="O3499" s="37">
        <v>0</v>
      </c>
    </row>
    <row r="3500" spans="1:29" x14ac:dyDescent="0.2">
      <c r="A3500" s="37" t="s">
        <v>6693</v>
      </c>
      <c r="B3500" s="37" t="s">
        <v>6694</v>
      </c>
      <c r="C3500" s="39" t="s">
        <v>51</v>
      </c>
      <c r="D3500" s="39" t="s">
        <v>6672</v>
      </c>
      <c r="E3500" s="39" t="s">
        <v>6672</v>
      </c>
      <c r="F3500" s="39" t="s">
        <v>6675</v>
      </c>
      <c r="G3500" s="38" t="s">
        <v>442</v>
      </c>
      <c r="H3500" s="38" t="s">
        <v>440</v>
      </c>
      <c r="I3500" s="38">
        <v>27771603</v>
      </c>
      <c r="J3500" s="37">
        <v>188</v>
      </c>
      <c r="K3500" s="37">
        <v>70</v>
      </c>
      <c r="L3500" s="20" t="s">
        <v>8355</v>
      </c>
      <c r="M3500" s="37">
        <v>0</v>
      </c>
      <c r="N3500" s="37">
        <v>0</v>
      </c>
      <c r="O3500" s="37">
        <v>15</v>
      </c>
    </row>
    <row r="3501" spans="1:29" x14ac:dyDescent="0.2">
      <c r="A3501" s="37" t="s">
        <v>6695</v>
      </c>
      <c r="B3501" s="37" t="s">
        <v>6696</v>
      </c>
      <c r="C3501" s="39" t="s">
        <v>51</v>
      </c>
      <c r="D3501" s="39" t="s">
        <v>6672</v>
      </c>
      <c r="E3501" s="39" t="s">
        <v>6672</v>
      </c>
      <c r="F3501" s="39" t="s">
        <v>6696</v>
      </c>
      <c r="G3501" s="38" t="s">
        <v>442</v>
      </c>
      <c r="H3501" s="38" t="s">
        <v>440</v>
      </c>
      <c r="I3501" s="38">
        <v>27773692</v>
      </c>
      <c r="J3501" s="37">
        <v>14</v>
      </c>
      <c r="K3501" s="37">
        <v>0</v>
      </c>
      <c r="L3501" s="20" t="s">
        <v>8355</v>
      </c>
      <c r="M3501" s="37">
        <v>0</v>
      </c>
      <c r="N3501" s="37">
        <v>0</v>
      </c>
      <c r="O3501" s="37">
        <v>0</v>
      </c>
    </row>
    <row r="3503" spans="1:29" ht="13.5" x14ac:dyDescent="0.25">
      <c r="A3503" s="97" t="s">
        <v>445</v>
      </c>
      <c r="B3503" s="24"/>
      <c r="C3503" s="25"/>
      <c r="D3503" s="25"/>
      <c r="E3503" s="25"/>
      <c r="F3503" s="33"/>
      <c r="G3503" s="27"/>
      <c r="H3503" s="32"/>
      <c r="I3503" s="32"/>
      <c r="J3503" s="36">
        <f>SUM(J3504:J3520)</f>
        <v>596</v>
      </c>
      <c r="K3503" s="36">
        <f t="shared" ref="K3503:O3503" si="185">SUM(K3504:K3520)</f>
        <v>203</v>
      </c>
      <c r="L3503" s="36">
        <f t="shared" si="185"/>
        <v>0</v>
      </c>
      <c r="M3503" s="36">
        <f t="shared" si="185"/>
        <v>0</v>
      </c>
      <c r="N3503" s="36">
        <f t="shared" si="185"/>
        <v>0</v>
      </c>
      <c r="O3503" s="36">
        <f t="shared" si="185"/>
        <v>212</v>
      </c>
      <c r="P3503" s="37"/>
      <c r="Q3503" s="37"/>
      <c r="R3503" s="37"/>
      <c r="S3503" s="37"/>
      <c r="T3503" s="37"/>
      <c r="U3503" s="37"/>
      <c r="V3503" s="37"/>
      <c r="W3503" s="37"/>
      <c r="X3503" s="37"/>
      <c r="Y3503" s="37"/>
      <c r="AA3503" s="37"/>
      <c r="AB3503" s="37"/>
      <c r="AC3503" s="37"/>
    </row>
    <row r="3504" spans="1:29" x14ac:dyDescent="0.2">
      <c r="A3504" s="37" t="s">
        <v>6697</v>
      </c>
      <c r="B3504" s="37" t="s">
        <v>186</v>
      </c>
      <c r="C3504" s="39" t="s">
        <v>51</v>
      </c>
      <c r="D3504" s="39" t="s">
        <v>6672</v>
      </c>
      <c r="E3504" s="39" t="s">
        <v>2170</v>
      </c>
      <c r="F3504" s="39" t="s">
        <v>186</v>
      </c>
      <c r="G3504" s="38" t="s">
        <v>442</v>
      </c>
      <c r="H3504" s="38" t="s">
        <v>441</v>
      </c>
      <c r="I3504" s="38">
        <v>22005387</v>
      </c>
      <c r="J3504" s="37">
        <v>17</v>
      </c>
      <c r="K3504" s="37">
        <v>8</v>
      </c>
      <c r="L3504" s="20" t="s">
        <v>8355</v>
      </c>
      <c r="M3504" s="37">
        <v>0</v>
      </c>
      <c r="N3504" s="37">
        <v>0</v>
      </c>
      <c r="O3504" s="37">
        <v>15</v>
      </c>
    </row>
    <row r="3505" spans="1:15" x14ac:dyDescent="0.2">
      <c r="A3505" s="37" t="s">
        <v>6698</v>
      </c>
      <c r="B3505" s="37" t="s">
        <v>6699</v>
      </c>
      <c r="C3505" s="39" t="s">
        <v>51</v>
      </c>
      <c r="D3505" s="39" t="s">
        <v>6672</v>
      </c>
      <c r="E3505" s="39" t="s">
        <v>2170</v>
      </c>
      <c r="F3505" s="39" t="s">
        <v>6699</v>
      </c>
      <c r="G3505" s="38" t="s">
        <v>442</v>
      </c>
      <c r="H3505" s="38" t="s">
        <v>441</v>
      </c>
      <c r="I3505" s="38">
        <v>27875233</v>
      </c>
      <c r="J3505" s="37">
        <v>83</v>
      </c>
      <c r="K3505" s="37">
        <v>31</v>
      </c>
      <c r="L3505" s="20" t="s">
        <v>8355</v>
      </c>
      <c r="M3505" s="37">
        <v>0</v>
      </c>
      <c r="N3505" s="37">
        <v>0</v>
      </c>
      <c r="O3505" s="37">
        <v>23</v>
      </c>
    </row>
    <row r="3506" spans="1:15" x14ac:dyDescent="0.2">
      <c r="A3506" s="37" t="s">
        <v>6700</v>
      </c>
      <c r="B3506" s="37" t="s">
        <v>823</v>
      </c>
      <c r="C3506" s="39" t="s">
        <v>51</v>
      </c>
      <c r="D3506" s="39" t="s">
        <v>6672</v>
      </c>
      <c r="E3506" s="39" t="s">
        <v>2170</v>
      </c>
      <c r="F3506" s="39" t="s">
        <v>99</v>
      </c>
      <c r="G3506" s="38" t="s">
        <v>442</v>
      </c>
      <c r="H3506" s="38" t="s">
        <v>441</v>
      </c>
      <c r="I3506" s="38">
        <v>27870893</v>
      </c>
      <c r="J3506" s="37">
        <v>86</v>
      </c>
      <c r="K3506" s="37">
        <v>24</v>
      </c>
      <c r="L3506" s="20" t="s">
        <v>8355</v>
      </c>
      <c r="M3506" s="37">
        <v>0</v>
      </c>
      <c r="N3506" s="37">
        <v>0</v>
      </c>
      <c r="O3506" s="37">
        <v>16</v>
      </c>
    </row>
    <row r="3507" spans="1:15" x14ac:dyDescent="0.2">
      <c r="A3507" s="37" t="s">
        <v>6701</v>
      </c>
      <c r="B3507" s="37" t="s">
        <v>6702</v>
      </c>
      <c r="C3507" s="39" t="s">
        <v>51</v>
      </c>
      <c r="D3507" s="39" t="s">
        <v>6672</v>
      </c>
      <c r="E3507" s="39" t="s">
        <v>2170</v>
      </c>
      <c r="F3507" s="39" t="s">
        <v>6702</v>
      </c>
      <c r="G3507" s="38" t="s">
        <v>442</v>
      </c>
      <c r="H3507" s="38" t="s">
        <v>441</v>
      </c>
      <c r="J3507" s="37">
        <v>6</v>
      </c>
      <c r="K3507" s="37">
        <v>4</v>
      </c>
      <c r="L3507" s="20" t="s">
        <v>8355</v>
      </c>
      <c r="M3507" s="37">
        <v>0</v>
      </c>
      <c r="N3507" s="37">
        <v>0</v>
      </c>
      <c r="O3507" s="37">
        <v>15</v>
      </c>
    </row>
    <row r="3508" spans="1:15" x14ac:dyDescent="0.2">
      <c r="A3508" s="37" t="s">
        <v>6703</v>
      </c>
      <c r="B3508" s="37" t="s">
        <v>6704</v>
      </c>
      <c r="C3508" s="39" t="s">
        <v>51</v>
      </c>
      <c r="D3508" s="39" t="s">
        <v>6672</v>
      </c>
      <c r="E3508" s="39" t="s">
        <v>2170</v>
      </c>
      <c r="F3508" s="39" t="s">
        <v>6704</v>
      </c>
      <c r="G3508" s="38" t="s">
        <v>442</v>
      </c>
      <c r="H3508" s="38" t="s">
        <v>441</v>
      </c>
      <c r="I3508" s="38">
        <v>27770310</v>
      </c>
      <c r="J3508" s="37">
        <v>12</v>
      </c>
      <c r="K3508" s="37">
        <v>0</v>
      </c>
      <c r="L3508" s="20" t="s">
        <v>8355</v>
      </c>
      <c r="M3508" s="37">
        <v>0</v>
      </c>
      <c r="N3508" s="37">
        <v>0</v>
      </c>
      <c r="O3508" s="37">
        <v>15</v>
      </c>
    </row>
    <row r="3509" spans="1:15" x14ac:dyDescent="0.2">
      <c r="A3509" s="37" t="s">
        <v>6705</v>
      </c>
      <c r="B3509" s="37" t="s">
        <v>3890</v>
      </c>
      <c r="C3509" s="39" t="s">
        <v>51</v>
      </c>
      <c r="D3509" s="39" t="s">
        <v>6672</v>
      </c>
      <c r="E3509" s="39" t="s">
        <v>2170</v>
      </c>
      <c r="F3509" s="39" t="s">
        <v>3890</v>
      </c>
      <c r="G3509" s="38" t="s">
        <v>442</v>
      </c>
      <c r="H3509" s="38" t="s">
        <v>441</v>
      </c>
      <c r="I3509" s="38">
        <v>27876093</v>
      </c>
      <c r="J3509" s="37">
        <v>58</v>
      </c>
      <c r="K3509" s="37">
        <v>22</v>
      </c>
      <c r="L3509" s="20" t="s">
        <v>8355</v>
      </c>
      <c r="M3509" s="37">
        <v>0</v>
      </c>
      <c r="N3509" s="37">
        <v>0</v>
      </c>
      <c r="O3509" s="37">
        <v>12</v>
      </c>
    </row>
    <row r="3510" spans="1:15" x14ac:dyDescent="0.2">
      <c r="A3510" s="37" t="s">
        <v>6706</v>
      </c>
      <c r="B3510" s="37" t="s">
        <v>830</v>
      </c>
      <c r="C3510" s="39" t="s">
        <v>5</v>
      </c>
      <c r="D3510" s="39" t="s">
        <v>2532</v>
      </c>
      <c r="E3510" s="39" t="s">
        <v>2533</v>
      </c>
      <c r="F3510" s="39" t="s">
        <v>830</v>
      </c>
      <c r="G3510" s="38" t="s">
        <v>442</v>
      </c>
      <c r="H3510" s="38" t="s">
        <v>441</v>
      </c>
      <c r="I3510" s="38">
        <v>25141112</v>
      </c>
      <c r="J3510" s="37">
        <v>1</v>
      </c>
      <c r="K3510" s="37">
        <v>0</v>
      </c>
      <c r="L3510" s="20" t="s">
        <v>8355</v>
      </c>
      <c r="M3510" s="37">
        <v>0</v>
      </c>
      <c r="N3510" s="37">
        <v>0</v>
      </c>
      <c r="O3510" s="37">
        <v>0</v>
      </c>
    </row>
    <row r="3511" spans="1:15" x14ac:dyDescent="0.2">
      <c r="A3511" s="37" t="s">
        <v>6707</v>
      </c>
      <c r="B3511" s="37" t="s">
        <v>6708</v>
      </c>
      <c r="C3511" s="39" t="s">
        <v>51</v>
      </c>
      <c r="D3511" s="39" t="s">
        <v>6672</v>
      </c>
      <c r="E3511" s="39" t="s">
        <v>6672</v>
      </c>
      <c r="F3511" s="39" t="s">
        <v>6708</v>
      </c>
      <c r="G3511" s="38" t="s">
        <v>442</v>
      </c>
      <c r="H3511" s="38" t="s">
        <v>440</v>
      </c>
      <c r="I3511" s="38">
        <v>22005091</v>
      </c>
      <c r="J3511" s="37">
        <v>48</v>
      </c>
      <c r="K3511" s="37">
        <v>18</v>
      </c>
      <c r="L3511" s="20" t="s">
        <v>8355</v>
      </c>
      <c r="M3511" s="37">
        <v>0</v>
      </c>
      <c r="N3511" s="37">
        <v>0</v>
      </c>
      <c r="O3511" s="37">
        <v>16</v>
      </c>
    </row>
    <row r="3512" spans="1:15" x14ac:dyDescent="0.2">
      <c r="A3512" s="37" t="s">
        <v>6709</v>
      </c>
      <c r="B3512" s="37" t="s">
        <v>6710</v>
      </c>
      <c r="C3512" s="39" t="s">
        <v>51</v>
      </c>
      <c r="D3512" s="39" t="s">
        <v>6672</v>
      </c>
      <c r="E3512" s="39" t="s">
        <v>2170</v>
      </c>
      <c r="F3512" s="39" t="s">
        <v>700</v>
      </c>
      <c r="G3512" s="38" t="s">
        <v>442</v>
      </c>
      <c r="H3512" s="38" t="s">
        <v>441</v>
      </c>
      <c r="I3512" s="38">
        <v>27875228</v>
      </c>
      <c r="J3512" s="37">
        <v>72</v>
      </c>
      <c r="K3512" s="37">
        <v>32</v>
      </c>
      <c r="L3512" s="20" t="s">
        <v>8355</v>
      </c>
      <c r="M3512" s="37">
        <v>0</v>
      </c>
      <c r="N3512" s="37">
        <v>0</v>
      </c>
      <c r="O3512" s="37">
        <v>14</v>
      </c>
    </row>
    <row r="3513" spans="1:15" x14ac:dyDescent="0.2">
      <c r="A3513" s="37" t="s">
        <v>6711</v>
      </c>
      <c r="B3513" s="37" t="s">
        <v>6712</v>
      </c>
      <c r="C3513" s="39" t="s">
        <v>51</v>
      </c>
      <c r="D3513" s="39" t="s">
        <v>6672</v>
      </c>
      <c r="E3513" s="39" t="s">
        <v>2498</v>
      </c>
      <c r="F3513" s="39" t="s">
        <v>6712</v>
      </c>
      <c r="G3513" s="38" t="s">
        <v>442</v>
      </c>
      <c r="H3513" s="38" t="s">
        <v>441</v>
      </c>
      <c r="I3513" s="38">
        <v>22005367</v>
      </c>
      <c r="J3513" s="37">
        <v>14</v>
      </c>
      <c r="K3513" s="37">
        <v>4</v>
      </c>
      <c r="L3513" s="20" t="s">
        <v>8355</v>
      </c>
      <c r="M3513" s="37">
        <v>0</v>
      </c>
      <c r="N3513" s="37">
        <v>0</v>
      </c>
      <c r="O3513" s="37">
        <v>16</v>
      </c>
    </row>
    <row r="3514" spans="1:15" x14ac:dyDescent="0.2">
      <c r="A3514" s="37" t="s">
        <v>6713</v>
      </c>
      <c r="B3514" s="37" t="s">
        <v>6714</v>
      </c>
      <c r="C3514" s="39" t="s">
        <v>51</v>
      </c>
      <c r="D3514" s="39" t="s">
        <v>6672</v>
      </c>
      <c r="E3514" s="39" t="s">
        <v>6672</v>
      </c>
      <c r="F3514" s="39" t="s">
        <v>6714</v>
      </c>
      <c r="G3514" s="38" t="s">
        <v>442</v>
      </c>
      <c r="H3514" s="38" t="s">
        <v>440</v>
      </c>
      <c r="I3514" s="38">
        <v>27877029</v>
      </c>
      <c r="J3514" s="37">
        <v>58</v>
      </c>
      <c r="K3514" s="37">
        <v>28</v>
      </c>
      <c r="L3514" s="20" t="s">
        <v>8355</v>
      </c>
      <c r="M3514" s="37">
        <v>0</v>
      </c>
      <c r="N3514" s="37">
        <v>0</v>
      </c>
      <c r="O3514" s="37">
        <v>16</v>
      </c>
    </row>
    <row r="3515" spans="1:15" x14ac:dyDescent="0.2">
      <c r="A3515" s="37" t="s">
        <v>6715</v>
      </c>
      <c r="B3515" s="37" t="s">
        <v>6716</v>
      </c>
      <c r="C3515" s="39" t="s">
        <v>51</v>
      </c>
      <c r="D3515" s="39" t="s">
        <v>6672</v>
      </c>
      <c r="E3515" s="39" t="s">
        <v>6672</v>
      </c>
      <c r="F3515" s="39" t="s">
        <v>6716</v>
      </c>
      <c r="G3515" s="38" t="s">
        <v>442</v>
      </c>
      <c r="H3515" s="38" t="s">
        <v>440</v>
      </c>
      <c r="I3515" s="38">
        <v>22005388</v>
      </c>
      <c r="J3515" s="37">
        <v>9</v>
      </c>
      <c r="K3515" s="37">
        <v>0</v>
      </c>
      <c r="L3515" s="20" t="s">
        <v>8355</v>
      </c>
      <c r="M3515" s="37">
        <v>0</v>
      </c>
      <c r="N3515" s="37">
        <v>0</v>
      </c>
      <c r="O3515" s="37">
        <v>15</v>
      </c>
    </row>
    <row r="3516" spans="1:15" x14ac:dyDescent="0.2">
      <c r="A3516" s="37" t="s">
        <v>6717</v>
      </c>
      <c r="B3516" s="37" t="s">
        <v>6718</v>
      </c>
      <c r="C3516" s="39" t="s">
        <v>51</v>
      </c>
      <c r="D3516" s="39" t="s">
        <v>6672</v>
      </c>
      <c r="E3516" s="39" t="s">
        <v>6672</v>
      </c>
      <c r="F3516" s="39" t="s">
        <v>6718</v>
      </c>
      <c r="G3516" s="38" t="s">
        <v>442</v>
      </c>
      <c r="H3516" s="38" t="s">
        <v>440</v>
      </c>
      <c r="I3516" s="38">
        <v>22005828</v>
      </c>
      <c r="J3516" s="37">
        <v>86</v>
      </c>
      <c r="K3516" s="37">
        <v>26</v>
      </c>
      <c r="L3516" s="20" t="s">
        <v>8355</v>
      </c>
      <c r="M3516" s="37">
        <v>0</v>
      </c>
      <c r="N3516" s="37">
        <v>0</v>
      </c>
      <c r="O3516" s="37">
        <v>24</v>
      </c>
    </row>
    <row r="3517" spans="1:15" x14ac:dyDescent="0.2">
      <c r="A3517" s="37" t="s">
        <v>6719</v>
      </c>
      <c r="B3517" s="37" t="s">
        <v>1697</v>
      </c>
      <c r="C3517" s="39" t="s">
        <v>51</v>
      </c>
      <c r="D3517" s="39" t="s">
        <v>6672</v>
      </c>
      <c r="E3517" s="39" t="s">
        <v>2170</v>
      </c>
      <c r="F3517" s="39" t="s">
        <v>1697</v>
      </c>
      <c r="G3517" s="38" t="s">
        <v>442</v>
      </c>
      <c r="H3517" s="38" t="s">
        <v>441</v>
      </c>
      <c r="I3517" s="38">
        <v>89809407</v>
      </c>
      <c r="J3517" s="37">
        <v>1</v>
      </c>
      <c r="K3517" s="37">
        <v>0</v>
      </c>
      <c r="L3517" s="20" t="s">
        <v>8355</v>
      </c>
      <c r="M3517" s="37">
        <v>0</v>
      </c>
      <c r="N3517" s="37">
        <v>0</v>
      </c>
      <c r="O3517" s="37">
        <v>0</v>
      </c>
    </row>
    <row r="3518" spans="1:15" x14ac:dyDescent="0.2">
      <c r="A3518" s="37" t="s">
        <v>6720</v>
      </c>
      <c r="B3518" s="37" t="s">
        <v>2077</v>
      </c>
      <c r="C3518" s="39" t="s">
        <v>51</v>
      </c>
      <c r="D3518" s="39" t="s">
        <v>6672</v>
      </c>
      <c r="E3518" s="39" t="s">
        <v>2170</v>
      </c>
      <c r="F3518" s="39" t="s">
        <v>2077</v>
      </c>
      <c r="G3518" s="38" t="s">
        <v>442</v>
      </c>
      <c r="H3518" s="38" t="s">
        <v>441</v>
      </c>
      <c r="I3518" s="38">
        <v>22005834</v>
      </c>
      <c r="J3518" s="37">
        <v>4</v>
      </c>
      <c r="K3518" s="37">
        <v>0</v>
      </c>
      <c r="L3518" s="20" t="s">
        <v>8355</v>
      </c>
      <c r="M3518" s="37">
        <v>0</v>
      </c>
      <c r="N3518" s="37">
        <v>0</v>
      </c>
      <c r="O3518" s="37">
        <v>0</v>
      </c>
    </row>
    <row r="3519" spans="1:15" x14ac:dyDescent="0.2">
      <c r="A3519" s="37" t="s">
        <v>6721</v>
      </c>
      <c r="B3519" s="37" t="s">
        <v>6722</v>
      </c>
      <c r="C3519" s="39" t="s">
        <v>51</v>
      </c>
      <c r="D3519" s="39" t="s">
        <v>6672</v>
      </c>
      <c r="E3519" s="39" t="s">
        <v>2498</v>
      </c>
      <c r="F3519" s="39" t="s">
        <v>6722</v>
      </c>
      <c r="G3519" s="38" t="s">
        <v>442</v>
      </c>
      <c r="H3519" s="38" t="s">
        <v>441</v>
      </c>
      <c r="I3519" s="38">
        <v>89890213</v>
      </c>
      <c r="J3519" s="37">
        <v>9</v>
      </c>
      <c r="K3519" s="37">
        <v>0</v>
      </c>
      <c r="L3519" s="20" t="s">
        <v>8355</v>
      </c>
      <c r="M3519" s="37">
        <v>0</v>
      </c>
      <c r="N3519" s="37">
        <v>0</v>
      </c>
      <c r="O3519" s="37">
        <v>0</v>
      </c>
    </row>
    <row r="3520" spans="1:15" x14ac:dyDescent="0.2">
      <c r="A3520" s="37" t="s">
        <v>6723</v>
      </c>
      <c r="B3520" s="37" t="s">
        <v>2170</v>
      </c>
      <c r="C3520" s="39" t="s">
        <v>51</v>
      </c>
      <c r="D3520" s="39" t="s">
        <v>6672</v>
      </c>
      <c r="E3520" s="39" t="s">
        <v>2498</v>
      </c>
      <c r="F3520" s="39" t="s">
        <v>6724</v>
      </c>
      <c r="G3520" s="38" t="s">
        <v>442</v>
      </c>
      <c r="H3520" s="38" t="s">
        <v>441</v>
      </c>
      <c r="I3520" s="38">
        <v>22005835</v>
      </c>
      <c r="J3520" s="37">
        <v>32</v>
      </c>
      <c r="K3520" s="37">
        <v>6</v>
      </c>
      <c r="L3520" s="20" t="s">
        <v>8355</v>
      </c>
      <c r="M3520" s="37">
        <v>0</v>
      </c>
      <c r="N3520" s="37">
        <v>0</v>
      </c>
      <c r="O3520" s="37">
        <v>15</v>
      </c>
    </row>
    <row r="3522" spans="1:29" ht="13.5" x14ac:dyDescent="0.25">
      <c r="A3522" s="97" t="s">
        <v>446</v>
      </c>
      <c r="B3522" s="24"/>
      <c r="C3522" s="25"/>
      <c r="D3522" s="25"/>
      <c r="E3522" s="25"/>
      <c r="F3522" s="33"/>
      <c r="G3522" s="27"/>
      <c r="H3522" s="32"/>
      <c r="I3522" s="32"/>
      <c r="J3522" s="36">
        <f>SUM(J3523:J3539)</f>
        <v>744</v>
      </c>
      <c r="K3522" s="36">
        <f t="shared" ref="K3522:O3522" si="186">SUM(K3523:K3539)</f>
        <v>226</v>
      </c>
      <c r="L3522" s="36">
        <f t="shared" si="186"/>
        <v>0</v>
      </c>
      <c r="M3522" s="36">
        <f t="shared" si="186"/>
        <v>0</v>
      </c>
      <c r="N3522" s="36">
        <f t="shared" si="186"/>
        <v>0</v>
      </c>
      <c r="O3522" s="36">
        <f t="shared" si="186"/>
        <v>93</v>
      </c>
      <c r="P3522" s="37"/>
      <c r="Q3522" s="37"/>
      <c r="R3522" s="37"/>
      <c r="S3522" s="37"/>
      <c r="T3522" s="37"/>
      <c r="U3522" s="37"/>
      <c r="V3522" s="37"/>
      <c r="W3522" s="37"/>
      <c r="X3522" s="37"/>
      <c r="Y3522" s="37"/>
      <c r="AA3522" s="37"/>
      <c r="AB3522" s="37"/>
      <c r="AC3522" s="37"/>
    </row>
    <row r="3523" spans="1:29" x14ac:dyDescent="0.2">
      <c r="A3523" s="37" t="s">
        <v>6725</v>
      </c>
      <c r="B3523" s="37" t="s">
        <v>152</v>
      </c>
      <c r="C3523" s="39" t="s">
        <v>51</v>
      </c>
      <c r="D3523" s="39" t="s">
        <v>2567</v>
      </c>
      <c r="E3523" s="39" t="s">
        <v>2567</v>
      </c>
      <c r="F3523" s="39" t="s">
        <v>152</v>
      </c>
      <c r="G3523" s="38" t="s">
        <v>442</v>
      </c>
      <c r="H3523" s="38" t="s">
        <v>440</v>
      </c>
      <c r="J3523" s="37">
        <v>22</v>
      </c>
      <c r="K3523" s="37">
        <v>15</v>
      </c>
      <c r="L3523" s="20" t="s">
        <v>8355</v>
      </c>
      <c r="M3523" s="37">
        <v>0</v>
      </c>
      <c r="N3523" s="37">
        <v>0</v>
      </c>
      <c r="O3523" s="37">
        <v>0</v>
      </c>
    </row>
    <row r="3524" spans="1:29" x14ac:dyDescent="0.2">
      <c r="A3524" s="37" t="s">
        <v>6726</v>
      </c>
      <c r="B3524" s="37" t="s">
        <v>10374</v>
      </c>
      <c r="C3524" s="39" t="s">
        <v>51</v>
      </c>
      <c r="D3524" s="39" t="s">
        <v>2567</v>
      </c>
      <c r="E3524" s="39" t="s">
        <v>2567</v>
      </c>
      <c r="F3524" s="39" t="s">
        <v>6727</v>
      </c>
      <c r="G3524" s="38" t="s">
        <v>442</v>
      </c>
      <c r="H3524" s="38" t="s">
        <v>440</v>
      </c>
      <c r="I3524" s="38">
        <v>87782133</v>
      </c>
      <c r="J3524" s="37">
        <v>15</v>
      </c>
      <c r="K3524" s="37">
        <v>0</v>
      </c>
      <c r="L3524" s="20" t="s">
        <v>8355</v>
      </c>
      <c r="M3524" s="37">
        <v>0</v>
      </c>
      <c r="N3524" s="37">
        <v>0</v>
      </c>
      <c r="O3524" s="37">
        <v>0</v>
      </c>
    </row>
    <row r="3525" spans="1:29" x14ac:dyDescent="0.2">
      <c r="A3525" s="37" t="s">
        <v>6728</v>
      </c>
      <c r="B3525" s="37" t="s">
        <v>6729</v>
      </c>
      <c r="C3525" s="39" t="s">
        <v>5</v>
      </c>
      <c r="D3525" s="39" t="s">
        <v>518</v>
      </c>
      <c r="E3525" s="39" t="s">
        <v>1779</v>
      </c>
      <c r="F3525" s="39" t="s">
        <v>6729</v>
      </c>
      <c r="G3525" s="38" t="s">
        <v>442</v>
      </c>
      <c r="H3525" s="38" t="s">
        <v>441</v>
      </c>
      <c r="I3525" s="38">
        <v>27783552</v>
      </c>
      <c r="J3525" s="37">
        <v>23</v>
      </c>
      <c r="K3525" s="37">
        <v>15</v>
      </c>
      <c r="L3525" s="20" t="s">
        <v>8355</v>
      </c>
      <c r="M3525" s="37">
        <v>0</v>
      </c>
      <c r="N3525" s="37">
        <v>0</v>
      </c>
      <c r="O3525" s="37">
        <v>17</v>
      </c>
    </row>
    <row r="3526" spans="1:29" x14ac:dyDescent="0.2">
      <c r="A3526" s="37" t="s">
        <v>6730</v>
      </c>
      <c r="B3526" s="37" t="s">
        <v>1595</v>
      </c>
      <c r="C3526" s="39" t="s">
        <v>51</v>
      </c>
      <c r="D3526" s="39" t="s">
        <v>2567</v>
      </c>
      <c r="E3526" s="39" t="s">
        <v>2567</v>
      </c>
      <c r="F3526" s="39" t="s">
        <v>1595</v>
      </c>
      <c r="G3526" s="38" t="s">
        <v>442</v>
      </c>
      <c r="H3526" s="38" t="s">
        <v>440</v>
      </c>
      <c r="I3526" s="38">
        <v>27783709</v>
      </c>
      <c r="J3526" s="37">
        <v>8</v>
      </c>
      <c r="K3526" s="37">
        <v>0</v>
      </c>
      <c r="L3526" s="20" t="s">
        <v>8355</v>
      </c>
      <c r="M3526" s="37">
        <v>0</v>
      </c>
      <c r="N3526" s="37">
        <v>0</v>
      </c>
      <c r="O3526" s="37">
        <v>0</v>
      </c>
    </row>
    <row r="3527" spans="1:29" x14ac:dyDescent="0.2">
      <c r="A3527" s="37" t="s">
        <v>6731</v>
      </c>
      <c r="B3527" s="37" t="s">
        <v>6732</v>
      </c>
      <c r="C3527" s="39" t="s">
        <v>51</v>
      </c>
      <c r="D3527" s="39" t="s">
        <v>2567</v>
      </c>
      <c r="E3527" s="39" t="s">
        <v>2567</v>
      </c>
      <c r="F3527" s="39" t="s">
        <v>6732</v>
      </c>
      <c r="G3527" s="38" t="s">
        <v>442</v>
      </c>
      <c r="H3527" s="38" t="s">
        <v>440</v>
      </c>
      <c r="I3527" s="38">
        <v>27799985</v>
      </c>
      <c r="J3527" s="37">
        <v>48</v>
      </c>
      <c r="K3527" s="37">
        <v>8</v>
      </c>
      <c r="L3527" s="20" t="s">
        <v>8355</v>
      </c>
      <c r="M3527" s="37">
        <v>0</v>
      </c>
      <c r="N3527" s="37">
        <v>0</v>
      </c>
      <c r="O3527" s="37">
        <v>7</v>
      </c>
    </row>
    <row r="3528" spans="1:29" x14ac:dyDescent="0.2">
      <c r="A3528" s="37" t="s">
        <v>6733</v>
      </c>
      <c r="B3528" s="37" t="s">
        <v>711</v>
      </c>
      <c r="C3528" s="39" t="s">
        <v>51</v>
      </c>
      <c r="D3528" s="39" t="s">
        <v>2567</v>
      </c>
      <c r="E3528" s="39" t="s">
        <v>2567</v>
      </c>
      <c r="F3528" s="39" t="s">
        <v>711</v>
      </c>
      <c r="G3528" s="38" t="s">
        <v>442</v>
      </c>
      <c r="H3528" s="38" t="s">
        <v>440</v>
      </c>
      <c r="I3528" s="38">
        <v>27797133</v>
      </c>
      <c r="J3528" s="37">
        <v>112</v>
      </c>
      <c r="K3528" s="37">
        <v>24</v>
      </c>
      <c r="L3528" s="20" t="s">
        <v>8355</v>
      </c>
      <c r="M3528" s="37">
        <v>0</v>
      </c>
      <c r="N3528" s="37">
        <v>0</v>
      </c>
      <c r="O3528" s="37">
        <v>0</v>
      </c>
    </row>
    <row r="3529" spans="1:29" x14ac:dyDescent="0.2">
      <c r="A3529" s="37" t="s">
        <v>6734</v>
      </c>
      <c r="B3529" s="37" t="s">
        <v>6245</v>
      </c>
      <c r="C3529" s="39" t="s">
        <v>51</v>
      </c>
      <c r="D3529" s="39" t="s">
        <v>2567</v>
      </c>
      <c r="E3529" s="39" t="s">
        <v>2567</v>
      </c>
      <c r="F3529" s="39" t="s">
        <v>1827</v>
      </c>
      <c r="G3529" s="38" t="s">
        <v>442</v>
      </c>
      <c r="H3529" s="38" t="s">
        <v>440</v>
      </c>
      <c r="I3529" s="38">
        <v>27779005</v>
      </c>
      <c r="J3529" s="37">
        <v>27</v>
      </c>
      <c r="K3529" s="37">
        <v>12</v>
      </c>
      <c r="L3529" s="20" t="s">
        <v>8355</v>
      </c>
      <c r="M3529" s="37">
        <v>0</v>
      </c>
      <c r="N3529" s="37">
        <v>0</v>
      </c>
      <c r="O3529" s="37">
        <v>0</v>
      </c>
    </row>
    <row r="3530" spans="1:29" x14ac:dyDescent="0.2">
      <c r="A3530" s="37" t="s">
        <v>6735</v>
      </c>
      <c r="B3530" s="37" t="s">
        <v>6736</v>
      </c>
      <c r="C3530" s="39" t="s">
        <v>51</v>
      </c>
      <c r="D3530" s="39" t="s">
        <v>2567</v>
      </c>
      <c r="E3530" s="39" t="s">
        <v>2567</v>
      </c>
      <c r="F3530" s="39" t="s">
        <v>6736</v>
      </c>
      <c r="G3530" s="38" t="s">
        <v>442</v>
      </c>
      <c r="H3530" s="38" t="s">
        <v>440</v>
      </c>
      <c r="J3530" s="37">
        <v>7</v>
      </c>
      <c r="K3530" s="37">
        <v>0</v>
      </c>
      <c r="L3530" s="20" t="s">
        <v>8355</v>
      </c>
      <c r="M3530" s="37">
        <v>0</v>
      </c>
      <c r="N3530" s="37">
        <v>0</v>
      </c>
      <c r="O3530" s="37">
        <v>15</v>
      </c>
    </row>
    <row r="3531" spans="1:29" x14ac:dyDescent="0.2">
      <c r="A3531" s="37" t="s">
        <v>6737</v>
      </c>
      <c r="B3531" s="37" t="s">
        <v>6738</v>
      </c>
      <c r="C3531" s="39" t="s">
        <v>51</v>
      </c>
      <c r="D3531" s="39" t="s">
        <v>2567</v>
      </c>
      <c r="E3531" s="39" t="s">
        <v>2567</v>
      </c>
      <c r="F3531" s="39" t="s">
        <v>6738</v>
      </c>
      <c r="G3531" s="38" t="s">
        <v>442</v>
      </c>
      <c r="H3531" s="38" t="s">
        <v>440</v>
      </c>
      <c r="I3531" s="38">
        <v>27794354</v>
      </c>
      <c r="J3531" s="37">
        <v>16</v>
      </c>
      <c r="K3531" s="37">
        <v>10</v>
      </c>
      <c r="L3531" s="20" t="s">
        <v>8355</v>
      </c>
      <c r="M3531" s="37">
        <v>0</v>
      </c>
      <c r="N3531" s="37">
        <v>0</v>
      </c>
      <c r="O3531" s="37">
        <v>0</v>
      </c>
    </row>
    <row r="3532" spans="1:29" x14ac:dyDescent="0.2">
      <c r="A3532" s="37" t="s">
        <v>6739</v>
      </c>
      <c r="B3532" s="37" t="s">
        <v>6740</v>
      </c>
      <c r="C3532" s="39" t="s">
        <v>51</v>
      </c>
      <c r="D3532" s="39" t="s">
        <v>2567</v>
      </c>
      <c r="E3532" s="39" t="s">
        <v>2567</v>
      </c>
      <c r="F3532" s="39" t="s">
        <v>6741</v>
      </c>
      <c r="G3532" s="38" t="s">
        <v>442</v>
      </c>
      <c r="H3532" s="38" t="s">
        <v>440</v>
      </c>
      <c r="I3532" s="38">
        <v>86443266</v>
      </c>
      <c r="J3532" s="37">
        <v>49</v>
      </c>
      <c r="K3532" s="37">
        <v>23</v>
      </c>
      <c r="L3532" s="20" t="s">
        <v>8355</v>
      </c>
      <c r="M3532" s="37">
        <v>0</v>
      </c>
      <c r="N3532" s="37">
        <v>0</v>
      </c>
      <c r="O3532" s="37">
        <v>17</v>
      </c>
    </row>
    <row r="3533" spans="1:29" x14ac:dyDescent="0.2">
      <c r="A3533" s="37" t="s">
        <v>6742</v>
      </c>
      <c r="B3533" s="37" t="s">
        <v>176</v>
      </c>
      <c r="C3533" s="39" t="s">
        <v>51</v>
      </c>
      <c r="D3533" s="39" t="s">
        <v>2567</v>
      </c>
      <c r="E3533" s="39" t="s">
        <v>2567</v>
      </c>
      <c r="F3533" s="39" t="s">
        <v>176</v>
      </c>
      <c r="G3533" s="38" t="s">
        <v>442</v>
      </c>
      <c r="H3533" s="38" t="s">
        <v>440</v>
      </c>
      <c r="I3533" s="38">
        <v>27795046</v>
      </c>
      <c r="J3533" s="37">
        <v>132</v>
      </c>
      <c r="K3533" s="37">
        <v>44</v>
      </c>
      <c r="L3533" s="20" t="s">
        <v>8355</v>
      </c>
      <c r="M3533" s="37">
        <v>0</v>
      </c>
      <c r="N3533" s="37">
        <v>0</v>
      </c>
      <c r="O3533" s="37">
        <v>0</v>
      </c>
    </row>
    <row r="3534" spans="1:29" x14ac:dyDescent="0.2">
      <c r="A3534" s="37" t="s">
        <v>6743</v>
      </c>
      <c r="B3534" s="37" t="s">
        <v>6744</v>
      </c>
      <c r="C3534" s="39" t="s">
        <v>51</v>
      </c>
      <c r="D3534" s="39" t="s">
        <v>2567</v>
      </c>
      <c r="E3534" s="39" t="s">
        <v>2567</v>
      </c>
      <c r="F3534" s="39" t="s">
        <v>6745</v>
      </c>
      <c r="G3534" s="38" t="s">
        <v>442</v>
      </c>
      <c r="H3534" s="38" t="s">
        <v>440</v>
      </c>
      <c r="I3534" s="38">
        <v>27799151</v>
      </c>
      <c r="J3534" s="37">
        <v>190</v>
      </c>
      <c r="K3534" s="37">
        <v>61</v>
      </c>
      <c r="L3534" s="20" t="s">
        <v>8355</v>
      </c>
      <c r="M3534" s="37">
        <v>0</v>
      </c>
      <c r="N3534" s="37">
        <v>0</v>
      </c>
      <c r="O3534" s="37">
        <v>37</v>
      </c>
    </row>
    <row r="3535" spans="1:29" x14ac:dyDescent="0.2">
      <c r="A3535" s="37" t="s">
        <v>6746</v>
      </c>
      <c r="B3535" s="37" t="s">
        <v>6747</v>
      </c>
      <c r="C3535" s="39" t="s">
        <v>51</v>
      </c>
      <c r="D3535" s="39" t="s">
        <v>2567</v>
      </c>
      <c r="E3535" s="39" t="s">
        <v>2567</v>
      </c>
      <c r="F3535" s="39" t="s">
        <v>6748</v>
      </c>
      <c r="G3535" s="38" t="s">
        <v>442</v>
      </c>
      <c r="H3535" s="38" t="s">
        <v>440</v>
      </c>
      <c r="I3535" s="38">
        <v>27799780</v>
      </c>
      <c r="J3535" s="37">
        <v>31</v>
      </c>
      <c r="K3535" s="37">
        <v>7</v>
      </c>
      <c r="L3535" s="20" t="s">
        <v>8355</v>
      </c>
      <c r="M3535" s="37">
        <v>0</v>
      </c>
      <c r="N3535" s="37">
        <v>0</v>
      </c>
      <c r="O3535" s="37">
        <v>0</v>
      </c>
    </row>
    <row r="3536" spans="1:29" x14ac:dyDescent="0.2">
      <c r="A3536" s="37" t="s">
        <v>6749</v>
      </c>
      <c r="B3536" s="37" t="s">
        <v>64</v>
      </c>
      <c r="C3536" s="39" t="s">
        <v>51</v>
      </c>
      <c r="D3536" s="39" t="s">
        <v>2567</v>
      </c>
      <c r="E3536" s="39" t="s">
        <v>2567</v>
      </c>
      <c r="F3536" s="39" t="s">
        <v>64</v>
      </c>
      <c r="G3536" s="38" t="s">
        <v>442</v>
      </c>
      <c r="H3536" s="38" t="s">
        <v>440</v>
      </c>
      <c r="I3536" s="38">
        <v>27798978</v>
      </c>
      <c r="J3536" s="37">
        <v>30</v>
      </c>
      <c r="K3536" s="37">
        <v>7</v>
      </c>
      <c r="L3536" s="20" t="s">
        <v>8355</v>
      </c>
      <c r="M3536" s="37">
        <v>0</v>
      </c>
      <c r="N3536" s="37">
        <v>0</v>
      </c>
      <c r="O3536" s="37">
        <v>0</v>
      </c>
    </row>
    <row r="3537" spans="1:29" x14ac:dyDescent="0.2">
      <c r="A3537" s="37" t="s">
        <v>6750</v>
      </c>
      <c r="B3537" s="37" t="s">
        <v>683</v>
      </c>
      <c r="C3537" s="39" t="s">
        <v>51</v>
      </c>
      <c r="D3537" s="39" t="s">
        <v>2567</v>
      </c>
      <c r="E3537" s="39" t="s">
        <v>2567</v>
      </c>
      <c r="F3537" s="39" t="s">
        <v>6751</v>
      </c>
      <c r="G3537" s="38" t="s">
        <v>442</v>
      </c>
      <c r="H3537" s="38" t="s">
        <v>440</v>
      </c>
      <c r="I3537" s="38">
        <v>27785170</v>
      </c>
      <c r="J3537" s="37">
        <v>18</v>
      </c>
      <c r="K3537" s="37">
        <v>0</v>
      </c>
      <c r="L3537" s="20" t="s">
        <v>8355</v>
      </c>
      <c r="M3537" s="37">
        <v>0</v>
      </c>
      <c r="N3537" s="37">
        <v>0</v>
      </c>
      <c r="O3537" s="37">
        <v>0</v>
      </c>
    </row>
    <row r="3538" spans="1:29" x14ac:dyDescent="0.2">
      <c r="A3538" s="37" t="s">
        <v>6752</v>
      </c>
      <c r="B3538" s="37" t="s">
        <v>6753</v>
      </c>
      <c r="C3538" s="39" t="s">
        <v>51</v>
      </c>
      <c r="D3538" s="39" t="s">
        <v>2567</v>
      </c>
      <c r="E3538" s="39" t="s">
        <v>2567</v>
      </c>
      <c r="F3538" s="39" t="s">
        <v>6753</v>
      </c>
      <c r="G3538" s="38" t="s">
        <v>442</v>
      </c>
      <c r="H3538" s="38" t="s">
        <v>440</v>
      </c>
      <c r="J3538" s="37">
        <v>11</v>
      </c>
      <c r="K3538" s="37">
        <v>0</v>
      </c>
      <c r="L3538" s="20" t="s">
        <v>8355</v>
      </c>
      <c r="M3538" s="37">
        <v>0</v>
      </c>
      <c r="N3538" s="37">
        <v>0</v>
      </c>
      <c r="O3538" s="37">
        <v>0</v>
      </c>
    </row>
    <row r="3539" spans="1:29" x14ac:dyDescent="0.2">
      <c r="A3539" s="37" t="s">
        <v>6754</v>
      </c>
      <c r="B3539" s="37" t="s">
        <v>103</v>
      </c>
      <c r="C3539" s="39" t="s">
        <v>51</v>
      </c>
      <c r="D3539" s="39" t="s">
        <v>2567</v>
      </c>
      <c r="E3539" s="39" t="s">
        <v>2567</v>
      </c>
      <c r="F3539" s="39" t="s">
        <v>103</v>
      </c>
      <c r="G3539" s="38" t="s">
        <v>442</v>
      </c>
      <c r="H3539" s="38" t="s">
        <v>440</v>
      </c>
      <c r="J3539" s="37">
        <v>5</v>
      </c>
      <c r="K3539" s="37">
        <v>0</v>
      </c>
      <c r="L3539" s="20" t="s">
        <v>8355</v>
      </c>
      <c r="M3539" s="37">
        <v>0</v>
      </c>
      <c r="N3539" s="37">
        <v>0</v>
      </c>
      <c r="O3539" s="37">
        <v>0</v>
      </c>
    </row>
    <row r="3541" spans="1:29" ht="13.5" x14ac:dyDescent="0.25">
      <c r="A3541" s="97" t="s">
        <v>447</v>
      </c>
      <c r="B3541" s="24"/>
      <c r="C3541" s="25"/>
      <c r="D3541" s="25"/>
      <c r="E3541" s="25"/>
      <c r="F3541" s="33"/>
      <c r="G3541" s="27"/>
      <c r="H3541" s="32"/>
      <c r="I3541" s="32"/>
      <c r="J3541" s="36">
        <f>SUM(J3542:J3562)</f>
        <v>1039</v>
      </c>
      <c r="K3541" s="36">
        <f t="shared" ref="K3541:O3541" si="187">SUM(K3542:K3562)</f>
        <v>269</v>
      </c>
      <c r="L3541" s="36">
        <f t="shared" si="187"/>
        <v>0</v>
      </c>
      <c r="M3541" s="36">
        <f t="shared" si="187"/>
        <v>0</v>
      </c>
      <c r="N3541" s="36">
        <f t="shared" si="187"/>
        <v>0</v>
      </c>
      <c r="O3541" s="36">
        <f t="shared" si="187"/>
        <v>194</v>
      </c>
      <c r="P3541" s="37"/>
      <c r="Q3541" s="37"/>
      <c r="R3541" s="37"/>
      <c r="S3541" s="37"/>
      <c r="T3541" s="37"/>
      <c r="U3541" s="37"/>
      <c r="V3541" s="37"/>
      <c r="W3541" s="37"/>
      <c r="X3541" s="37"/>
      <c r="Y3541" s="37"/>
      <c r="AA3541" s="37"/>
      <c r="AB3541" s="37"/>
      <c r="AC3541" s="37"/>
    </row>
    <row r="3542" spans="1:29" x14ac:dyDescent="0.2">
      <c r="A3542" s="37" t="s">
        <v>6755</v>
      </c>
      <c r="B3542" s="37" t="s">
        <v>6756</v>
      </c>
      <c r="C3542" s="39" t="s">
        <v>51</v>
      </c>
      <c r="D3542" s="39" t="s">
        <v>2567</v>
      </c>
      <c r="E3542" s="39" t="s">
        <v>2567</v>
      </c>
      <c r="F3542" s="39" t="s">
        <v>1912</v>
      </c>
      <c r="G3542" s="38" t="s">
        <v>442</v>
      </c>
      <c r="H3542" s="38" t="s">
        <v>440</v>
      </c>
      <c r="I3542" s="38">
        <v>27793111</v>
      </c>
      <c r="J3542" s="37">
        <v>18</v>
      </c>
      <c r="K3542" s="37">
        <v>5</v>
      </c>
      <c r="L3542" s="20" t="s">
        <v>8355</v>
      </c>
      <c r="M3542" s="37">
        <v>0</v>
      </c>
      <c r="N3542" s="37">
        <v>0</v>
      </c>
      <c r="O3542" s="37">
        <v>15</v>
      </c>
    </row>
    <row r="3543" spans="1:29" x14ac:dyDescent="0.2">
      <c r="A3543" s="37" t="s">
        <v>6757</v>
      </c>
      <c r="B3543" s="37" t="s">
        <v>1912</v>
      </c>
      <c r="C3543" s="39" t="s">
        <v>51</v>
      </c>
      <c r="D3543" s="39" t="s">
        <v>2567</v>
      </c>
      <c r="E3543" s="39" t="s">
        <v>2567</v>
      </c>
      <c r="F3543" s="39" t="s">
        <v>1912</v>
      </c>
      <c r="G3543" s="38" t="s">
        <v>442</v>
      </c>
      <c r="H3543" s="38" t="s">
        <v>440</v>
      </c>
      <c r="I3543" s="38">
        <v>27798826</v>
      </c>
      <c r="J3543" s="37">
        <v>3</v>
      </c>
      <c r="K3543" s="37">
        <v>0</v>
      </c>
      <c r="L3543" s="20" t="s">
        <v>8355</v>
      </c>
      <c r="M3543" s="37">
        <v>0</v>
      </c>
      <c r="N3543" s="37">
        <v>0</v>
      </c>
      <c r="O3543" s="37">
        <v>0</v>
      </c>
    </row>
    <row r="3544" spans="1:29" x14ac:dyDescent="0.2">
      <c r="A3544" s="37" t="s">
        <v>6758</v>
      </c>
      <c r="B3544" s="37" t="s">
        <v>6759</v>
      </c>
      <c r="C3544" s="39" t="s">
        <v>51</v>
      </c>
      <c r="D3544" s="39" t="s">
        <v>2567</v>
      </c>
      <c r="E3544" s="39" t="s">
        <v>2567</v>
      </c>
      <c r="F3544" s="39" t="s">
        <v>6759</v>
      </c>
      <c r="G3544" s="38" t="s">
        <v>442</v>
      </c>
      <c r="H3544" s="38" t="s">
        <v>440</v>
      </c>
      <c r="I3544" s="38">
        <v>27798661</v>
      </c>
      <c r="J3544" s="37">
        <v>47</v>
      </c>
      <c r="K3544" s="37">
        <v>8</v>
      </c>
      <c r="L3544" s="20" t="s">
        <v>8355</v>
      </c>
      <c r="M3544" s="37">
        <v>0</v>
      </c>
      <c r="N3544" s="37">
        <v>0</v>
      </c>
      <c r="O3544" s="37">
        <v>10</v>
      </c>
    </row>
    <row r="3545" spans="1:29" x14ac:dyDescent="0.2">
      <c r="A3545" s="37" t="s">
        <v>6760</v>
      </c>
      <c r="B3545" s="37" t="s">
        <v>1550</v>
      </c>
      <c r="C3545" s="39" t="s">
        <v>51</v>
      </c>
      <c r="D3545" s="39" t="s">
        <v>2567</v>
      </c>
      <c r="E3545" s="39" t="s">
        <v>2567</v>
      </c>
      <c r="F3545" s="39" t="s">
        <v>1617</v>
      </c>
      <c r="G3545" s="38" t="s">
        <v>442</v>
      </c>
      <c r="H3545" s="38" t="s">
        <v>440</v>
      </c>
      <c r="I3545" s="38">
        <v>27797060</v>
      </c>
      <c r="J3545" s="37">
        <v>162</v>
      </c>
      <c r="K3545" s="37">
        <v>39</v>
      </c>
      <c r="L3545" s="20" t="s">
        <v>8355</v>
      </c>
      <c r="M3545" s="37">
        <v>0</v>
      </c>
      <c r="N3545" s="37">
        <v>0</v>
      </c>
      <c r="O3545" s="37">
        <v>35</v>
      </c>
    </row>
    <row r="3546" spans="1:29" x14ac:dyDescent="0.2">
      <c r="A3546" s="37" t="s">
        <v>6761</v>
      </c>
      <c r="B3546" s="37" t="s">
        <v>6762</v>
      </c>
      <c r="C3546" s="39" t="s">
        <v>51</v>
      </c>
      <c r="D3546" s="39" t="s">
        <v>2567</v>
      </c>
      <c r="E3546" s="39" t="s">
        <v>2567</v>
      </c>
      <c r="F3546" s="39" t="s">
        <v>6762</v>
      </c>
      <c r="G3546" s="38" t="s">
        <v>442</v>
      </c>
      <c r="H3546" s="38" t="s">
        <v>440</v>
      </c>
      <c r="I3546" s="38">
        <v>27786834</v>
      </c>
      <c r="J3546" s="37">
        <v>72</v>
      </c>
      <c r="K3546" s="37">
        <v>19</v>
      </c>
      <c r="L3546" s="20" t="s">
        <v>8355</v>
      </c>
      <c r="M3546" s="37">
        <v>0</v>
      </c>
      <c r="N3546" s="37">
        <v>0</v>
      </c>
      <c r="O3546" s="37">
        <v>0</v>
      </c>
    </row>
    <row r="3547" spans="1:29" x14ac:dyDescent="0.2">
      <c r="A3547" s="37" t="s">
        <v>6763</v>
      </c>
      <c r="B3547" s="37" t="s">
        <v>4131</v>
      </c>
      <c r="C3547" s="39" t="s">
        <v>51</v>
      </c>
      <c r="D3547" s="39" t="s">
        <v>2567</v>
      </c>
      <c r="E3547" s="39" t="s">
        <v>2567</v>
      </c>
      <c r="F3547" s="39" t="s">
        <v>6764</v>
      </c>
      <c r="G3547" s="38" t="s">
        <v>442</v>
      </c>
      <c r="H3547" s="38" t="s">
        <v>440</v>
      </c>
      <c r="J3547" s="37">
        <v>5</v>
      </c>
      <c r="K3547" s="37">
        <v>0</v>
      </c>
      <c r="L3547" s="20" t="s">
        <v>8355</v>
      </c>
      <c r="M3547" s="37">
        <v>0</v>
      </c>
      <c r="N3547" s="37">
        <v>0</v>
      </c>
      <c r="O3547" s="37">
        <v>0</v>
      </c>
    </row>
    <row r="3548" spans="1:29" x14ac:dyDescent="0.2">
      <c r="A3548" s="37" t="s">
        <v>6765</v>
      </c>
      <c r="B3548" s="37" t="s">
        <v>6766</v>
      </c>
      <c r="C3548" s="39" t="s">
        <v>5</v>
      </c>
      <c r="D3548" s="39" t="s">
        <v>1841</v>
      </c>
      <c r="E3548" s="39" t="s">
        <v>1912</v>
      </c>
      <c r="F3548" s="39" t="s">
        <v>6766</v>
      </c>
      <c r="G3548" s="38" t="s">
        <v>442</v>
      </c>
      <c r="H3548" s="38" t="s">
        <v>441</v>
      </c>
      <c r="I3548" s="38">
        <v>83435598</v>
      </c>
      <c r="J3548" s="37">
        <v>6</v>
      </c>
      <c r="K3548" s="37">
        <v>0</v>
      </c>
      <c r="L3548" s="20" t="s">
        <v>8355</v>
      </c>
      <c r="M3548" s="37">
        <v>0</v>
      </c>
      <c r="N3548" s="37">
        <v>0</v>
      </c>
      <c r="O3548" s="37">
        <v>0</v>
      </c>
    </row>
    <row r="3549" spans="1:29" x14ac:dyDescent="0.2">
      <c r="A3549" s="37" t="s">
        <v>6767</v>
      </c>
      <c r="B3549" s="37" t="s">
        <v>1655</v>
      </c>
      <c r="C3549" s="39" t="s">
        <v>51</v>
      </c>
      <c r="D3549" s="39" t="s">
        <v>2567</v>
      </c>
      <c r="E3549" s="39" t="s">
        <v>2567</v>
      </c>
      <c r="F3549" s="39" t="s">
        <v>1655</v>
      </c>
      <c r="G3549" s="38" t="s">
        <v>442</v>
      </c>
      <c r="H3549" s="38" t="s">
        <v>440</v>
      </c>
      <c r="I3549" s="38">
        <v>27794098</v>
      </c>
      <c r="J3549" s="37">
        <v>164</v>
      </c>
      <c r="K3549" s="37">
        <v>45</v>
      </c>
      <c r="L3549" s="20" t="s">
        <v>8355</v>
      </c>
      <c r="M3549" s="37">
        <v>0</v>
      </c>
      <c r="N3549" s="37">
        <v>0</v>
      </c>
      <c r="O3549" s="37">
        <v>27</v>
      </c>
    </row>
    <row r="3550" spans="1:29" x14ac:dyDescent="0.2">
      <c r="A3550" s="37" t="s">
        <v>6768</v>
      </c>
      <c r="B3550" s="37" t="s">
        <v>6769</v>
      </c>
      <c r="C3550" s="39" t="s">
        <v>51</v>
      </c>
      <c r="D3550" s="39" t="s">
        <v>2567</v>
      </c>
      <c r="E3550" s="39" t="s">
        <v>2567</v>
      </c>
      <c r="F3550" s="39" t="s">
        <v>6770</v>
      </c>
      <c r="G3550" s="38" t="s">
        <v>442</v>
      </c>
      <c r="H3550" s="38" t="s">
        <v>440</v>
      </c>
      <c r="I3550" s="38">
        <v>27794200</v>
      </c>
      <c r="J3550" s="37">
        <v>43</v>
      </c>
      <c r="K3550" s="37">
        <v>13</v>
      </c>
      <c r="L3550" s="20" t="s">
        <v>8355</v>
      </c>
      <c r="M3550" s="37">
        <v>0</v>
      </c>
      <c r="N3550" s="37">
        <v>0</v>
      </c>
      <c r="O3550" s="37">
        <v>6</v>
      </c>
    </row>
    <row r="3551" spans="1:29" x14ac:dyDescent="0.2">
      <c r="A3551" s="37" t="s">
        <v>6771</v>
      </c>
      <c r="B3551" s="37" t="s">
        <v>6772</v>
      </c>
      <c r="C3551" s="39" t="s">
        <v>51</v>
      </c>
      <c r="D3551" s="39" t="s">
        <v>2567</v>
      </c>
      <c r="E3551" s="39" t="s">
        <v>2567</v>
      </c>
      <c r="F3551" s="39" t="s">
        <v>6772</v>
      </c>
      <c r="G3551" s="38" t="s">
        <v>442</v>
      </c>
      <c r="H3551" s="38" t="s">
        <v>440</v>
      </c>
      <c r="I3551" s="38">
        <v>27785149</v>
      </c>
      <c r="J3551" s="37">
        <v>3</v>
      </c>
      <c r="K3551" s="37">
        <v>0</v>
      </c>
      <c r="L3551" s="20" t="s">
        <v>8355</v>
      </c>
      <c r="M3551" s="37">
        <v>0</v>
      </c>
      <c r="N3551" s="37">
        <v>0</v>
      </c>
      <c r="O3551" s="37">
        <v>0</v>
      </c>
    </row>
    <row r="3552" spans="1:29" x14ac:dyDescent="0.2">
      <c r="A3552" s="37" t="s">
        <v>6773</v>
      </c>
      <c r="B3552" s="37" t="s">
        <v>6295</v>
      </c>
      <c r="C3552" s="39" t="s">
        <v>51</v>
      </c>
      <c r="D3552" s="39" t="s">
        <v>2567</v>
      </c>
      <c r="E3552" s="39" t="s">
        <v>2567</v>
      </c>
      <c r="F3552" s="39" t="s">
        <v>6295</v>
      </c>
      <c r="G3552" s="38" t="s">
        <v>442</v>
      </c>
      <c r="H3552" s="38" t="s">
        <v>440</v>
      </c>
      <c r="I3552" s="38">
        <v>27799097</v>
      </c>
      <c r="J3552" s="37">
        <v>274</v>
      </c>
      <c r="K3552" s="37">
        <v>62</v>
      </c>
      <c r="L3552" s="20" t="s">
        <v>8355</v>
      </c>
      <c r="M3552" s="37">
        <v>0</v>
      </c>
      <c r="N3552" s="37">
        <v>0</v>
      </c>
      <c r="O3552" s="37">
        <v>17</v>
      </c>
    </row>
    <row r="3553" spans="1:29" x14ac:dyDescent="0.2">
      <c r="A3553" s="37" t="s">
        <v>6774</v>
      </c>
      <c r="B3553" s="37" t="s">
        <v>6775</v>
      </c>
      <c r="C3553" s="39" t="s">
        <v>51</v>
      </c>
      <c r="D3553" s="39" t="s">
        <v>2567</v>
      </c>
      <c r="E3553" s="39" t="s">
        <v>2567</v>
      </c>
      <c r="F3553" s="39" t="s">
        <v>6775</v>
      </c>
      <c r="G3553" s="38" t="s">
        <v>442</v>
      </c>
      <c r="H3553" s="38" t="s">
        <v>440</v>
      </c>
      <c r="I3553" s="38">
        <v>22005023</v>
      </c>
      <c r="J3553" s="37">
        <v>14</v>
      </c>
      <c r="K3553" s="37">
        <v>0</v>
      </c>
      <c r="L3553" s="20" t="s">
        <v>8355</v>
      </c>
      <c r="M3553" s="37">
        <v>0</v>
      </c>
      <c r="N3553" s="37">
        <v>0</v>
      </c>
      <c r="O3553" s="37">
        <v>0</v>
      </c>
    </row>
    <row r="3554" spans="1:29" x14ac:dyDescent="0.2">
      <c r="A3554" s="37" t="s">
        <v>6776</v>
      </c>
      <c r="B3554" s="37" t="s">
        <v>2400</v>
      </c>
      <c r="C3554" s="39" t="s">
        <v>51</v>
      </c>
      <c r="D3554" s="39" t="s">
        <v>2567</v>
      </c>
      <c r="E3554" s="39" t="s">
        <v>2567</v>
      </c>
      <c r="F3554" s="39" t="s">
        <v>2400</v>
      </c>
      <c r="G3554" s="38" t="s">
        <v>442</v>
      </c>
      <c r="H3554" s="38" t="s">
        <v>440</v>
      </c>
      <c r="J3554" s="37">
        <v>2</v>
      </c>
      <c r="K3554" s="37">
        <v>0</v>
      </c>
      <c r="L3554" s="20" t="s">
        <v>8355</v>
      </c>
      <c r="M3554" s="37">
        <v>0</v>
      </c>
      <c r="N3554" s="37">
        <v>0</v>
      </c>
      <c r="O3554" s="37">
        <v>0</v>
      </c>
    </row>
    <row r="3555" spans="1:29" x14ac:dyDescent="0.2">
      <c r="A3555" s="37" t="s">
        <v>6777</v>
      </c>
      <c r="B3555" s="37" t="s">
        <v>6778</v>
      </c>
      <c r="C3555" s="39" t="s">
        <v>51</v>
      </c>
      <c r="D3555" s="39" t="s">
        <v>2567</v>
      </c>
      <c r="E3555" s="39" t="s">
        <v>2567</v>
      </c>
      <c r="F3555" s="39" t="s">
        <v>6778</v>
      </c>
      <c r="G3555" s="38" t="s">
        <v>442</v>
      </c>
      <c r="H3555" s="38" t="s">
        <v>440</v>
      </c>
      <c r="J3555" s="37">
        <v>5</v>
      </c>
      <c r="K3555" s="37">
        <v>0</v>
      </c>
      <c r="L3555" s="20" t="s">
        <v>8355</v>
      </c>
      <c r="M3555" s="37">
        <v>0</v>
      </c>
      <c r="N3555" s="37">
        <v>0</v>
      </c>
      <c r="O3555" s="37">
        <v>0</v>
      </c>
    </row>
    <row r="3556" spans="1:29" x14ac:dyDescent="0.2">
      <c r="A3556" s="37" t="s">
        <v>6779</v>
      </c>
      <c r="B3556" s="37" t="s">
        <v>6780</v>
      </c>
      <c r="C3556" s="39" t="s">
        <v>51</v>
      </c>
      <c r="D3556" s="39" t="s">
        <v>2567</v>
      </c>
      <c r="E3556" s="39" t="s">
        <v>2567</v>
      </c>
      <c r="F3556" s="39" t="s">
        <v>6780</v>
      </c>
      <c r="G3556" s="38" t="s">
        <v>442</v>
      </c>
      <c r="H3556" s="38" t="s">
        <v>440</v>
      </c>
      <c r="I3556" s="38">
        <v>27783554</v>
      </c>
      <c r="J3556" s="37">
        <v>38</v>
      </c>
      <c r="K3556" s="37">
        <v>14</v>
      </c>
      <c r="L3556" s="20" t="s">
        <v>8355</v>
      </c>
      <c r="M3556" s="37">
        <v>0</v>
      </c>
      <c r="N3556" s="37">
        <v>0</v>
      </c>
      <c r="O3556" s="37">
        <v>17</v>
      </c>
    </row>
    <row r="3557" spans="1:29" x14ac:dyDescent="0.2">
      <c r="A3557" s="37" t="s">
        <v>6781</v>
      </c>
      <c r="B3557" s="37" t="s">
        <v>6782</v>
      </c>
      <c r="C3557" s="39" t="s">
        <v>51</v>
      </c>
      <c r="D3557" s="39" t="s">
        <v>2567</v>
      </c>
      <c r="E3557" s="39" t="s">
        <v>2567</v>
      </c>
      <c r="F3557" s="39" t="s">
        <v>6782</v>
      </c>
      <c r="G3557" s="38" t="s">
        <v>442</v>
      </c>
      <c r="H3557" s="38" t="s">
        <v>440</v>
      </c>
      <c r="I3557" s="38">
        <v>27785152</v>
      </c>
      <c r="J3557" s="37">
        <v>48</v>
      </c>
      <c r="K3557" s="37">
        <v>21</v>
      </c>
      <c r="L3557" s="20" t="s">
        <v>8355</v>
      </c>
      <c r="M3557" s="37">
        <v>0</v>
      </c>
      <c r="N3557" s="37">
        <v>0</v>
      </c>
      <c r="O3557" s="37">
        <v>13</v>
      </c>
    </row>
    <row r="3558" spans="1:29" x14ac:dyDescent="0.2">
      <c r="A3558" s="37" t="s">
        <v>6783</v>
      </c>
      <c r="B3558" s="37" t="s">
        <v>6784</v>
      </c>
      <c r="C3558" s="39" t="s">
        <v>51</v>
      </c>
      <c r="D3558" s="39" t="s">
        <v>2567</v>
      </c>
      <c r="E3558" s="39" t="s">
        <v>2567</v>
      </c>
      <c r="F3558" s="39" t="s">
        <v>6784</v>
      </c>
      <c r="G3558" s="38" t="s">
        <v>442</v>
      </c>
      <c r="H3558" s="38" t="s">
        <v>440</v>
      </c>
      <c r="I3558" s="38">
        <v>88198096</v>
      </c>
      <c r="J3558" s="37">
        <v>24</v>
      </c>
      <c r="K3558" s="37">
        <v>8</v>
      </c>
      <c r="L3558" s="20" t="s">
        <v>8355</v>
      </c>
      <c r="M3558" s="37">
        <v>0</v>
      </c>
      <c r="N3558" s="37">
        <v>0</v>
      </c>
      <c r="O3558" s="37">
        <v>15</v>
      </c>
    </row>
    <row r="3559" spans="1:29" x14ac:dyDescent="0.2">
      <c r="A3559" s="37" t="s">
        <v>6785</v>
      </c>
      <c r="B3559" s="37" t="s">
        <v>5101</v>
      </c>
      <c r="C3559" s="39" t="s">
        <v>51</v>
      </c>
      <c r="D3559" s="39" t="s">
        <v>2567</v>
      </c>
      <c r="E3559" s="39" t="s">
        <v>2567</v>
      </c>
      <c r="F3559" s="39" t="s">
        <v>5101</v>
      </c>
      <c r="G3559" s="38" t="s">
        <v>442</v>
      </c>
      <c r="H3559" s="38" t="s">
        <v>440</v>
      </c>
      <c r="I3559" s="38">
        <v>83160871</v>
      </c>
      <c r="J3559" s="37">
        <v>1</v>
      </c>
      <c r="K3559" s="37">
        <v>0</v>
      </c>
      <c r="L3559" s="20" t="s">
        <v>8355</v>
      </c>
      <c r="M3559" s="37">
        <v>0</v>
      </c>
      <c r="N3559" s="37">
        <v>0</v>
      </c>
      <c r="O3559" s="37">
        <v>0</v>
      </c>
    </row>
    <row r="3560" spans="1:29" x14ac:dyDescent="0.2">
      <c r="A3560" s="37" t="s">
        <v>6786</v>
      </c>
      <c r="B3560" s="37" t="s">
        <v>1936</v>
      </c>
      <c r="C3560" s="39" t="s">
        <v>51</v>
      </c>
      <c r="D3560" s="39" t="s">
        <v>2567</v>
      </c>
      <c r="E3560" s="39" t="s">
        <v>2567</v>
      </c>
      <c r="F3560" s="39" t="s">
        <v>6787</v>
      </c>
      <c r="G3560" s="38" t="s">
        <v>442</v>
      </c>
      <c r="H3560" s="38" t="s">
        <v>440</v>
      </c>
      <c r="I3560" s="38">
        <v>27786833</v>
      </c>
      <c r="J3560" s="37">
        <v>13</v>
      </c>
      <c r="K3560" s="37">
        <v>0</v>
      </c>
      <c r="L3560" s="20" t="s">
        <v>8355</v>
      </c>
      <c r="M3560" s="37">
        <v>0</v>
      </c>
      <c r="N3560" s="37">
        <v>0</v>
      </c>
      <c r="O3560" s="37">
        <v>0</v>
      </c>
    </row>
    <row r="3561" spans="1:29" x14ac:dyDescent="0.2">
      <c r="A3561" s="37" t="s">
        <v>6788</v>
      </c>
      <c r="B3561" s="37" t="s">
        <v>2306</v>
      </c>
      <c r="C3561" s="39" t="s">
        <v>51</v>
      </c>
      <c r="D3561" s="39" t="s">
        <v>2567</v>
      </c>
      <c r="E3561" s="39" t="s">
        <v>2567</v>
      </c>
      <c r="F3561" s="39" t="s">
        <v>2306</v>
      </c>
      <c r="G3561" s="38" t="s">
        <v>442</v>
      </c>
      <c r="H3561" s="38" t="s">
        <v>440</v>
      </c>
      <c r="I3561" s="38">
        <v>22005023</v>
      </c>
      <c r="J3561" s="37">
        <v>5</v>
      </c>
      <c r="K3561" s="37">
        <v>0</v>
      </c>
      <c r="L3561" s="20" t="s">
        <v>8355</v>
      </c>
      <c r="M3561" s="37">
        <v>0</v>
      </c>
      <c r="N3561" s="37">
        <v>0</v>
      </c>
      <c r="O3561" s="37">
        <v>0</v>
      </c>
    </row>
    <row r="3562" spans="1:29" x14ac:dyDescent="0.2">
      <c r="A3562" s="37" t="s">
        <v>6789</v>
      </c>
      <c r="B3562" s="37" t="s">
        <v>6790</v>
      </c>
      <c r="C3562" s="39" t="s">
        <v>51</v>
      </c>
      <c r="D3562" s="39" t="s">
        <v>2567</v>
      </c>
      <c r="E3562" s="39" t="s">
        <v>2567</v>
      </c>
      <c r="F3562" s="39" t="s">
        <v>6791</v>
      </c>
      <c r="G3562" s="38" t="s">
        <v>442</v>
      </c>
      <c r="H3562" s="38" t="s">
        <v>440</v>
      </c>
      <c r="I3562" s="38">
        <v>27796301</v>
      </c>
      <c r="J3562" s="37">
        <v>92</v>
      </c>
      <c r="K3562" s="37">
        <v>35</v>
      </c>
      <c r="L3562" s="20" t="s">
        <v>8355</v>
      </c>
      <c r="M3562" s="37">
        <v>0</v>
      </c>
      <c r="N3562" s="37">
        <v>0</v>
      </c>
      <c r="O3562" s="37">
        <v>39</v>
      </c>
    </row>
    <row r="3564" spans="1:29" ht="13.5" x14ac:dyDescent="0.25">
      <c r="A3564" s="97" t="s">
        <v>448</v>
      </c>
      <c r="B3564" s="24"/>
      <c r="C3564" s="25"/>
      <c r="D3564" s="25"/>
      <c r="E3564" s="25"/>
      <c r="F3564" s="33"/>
      <c r="G3564" s="27"/>
      <c r="H3564" s="32"/>
      <c r="I3564" s="32"/>
      <c r="J3564" s="36">
        <f>SUM(J3565:J3581)</f>
        <v>2771</v>
      </c>
      <c r="K3564" s="36">
        <f t="shared" ref="K3564:O3564" si="188">SUM(K3565:K3581)</f>
        <v>847</v>
      </c>
      <c r="L3564" s="36">
        <f t="shared" si="188"/>
        <v>40</v>
      </c>
      <c r="M3564" s="36">
        <f t="shared" si="188"/>
        <v>74</v>
      </c>
      <c r="N3564" s="36">
        <f t="shared" si="188"/>
        <v>10</v>
      </c>
      <c r="O3564" s="36">
        <f t="shared" si="188"/>
        <v>99</v>
      </c>
      <c r="P3564" s="37"/>
      <c r="Q3564" s="37"/>
      <c r="R3564" s="37"/>
      <c r="S3564" s="37"/>
      <c r="T3564" s="37"/>
      <c r="U3564" s="37"/>
      <c r="V3564" s="37"/>
      <c r="W3564" s="37"/>
      <c r="X3564" s="37"/>
      <c r="Y3564" s="37"/>
      <c r="AA3564" s="37"/>
      <c r="AB3564" s="37"/>
      <c r="AC3564" s="37"/>
    </row>
    <row r="3565" spans="1:29" x14ac:dyDescent="0.2">
      <c r="B3565" s="37" t="s">
        <v>6675</v>
      </c>
      <c r="C3565" s="39" t="s">
        <v>51</v>
      </c>
      <c r="D3565" s="39" t="s">
        <v>3379</v>
      </c>
      <c r="E3565" s="39" t="s">
        <v>6792</v>
      </c>
      <c r="F3565" s="39" t="s">
        <v>6792</v>
      </c>
      <c r="G3565" s="38" t="s">
        <v>443</v>
      </c>
      <c r="H3565" s="38" t="s">
        <v>440</v>
      </c>
      <c r="I3565" s="38">
        <v>26433836</v>
      </c>
      <c r="J3565" s="37">
        <v>183</v>
      </c>
      <c r="K3565" s="37">
        <v>91</v>
      </c>
      <c r="L3565" s="20" t="s">
        <v>8355</v>
      </c>
      <c r="M3565" s="37">
        <v>0</v>
      </c>
      <c r="N3565" s="37">
        <v>0</v>
      </c>
      <c r="O3565" s="37">
        <v>0</v>
      </c>
    </row>
    <row r="3566" spans="1:29" x14ac:dyDescent="0.2">
      <c r="B3566" s="37" t="s">
        <v>1439</v>
      </c>
      <c r="C3566" s="39" t="s">
        <v>51</v>
      </c>
      <c r="D3566" s="39" t="s">
        <v>3379</v>
      </c>
      <c r="E3566" s="39" t="s">
        <v>6792</v>
      </c>
      <c r="F3566" s="39" t="s">
        <v>2286</v>
      </c>
      <c r="G3566" s="38" t="s">
        <v>443</v>
      </c>
      <c r="H3566" s="38" t="s">
        <v>440</v>
      </c>
      <c r="I3566" s="38">
        <v>26432440</v>
      </c>
      <c r="J3566" s="37">
        <v>127</v>
      </c>
      <c r="K3566" s="37">
        <v>44</v>
      </c>
      <c r="L3566" s="20" t="s">
        <v>8355</v>
      </c>
      <c r="M3566" s="37">
        <v>0</v>
      </c>
      <c r="N3566" s="37">
        <v>0</v>
      </c>
      <c r="O3566" s="37">
        <v>0</v>
      </c>
    </row>
    <row r="3567" spans="1:29" x14ac:dyDescent="0.2">
      <c r="B3567" s="37" t="s">
        <v>6793</v>
      </c>
      <c r="C3567" s="39" t="s">
        <v>51</v>
      </c>
      <c r="D3567" s="39" t="s">
        <v>3379</v>
      </c>
      <c r="E3567" s="39" t="s">
        <v>6792</v>
      </c>
      <c r="F3567" s="39" t="s">
        <v>2207</v>
      </c>
      <c r="G3567" s="38" t="s">
        <v>443</v>
      </c>
      <c r="H3567" s="38" t="s">
        <v>440</v>
      </c>
      <c r="I3567" s="38">
        <v>26434481</v>
      </c>
      <c r="J3567" s="37">
        <v>9</v>
      </c>
      <c r="K3567" s="37">
        <v>11</v>
      </c>
      <c r="L3567" s="20" t="s">
        <v>8355</v>
      </c>
      <c r="M3567" s="37">
        <v>0</v>
      </c>
      <c r="N3567" s="37">
        <v>0</v>
      </c>
      <c r="O3567" s="37">
        <v>0</v>
      </c>
    </row>
    <row r="3568" spans="1:29" x14ac:dyDescent="0.2">
      <c r="A3568" s="37" t="s">
        <v>6794</v>
      </c>
      <c r="B3568" s="37" t="s">
        <v>1754</v>
      </c>
      <c r="C3568" s="39" t="s">
        <v>51</v>
      </c>
      <c r="D3568" s="39" t="s">
        <v>3379</v>
      </c>
      <c r="E3568" s="39" t="s">
        <v>6795</v>
      </c>
      <c r="F3568" s="39" t="s">
        <v>1754</v>
      </c>
      <c r="G3568" s="38" t="s">
        <v>442</v>
      </c>
      <c r="H3568" s="38" t="s">
        <v>440</v>
      </c>
      <c r="I3568" s="38">
        <v>24289686</v>
      </c>
      <c r="J3568" s="37">
        <v>140</v>
      </c>
      <c r="K3568" s="37">
        <v>30</v>
      </c>
      <c r="L3568" s="20" t="s">
        <v>8355</v>
      </c>
      <c r="M3568" s="37">
        <v>0</v>
      </c>
      <c r="N3568" s="37">
        <v>0</v>
      </c>
      <c r="O3568" s="37">
        <v>0</v>
      </c>
    </row>
    <row r="3569" spans="1:29" x14ac:dyDescent="0.2">
      <c r="A3569" s="37" t="s">
        <v>6796</v>
      </c>
      <c r="B3569" s="37" t="s">
        <v>6797</v>
      </c>
      <c r="C3569" s="39" t="s">
        <v>51</v>
      </c>
      <c r="D3569" s="39" t="s">
        <v>3379</v>
      </c>
      <c r="E3569" s="39" t="s">
        <v>6795</v>
      </c>
      <c r="F3569" s="39" t="s">
        <v>6797</v>
      </c>
      <c r="G3569" s="38" t="s">
        <v>442</v>
      </c>
      <c r="H3569" s="38" t="s">
        <v>440</v>
      </c>
      <c r="I3569" s="38">
        <v>24282993</v>
      </c>
      <c r="J3569" s="37">
        <v>40</v>
      </c>
      <c r="K3569" s="37">
        <v>9</v>
      </c>
      <c r="L3569" s="20" t="s">
        <v>8355</v>
      </c>
      <c r="M3569" s="37">
        <v>0</v>
      </c>
      <c r="N3569" s="37">
        <v>0</v>
      </c>
      <c r="O3569" s="37">
        <v>0</v>
      </c>
    </row>
    <row r="3570" spans="1:29" x14ac:dyDescent="0.2">
      <c r="A3570" s="37" t="s">
        <v>6798</v>
      </c>
      <c r="B3570" s="37" t="s">
        <v>6799</v>
      </c>
      <c r="C3570" s="39" t="s">
        <v>51</v>
      </c>
      <c r="D3570" s="39" t="s">
        <v>3379</v>
      </c>
      <c r="E3570" s="39" t="s">
        <v>6795</v>
      </c>
      <c r="F3570" s="39" t="s">
        <v>6799</v>
      </c>
      <c r="G3570" s="38" t="s">
        <v>442</v>
      </c>
      <c r="H3570" s="38" t="s">
        <v>440</v>
      </c>
      <c r="I3570" s="38">
        <v>22005865</v>
      </c>
      <c r="J3570" s="37">
        <v>40</v>
      </c>
      <c r="K3570" s="37">
        <v>11</v>
      </c>
      <c r="L3570" s="20" t="s">
        <v>8355</v>
      </c>
      <c r="M3570" s="37">
        <v>0</v>
      </c>
      <c r="N3570" s="37">
        <v>0</v>
      </c>
      <c r="O3570" s="37">
        <v>0</v>
      </c>
    </row>
    <row r="3571" spans="1:29" x14ac:dyDescent="0.2">
      <c r="A3571" s="37" t="s">
        <v>6800</v>
      </c>
      <c r="B3571" s="37" t="s">
        <v>6801</v>
      </c>
      <c r="C3571" s="39" t="s">
        <v>51</v>
      </c>
      <c r="D3571" s="39" t="s">
        <v>3379</v>
      </c>
      <c r="E3571" s="39" t="s">
        <v>6792</v>
      </c>
      <c r="F3571" s="39" t="s">
        <v>6801</v>
      </c>
      <c r="G3571" s="38" t="s">
        <v>442</v>
      </c>
      <c r="H3571" s="38" t="s">
        <v>440</v>
      </c>
      <c r="I3571" s="38">
        <v>26431494</v>
      </c>
      <c r="J3571" s="37">
        <v>115</v>
      </c>
      <c r="K3571" s="37">
        <v>38</v>
      </c>
      <c r="L3571" s="20" t="s">
        <v>8355</v>
      </c>
      <c r="M3571" s="37">
        <v>0</v>
      </c>
      <c r="N3571" s="37">
        <v>0</v>
      </c>
      <c r="O3571" s="37">
        <v>15</v>
      </c>
    </row>
    <row r="3572" spans="1:29" x14ac:dyDescent="0.2">
      <c r="A3572" s="37" t="s">
        <v>6802</v>
      </c>
      <c r="B3572" s="37" t="s">
        <v>6795</v>
      </c>
      <c r="C3572" s="39" t="s">
        <v>51</v>
      </c>
      <c r="D3572" s="39" t="s">
        <v>3379</v>
      </c>
      <c r="E3572" s="39" t="s">
        <v>6795</v>
      </c>
      <c r="F3572" s="39" t="s">
        <v>6795</v>
      </c>
      <c r="G3572" s="38" t="s">
        <v>442</v>
      </c>
      <c r="H3572" s="38" t="s">
        <v>440</v>
      </c>
      <c r="I3572" s="38">
        <v>26370758</v>
      </c>
      <c r="J3572" s="37">
        <v>129</v>
      </c>
      <c r="K3572" s="37">
        <v>38</v>
      </c>
      <c r="L3572" s="20" t="s">
        <v>8355</v>
      </c>
      <c r="M3572" s="37">
        <v>0</v>
      </c>
      <c r="N3572" s="37">
        <v>0</v>
      </c>
      <c r="O3572" s="37">
        <v>17</v>
      </c>
    </row>
    <row r="3573" spans="1:29" x14ac:dyDescent="0.2">
      <c r="A3573" s="37" t="s">
        <v>6803</v>
      </c>
      <c r="B3573" s="37" t="s">
        <v>2286</v>
      </c>
      <c r="C3573" s="39" t="s">
        <v>51</v>
      </c>
      <c r="D3573" s="39" t="s">
        <v>3379</v>
      </c>
      <c r="E3573" s="39" t="s">
        <v>6792</v>
      </c>
      <c r="F3573" s="39" t="s">
        <v>2286</v>
      </c>
      <c r="G3573" s="38" t="s">
        <v>442</v>
      </c>
      <c r="H3573" s="38" t="s">
        <v>440</v>
      </c>
      <c r="I3573" s="38">
        <v>26377590</v>
      </c>
      <c r="J3573" s="37">
        <v>741</v>
      </c>
      <c r="K3573" s="37">
        <v>205</v>
      </c>
      <c r="L3573" s="20">
        <v>27</v>
      </c>
      <c r="M3573" s="37">
        <v>51</v>
      </c>
      <c r="N3573" s="37">
        <v>0</v>
      </c>
      <c r="O3573" s="37">
        <v>38</v>
      </c>
    </row>
    <row r="3574" spans="1:29" x14ac:dyDescent="0.2">
      <c r="A3574" s="37" t="s">
        <v>6804</v>
      </c>
      <c r="B3574" s="37" t="s">
        <v>6805</v>
      </c>
      <c r="C3574" s="39" t="s">
        <v>51</v>
      </c>
      <c r="D3574" s="39" t="s">
        <v>3379</v>
      </c>
      <c r="E3574" s="39" t="s">
        <v>6792</v>
      </c>
      <c r="F3574" s="39" t="s">
        <v>6792</v>
      </c>
      <c r="G3574" s="38" t="s">
        <v>442</v>
      </c>
      <c r="H3574" s="38" t="s">
        <v>440</v>
      </c>
      <c r="I3574" s="38">
        <v>26433201</v>
      </c>
      <c r="J3574" s="37">
        <v>557</v>
      </c>
      <c r="K3574" s="37">
        <v>164</v>
      </c>
      <c r="L3574" s="20">
        <v>13</v>
      </c>
      <c r="M3574" s="37">
        <v>23</v>
      </c>
      <c r="N3574" s="37">
        <v>10</v>
      </c>
      <c r="O3574" s="37">
        <v>0</v>
      </c>
    </row>
    <row r="3575" spans="1:29" x14ac:dyDescent="0.2">
      <c r="A3575" s="37" t="s">
        <v>6806</v>
      </c>
      <c r="B3575" s="37" t="s">
        <v>2207</v>
      </c>
      <c r="C3575" s="39" t="s">
        <v>51</v>
      </c>
      <c r="D3575" s="39" t="s">
        <v>3379</v>
      </c>
      <c r="E3575" s="39" t="s">
        <v>6792</v>
      </c>
      <c r="F3575" s="39" t="s">
        <v>6807</v>
      </c>
      <c r="G3575" s="38" t="s">
        <v>442</v>
      </c>
      <c r="H3575" s="38" t="s">
        <v>440</v>
      </c>
      <c r="I3575" s="38">
        <v>26433262</v>
      </c>
      <c r="J3575" s="37">
        <v>14</v>
      </c>
      <c r="K3575" s="37">
        <v>0</v>
      </c>
      <c r="L3575" s="20" t="s">
        <v>8355</v>
      </c>
      <c r="M3575" s="37">
        <v>0</v>
      </c>
      <c r="N3575" s="37">
        <v>0</v>
      </c>
      <c r="O3575" s="37">
        <v>0</v>
      </c>
    </row>
    <row r="3576" spans="1:29" x14ac:dyDescent="0.2">
      <c r="A3576" s="37" t="s">
        <v>6808</v>
      </c>
      <c r="B3576" s="37" t="s">
        <v>6809</v>
      </c>
      <c r="C3576" s="39" t="s">
        <v>51</v>
      </c>
      <c r="D3576" s="39" t="s">
        <v>3379</v>
      </c>
      <c r="E3576" s="39" t="s">
        <v>6792</v>
      </c>
      <c r="F3576" s="39" t="s">
        <v>2207</v>
      </c>
      <c r="G3576" s="38" t="s">
        <v>442</v>
      </c>
      <c r="H3576" s="38" t="s">
        <v>440</v>
      </c>
      <c r="I3576" s="38">
        <v>26435706</v>
      </c>
      <c r="J3576" s="37">
        <v>16</v>
      </c>
      <c r="K3576" s="37">
        <v>10</v>
      </c>
      <c r="L3576" s="20" t="s">
        <v>8355</v>
      </c>
      <c r="M3576" s="37">
        <v>0</v>
      </c>
      <c r="N3576" s="37">
        <v>0</v>
      </c>
      <c r="O3576" s="37">
        <v>0</v>
      </c>
    </row>
    <row r="3577" spans="1:29" x14ac:dyDescent="0.2">
      <c r="A3577" s="37" t="s">
        <v>6810</v>
      </c>
      <c r="B3577" s="37" t="s">
        <v>6811</v>
      </c>
      <c r="C3577" s="39" t="s">
        <v>51</v>
      </c>
      <c r="D3577" s="39" t="s">
        <v>3379</v>
      </c>
      <c r="E3577" s="39" t="s">
        <v>6792</v>
      </c>
      <c r="F3577" s="39" t="s">
        <v>6811</v>
      </c>
      <c r="G3577" s="38" t="s">
        <v>442</v>
      </c>
      <c r="H3577" s="38" t="s">
        <v>440</v>
      </c>
      <c r="I3577" s="38">
        <v>26431189</v>
      </c>
      <c r="J3577" s="37">
        <v>101</v>
      </c>
      <c r="K3577" s="37">
        <v>41</v>
      </c>
      <c r="L3577" s="20" t="s">
        <v>8355</v>
      </c>
      <c r="M3577" s="37">
        <v>0</v>
      </c>
      <c r="N3577" s="37">
        <v>0</v>
      </c>
      <c r="O3577" s="37">
        <v>13</v>
      </c>
    </row>
    <row r="3578" spans="1:29" x14ac:dyDescent="0.2">
      <c r="A3578" s="37" t="s">
        <v>6812</v>
      </c>
      <c r="B3578" s="37" t="s">
        <v>6813</v>
      </c>
      <c r="C3578" s="39" t="s">
        <v>51</v>
      </c>
      <c r="D3578" s="39" t="s">
        <v>3379</v>
      </c>
      <c r="E3578" s="39" t="s">
        <v>6795</v>
      </c>
      <c r="F3578" s="39" t="s">
        <v>6813</v>
      </c>
      <c r="G3578" s="38" t="s">
        <v>442</v>
      </c>
      <c r="H3578" s="38" t="s">
        <v>440</v>
      </c>
      <c r="I3578" s="38">
        <v>26370090</v>
      </c>
      <c r="J3578" s="37">
        <v>384</v>
      </c>
      <c r="K3578" s="37">
        <v>115</v>
      </c>
      <c r="L3578" s="20" t="s">
        <v>8355</v>
      </c>
      <c r="M3578" s="37">
        <v>0</v>
      </c>
      <c r="N3578" s="37">
        <v>0</v>
      </c>
      <c r="O3578" s="37">
        <v>16</v>
      </c>
    </row>
    <row r="3579" spans="1:29" x14ac:dyDescent="0.2">
      <c r="A3579" s="37" t="s">
        <v>6814</v>
      </c>
      <c r="B3579" s="37" t="s">
        <v>6815</v>
      </c>
      <c r="C3579" s="39" t="s">
        <v>51</v>
      </c>
      <c r="D3579" s="39" t="s">
        <v>3379</v>
      </c>
      <c r="E3579" s="39" t="s">
        <v>6795</v>
      </c>
      <c r="F3579" s="39" t="s">
        <v>6816</v>
      </c>
      <c r="G3579" s="38" t="s">
        <v>442</v>
      </c>
      <c r="H3579" s="38" t="s">
        <v>440</v>
      </c>
      <c r="I3579" s="38">
        <v>24285994</v>
      </c>
      <c r="J3579" s="37">
        <v>58</v>
      </c>
      <c r="K3579" s="37">
        <v>20</v>
      </c>
      <c r="L3579" s="20" t="s">
        <v>8355</v>
      </c>
      <c r="M3579" s="37">
        <v>0</v>
      </c>
      <c r="N3579" s="37">
        <v>0</v>
      </c>
      <c r="O3579" s="37">
        <v>0</v>
      </c>
    </row>
    <row r="3580" spans="1:29" x14ac:dyDescent="0.2">
      <c r="A3580" s="37" t="s">
        <v>6817</v>
      </c>
      <c r="B3580" s="37" t="s">
        <v>1943</v>
      </c>
      <c r="C3580" s="39" t="s">
        <v>51</v>
      </c>
      <c r="D3580" s="39" t="s">
        <v>3379</v>
      </c>
      <c r="E3580" s="39" t="s">
        <v>6792</v>
      </c>
      <c r="F3580" s="39" t="s">
        <v>1943</v>
      </c>
      <c r="G3580" s="38" t="s">
        <v>442</v>
      </c>
      <c r="H3580" s="38" t="s">
        <v>440</v>
      </c>
      <c r="I3580" s="38">
        <v>26431657</v>
      </c>
      <c r="J3580" s="37">
        <v>17</v>
      </c>
      <c r="K3580" s="37">
        <v>0</v>
      </c>
      <c r="L3580" s="20" t="s">
        <v>8355</v>
      </c>
      <c r="M3580" s="37">
        <v>0</v>
      </c>
      <c r="N3580" s="37">
        <v>0</v>
      </c>
      <c r="O3580" s="37">
        <v>0</v>
      </c>
    </row>
    <row r="3581" spans="1:29" x14ac:dyDescent="0.2">
      <c r="A3581" s="37" t="s">
        <v>6818</v>
      </c>
      <c r="B3581" s="37" t="s">
        <v>6819</v>
      </c>
      <c r="C3581" s="39" t="s">
        <v>51</v>
      </c>
      <c r="D3581" s="39" t="s">
        <v>3379</v>
      </c>
      <c r="E3581" s="39" t="s">
        <v>6795</v>
      </c>
      <c r="F3581" s="39" t="s">
        <v>6820</v>
      </c>
      <c r="G3581" s="38" t="s">
        <v>442</v>
      </c>
      <c r="H3581" s="38" t="s">
        <v>440</v>
      </c>
      <c r="I3581" s="38">
        <v>26370434</v>
      </c>
      <c r="J3581" s="37">
        <v>100</v>
      </c>
      <c r="K3581" s="37">
        <v>20</v>
      </c>
      <c r="L3581" s="20" t="s">
        <v>8355</v>
      </c>
      <c r="M3581" s="37">
        <v>0</v>
      </c>
      <c r="N3581" s="37">
        <v>0</v>
      </c>
      <c r="O3581" s="37">
        <v>0</v>
      </c>
    </row>
    <row r="3583" spans="1:29" ht="13.5" x14ac:dyDescent="0.25">
      <c r="A3583" s="97" t="s">
        <v>449</v>
      </c>
      <c r="B3583" s="24"/>
      <c r="C3583" s="25"/>
      <c r="D3583" s="25"/>
      <c r="E3583" s="25"/>
      <c r="F3583" s="33"/>
      <c r="G3583" s="27"/>
      <c r="H3583" s="32"/>
      <c r="I3583" s="32"/>
      <c r="J3583" s="36">
        <f>SUM(J3584:J3599)</f>
        <v>1024</v>
      </c>
      <c r="K3583" s="36">
        <f t="shared" ref="K3583:O3583" si="189">SUM(K3584:K3599)</f>
        <v>298</v>
      </c>
      <c r="L3583" s="36">
        <f t="shared" si="189"/>
        <v>0</v>
      </c>
      <c r="M3583" s="36">
        <f t="shared" si="189"/>
        <v>0</v>
      </c>
      <c r="N3583" s="36">
        <f t="shared" si="189"/>
        <v>0</v>
      </c>
      <c r="O3583" s="36">
        <f t="shared" si="189"/>
        <v>125</v>
      </c>
      <c r="P3583" s="37"/>
      <c r="Q3583" s="37"/>
      <c r="R3583" s="37"/>
      <c r="S3583" s="37"/>
      <c r="T3583" s="37"/>
      <c r="U3583" s="37"/>
      <c r="V3583" s="37"/>
      <c r="W3583" s="37"/>
      <c r="X3583" s="37"/>
      <c r="Y3583" s="37"/>
      <c r="AA3583" s="37"/>
      <c r="AB3583" s="37"/>
      <c r="AC3583" s="37"/>
    </row>
    <row r="3584" spans="1:29" x14ac:dyDescent="0.2">
      <c r="B3584" s="37" t="s">
        <v>382</v>
      </c>
      <c r="C3584" s="39" t="s">
        <v>51</v>
      </c>
      <c r="D3584" s="39" t="s">
        <v>6672</v>
      </c>
      <c r="E3584" s="39" t="s">
        <v>6672</v>
      </c>
      <c r="F3584" s="39" t="s">
        <v>6821</v>
      </c>
      <c r="G3584" s="38" t="s">
        <v>443</v>
      </c>
      <c r="H3584" s="38" t="s">
        <v>440</v>
      </c>
      <c r="I3584" s="38">
        <v>27772681</v>
      </c>
      <c r="J3584" s="37">
        <v>123</v>
      </c>
      <c r="K3584" s="37">
        <v>45</v>
      </c>
      <c r="L3584" s="20" t="s">
        <v>8355</v>
      </c>
      <c r="M3584" s="37">
        <v>0</v>
      </c>
      <c r="N3584" s="37">
        <v>0</v>
      </c>
      <c r="O3584" s="37">
        <v>0</v>
      </c>
    </row>
    <row r="3585" spans="1:15" x14ac:dyDescent="0.2">
      <c r="A3585" s="37" t="s">
        <v>6822</v>
      </c>
      <c r="B3585" s="37" t="s">
        <v>6823</v>
      </c>
      <c r="C3585" s="39" t="s">
        <v>51</v>
      </c>
      <c r="D3585" s="39" t="s">
        <v>6672</v>
      </c>
      <c r="E3585" s="39" t="s">
        <v>6672</v>
      </c>
      <c r="F3585" s="39" t="s">
        <v>6823</v>
      </c>
      <c r="G3585" s="38" t="s">
        <v>442</v>
      </c>
      <c r="H3585" s="38" t="s">
        <v>440</v>
      </c>
      <c r="I3585" s="38">
        <v>27770920</v>
      </c>
      <c r="J3585" s="37">
        <v>122</v>
      </c>
      <c r="K3585" s="37">
        <v>36</v>
      </c>
      <c r="L3585" s="20" t="s">
        <v>8355</v>
      </c>
      <c r="M3585" s="37">
        <v>0</v>
      </c>
      <c r="N3585" s="37">
        <v>0</v>
      </c>
      <c r="O3585" s="37">
        <v>33</v>
      </c>
    </row>
    <row r="3586" spans="1:15" x14ac:dyDescent="0.2">
      <c r="A3586" s="37" t="s">
        <v>6824</v>
      </c>
      <c r="B3586" s="37" t="s">
        <v>6825</v>
      </c>
      <c r="C3586" s="39" t="s">
        <v>51</v>
      </c>
      <c r="D3586" s="39" t="s">
        <v>2567</v>
      </c>
      <c r="E3586" s="39" t="s">
        <v>2567</v>
      </c>
      <c r="F3586" s="39" t="s">
        <v>6826</v>
      </c>
      <c r="G3586" s="38" t="s">
        <v>442</v>
      </c>
      <c r="H3586" s="38" t="s">
        <v>440</v>
      </c>
      <c r="I3586" s="38">
        <v>27794337</v>
      </c>
      <c r="J3586" s="37">
        <v>84</v>
      </c>
      <c r="K3586" s="37">
        <v>28</v>
      </c>
      <c r="L3586" s="20" t="s">
        <v>8355</v>
      </c>
      <c r="M3586" s="37">
        <v>0</v>
      </c>
      <c r="N3586" s="37">
        <v>0</v>
      </c>
      <c r="O3586" s="37">
        <v>13</v>
      </c>
    </row>
    <row r="3587" spans="1:15" x14ac:dyDescent="0.2">
      <c r="A3587" s="37" t="s">
        <v>6827</v>
      </c>
      <c r="B3587" s="37" t="s">
        <v>126</v>
      </c>
      <c r="C3587" s="39" t="s">
        <v>51</v>
      </c>
      <c r="D3587" s="39" t="s">
        <v>2567</v>
      </c>
      <c r="E3587" s="39" t="s">
        <v>2567</v>
      </c>
      <c r="F3587" s="39" t="s">
        <v>126</v>
      </c>
      <c r="G3587" s="38" t="s">
        <v>442</v>
      </c>
      <c r="H3587" s="38" t="s">
        <v>440</v>
      </c>
      <c r="J3587" s="37">
        <v>20</v>
      </c>
      <c r="K3587" s="37">
        <v>0</v>
      </c>
      <c r="L3587" s="20" t="s">
        <v>8355</v>
      </c>
      <c r="M3587" s="37">
        <v>0</v>
      </c>
      <c r="N3587" s="37">
        <v>0</v>
      </c>
      <c r="O3587" s="37">
        <v>0</v>
      </c>
    </row>
    <row r="3588" spans="1:15" x14ac:dyDescent="0.2">
      <c r="A3588" s="37" t="s">
        <v>6828</v>
      </c>
      <c r="B3588" s="37" t="s">
        <v>6829</v>
      </c>
      <c r="C3588" s="39" t="s">
        <v>51</v>
      </c>
      <c r="D3588" s="39" t="s">
        <v>6672</v>
      </c>
      <c r="E3588" s="39" t="s">
        <v>6672</v>
      </c>
      <c r="F3588" s="39" t="s">
        <v>6829</v>
      </c>
      <c r="G3588" s="38" t="s">
        <v>442</v>
      </c>
      <c r="H3588" s="38" t="s">
        <v>440</v>
      </c>
      <c r="I3588" s="38">
        <v>88306772</v>
      </c>
      <c r="J3588" s="37">
        <v>34</v>
      </c>
      <c r="K3588" s="37">
        <v>10</v>
      </c>
      <c r="L3588" s="20" t="s">
        <v>8355</v>
      </c>
      <c r="M3588" s="37">
        <v>0</v>
      </c>
      <c r="N3588" s="37">
        <v>0</v>
      </c>
      <c r="O3588" s="37">
        <v>0</v>
      </c>
    </row>
    <row r="3589" spans="1:15" x14ac:dyDescent="0.2">
      <c r="A3589" s="37" t="s">
        <v>6830</v>
      </c>
      <c r="B3589" s="37" t="s">
        <v>6831</v>
      </c>
      <c r="C3589" s="39" t="s">
        <v>51</v>
      </c>
      <c r="D3589" s="39" t="s">
        <v>6672</v>
      </c>
      <c r="E3589" s="39" t="s">
        <v>6672</v>
      </c>
      <c r="F3589" s="39" t="s">
        <v>6831</v>
      </c>
      <c r="G3589" s="38" t="s">
        <v>442</v>
      </c>
      <c r="H3589" s="38" t="s">
        <v>440</v>
      </c>
      <c r="I3589" s="38">
        <v>27770034</v>
      </c>
      <c r="J3589" s="37">
        <v>17</v>
      </c>
      <c r="K3589" s="37">
        <v>0</v>
      </c>
      <c r="L3589" s="20" t="s">
        <v>8355</v>
      </c>
      <c r="M3589" s="37">
        <v>0</v>
      </c>
      <c r="N3589" s="37">
        <v>0</v>
      </c>
      <c r="O3589" s="37">
        <v>0</v>
      </c>
    </row>
    <row r="3590" spans="1:15" x14ac:dyDescent="0.2">
      <c r="A3590" s="37" t="s">
        <v>6832</v>
      </c>
      <c r="B3590" s="37" t="s">
        <v>6833</v>
      </c>
      <c r="C3590" s="39" t="s">
        <v>51</v>
      </c>
      <c r="D3590" s="39" t="s">
        <v>6672</v>
      </c>
      <c r="E3590" s="39" t="s">
        <v>6672</v>
      </c>
      <c r="F3590" s="39" t="s">
        <v>6834</v>
      </c>
      <c r="G3590" s="38" t="s">
        <v>442</v>
      </c>
      <c r="H3590" s="38" t="s">
        <v>440</v>
      </c>
      <c r="I3590" s="38">
        <v>27776113</v>
      </c>
      <c r="J3590" s="37">
        <v>161</v>
      </c>
      <c r="K3590" s="37">
        <v>48</v>
      </c>
      <c r="L3590" s="20" t="s">
        <v>8355</v>
      </c>
      <c r="M3590" s="37">
        <v>0</v>
      </c>
      <c r="N3590" s="37">
        <v>0</v>
      </c>
      <c r="O3590" s="37">
        <v>34</v>
      </c>
    </row>
    <row r="3591" spans="1:15" x14ac:dyDescent="0.2">
      <c r="A3591" s="37" t="s">
        <v>6835</v>
      </c>
      <c r="B3591" s="37" t="s">
        <v>6836</v>
      </c>
      <c r="C3591" s="39" t="s">
        <v>51</v>
      </c>
      <c r="D3591" s="39" t="s">
        <v>6672</v>
      </c>
      <c r="E3591" s="39" t="s">
        <v>2498</v>
      </c>
      <c r="F3591" s="39" t="s">
        <v>6837</v>
      </c>
      <c r="G3591" s="38" t="s">
        <v>442</v>
      </c>
      <c r="H3591" s="38" t="s">
        <v>441</v>
      </c>
      <c r="I3591" s="38">
        <v>89271399</v>
      </c>
      <c r="J3591" s="37">
        <v>21</v>
      </c>
      <c r="K3591" s="37">
        <v>0</v>
      </c>
      <c r="L3591" s="20" t="s">
        <v>8355</v>
      </c>
      <c r="M3591" s="37">
        <v>0</v>
      </c>
      <c r="N3591" s="37">
        <v>0</v>
      </c>
      <c r="O3591" s="37">
        <v>0</v>
      </c>
    </row>
    <row r="3592" spans="1:15" x14ac:dyDescent="0.2">
      <c r="A3592" s="37" t="s">
        <v>6838</v>
      </c>
      <c r="B3592" s="37" t="s">
        <v>6839</v>
      </c>
      <c r="C3592" s="39" t="s">
        <v>51</v>
      </c>
      <c r="D3592" s="39" t="s">
        <v>2567</v>
      </c>
      <c r="E3592" s="39" t="s">
        <v>2567</v>
      </c>
      <c r="F3592" s="39" t="s">
        <v>6840</v>
      </c>
      <c r="G3592" s="38" t="s">
        <v>442</v>
      </c>
      <c r="H3592" s="38" t="s">
        <v>440</v>
      </c>
      <c r="J3592" s="37">
        <v>2</v>
      </c>
      <c r="K3592" s="37">
        <v>0</v>
      </c>
      <c r="L3592" s="20" t="s">
        <v>8355</v>
      </c>
      <c r="M3592" s="37">
        <v>0</v>
      </c>
      <c r="N3592" s="37">
        <v>0</v>
      </c>
      <c r="O3592" s="37">
        <v>0</v>
      </c>
    </row>
    <row r="3593" spans="1:15" x14ac:dyDescent="0.2">
      <c r="A3593" s="37" t="s">
        <v>6841</v>
      </c>
      <c r="B3593" s="37" t="s">
        <v>2711</v>
      </c>
      <c r="C3593" s="39" t="s">
        <v>51</v>
      </c>
      <c r="D3593" s="39" t="s">
        <v>2567</v>
      </c>
      <c r="E3593" s="39" t="s">
        <v>2567</v>
      </c>
      <c r="F3593" s="39" t="s">
        <v>2711</v>
      </c>
      <c r="G3593" s="38" t="s">
        <v>442</v>
      </c>
      <c r="H3593" s="38" t="s">
        <v>440</v>
      </c>
      <c r="I3593" s="38">
        <v>83445368</v>
      </c>
      <c r="J3593" s="37">
        <v>8</v>
      </c>
      <c r="K3593" s="37">
        <v>5</v>
      </c>
      <c r="L3593" s="20" t="s">
        <v>8355</v>
      </c>
      <c r="M3593" s="37">
        <v>0</v>
      </c>
      <c r="N3593" s="37">
        <v>0</v>
      </c>
      <c r="O3593" s="37">
        <v>0</v>
      </c>
    </row>
    <row r="3594" spans="1:15" x14ac:dyDescent="0.2">
      <c r="A3594" s="37" t="s">
        <v>6842</v>
      </c>
      <c r="B3594" s="37" t="s">
        <v>6821</v>
      </c>
      <c r="C3594" s="39" t="s">
        <v>51</v>
      </c>
      <c r="D3594" s="39" t="s">
        <v>6672</v>
      </c>
      <c r="E3594" s="39" t="s">
        <v>6672</v>
      </c>
      <c r="F3594" s="39" t="s">
        <v>6821</v>
      </c>
      <c r="G3594" s="38" t="s">
        <v>442</v>
      </c>
      <c r="H3594" s="38" t="s">
        <v>440</v>
      </c>
      <c r="I3594" s="38">
        <v>27770938</v>
      </c>
      <c r="J3594" s="37">
        <v>170</v>
      </c>
      <c r="K3594" s="37">
        <v>48</v>
      </c>
      <c r="L3594" s="20" t="s">
        <v>8355</v>
      </c>
      <c r="M3594" s="37">
        <v>0</v>
      </c>
      <c r="N3594" s="37">
        <v>0</v>
      </c>
      <c r="O3594" s="37">
        <v>15</v>
      </c>
    </row>
    <row r="3595" spans="1:15" x14ac:dyDescent="0.2">
      <c r="A3595" s="37" t="s">
        <v>6843</v>
      </c>
      <c r="B3595" s="37" t="s">
        <v>113</v>
      </c>
      <c r="C3595" s="39" t="s">
        <v>51</v>
      </c>
      <c r="D3595" s="39" t="s">
        <v>2567</v>
      </c>
      <c r="E3595" s="39" t="s">
        <v>2567</v>
      </c>
      <c r="F3595" s="39" t="s">
        <v>113</v>
      </c>
      <c r="G3595" s="38" t="s">
        <v>442</v>
      </c>
      <c r="H3595" s="38" t="s">
        <v>440</v>
      </c>
      <c r="I3595" s="38">
        <v>27792028</v>
      </c>
      <c r="J3595" s="37">
        <v>18</v>
      </c>
      <c r="K3595" s="37">
        <v>0</v>
      </c>
      <c r="L3595" s="20" t="s">
        <v>8355</v>
      </c>
      <c r="M3595" s="37">
        <v>0</v>
      </c>
      <c r="N3595" s="37">
        <v>0</v>
      </c>
      <c r="O3595" s="37">
        <v>0</v>
      </c>
    </row>
    <row r="3596" spans="1:15" x14ac:dyDescent="0.2">
      <c r="A3596" s="37" t="s">
        <v>6844</v>
      </c>
      <c r="B3596" s="37" t="s">
        <v>511</v>
      </c>
      <c r="C3596" s="39" t="s">
        <v>51</v>
      </c>
      <c r="D3596" s="39" t="s">
        <v>6672</v>
      </c>
      <c r="E3596" s="39" t="s">
        <v>6672</v>
      </c>
      <c r="F3596" s="39" t="s">
        <v>511</v>
      </c>
      <c r="G3596" s="38" t="s">
        <v>442</v>
      </c>
      <c r="H3596" s="38" t="s">
        <v>440</v>
      </c>
      <c r="I3596" s="38">
        <v>27776645</v>
      </c>
      <c r="J3596" s="37">
        <v>120</v>
      </c>
      <c r="K3596" s="37">
        <v>43</v>
      </c>
      <c r="L3596" s="20" t="s">
        <v>8355</v>
      </c>
      <c r="M3596" s="37">
        <v>0</v>
      </c>
      <c r="N3596" s="37">
        <v>0</v>
      </c>
      <c r="O3596" s="37">
        <v>15</v>
      </c>
    </row>
    <row r="3597" spans="1:15" x14ac:dyDescent="0.2">
      <c r="A3597" s="37" t="s">
        <v>6845</v>
      </c>
      <c r="B3597" s="37" t="s">
        <v>6846</v>
      </c>
      <c r="C3597" s="39" t="s">
        <v>51</v>
      </c>
      <c r="D3597" s="39" t="s">
        <v>2567</v>
      </c>
      <c r="E3597" s="39" t="s">
        <v>2567</v>
      </c>
      <c r="F3597" s="39" t="s">
        <v>6847</v>
      </c>
      <c r="G3597" s="38" t="s">
        <v>442</v>
      </c>
      <c r="H3597" s="38" t="s">
        <v>440</v>
      </c>
      <c r="I3597" s="38">
        <v>27795163</v>
      </c>
      <c r="J3597" s="37">
        <v>42</v>
      </c>
      <c r="K3597" s="37">
        <v>16</v>
      </c>
      <c r="L3597" s="20" t="s">
        <v>8355</v>
      </c>
      <c r="M3597" s="37">
        <v>0</v>
      </c>
      <c r="N3597" s="37">
        <v>0</v>
      </c>
      <c r="O3597" s="37">
        <v>0</v>
      </c>
    </row>
    <row r="3598" spans="1:15" x14ac:dyDescent="0.2">
      <c r="A3598" s="37" t="s">
        <v>6848</v>
      </c>
      <c r="B3598" s="37" t="s">
        <v>2101</v>
      </c>
      <c r="C3598" s="39" t="s">
        <v>51</v>
      </c>
      <c r="D3598" s="39" t="s">
        <v>2567</v>
      </c>
      <c r="E3598" s="39" t="s">
        <v>2567</v>
      </c>
      <c r="F3598" s="39" t="s">
        <v>2101</v>
      </c>
      <c r="G3598" s="38" t="s">
        <v>442</v>
      </c>
      <c r="H3598" s="38" t="s">
        <v>440</v>
      </c>
      <c r="I3598" s="38">
        <v>27794325</v>
      </c>
      <c r="J3598" s="37">
        <v>72</v>
      </c>
      <c r="K3598" s="37">
        <v>19</v>
      </c>
      <c r="L3598" s="20" t="s">
        <v>8355</v>
      </c>
      <c r="M3598" s="37">
        <v>0</v>
      </c>
      <c r="N3598" s="37">
        <v>0</v>
      </c>
      <c r="O3598" s="37">
        <v>15</v>
      </c>
    </row>
    <row r="3599" spans="1:15" x14ac:dyDescent="0.2">
      <c r="A3599" s="37" t="s">
        <v>6849</v>
      </c>
      <c r="B3599" s="37" t="s">
        <v>6850</v>
      </c>
      <c r="C3599" s="39" t="s">
        <v>51</v>
      </c>
      <c r="D3599" s="39" t="s">
        <v>6672</v>
      </c>
      <c r="E3599" s="39" t="s">
        <v>6672</v>
      </c>
      <c r="F3599" s="39" t="s">
        <v>6850</v>
      </c>
      <c r="G3599" s="38" t="s">
        <v>442</v>
      </c>
      <c r="H3599" s="38" t="s">
        <v>440</v>
      </c>
      <c r="I3599" s="38">
        <v>27773670</v>
      </c>
      <c r="J3599" s="37">
        <v>10</v>
      </c>
      <c r="K3599" s="37">
        <v>0</v>
      </c>
      <c r="L3599" s="20" t="s">
        <v>8355</v>
      </c>
      <c r="M3599" s="37">
        <v>0</v>
      </c>
      <c r="N3599" s="37">
        <v>0</v>
      </c>
      <c r="O3599" s="37">
        <v>0</v>
      </c>
    </row>
    <row r="3601" spans="1:29" ht="13.5" x14ac:dyDescent="0.25">
      <c r="A3601" s="97" t="s">
        <v>8338</v>
      </c>
      <c r="B3601" s="24"/>
      <c r="C3601" s="25"/>
      <c r="D3601" s="25"/>
      <c r="E3601" s="25"/>
      <c r="F3601" s="33"/>
      <c r="G3601" s="27"/>
      <c r="H3601" s="32"/>
      <c r="I3601" s="32"/>
      <c r="J3601" s="36">
        <f>J3602+J3620+J3643+J3658+J3679+J3696+J3717+J3737+J3763+J3787+J3795+J3823+J3859</f>
        <v>8775</v>
      </c>
      <c r="K3601" s="36">
        <f t="shared" ref="K3601:O3601" si="190">K3602+K3620+K3643+K3658+K3679+K3696+K3717+K3737+K3763+K3787+K3795+K3823+K3859</f>
        <v>2732</v>
      </c>
      <c r="L3601" s="36">
        <f t="shared" si="190"/>
        <v>0</v>
      </c>
      <c r="M3601" s="36">
        <f t="shared" si="190"/>
        <v>0</v>
      </c>
      <c r="N3601" s="36">
        <f t="shared" si="190"/>
        <v>41</v>
      </c>
      <c r="O3601" s="36">
        <f t="shared" si="190"/>
        <v>1518</v>
      </c>
      <c r="P3601" s="37"/>
      <c r="Q3601" s="37"/>
      <c r="R3601" s="37"/>
      <c r="S3601" s="37"/>
      <c r="T3601" s="37"/>
      <c r="U3601" s="37"/>
      <c r="V3601" s="37"/>
      <c r="W3601" s="37"/>
      <c r="X3601" s="37"/>
      <c r="Y3601" s="37"/>
      <c r="AA3601" s="37"/>
      <c r="AB3601" s="37"/>
      <c r="AC3601" s="37"/>
    </row>
    <row r="3602" spans="1:29" ht="13.5" x14ac:dyDescent="0.25">
      <c r="A3602" s="97" t="s">
        <v>439</v>
      </c>
      <c r="B3602" s="24"/>
      <c r="C3602" s="25"/>
      <c r="D3602" s="25"/>
      <c r="E3602" s="25"/>
      <c r="F3602" s="33"/>
      <c r="G3602" s="27"/>
      <c r="H3602" s="32"/>
      <c r="I3602" s="32"/>
      <c r="J3602" s="36">
        <f>SUM(J3603:J3618)</f>
        <v>1872</v>
      </c>
      <c r="K3602" s="36">
        <f t="shared" ref="K3602:O3602" si="191">SUM(K3603:K3618)</f>
        <v>632</v>
      </c>
      <c r="L3602" s="36">
        <f t="shared" si="191"/>
        <v>0</v>
      </c>
      <c r="M3602" s="36">
        <f t="shared" si="191"/>
        <v>0</v>
      </c>
      <c r="N3602" s="36">
        <f t="shared" si="191"/>
        <v>24</v>
      </c>
      <c r="O3602" s="36">
        <f t="shared" si="191"/>
        <v>259</v>
      </c>
      <c r="P3602" s="37"/>
      <c r="Q3602" s="37"/>
      <c r="R3602" s="37"/>
      <c r="S3602" s="37"/>
      <c r="T3602" s="37"/>
      <c r="U3602" s="37"/>
      <c r="V3602" s="37"/>
      <c r="W3602" s="37"/>
      <c r="X3602" s="37"/>
      <c r="Y3602" s="37"/>
      <c r="AA3602" s="37"/>
      <c r="AB3602" s="37"/>
      <c r="AC3602" s="37"/>
    </row>
    <row r="3603" spans="1:29" x14ac:dyDescent="0.2">
      <c r="B3603" s="37" t="s">
        <v>6851</v>
      </c>
      <c r="C3603" s="39" t="s">
        <v>51</v>
      </c>
      <c r="D3603" s="39" t="s">
        <v>771</v>
      </c>
      <c r="E3603" s="39" t="s">
        <v>771</v>
      </c>
      <c r="F3603" s="39" t="s">
        <v>6852</v>
      </c>
      <c r="G3603" s="38" t="s">
        <v>443</v>
      </c>
      <c r="H3603" s="38" t="s">
        <v>440</v>
      </c>
      <c r="I3603" s="38">
        <v>27300657</v>
      </c>
      <c r="J3603" s="37">
        <v>1</v>
      </c>
      <c r="K3603" s="37">
        <v>0</v>
      </c>
      <c r="L3603" s="20" t="s">
        <v>8355</v>
      </c>
      <c r="M3603" s="37">
        <v>0</v>
      </c>
      <c r="N3603" s="37">
        <v>0</v>
      </c>
      <c r="O3603" s="37">
        <v>0</v>
      </c>
    </row>
    <row r="3604" spans="1:29" x14ac:dyDescent="0.2">
      <c r="B3604" s="37" t="s">
        <v>6853</v>
      </c>
      <c r="C3604" s="39" t="s">
        <v>51</v>
      </c>
      <c r="D3604" s="39" t="s">
        <v>771</v>
      </c>
      <c r="E3604" s="39" t="s">
        <v>771</v>
      </c>
      <c r="F3604" s="39" t="s">
        <v>10375</v>
      </c>
      <c r="G3604" s="38" t="s">
        <v>443</v>
      </c>
      <c r="H3604" s="38" t="s">
        <v>440</v>
      </c>
      <c r="I3604" s="38">
        <v>27300097</v>
      </c>
      <c r="J3604" s="37">
        <v>68</v>
      </c>
      <c r="K3604" s="37">
        <v>34</v>
      </c>
      <c r="L3604" s="20" t="s">
        <v>8355</v>
      </c>
      <c r="M3604" s="37">
        <v>0</v>
      </c>
      <c r="N3604" s="37">
        <v>0</v>
      </c>
      <c r="O3604" s="37">
        <v>0</v>
      </c>
    </row>
    <row r="3605" spans="1:29" x14ac:dyDescent="0.2">
      <c r="A3605" s="37" t="s">
        <v>6855</v>
      </c>
      <c r="B3605" s="37" t="s">
        <v>1617</v>
      </c>
      <c r="C3605" s="39" t="s">
        <v>51</v>
      </c>
      <c r="D3605" s="39" t="s">
        <v>771</v>
      </c>
      <c r="E3605" s="39" t="s">
        <v>771</v>
      </c>
      <c r="F3605" s="39" t="s">
        <v>782</v>
      </c>
      <c r="G3605" s="38" t="s">
        <v>442</v>
      </c>
      <c r="H3605" s="38" t="s">
        <v>440</v>
      </c>
      <c r="I3605" s="38">
        <v>27300757</v>
      </c>
      <c r="J3605" s="37">
        <v>191</v>
      </c>
      <c r="K3605" s="37">
        <v>56</v>
      </c>
      <c r="L3605" s="20" t="s">
        <v>8355</v>
      </c>
      <c r="M3605" s="37">
        <v>0</v>
      </c>
      <c r="N3605" s="37">
        <v>0</v>
      </c>
      <c r="O3605" s="37">
        <v>0</v>
      </c>
    </row>
    <row r="3606" spans="1:29" x14ac:dyDescent="0.2">
      <c r="A3606" s="37" t="s">
        <v>6856</v>
      </c>
      <c r="B3606" s="37" t="s">
        <v>1460</v>
      </c>
      <c r="C3606" s="39" t="s">
        <v>51</v>
      </c>
      <c r="D3606" s="39" t="s">
        <v>771</v>
      </c>
      <c r="E3606" s="39" t="s">
        <v>771</v>
      </c>
      <c r="F3606" s="39" t="s">
        <v>2454</v>
      </c>
      <c r="G3606" s="38" t="s">
        <v>442</v>
      </c>
      <c r="H3606" s="38" t="s">
        <v>440</v>
      </c>
      <c r="I3606" s="38">
        <v>27301981</v>
      </c>
      <c r="J3606" s="37">
        <v>207</v>
      </c>
      <c r="K3606" s="37">
        <v>54</v>
      </c>
      <c r="L3606" s="20" t="s">
        <v>8355</v>
      </c>
      <c r="M3606" s="37">
        <v>0</v>
      </c>
      <c r="N3606" s="37">
        <v>0</v>
      </c>
      <c r="O3606" s="37">
        <v>17</v>
      </c>
    </row>
    <row r="3607" spans="1:29" x14ac:dyDescent="0.2">
      <c r="A3607" s="37" t="s">
        <v>6857</v>
      </c>
      <c r="B3607" s="37" t="s">
        <v>2412</v>
      </c>
      <c r="C3607" s="39" t="s">
        <v>51</v>
      </c>
      <c r="D3607" s="39" t="s">
        <v>771</v>
      </c>
      <c r="E3607" s="39" t="s">
        <v>771</v>
      </c>
      <c r="F3607" s="39" t="s">
        <v>2412</v>
      </c>
      <c r="G3607" s="38" t="s">
        <v>442</v>
      </c>
      <c r="H3607" s="38" t="s">
        <v>440</v>
      </c>
      <c r="I3607" s="38">
        <v>27302258</v>
      </c>
      <c r="J3607" s="37">
        <v>79</v>
      </c>
      <c r="K3607" s="37">
        <v>33</v>
      </c>
      <c r="L3607" s="20" t="s">
        <v>8355</v>
      </c>
      <c r="M3607" s="37">
        <v>0</v>
      </c>
      <c r="N3607" s="37">
        <v>0</v>
      </c>
      <c r="O3607" s="37">
        <v>0</v>
      </c>
    </row>
    <row r="3608" spans="1:29" x14ac:dyDescent="0.2">
      <c r="A3608" s="37" t="s">
        <v>6858</v>
      </c>
      <c r="B3608" s="37" t="s">
        <v>2463</v>
      </c>
      <c r="C3608" s="39" t="s">
        <v>51</v>
      </c>
      <c r="D3608" s="39" t="s">
        <v>771</v>
      </c>
      <c r="E3608" s="39" t="s">
        <v>771</v>
      </c>
      <c r="F3608" s="39" t="s">
        <v>6859</v>
      </c>
      <c r="G3608" s="38" t="s">
        <v>442</v>
      </c>
      <c r="H3608" s="38" t="s">
        <v>440</v>
      </c>
      <c r="I3608" s="38">
        <v>27302093</v>
      </c>
      <c r="J3608" s="37">
        <v>48</v>
      </c>
      <c r="K3608" s="37">
        <v>16</v>
      </c>
      <c r="L3608" s="20" t="s">
        <v>8355</v>
      </c>
      <c r="M3608" s="37">
        <v>0</v>
      </c>
      <c r="N3608" s="37">
        <v>0</v>
      </c>
      <c r="O3608" s="37">
        <v>83</v>
      </c>
    </row>
    <row r="3609" spans="1:29" x14ac:dyDescent="0.2">
      <c r="A3609" s="37" t="s">
        <v>6860</v>
      </c>
      <c r="B3609" s="37" t="s">
        <v>6861</v>
      </c>
      <c r="C3609" s="39" t="s">
        <v>51</v>
      </c>
      <c r="D3609" s="39" t="s">
        <v>771</v>
      </c>
      <c r="E3609" s="39" t="s">
        <v>771</v>
      </c>
      <c r="F3609" s="39" t="s">
        <v>6861</v>
      </c>
      <c r="G3609" s="38" t="s">
        <v>442</v>
      </c>
      <c r="H3609" s="38" t="s">
        <v>440</v>
      </c>
      <c r="I3609" s="38">
        <v>27300722</v>
      </c>
      <c r="J3609" s="37">
        <v>9</v>
      </c>
      <c r="K3609" s="37">
        <v>0</v>
      </c>
      <c r="L3609" s="20" t="s">
        <v>8355</v>
      </c>
      <c r="M3609" s="37">
        <v>0</v>
      </c>
      <c r="N3609" s="37">
        <v>0</v>
      </c>
      <c r="O3609" s="37">
        <v>0</v>
      </c>
    </row>
    <row r="3610" spans="1:29" x14ac:dyDescent="0.2">
      <c r="A3610" s="37" t="s">
        <v>6862</v>
      </c>
      <c r="B3610" s="37" t="s">
        <v>6863</v>
      </c>
      <c r="C3610" s="39" t="s">
        <v>51</v>
      </c>
      <c r="D3610" s="39" t="s">
        <v>771</v>
      </c>
      <c r="E3610" s="39" t="s">
        <v>771</v>
      </c>
      <c r="F3610" s="39" t="s">
        <v>2166</v>
      </c>
      <c r="G3610" s="38" t="s">
        <v>442</v>
      </c>
      <c r="H3610" s="38" t="s">
        <v>440</v>
      </c>
      <c r="I3610" s="38">
        <v>85521681</v>
      </c>
      <c r="J3610" s="37">
        <v>27</v>
      </c>
      <c r="K3610" s="37">
        <v>8</v>
      </c>
      <c r="L3610" s="20" t="s">
        <v>8355</v>
      </c>
      <c r="M3610" s="37">
        <v>0</v>
      </c>
      <c r="N3610" s="37">
        <v>0</v>
      </c>
      <c r="O3610" s="37">
        <v>0</v>
      </c>
    </row>
    <row r="3611" spans="1:29" x14ac:dyDescent="0.2">
      <c r="A3611" s="37" t="s">
        <v>6864</v>
      </c>
      <c r="B3611" s="37" t="s">
        <v>6865</v>
      </c>
      <c r="C3611" s="39" t="s">
        <v>51</v>
      </c>
      <c r="D3611" s="39" t="s">
        <v>771</v>
      </c>
      <c r="E3611" s="39" t="s">
        <v>771</v>
      </c>
      <c r="F3611" s="39" t="s">
        <v>6865</v>
      </c>
      <c r="G3611" s="38" t="s">
        <v>442</v>
      </c>
      <c r="H3611" s="38" t="s">
        <v>440</v>
      </c>
      <c r="I3611" s="38">
        <v>27300410</v>
      </c>
      <c r="J3611" s="37">
        <v>136</v>
      </c>
      <c r="K3611" s="37">
        <v>46</v>
      </c>
      <c r="L3611" s="20" t="s">
        <v>8355</v>
      </c>
      <c r="M3611" s="37">
        <v>0</v>
      </c>
      <c r="N3611" s="37">
        <v>0</v>
      </c>
      <c r="O3611" s="37">
        <v>0</v>
      </c>
    </row>
    <row r="3612" spans="1:29" x14ac:dyDescent="0.2">
      <c r="A3612" s="37" t="s">
        <v>6866</v>
      </c>
      <c r="B3612" s="37" t="s">
        <v>2403</v>
      </c>
      <c r="C3612" s="39" t="s">
        <v>51</v>
      </c>
      <c r="D3612" s="39" t="s">
        <v>771</v>
      </c>
      <c r="E3612" s="39" t="s">
        <v>771</v>
      </c>
      <c r="F3612" s="39" t="s">
        <v>2403</v>
      </c>
      <c r="G3612" s="38" t="s">
        <v>442</v>
      </c>
      <c r="H3612" s="38" t="s">
        <v>440</v>
      </c>
      <c r="I3612" s="38">
        <v>27300722</v>
      </c>
      <c r="J3612" s="37">
        <v>20</v>
      </c>
      <c r="K3612" s="37">
        <v>10</v>
      </c>
      <c r="L3612" s="20" t="s">
        <v>8355</v>
      </c>
      <c r="M3612" s="37">
        <v>0</v>
      </c>
      <c r="N3612" s="37">
        <v>0</v>
      </c>
      <c r="O3612" s="37">
        <v>19</v>
      </c>
    </row>
    <row r="3613" spans="1:29" x14ac:dyDescent="0.2">
      <c r="A3613" s="37" t="s">
        <v>6867</v>
      </c>
      <c r="B3613" s="37" t="s">
        <v>1421</v>
      </c>
      <c r="C3613" s="39" t="s">
        <v>51</v>
      </c>
      <c r="D3613" s="39" t="s">
        <v>771</v>
      </c>
      <c r="E3613" s="39" t="s">
        <v>771</v>
      </c>
      <c r="F3613" s="39" t="s">
        <v>1421</v>
      </c>
      <c r="G3613" s="38" t="s">
        <v>442</v>
      </c>
      <c r="H3613" s="38" t="s">
        <v>440</v>
      </c>
      <c r="I3613" s="38">
        <v>27300722</v>
      </c>
      <c r="J3613" s="37">
        <v>2</v>
      </c>
      <c r="K3613" s="37">
        <v>0</v>
      </c>
      <c r="L3613" s="20" t="s">
        <v>8355</v>
      </c>
      <c r="M3613" s="37">
        <v>0</v>
      </c>
      <c r="N3613" s="37">
        <v>0</v>
      </c>
      <c r="O3613" s="37">
        <v>0</v>
      </c>
    </row>
    <row r="3614" spans="1:29" x14ac:dyDescent="0.2">
      <c r="A3614" s="37" t="s">
        <v>6868</v>
      </c>
      <c r="B3614" s="37" t="s">
        <v>6869</v>
      </c>
      <c r="C3614" s="39" t="s">
        <v>51</v>
      </c>
      <c r="D3614" s="39" t="s">
        <v>771</v>
      </c>
      <c r="E3614" s="39" t="s">
        <v>771</v>
      </c>
      <c r="F3614" s="39" t="s">
        <v>6870</v>
      </c>
      <c r="G3614" s="38" t="s">
        <v>442</v>
      </c>
      <c r="H3614" s="38" t="s">
        <v>440</v>
      </c>
      <c r="I3614" s="38">
        <v>27300025</v>
      </c>
      <c r="J3614" s="37">
        <v>293</v>
      </c>
      <c r="K3614" s="37">
        <v>98</v>
      </c>
      <c r="L3614" s="20" t="s">
        <v>8355</v>
      </c>
      <c r="M3614" s="37">
        <v>0</v>
      </c>
      <c r="N3614" s="37">
        <v>0</v>
      </c>
      <c r="O3614" s="37">
        <v>0</v>
      </c>
    </row>
    <row r="3615" spans="1:29" x14ac:dyDescent="0.2">
      <c r="A3615" s="37" t="s">
        <v>6871</v>
      </c>
      <c r="B3615" s="37" t="s">
        <v>960</v>
      </c>
      <c r="C3615" s="39" t="s">
        <v>51</v>
      </c>
      <c r="D3615" s="39" t="s">
        <v>771</v>
      </c>
      <c r="E3615" s="39" t="s">
        <v>771</v>
      </c>
      <c r="F3615" s="39" t="s">
        <v>67</v>
      </c>
      <c r="G3615" s="38" t="s">
        <v>442</v>
      </c>
      <c r="H3615" s="38" t="s">
        <v>440</v>
      </c>
      <c r="I3615" s="38">
        <v>27300109</v>
      </c>
      <c r="J3615" s="37">
        <v>47</v>
      </c>
      <c r="K3615" s="37">
        <v>22</v>
      </c>
      <c r="L3615" s="20" t="s">
        <v>8355</v>
      </c>
      <c r="M3615" s="37">
        <v>0</v>
      </c>
      <c r="N3615" s="37">
        <v>0</v>
      </c>
      <c r="O3615" s="37">
        <v>32</v>
      </c>
    </row>
    <row r="3616" spans="1:29" x14ac:dyDescent="0.2">
      <c r="A3616" s="37" t="s">
        <v>6872</v>
      </c>
      <c r="B3616" s="37" t="s">
        <v>162</v>
      </c>
      <c r="C3616" s="39" t="s">
        <v>51</v>
      </c>
      <c r="D3616" s="39" t="s">
        <v>771</v>
      </c>
      <c r="E3616" s="39" t="s">
        <v>771</v>
      </c>
      <c r="F3616" s="39" t="s">
        <v>162</v>
      </c>
      <c r="G3616" s="38" t="s">
        <v>442</v>
      </c>
      <c r="H3616" s="38" t="s">
        <v>440</v>
      </c>
      <c r="I3616" s="38">
        <v>27300895</v>
      </c>
      <c r="J3616" s="37">
        <v>442</v>
      </c>
      <c r="K3616" s="37">
        <v>160</v>
      </c>
      <c r="L3616" s="20" t="s">
        <v>8355</v>
      </c>
      <c r="M3616" s="37">
        <v>0</v>
      </c>
      <c r="N3616" s="37">
        <v>24</v>
      </c>
      <c r="O3616" s="37">
        <v>59</v>
      </c>
    </row>
    <row r="3617" spans="1:29" x14ac:dyDescent="0.2">
      <c r="A3617" s="37" t="s">
        <v>6873</v>
      </c>
      <c r="B3617" s="37" t="s">
        <v>247</v>
      </c>
      <c r="C3617" s="39" t="s">
        <v>51</v>
      </c>
      <c r="D3617" s="39" t="s">
        <v>771</v>
      </c>
      <c r="E3617" s="39" t="s">
        <v>771</v>
      </c>
      <c r="F3617" s="39" t="s">
        <v>247</v>
      </c>
      <c r="G3617" s="38" t="s">
        <v>442</v>
      </c>
      <c r="H3617" s="38" t="s">
        <v>440</v>
      </c>
      <c r="I3617" s="38">
        <v>27302903</v>
      </c>
      <c r="J3617" s="37">
        <v>130</v>
      </c>
      <c r="K3617" s="37">
        <v>42</v>
      </c>
      <c r="L3617" s="20" t="s">
        <v>8355</v>
      </c>
      <c r="M3617" s="37">
        <v>0</v>
      </c>
      <c r="N3617" s="37">
        <v>0</v>
      </c>
      <c r="O3617" s="37">
        <v>49</v>
      </c>
    </row>
    <row r="3618" spans="1:29" x14ac:dyDescent="0.2">
      <c r="A3618" s="37" t="s">
        <v>6874</v>
      </c>
      <c r="B3618" s="37" t="s">
        <v>6875</v>
      </c>
      <c r="C3618" s="39" t="s">
        <v>51</v>
      </c>
      <c r="D3618" s="39" t="s">
        <v>771</v>
      </c>
      <c r="E3618" s="39" t="s">
        <v>771</v>
      </c>
      <c r="F3618" s="39" t="s">
        <v>2419</v>
      </c>
      <c r="G3618" s="38" t="s">
        <v>442</v>
      </c>
      <c r="H3618" s="38" t="s">
        <v>440</v>
      </c>
      <c r="I3618" s="38">
        <v>27305520</v>
      </c>
      <c r="J3618" s="37">
        <v>172</v>
      </c>
      <c r="K3618" s="37">
        <v>53</v>
      </c>
      <c r="L3618" s="20" t="s">
        <v>8355</v>
      </c>
      <c r="M3618" s="37">
        <v>0</v>
      </c>
      <c r="N3618" s="37">
        <v>0</v>
      </c>
      <c r="O3618" s="37">
        <v>0</v>
      </c>
    </row>
    <row r="3620" spans="1:29" ht="13.5" x14ac:dyDescent="0.25">
      <c r="A3620" s="97" t="s">
        <v>445</v>
      </c>
      <c r="B3620" s="24"/>
      <c r="C3620" s="25"/>
      <c r="D3620" s="25"/>
      <c r="E3620" s="25"/>
      <c r="F3620" s="33"/>
      <c r="G3620" s="27"/>
      <c r="H3620" s="32"/>
      <c r="I3620" s="32"/>
      <c r="J3620" s="36">
        <f>SUM(J3621:J3641)</f>
        <v>848</v>
      </c>
      <c r="K3620" s="36">
        <f t="shared" ref="K3620:O3620" si="192">SUM(K3621:K3641)</f>
        <v>296</v>
      </c>
      <c r="L3620" s="36">
        <f t="shared" si="192"/>
        <v>0</v>
      </c>
      <c r="M3620" s="36">
        <f t="shared" si="192"/>
        <v>0</v>
      </c>
      <c r="N3620" s="36">
        <f t="shared" si="192"/>
        <v>0</v>
      </c>
      <c r="O3620" s="36">
        <f t="shared" si="192"/>
        <v>339</v>
      </c>
      <c r="P3620" s="37"/>
      <c r="Q3620" s="37"/>
      <c r="R3620" s="37"/>
      <c r="S3620" s="37"/>
      <c r="T3620" s="37"/>
      <c r="U3620" s="37"/>
      <c r="V3620" s="37"/>
      <c r="W3620" s="37"/>
      <c r="X3620" s="37"/>
      <c r="Y3620" s="37"/>
      <c r="AA3620" s="37"/>
      <c r="AB3620" s="37"/>
      <c r="AC3620" s="37"/>
    </row>
    <row r="3621" spans="1:29" x14ac:dyDescent="0.2">
      <c r="A3621" s="37" t="s">
        <v>10257</v>
      </c>
      <c r="B3621" s="37" t="s">
        <v>10256</v>
      </c>
      <c r="C3621" s="39" t="s">
        <v>51</v>
      </c>
      <c r="D3621" s="39" t="s">
        <v>771</v>
      </c>
      <c r="E3621" s="39" t="s">
        <v>787</v>
      </c>
      <c r="F3621" s="39" t="s">
        <v>10255</v>
      </c>
      <c r="G3621" s="38" t="s">
        <v>442</v>
      </c>
      <c r="H3621" s="38" t="s">
        <v>441</v>
      </c>
      <c r="I3621" s="38">
        <v>27300654</v>
      </c>
      <c r="J3621" s="37">
        <v>29</v>
      </c>
      <c r="K3621" s="37">
        <v>10</v>
      </c>
      <c r="L3621" s="20" t="s">
        <v>8355</v>
      </c>
      <c r="M3621" s="37">
        <v>0</v>
      </c>
      <c r="N3621" s="37">
        <v>0</v>
      </c>
      <c r="O3621" s="37">
        <v>0</v>
      </c>
    </row>
    <row r="3622" spans="1:29" x14ac:dyDescent="0.2">
      <c r="A3622" s="37" t="s">
        <v>6876</v>
      </c>
      <c r="B3622" s="37" t="s">
        <v>6877</v>
      </c>
      <c r="C3622" s="39" t="s">
        <v>51</v>
      </c>
      <c r="D3622" s="39" t="s">
        <v>771</v>
      </c>
      <c r="E3622" s="39" t="s">
        <v>6878</v>
      </c>
      <c r="F3622" s="39" t="s">
        <v>1884</v>
      </c>
      <c r="G3622" s="38" t="s">
        <v>442</v>
      </c>
      <c r="H3622" s="38" t="s">
        <v>441</v>
      </c>
      <c r="I3622" s="38">
        <v>27300654</v>
      </c>
      <c r="J3622" s="37">
        <v>32</v>
      </c>
      <c r="K3622" s="37">
        <v>11</v>
      </c>
      <c r="L3622" s="20" t="s">
        <v>8355</v>
      </c>
      <c r="M3622" s="37">
        <v>0</v>
      </c>
      <c r="N3622" s="37">
        <v>0</v>
      </c>
      <c r="O3622" s="37">
        <v>45</v>
      </c>
    </row>
    <row r="3623" spans="1:29" x14ac:dyDescent="0.2">
      <c r="A3623" s="37" t="s">
        <v>6879</v>
      </c>
      <c r="B3623" s="37" t="s">
        <v>2337</v>
      </c>
      <c r="C3623" s="39" t="s">
        <v>51</v>
      </c>
      <c r="D3623" s="39" t="s">
        <v>771</v>
      </c>
      <c r="E3623" s="39" t="s">
        <v>6878</v>
      </c>
      <c r="F3623" s="39" t="s">
        <v>2337</v>
      </c>
      <c r="G3623" s="38" t="s">
        <v>442</v>
      </c>
      <c r="H3623" s="38" t="s">
        <v>441</v>
      </c>
      <c r="I3623" s="38">
        <v>83195399</v>
      </c>
      <c r="J3623" s="37">
        <v>6</v>
      </c>
      <c r="K3623" s="37">
        <v>0</v>
      </c>
      <c r="L3623" s="20" t="s">
        <v>8355</v>
      </c>
      <c r="M3623" s="37">
        <v>0</v>
      </c>
      <c r="N3623" s="37">
        <v>0</v>
      </c>
      <c r="O3623" s="37">
        <v>0</v>
      </c>
    </row>
    <row r="3624" spans="1:29" x14ac:dyDescent="0.2">
      <c r="A3624" s="37" t="s">
        <v>6880</v>
      </c>
      <c r="B3624" s="37" t="s">
        <v>6881</v>
      </c>
      <c r="C3624" s="39" t="s">
        <v>51</v>
      </c>
      <c r="D3624" s="39" t="s">
        <v>771</v>
      </c>
      <c r="E3624" s="39" t="s">
        <v>6878</v>
      </c>
      <c r="F3624" s="39" t="s">
        <v>332</v>
      </c>
      <c r="G3624" s="38" t="s">
        <v>442</v>
      </c>
      <c r="H3624" s="38" t="s">
        <v>441</v>
      </c>
      <c r="I3624" s="38">
        <v>27420003</v>
      </c>
      <c r="J3624" s="37">
        <v>12</v>
      </c>
      <c r="K3624" s="37">
        <v>10</v>
      </c>
      <c r="L3624" s="20" t="s">
        <v>8355</v>
      </c>
      <c r="M3624" s="37">
        <v>0</v>
      </c>
      <c r="N3624" s="37">
        <v>0</v>
      </c>
      <c r="O3624" s="37">
        <v>0</v>
      </c>
    </row>
    <row r="3625" spans="1:29" x14ac:dyDescent="0.2">
      <c r="A3625" s="37" t="s">
        <v>6882</v>
      </c>
      <c r="B3625" s="37" t="s">
        <v>332</v>
      </c>
      <c r="C3625" s="39" t="s">
        <v>51</v>
      </c>
      <c r="D3625" s="39" t="s">
        <v>771</v>
      </c>
      <c r="E3625" s="39" t="s">
        <v>6878</v>
      </c>
      <c r="F3625" s="39" t="s">
        <v>332</v>
      </c>
      <c r="G3625" s="38" t="s">
        <v>442</v>
      </c>
      <c r="H3625" s="38" t="s">
        <v>441</v>
      </c>
      <c r="I3625" s="38">
        <v>27421418</v>
      </c>
      <c r="J3625" s="37">
        <v>27</v>
      </c>
      <c r="K3625" s="37">
        <v>13</v>
      </c>
      <c r="L3625" s="20" t="s">
        <v>8355</v>
      </c>
      <c r="M3625" s="37">
        <v>0</v>
      </c>
      <c r="N3625" s="37">
        <v>0</v>
      </c>
      <c r="O3625" s="37">
        <v>20</v>
      </c>
    </row>
    <row r="3626" spans="1:29" x14ac:dyDescent="0.2">
      <c r="A3626" s="37" t="s">
        <v>6883</v>
      </c>
      <c r="B3626" s="37" t="s">
        <v>6884</v>
      </c>
      <c r="C3626" s="39" t="s">
        <v>51</v>
      </c>
      <c r="D3626" s="39" t="s">
        <v>771</v>
      </c>
      <c r="E3626" s="39" t="s">
        <v>787</v>
      </c>
      <c r="F3626" s="39" t="s">
        <v>6884</v>
      </c>
      <c r="G3626" s="38" t="s">
        <v>442</v>
      </c>
      <c r="H3626" s="38" t="s">
        <v>441</v>
      </c>
      <c r="I3626" s="38">
        <v>27300159</v>
      </c>
      <c r="J3626" s="37">
        <v>40</v>
      </c>
      <c r="K3626" s="37">
        <v>16</v>
      </c>
      <c r="L3626" s="20" t="s">
        <v>8355</v>
      </c>
      <c r="M3626" s="37">
        <v>0</v>
      </c>
      <c r="N3626" s="37">
        <v>0</v>
      </c>
      <c r="O3626" s="37">
        <v>0</v>
      </c>
    </row>
    <row r="3627" spans="1:29" x14ac:dyDescent="0.2">
      <c r="A3627" s="37" t="s">
        <v>6885</v>
      </c>
      <c r="B3627" s="37" t="s">
        <v>788</v>
      </c>
      <c r="C3627" s="39" t="s">
        <v>51</v>
      </c>
      <c r="D3627" s="39" t="s">
        <v>771</v>
      </c>
      <c r="E3627" s="39" t="s">
        <v>787</v>
      </c>
      <c r="F3627" s="39" t="s">
        <v>788</v>
      </c>
      <c r="G3627" s="38" t="s">
        <v>442</v>
      </c>
      <c r="H3627" s="38" t="s">
        <v>441</v>
      </c>
      <c r="I3627" s="38">
        <v>27300159</v>
      </c>
      <c r="J3627" s="37">
        <v>47</v>
      </c>
      <c r="K3627" s="37">
        <v>12</v>
      </c>
      <c r="L3627" s="20" t="s">
        <v>8355</v>
      </c>
      <c r="M3627" s="37">
        <v>0</v>
      </c>
      <c r="N3627" s="37">
        <v>0</v>
      </c>
      <c r="O3627" s="37">
        <v>0</v>
      </c>
    </row>
    <row r="3628" spans="1:29" x14ac:dyDescent="0.2">
      <c r="A3628" s="37" t="s">
        <v>6886</v>
      </c>
      <c r="B3628" s="37" t="s">
        <v>852</v>
      </c>
      <c r="C3628" s="39" t="s">
        <v>51</v>
      </c>
      <c r="D3628" s="39" t="s">
        <v>771</v>
      </c>
      <c r="E3628" s="39" t="s">
        <v>787</v>
      </c>
      <c r="F3628" s="39" t="s">
        <v>852</v>
      </c>
      <c r="G3628" s="38" t="s">
        <v>442</v>
      </c>
      <c r="H3628" s="38" t="s">
        <v>441</v>
      </c>
      <c r="I3628" s="38">
        <v>27421227</v>
      </c>
      <c r="J3628" s="37">
        <v>76</v>
      </c>
      <c r="K3628" s="37">
        <v>39</v>
      </c>
      <c r="L3628" s="20" t="s">
        <v>8355</v>
      </c>
      <c r="M3628" s="37">
        <v>0</v>
      </c>
      <c r="N3628" s="37">
        <v>0</v>
      </c>
      <c r="O3628" s="37">
        <v>61</v>
      </c>
    </row>
    <row r="3629" spans="1:29" x14ac:dyDescent="0.2">
      <c r="A3629" s="37" t="s">
        <v>6887</v>
      </c>
      <c r="B3629" s="37" t="s">
        <v>1005</v>
      </c>
      <c r="C3629" s="39" t="s">
        <v>51</v>
      </c>
      <c r="D3629" s="39" t="s">
        <v>771</v>
      </c>
      <c r="E3629" s="39" t="s">
        <v>6878</v>
      </c>
      <c r="F3629" s="39" t="s">
        <v>1005</v>
      </c>
      <c r="G3629" s="38" t="s">
        <v>442</v>
      </c>
      <c r="H3629" s="38" t="s">
        <v>441</v>
      </c>
      <c r="I3629" s="38">
        <v>27300159</v>
      </c>
      <c r="J3629" s="37">
        <v>76</v>
      </c>
      <c r="K3629" s="37">
        <v>28</v>
      </c>
      <c r="L3629" s="20" t="s">
        <v>8355</v>
      </c>
      <c r="M3629" s="37">
        <v>0</v>
      </c>
      <c r="N3629" s="37">
        <v>0</v>
      </c>
      <c r="O3629" s="37">
        <v>58</v>
      </c>
    </row>
    <row r="3630" spans="1:29" x14ac:dyDescent="0.2">
      <c r="A3630" s="37" t="s">
        <v>6888</v>
      </c>
      <c r="B3630" s="37" t="s">
        <v>2657</v>
      </c>
      <c r="C3630" s="39" t="s">
        <v>51</v>
      </c>
      <c r="D3630" s="39" t="s">
        <v>771</v>
      </c>
      <c r="E3630" s="39" t="s">
        <v>6878</v>
      </c>
      <c r="F3630" s="39" t="s">
        <v>2657</v>
      </c>
      <c r="G3630" s="38" t="s">
        <v>442</v>
      </c>
      <c r="H3630" s="38" t="s">
        <v>441</v>
      </c>
      <c r="I3630" s="38">
        <v>27300654</v>
      </c>
      <c r="J3630" s="37">
        <v>21</v>
      </c>
      <c r="K3630" s="37">
        <v>0</v>
      </c>
      <c r="L3630" s="20" t="s">
        <v>8355</v>
      </c>
      <c r="M3630" s="37">
        <v>0</v>
      </c>
      <c r="N3630" s="37">
        <v>0</v>
      </c>
      <c r="O3630" s="37">
        <v>0</v>
      </c>
    </row>
    <row r="3631" spans="1:29" x14ac:dyDescent="0.2">
      <c r="A3631" s="37" t="s">
        <v>6889</v>
      </c>
      <c r="B3631" s="37" t="s">
        <v>631</v>
      </c>
      <c r="C3631" s="39" t="s">
        <v>51</v>
      </c>
      <c r="D3631" s="39" t="s">
        <v>771</v>
      </c>
      <c r="E3631" s="39" t="s">
        <v>6878</v>
      </c>
      <c r="F3631" s="39" t="s">
        <v>631</v>
      </c>
      <c r="G3631" s="38" t="s">
        <v>442</v>
      </c>
      <c r="H3631" s="38" t="s">
        <v>441</v>
      </c>
      <c r="I3631" s="38">
        <v>27300654</v>
      </c>
      <c r="J3631" s="37">
        <v>13</v>
      </c>
      <c r="K3631" s="37">
        <v>0</v>
      </c>
      <c r="L3631" s="20" t="s">
        <v>8355</v>
      </c>
      <c r="M3631" s="37">
        <v>0</v>
      </c>
      <c r="N3631" s="37">
        <v>0</v>
      </c>
      <c r="O3631" s="37">
        <v>0</v>
      </c>
    </row>
    <row r="3632" spans="1:29" x14ac:dyDescent="0.2">
      <c r="A3632" s="37" t="s">
        <v>6890</v>
      </c>
      <c r="B3632" s="37" t="s">
        <v>2369</v>
      </c>
      <c r="C3632" s="39" t="s">
        <v>51</v>
      </c>
      <c r="D3632" s="39" t="s">
        <v>771</v>
      </c>
      <c r="E3632" s="39" t="s">
        <v>787</v>
      </c>
      <c r="F3632" s="39" t="s">
        <v>6891</v>
      </c>
      <c r="G3632" s="38" t="s">
        <v>442</v>
      </c>
      <c r="H3632" s="38" t="s">
        <v>441</v>
      </c>
      <c r="I3632" s="38">
        <v>86530159</v>
      </c>
      <c r="J3632" s="37">
        <v>12</v>
      </c>
      <c r="K3632" s="37">
        <v>0</v>
      </c>
      <c r="L3632" s="20" t="s">
        <v>8355</v>
      </c>
      <c r="M3632" s="37">
        <v>0</v>
      </c>
      <c r="N3632" s="37">
        <v>0</v>
      </c>
      <c r="O3632" s="37">
        <v>0</v>
      </c>
    </row>
    <row r="3633" spans="1:29" x14ac:dyDescent="0.2">
      <c r="A3633" s="37" t="s">
        <v>6892</v>
      </c>
      <c r="B3633" s="37" t="s">
        <v>78</v>
      </c>
      <c r="C3633" s="39" t="s">
        <v>51</v>
      </c>
      <c r="D3633" s="39" t="s">
        <v>771</v>
      </c>
      <c r="E3633" s="39" t="s">
        <v>6878</v>
      </c>
      <c r="F3633" s="39" t="s">
        <v>78</v>
      </c>
      <c r="G3633" s="38" t="s">
        <v>442</v>
      </c>
      <c r="H3633" s="38" t="s">
        <v>441</v>
      </c>
      <c r="I3633" s="38">
        <v>27300159</v>
      </c>
      <c r="J3633" s="37">
        <v>9</v>
      </c>
      <c r="K3633" s="37">
        <v>6</v>
      </c>
      <c r="L3633" s="20" t="s">
        <v>8355</v>
      </c>
      <c r="M3633" s="37">
        <v>0</v>
      </c>
      <c r="N3633" s="37">
        <v>0</v>
      </c>
      <c r="O3633" s="37">
        <v>0</v>
      </c>
    </row>
    <row r="3634" spans="1:29" x14ac:dyDescent="0.2">
      <c r="A3634" s="37" t="s">
        <v>6893</v>
      </c>
      <c r="B3634" s="37" t="s">
        <v>823</v>
      </c>
      <c r="C3634" s="39" t="s">
        <v>51</v>
      </c>
      <c r="D3634" s="39" t="s">
        <v>771</v>
      </c>
      <c r="E3634" s="39" t="s">
        <v>6878</v>
      </c>
      <c r="F3634" s="39" t="s">
        <v>823</v>
      </c>
      <c r="G3634" s="38" t="s">
        <v>442</v>
      </c>
      <c r="H3634" s="38" t="s">
        <v>441</v>
      </c>
      <c r="I3634" s="38">
        <v>27301974</v>
      </c>
      <c r="J3634" s="37">
        <v>169</v>
      </c>
      <c r="K3634" s="37">
        <v>51</v>
      </c>
      <c r="L3634" s="20" t="s">
        <v>8355</v>
      </c>
      <c r="M3634" s="37">
        <v>0</v>
      </c>
      <c r="N3634" s="37">
        <v>0</v>
      </c>
      <c r="O3634" s="37">
        <v>65</v>
      </c>
    </row>
    <row r="3635" spans="1:29" x14ac:dyDescent="0.2">
      <c r="A3635" s="37" t="s">
        <v>6894</v>
      </c>
      <c r="B3635" s="37" t="s">
        <v>1013</v>
      </c>
      <c r="C3635" s="39" t="s">
        <v>51</v>
      </c>
      <c r="D3635" s="39" t="s">
        <v>771</v>
      </c>
      <c r="E3635" s="39" t="s">
        <v>6878</v>
      </c>
      <c r="F3635" s="39" t="s">
        <v>1013</v>
      </c>
      <c r="G3635" s="38" t="s">
        <v>442</v>
      </c>
      <c r="H3635" s="38" t="s">
        <v>441</v>
      </c>
      <c r="I3635" s="38">
        <v>87063124</v>
      </c>
      <c r="J3635" s="37">
        <v>27</v>
      </c>
      <c r="K3635" s="37">
        <v>8</v>
      </c>
      <c r="L3635" s="20" t="s">
        <v>8355</v>
      </c>
      <c r="M3635" s="37">
        <v>0</v>
      </c>
      <c r="N3635" s="37">
        <v>0</v>
      </c>
      <c r="O3635" s="37">
        <v>37</v>
      </c>
    </row>
    <row r="3636" spans="1:29" x14ac:dyDescent="0.2">
      <c r="A3636" s="37" t="s">
        <v>6895</v>
      </c>
      <c r="B3636" s="37" t="s">
        <v>6896</v>
      </c>
      <c r="C3636" s="39" t="s">
        <v>51</v>
      </c>
      <c r="D3636" s="39" t="s">
        <v>771</v>
      </c>
      <c r="E3636" s="39" t="s">
        <v>787</v>
      </c>
      <c r="F3636" s="39" t="s">
        <v>6896</v>
      </c>
      <c r="G3636" s="38" t="s">
        <v>442</v>
      </c>
      <c r="H3636" s="38" t="s">
        <v>441</v>
      </c>
      <c r="I3636" s="38">
        <v>27421020</v>
      </c>
      <c r="J3636" s="37">
        <v>111</v>
      </c>
      <c r="K3636" s="37">
        <v>42</v>
      </c>
      <c r="L3636" s="20" t="s">
        <v>8355</v>
      </c>
      <c r="M3636" s="37">
        <v>0</v>
      </c>
      <c r="N3636" s="37">
        <v>0</v>
      </c>
      <c r="O3636" s="37">
        <v>20</v>
      </c>
    </row>
    <row r="3637" spans="1:29" x14ac:dyDescent="0.2">
      <c r="A3637" s="37" t="s">
        <v>6897</v>
      </c>
      <c r="B3637" s="37" t="s">
        <v>94</v>
      </c>
      <c r="C3637" s="39" t="s">
        <v>51</v>
      </c>
      <c r="D3637" s="39" t="s">
        <v>771</v>
      </c>
      <c r="E3637" s="39" t="s">
        <v>787</v>
      </c>
      <c r="F3637" s="39" t="s">
        <v>6898</v>
      </c>
      <c r="G3637" s="38" t="s">
        <v>442</v>
      </c>
      <c r="H3637" s="38" t="s">
        <v>441</v>
      </c>
      <c r="I3637" s="38">
        <v>27421386</v>
      </c>
      <c r="J3637" s="37">
        <v>67</v>
      </c>
      <c r="K3637" s="37">
        <v>31</v>
      </c>
      <c r="L3637" s="20" t="s">
        <v>8355</v>
      </c>
      <c r="M3637" s="37">
        <v>0</v>
      </c>
      <c r="N3637" s="37">
        <v>0</v>
      </c>
      <c r="O3637" s="37">
        <v>33</v>
      </c>
    </row>
    <row r="3638" spans="1:29" x14ac:dyDescent="0.2">
      <c r="A3638" s="37" t="s">
        <v>6899</v>
      </c>
      <c r="B3638" s="37" t="s">
        <v>3373</v>
      </c>
      <c r="C3638" s="39" t="s">
        <v>51</v>
      </c>
      <c r="D3638" s="39" t="s">
        <v>771</v>
      </c>
      <c r="E3638" s="39" t="s">
        <v>787</v>
      </c>
      <c r="F3638" s="39" t="s">
        <v>3373</v>
      </c>
      <c r="G3638" s="38" t="s">
        <v>442</v>
      </c>
      <c r="H3638" s="38" t="s">
        <v>441</v>
      </c>
      <c r="J3638" s="37">
        <v>15</v>
      </c>
      <c r="K3638" s="37">
        <v>0</v>
      </c>
      <c r="L3638" s="20" t="s">
        <v>8355</v>
      </c>
      <c r="M3638" s="37">
        <v>0</v>
      </c>
      <c r="N3638" s="37">
        <v>0</v>
      </c>
      <c r="O3638" s="37">
        <v>0</v>
      </c>
    </row>
    <row r="3639" spans="1:29" x14ac:dyDescent="0.2">
      <c r="A3639" s="37" t="s">
        <v>6900</v>
      </c>
      <c r="B3639" s="37" t="s">
        <v>2744</v>
      </c>
      <c r="C3639" s="39" t="s">
        <v>51</v>
      </c>
      <c r="D3639" s="39" t="s">
        <v>771</v>
      </c>
      <c r="E3639" s="39" t="s">
        <v>787</v>
      </c>
      <c r="F3639" s="39" t="s">
        <v>5525</v>
      </c>
      <c r="G3639" s="38" t="s">
        <v>442</v>
      </c>
      <c r="H3639" s="38" t="s">
        <v>441</v>
      </c>
      <c r="I3639" s="38">
        <v>27300654</v>
      </c>
      <c r="J3639" s="37">
        <v>14</v>
      </c>
      <c r="K3639" s="37">
        <v>8</v>
      </c>
      <c r="L3639" s="20" t="s">
        <v>8355</v>
      </c>
      <c r="M3639" s="37">
        <v>0</v>
      </c>
      <c r="N3639" s="37">
        <v>0</v>
      </c>
      <c r="O3639" s="37">
        <v>0</v>
      </c>
    </row>
    <row r="3640" spans="1:29" x14ac:dyDescent="0.2">
      <c r="A3640" s="37" t="s">
        <v>6901</v>
      </c>
      <c r="B3640" s="37" t="s">
        <v>6902</v>
      </c>
      <c r="C3640" s="39" t="s">
        <v>51</v>
      </c>
      <c r="D3640" s="39" t="s">
        <v>771</v>
      </c>
      <c r="E3640" s="39" t="s">
        <v>787</v>
      </c>
      <c r="F3640" s="39" t="s">
        <v>6902</v>
      </c>
      <c r="G3640" s="38" t="s">
        <v>442</v>
      </c>
      <c r="H3640" s="38" t="s">
        <v>441</v>
      </c>
      <c r="I3640" s="38">
        <v>60050694</v>
      </c>
      <c r="J3640" s="37">
        <v>35</v>
      </c>
      <c r="K3640" s="37">
        <v>11</v>
      </c>
      <c r="L3640" s="20" t="s">
        <v>8355</v>
      </c>
      <c r="M3640" s="37">
        <v>0</v>
      </c>
      <c r="N3640" s="37">
        <v>0</v>
      </c>
      <c r="O3640" s="37">
        <v>0</v>
      </c>
    </row>
    <row r="3641" spans="1:29" x14ac:dyDescent="0.2">
      <c r="A3641" s="37" t="s">
        <v>6903</v>
      </c>
      <c r="B3641" s="37" t="s">
        <v>2477</v>
      </c>
      <c r="C3641" s="39" t="s">
        <v>51</v>
      </c>
      <c r="D3641" s="39" t="s">
        <v>771</v>
      </c>
      <c r="E3641" s="39" t="s">
        <v>787</v>
      </c>
      <c r="F3641" s="39" t="s">
        <v>2477</v>
      </c>
      <c r="G3641" s="38" t="s">
        <v>442</v>
      </c>
      <c r="H3641" s="38" t="s">
        <v>441</v>
      </c>
      <c r="I3641" s="38">
        <v>27300159</v>
      </c>
      <c r="J3641" s="37">
        <v>10</v>
      </c>
      <c r="K3641" s="37">
        <v>0</v>
      </c>
      <c r="L3641" s="20" t="s">
        <v>8355</v>
      </c>
      <c r="M3641" s="37">
        <v>0</v>
      </c>
      <c r="N3641" s="37">
        <v>0</v>
      </c>
      <c r="O3641" s="37">
        <v>0</v>
      </c>
    </row>
    <row r="3643" spans="1:29" ht="13.5" x14ac:dyDescent="0.25">
      <c r="A3643" s="97" t="s">
        <v>446</v>
      </c>
      <c r="B3643" s="24"/>
      <c r="C3643" s="25"/>
      <c r="D3643" s="25"/>
      <c r="E3643" s="25"/>
      <c r="F3643" s="33"/>
      <c r="G3643" s="27"/>
      <c r="H3643" s="32"/>
      <c r="I3643" s="32"/>
      <c r="J3643" s="36">
        <f>SUM(J3644:J3656)</f>
        <v>455</v>
      </c>
      <c r="K3643" s="36">
        <f t="shared" ref="K3643:O3643" si="193">SUM(K3644:K3656)</f>
        <v>127</v>
      </c>
      <c r="L3643" s="36">
        <f t="shared" si="193"/>
        <v>0</v>
      </c>
      <c r="M3643" s="36">
        <f t="shared" si="193"/>
        <v>0</v>
      </c>
      <c r="N3643" s="36">
        <f t="shared" si="193"/>
        <v>2</v>
      </c>
      <c r="O3643" s="36">
        <f t="shared" si="193"/>
        <v>104</v>
      </c>
      <c r="P3643" s="37"/>
      <c r="Q3643" s="37"/>
      <c r="R3643" s="37"/>
      <c r="S3643" s="37"/>
      <c r="T3643" s="37"/>
      <c r="U3643" s="37"/>
      <c r="V3643" s="37"/>
      <c r="W3643" s="37"/>
      <c r="X3643" s="37"/>
      <c r="Y3643" s="37"/>
      <c r="AA3643" s="37"/>
      <c r="AB3643" s="37"/>
      <c r="AC3643" s="37"/>
    </row>
    <row r="3644" spans="1:29" x14ac:dyDescent="0.2">
      <c r="A3644" s="37" t="s">
        <v>6904</v>
      </c>
      <c r="B3644" s="37" t="s">
        <v>6905</v>
      </c>
      <c r="C3644" s="39" t="s">
        <v>51</v>
      </c>
      <c r="D3644" s="39" t="s">
        <v>771</v>
      </c>
      <c r="E3644" s="39" t="s">
        <v>6422</v>
      </c>
      <c r="F3644" s="39" t="s">
        <v>6905</v>
      </c>
      <c r="G3644" s="38" t="s">
        <v>442</v>
      </c>
      <c r="H3644" s="38" t="s">
        <v>441</v>
      </c>
      <c r="I3644" s="38">
        <v>27300744</v>
      </c>
      <c r="J3644" s="37">
        <v>38</v>
      </c>
      <c r="K3644" s="37">
        <v>18</v>
      </c>
      <c r="L3644" s="20" t="s">
        <v>8355</v>
      </c>
      <c r="M3644" s="37">
        <v>0</v>
      </c>
      <c r="N3644" s="37">
        <v>0</v>
      </c>
      <c r="O3644" s="37">
        <v>20</v>
      </c>
    </row>
    <row r="3645" spans="1:29" x14ac:dyDescent="0.2">
      <c r="A3645" s="37" t="s">
        <v>6906</v>
      </c>
      <c r="B3645" s="37" t="s">
        <v>6907</v>
      </c>
      <c r="C3645" s="39" t="s">
        <v>51</v>
      </c>
      <c r="D3645" s="39" t="s">
        <v>771</v>
      </c>
      <c r="E3645" s="39" t="s">
        <v>772</v>
      </c>
      <c r="F3645" s="39" t="s">
        <v>1157</v>
      </c>
      <c r="G3645" s="38" t="s">
        <v>442</v>
      </c>
      <c r="H3645" s="38" t="s">
        <v>441</v>
      </c>
      <c r="I3645" s="38">
        <v>85424758</v>
      </c>
      <c r="J3645" s="37">
        <v>49</v>
      </c>
      <c r="K3645" s="37">
        <v>18</v>
      </c>
      <c r="L3645" s="20" t="s">
        <v>8355</v>
      </c>
      <c r="M3645" s="37">
        <v>0</v>
      </c>
      <c r="N3645" s="37">
        <v>0</v>
      </c>
      <c r="O3645" s="37">
        <v>20</v>
      </c>
    </row>
    <row r="3646" spans="1:29" x14ac:dyDescent="0.2">
      <c r="A3646" s="37" t="s">
        <v>6908</v>
      </c>
      <c r="B3646" s="37" t="s">
        <v>863</v>
      </c>
      <c r="C3646" s="39" t="s">
        <v>51</v>
      </c>
      <c r="D3646" s="39" t="s">
        <v>771</v>
      </c>
      <c r="E3646" s="39" t="s">
        <v>772</v>
      </c>
      <c r="F3646" s="39" t="s">
        <v>94</v>
      </c>
      <c r="G3646" s="38" t="s">
        <v>442</v>
      </c>
      <c r="H3646" s="38" t="s">
        <v>441</v>
      </c>
      <c r="I3646" s="38">
        <v>27300744</v>
      </c>
      <c r="J3646" s="37">
        <v>11</v>
      </c>
      <c r="K3646" s="37">
        <v>0</v>
      </c>
      <c r="L3646" s="20" t="s">
        <v>8355</v>
      </c>
      <c r="M3646" s="37">
        <v>0</v>
      </c>
      <c r="N3646" s="37">
        <v>0</v>
      </c>
      <c r="O3646" s="37">
        <v>16</v>
      </c>
    </row>
    <row r="3647" spans="1:29" x14ac:dyDescent="0.2">
      <c r="A3647" s="37" t="s">
        <v>6909</v>
      </c>
      <c r="B3647" s="37" t="s">
        <v>1943</v>
      </c>
      <c r="C3647" s="39" t="s">
        <v>51</v>
      </c>
      <c r="D3647" s="39" t="s">
        <v>771</v>
      </c>
      <c r="E3647" s="39" t="s">
        <v>772</v>
      </c>
      <c r="F3647" s="39" t="s">
        <v>1943</v>
      </c>
      <c r="G3647" s="38" t="s">
        <v>442</v>
      </c>
      <c r="H3647" s="38" t="s">
        <v>441</v>
      </c>
      <c r="I3647" s="38">
        <v>27300744</v>
      </c>
      <c r="J3647" s="37">
        <v>13</v>
      </c>
      <c r="K3647" s="37">
        <v>0</v>
      </c>
      <c r="L3647" s="20" t="s">
        <v>8355</v>
      </c>
      <c r="M3647" s="37">
        <v>0</v>
      </c>
      <c r="N3647" s="37">
        <v>0</v>
      </c>
      <c r="O3647" s="37">
        <v>0</v>
      </c>
    </row>
    <row r="3648" spans="1:29" x14ac:dyDescent="0.2">
      <c r="A3648" s="37" t="s">
        <v>6910</v>
      </c>
      <c r="B3648" s="37" t="s">
        <v>772</v>
      </c>
      <c r="C3648" s="39" t="s">
        <v>51</v>
      </c>
      <c r="D3648" s="39" t="s">
        <v>771</v>
      </c>
      <c r="E3648" s="39" t="s">
        <v>772</v>
      </c>
      <c r="F3648" s="39" t="s">
        <v>772</v>
      </c>
      <c r="G3648" s="38" t="s">
        <v>442</v>
      </c>
      <c r="H3648" s="38" t="s">
        <v>441</v>
      </c>
      <c r="I3648" s="38">
        <v>27428081</v>
      </c>
      <c r="J3648" s="37">
        <v>193</v>
      </c>
      <c r="K3648" s="37">
        <v>53</v>
      </c>
      <c r="L3648" s="20" t="s">
        <v>8355</v>
      </c>
      <c r="M3648" s="37">
        <v>0</v>
      </c>
      <c r="N3648" s="37">
        <v>2</v>
      </c>
      <c r="O3648" s="37">
        <v>48</v>
      </c>
    </row>
    <row r="3649" spans="1:29" x14ac:dyDescent="0.2">
      <c r="A3649" s="37" t="s">
        <v>6911</v>
      </c>
      <c r="B3649" s="37" t="s">
        <v>6912</v>
      </c>
      <c r="C3649" s="39" t="s">
        <v>51</v>
      </c>
      <c r="D3649" s="39" t="s">
        <v>771</v>
      </c>
      <c r="E3649" s="39" t="s">
        <v>6422</v>
      </c>
      <c r="F3649" s="39" t="s">
        <v>6912</v>
      </c>
      <c r="G3649" s="38" t="s">
        <v>442</v>
      </c>
      <c r="H3649" s="38" t="s">
        <v>441</v>
      </c>
      <c r="I3649" s="38">
        <v>27300744</v>
      </c>
      <c r="J3649" s="37">
        <v>29</v>
      </c>
      <c r="K3649" s="37">
        <v>6</v>
      </c>
      <c r="L3649" s="20" t="s">
        <v>8355</v>
      </c>
      <c r="M3649" s="37">
        <v>0</v>
      </c>
      <c r="N3649" s="37">
        <v>0</v>
      </c>
      <c r="O3649" s="37">
        <v>0</v>
      </c>
    </row>
    <row r="3650" spans="1:29" x14ac:dyDescent="0.2">
      <c r="A3650" s="37" t="s">
        <v>6913</v>
      </c>
      <c r="B3650" s="37" t="s">
        <v>312</v>
      </c>
      <c r="C3650" s="39" t="s">
        <v>51</v>
      </c>
      <c r="D3650" s="39" t="s">
        <v>771</v>
      </c>
      <c r="E3650" s="39" t="s">
        <v>6422</v>
      </c>
      <c r="F3650" s="39" t="s">
        <v>368</v>
      </c>
      <c r="G3650" s="38" t="s">
        <v>442</v>
      </c>
      <c r="H3650" s="38" t="s">
        <v>441</v>
      </c>
      <c r="I3650" s="38">
        <v>22064282</v>
      </c>
      <c r="J3650" s="37">
        <v>29</v>
      </c>
      <c r="K3650" s="37">
        <v>6</v>
      </c>
      <c r="L3650" s="20" t="s">
        <v>8355</v>
      </c>
      <c r="M3650" s="37">
        <v>0</v>
      </c>
      <c r="N3650" s="37">
        <v>0</v>
      </c>
      <c r="O3650" s="37">
        <v>0</v>
      </c>
    </row>
    <row r="3651" spans="1:29" x14ac:dyDescent="0.2">
      <c r="A3651" s="37" t="s">
        <v>6914</v>
      </c>
      <c r="B3651" s="37" t="s">
        <v>6915</v>
      </c>
      <c r="C3651" s="39" t="s">
        <v>51</v>
      </c>
      <c r="D3651" s="39" t="s">
        <v>771</v>
      </c>
      <c r="E3651" s="39" t="s">
        <v>6422</v>
      </c>
      <c r="F3651" s="39" t="s">
        <v>6915</v>
      </c>
      <c r="G3651" s="38" t="s">
        <v>442</v>
      </c>
      <c r="H3651" s="38" t="s">
        <v>441</v>
      </c>
      <c r="I3651" s="38">
        <v>27300744</v>
      </c>
      <c r="J3651" s="37">
        <v>19</v>
      </c>
      <c r="K3651" s="37">
        <v>7</v>
      </c>
      <c r="L3651" s="20" t="s">
        <v>8355</v>
      </c>
      <c r="M3651" s="37">
        <v>0</v>
      </c>
      <c r="N3651" s="37">
        <v>0</v>
      </c>
      <c r="O3651" s="37">
        <v>0</v>
      </c>
    </row>
    <row r="3652" spans="1:29" x14ac:dyDescent="0.2">
      <c r="A3652" s="37" t="s">
        <v>6916</v>
      </c>
      <c r="B3652" s="37" t="s">
        <v>10376</v>
      </c>
      <c r="C3652" s="39" t="s">
        <v>51</v>
      </c>
      <c r="D3652" s="39" t="s">
        <v>771</v>
      </c>
      <c r="E3652" s="39" t="s">
        <v>772</v>
      </c>
      <c r="F3652" s="39" t="s">
        <v>6917</v>
      </c>
      <c r="G3652" s="38" t="s">
        <v>442</v>
      </c>
      <c r="H3652" s="38" t="s">
        <v>441</v>
      </c>
      <c r="I3652" s="38">
        <v>27300744</v>
      </c>
      <c r="J3652" s="37">
        <v>12</v>
      </c>
      <c r="K3652" s="37">
        <v>4</v>
      </c>
      <c r="L3652" s="20" t="s">
        <v>8355</v>
      </c>
      <c r="M3652" s="37">
        <v>0</v>
      </c>
      <c r="N3652" s="37">
        <v>0</v>
      </c>
      <c r="O3652" s="37">
        <v>0</v>
      </c>
    </row>
    <row r="3653" spans="1:29" x14ac:dyDescent="0.2">
      <c r="A3653" s="37" t="s">
        <v>6918</v>
      </c>
      <c r="B3653" s="37" t="s">
        <v>6919</v>
      </c>
      <c r="C3653" s="39" t="s">
        <v>51</v>
      </c>
      <c r="D3653" s="39" t="s">
        <v>771</v>
      </c>
      <c r="E3653" s="39" t="s">
        <v>772</v>
      </c>
      <c r="F3653" s="39" t="s">
        <v>6919</v>
      </c>
      <c r="G3653" s="38" t="s">
        <v>442</v>
      </c>
      <c r="H3653" s="38" t="s">
        <v>441</v>
      </c>
      <c r="I3653" s="38">
        <v>27300744</v>
      </c>
      <c r="J3653" s="37">
        <v>5</v>
      </c>
      <c r="K3653" s="37">
        <v>0</v>
      </c>
      <c r="L3653" s="20" t="s">
        <v>8355</v>
      </c>
      <c r="M3653" s="37">
        <v>0</v>
      </c>
      <c r="N3653" s="37">
        <v>0</v>
      </c>
      <c r="O3653" s="37">
        <v>0</v>
      </c>
    </row>
    <row r="3654" spans="1:29" x14ac:dyDescent="0.2">
      <c r="A3654" s="37" t="s">
        <v>6920</v>
      </c>
      <c r="B3654" s="37" t="s">
        <v>5360</v>
      </c>
      <c r="C3654" s="39" t="s">
        <v>51</v>
      </c>
      <c r="D3654" s="39" t="s">
        <v>771</v>
      </c>
      <c r="E3654" s="39" t="s">
        <v>6422</v>
      </c>
      <c r="F3654" s="39" t="s">
        <v>5360</v>
      </c>
      <c r="G3654" s="38" t="s">
        <v>442</v>
      </c>
      <c r="H3654" s="38" t="s">
        <v>441</v>
      </c>
      <c r="I3654" s="38">
        <v>22064078</v>
      </c>
      <c r="J3654" s="37">
        <v>31</v>
      </c>
      <c r="K3654" s="37">
        <v>6</v>
      </c>
      <c r="L3654" s="20" t="s">
        <v>8355</v>
      </c>
      <c r="M3654" s="37">
        <v>0</v>
      </c>
      <c r="N3654" s="37">
        <v>0</v>
      </c>
      <c r="O3654" s="37">
        <v>0</v>
      </c>
    </row>
    <row r="3655" spans="1:29" x14ac:dyDescent="0.2">
      <c r="A3655" s="37" t="s">
        <v>6921</v>
      </c>
      <c r="B3655" s="37" t="s">
        <v>6922</v>
      </c>
      <c r="C3655" s="39" t="s">
        <v>51</v>
      </c>
      <c r="D3655" s="39" t="s">
        <v>771</v>
      </c>
      <c r="E3655" s="39" t="s">
        <v>6422</v>
      </c>
      <c r="F3655" s="39" t="s">
        <v>6922</v>
      </c>
      <c r="G3655" s="38" t="s">
        <v>442</v>
      </c>
      <c r="H3655" s="38" t="s">
        <v>441</v>
      </c>
      <c r="I3655" s="38">
        <v>27300744</v>
      </c>
      <c r="J3655" s="37">
        <v>10</v>
      </c>
      <c r="K3655" s="37">
        <v>0</v>
      </c>
      <c r="L3655" s="20" t="s">
        <v>8355</v>
      </c>
      <c r="M3655" s="37">
        <v>0</v>
      </c>
      <c r="N3655" s="37">
        <v>0</v>
      </c>
      <c r="O3655" s="37">
        <v>0</v>
      </c>
    </row>
    <row r="3656" spans="1:29" x14ac:dyDescent="0.2">
      <c r="A3656" s="37" t="s">
        <v>6923</v>
      </c>
      <c r="B3656" s="37" t="s">
        <v>6924</v>
      </c>
      <c r="C3656" s="39" t="s">
        <v>51</v>
      </c>
      <c r="D3656" s="39" t="s">
        <v>771</v>
      </c>
      <c r="E3656" s="39" t="s">
        <v>772</v>
      </c>
      <c r="F3656" s="39" t="s">
        <v>4082</v>
      </c>
      <c r="G3656" s="38" t="s">
        <v>442</v>
      </c>
      <c r="H3656" s="38" t="s">
        <v>441</v>
      </c>
      <c r="I3656" s="38">
        <v>89255022</v>
      </c>
      <c r="J3656" s="37">
        <v>16</v>
      </c>
      <c r="K3656" s="37">
        <v>9</v>
      </c>
      <c r="L3656" s="20" t="s">
        <v>8355</v>
      </c>
      <c r="M3656" s="37">
        <v>0</v>
      </c>
      <c r="N3656" s="37">
        <v>0</v>
      </c>
      <c r="O3656" s="37">
        <v>0</v>
      </c>
    </row>
    <row r="3658" spans="1:29" ht="13.5" x14ac:dyDescent="0.25">
      <c r="A3658" s="97" t="s">
        <v>447</v>
      </c>
      <c r="B3658" s="24"/>
      <c r="C3658" s="25"/>
      <c r="D3658" s="25"/>
      <c r="E3658" s="25"/>
      <c r="F3658" s="33"/>
      <c r="G3658" s="27"/>
      <c r="H3658" s="32"/>
      <c r="I3658" s="32"/>
      <c r="J3658" s="36">
        <f>SUM(J3659:J3677)</f>
        <v>374</v>
      </c>
      <c r="K3658" s="36">
        <f t="shared" ref="K3658:O3658" si="194">SUM(K3659:K3677)</f>
        <v>111</v>
      </c>
      <c r="L3658" s="36">
        <f t="shared" si="194"/>
        <v>0</v>
      </c>
      <c r="M3658" s="36">
        <f t="shared" si="194"/>
        <v>0</v>
      </c>
      <c r="N3658" s="36">
        <f t="shared" si="194"/>
        <v>0</v>
      </c>
      <c r="O3658" s="36">
        <f t="shared" si="194"/>
        <v>134</v>
      </c>
      <c r="P3658" s="37"/>
      <c r="Q3658" s="37"/>
      <c r="R3658" s="37"/>
      <c r="S3658" s="37"/>
      <c r="T3658" s="37"/>
      <c r="U3658" s="37"/>
      <c r="V3658" s="37"/>
      <c r="W3658" s="37"/>
      <c r="X3658" s="37"/>
      <c r="Y3658" s="37"/>
      <c r="AA3658" s="37"/>
      <c r="AB3658" s="37"/>
      <c r="AC3658" s="37"/>
    </row>
    <row r="3659" spans="1:29" x14ac:dyDescent="0.2">
      <c r="A3659" s="37" t="s">
        <v>6925</v>
      </c>
      <c r="B3659" s="37" t="s">
        <v>6926</v>
      </c>
      <c r="C3659" s="39" t="s">
        <v>51</v>
      </c>
      <c r="D3659" s="39" t="s">
        <v>771</v>
      </c>
      <c r="E3659" s="39" t="s">
        <v>784</v>
      </c>
      <c r="F3659" s="39" t="s">
        <v>6542</v>
      </c>
      <c r="G3659" s="38" t="s">
        <v>442</v>
      </c>
      <c r="H3659" s="38" t="s">
        <v>441</v>
      </c>
      <c r="I3659" s="38">
        <v>27300719</v>
      </c>
      <c r="J3659" s="37">
        <v>7</v>
      </c>
      <c r="K3659" s="37">
        <v>0</v>
      </c>
      <c r="L3659" s="20" t="s">
        <v>8355</v>
      </c>
      <c r="M3659" s="37">
        <v>0</v>
      </c>
      <c r="N3659" s="37">
        <v>0</v>
      </c>
      <c r="O3659" s="37">
        <v>0</v>
      </c>
    </row>
    <row r="3660" spans="1:29" x14ac:dyDescent="0.2">
      <c r="A3660" s="37" t="s">
        <v>6927</v>
      </c>
      <c r="B3660" s="37" t="s">
        <v>6928</v>
      </c>
      <c r="C3660" s="39" t="s">
        <v>51</v>
      </c>
      <c r="D3660" s="39" t="s">
        <v>771</v>
      </c>
      <c r="E3660" s="39" t="s">
        <v>784</v>
      </c>
      <c r="F3660" s="39" t="s">
        <v>158</v>
      </c>
      <c r="G3660" s="38" t="s">
        <v>442</v>
      </c>
      <c r="H3660" s="38" t="s">
        <v>441</v>
      </c>
      <c r="I3660" s="38">
        <v>27300719</v>
      </c>
      <c r="J3660" s="37">
        <v>18</v>
      </c>
      <c r="K3660" s="37">
        <v>5</v>
      </c>
      <c r="L3660" s="20" t="s">
        <v>8355</v>
      </c>
      <c r="M3660" s="37">
        <v>0</v>
      </c>
      <c r="N3660" s="37">
        <v>0</v>
      </c>
      <c r="O3660" s="37">
        <v>15</v>
      </c>
    </row>
    <row r="3661" spans="1:29" x14ac:dyDescent="0.2">
      <c r="A3661" s="37" t="s">
        <v>6929</v>
      </c>
      <c r="B3661" s="37" t="s">
        <v>6930</v>
      </c>
      <c r="C3661" s="39" t="s">
        <v>51</v>
      </c>
      <c r="D3661" s="39" t="s">
        <v>771</v>
      </c>
      <c r="E3661" s="39" t="s">
        <v>784</v>
      </c>
      <c r="F3661" s="39" t="s">
        <v>6931</v>
      </c>
      <c r="G3661" s="38" t="s">
        <v>442</v>
      </c>
      <c r="H3661" s="38" t="s">
        <v>441</v>
      </c>
      <c r="I3661" s="38">
        <v>83561015</v>
      </c>
      <c r="J3661" s="37">
        <v>14</v>
      </c>
      <c r="K3661" s="37">
        <v>4</v>
      </c>
      <c r="L3661" s="20" t="s">
        <v>8355</v>
      </c>
      <c r="M3661" s="37">
        <v>0</v>
      </c>
      <c r="N3661" s="37">
        <v>0</v>
      </c>
      <c r="O3661" s="37">
        <v>0</v>
      </c>
    </row>
    <row r="3662" spans="1:29" x14ac:dyDescent="0.2">
      <c r="A3662" s="37" t="s">
        <v>6932</v>
      </c>
      <c r="B3662" s="37" t="s">
        <v>6933</v>
      </c>
      <c r="C3662" s="39" t="s">
        <v>51</v>
      </c>
      <c r="D3662" s="39" t="s">
        <v>771</v>
      </c>
      <c r="E3662" s="39" t="s">
        <v>772</v>
      </c>
      <c r="F3662" s="39" t="s">
        <v>6934</v>
      </c>
      <c r="G3662" s="38" t="s">
        <v>442</v>
      </c>
      <c r="H3662" s="38" t="s">
        <v>441</v>
      </c>
      <c r="I3662" s="38">
        <v>87071962</v>
      </c>
      <c r="J3662" s="37">
        <v>18</v>
      </c>
      <c r="K3662" s="37">
        <v>0</v>
      </c>
      <c r="L3662" s="20" t="s">
        <v>8355</v>
      </c>
      <c r="M3662" s="37">
        <v>0</v>
      </c>
      <c r="N3662" s="37">
        <v>0</v>
      </c>
      <c r="O3662" s="37">
        <v>0</v>
      </c>
    </row>
    <row r="3663" spans="1:29" x14ac:dyDescent="0.2">
      <c r="A3663" s="37" t="s">
        <v>6935</v>
      </c>
      <c r="B3663" s="37" t="s">
        <v>6936</v>
      </c>
      <c r="C3663" s="39" t="s">
        <v>51</v>
      </c>
      <c r="D3663" s="39" t="s">
        <v>771</v>
      </c>
      <c r="E3663" s="39" t="s">
        <v>784</v>
      </c>
      <c r="F3663" s="39" t="s">
        <v>6936</v>
      </c>
      <c r="G3663" s="38" t="s">
        <v>442</v>
      </c>
      <c r="H3663" s="38" t="s">
        <v>441</v>
      </c>
      <c r="I3663" s="38">
        <v>84246698</v>
      </c>
      <c r="J3663" s="37">
        <v>7</v>
      </c>
      <c r="K3663" s="37">
        <v>4</v>
      </c>
      <c r="L3663" s="20" t="s">
        <v>8355</v>
      </c>
      <c r="M3663" s="37">
        <v>0</v>
      </c>
      <c r="N3663" s="37">
        <v>0</v>
      </c>
      <c r="O3663" s="37">
        <v>0</v>
      </c>
    </row>
    <row r="3664" spans="1:29" x14ac:dyDescent="0.2">
      <c r="A3664" s="37" t="s">
        <v>6937</v>
      </c>
      <c r="B3664" s="37" t="s">
        <v>190</v>
      </c>
      <c r="C3664" s="39" t="s">
        <v>51</v>
      </c>
      <c r="D3664" s="39" t="s">
        <v>771</v>
      </c>
      <c r="E3664" s="39" t="s">
        <v>784</v>
      </c>
      <c r="F3664" s="39" t="s">
        <v>190</v>
      </c>
      <c r="G3664" s="38" t="s">
        <v>442</v>
      </c>
      <c r="H3664" s="38" t="s">
        <v>441</v>
      </c>
      <c r="I3664" s="38">
        <v>27300719</v>
      </c>
      <c r="J3664" s="37">
        <v>14</v>
      </c>
      <c r="K3664" s="37">
        <v>1</v>
      </c>
      <c r="L3664" s="20" t="s">
        <v>8355</v>
      </c>
      <c r="M3664" s="37">
        <v>0</v>
      </c>
      <c r="N3664" s="37">
        <v>0</v>
      </c>
      <c r="O3664" s="37">
        <v>15</v>
      </c>
    </row>
    <row r="3665" spans="1:29" x14ac:dyDescent="0.2">
      <c r="A3665" s="37" t="s">
        <v>6938</v>
      </c>
      <c r="B3665" s="37" t="s">
        <v>713</v>
      </c>
      <c r="C3665" s="39" t="s">
        <v>51</v>
      </c>
      <c r="D3665" s="39" t="s">
        <v>771</v>
      </c>
      <c r="E3665" s="39" t="s">
        <v>784</v>
      </c>
      <c r="F3665" s="39" t="s">
        <v>713</v>
      </c>
      <c r="G3665" s="38" t="s">
        <v>442</v>
      </c>
      <c r="H3665" s="38" t="s">
        <v>441</v>
      </c>
      <c r="I3665" s="38">
        <v>83962078</v>
      </c>
      <c r="J3665" s="37">
        <v>21</v>
      </c>
      <c r="K3665" s="37">
        <v>3</v>
      </c>
      <c r="L3665" s="20" t="s">
        <v>8355</v>
      </c>
      <c r="M3665" s="37">
        <v>0</v>
      </c>
      <c r="N3665" s="37">
        <v>0</v>
      </c>
      <c r="O3665" s="37">
        <v>0</v>
      </c>
    </row>
    <row r="3666" spans="1:29" x14ac:dyDescent="0.2">
      <c r="A3666" s="37" t="s">
        <v>6939</v>
      </c>
      <c r="B3666" s="37" t="s">
        <v>6940</v>
      </c>
      <c r="C3666" s="39" t="s">
        <v>51</v>
      </c>
      <c r="D3666" s="39" t="s">
        <v>771</v>
      </c>
      <c r="E3666" s="39" t="s">
        <v>772</v>
      </c>
      <c r="F3666" s="39" t="s">
        <v>6940</v>
      </c>
      <c r="G3666" s="38" t="s">
        <v>442</v>
      </c>
      <c r="H3666" s="38" t="s">
        <v>441</v>
      </c>
      <c r="I3666" s="38">
        <v>27300719</v>
      </c>
      <c r="J3666" s="37">
        <v>9</v>
      </c>
      <c r="K3666" s="37">
        <v>0</v>
      </c>
      <c r="L3666" s="20" t="s">
        <v>8355</v>
      </c>
      <c r="M3666" s="37">
        <v>0</v>
      </c>
      <c r="N3666" s="37">
        <v>0</v>
      </c>
      <c r="O3666" s="37">
        <v>0</v>
      </c>
    </row>
    <row r="3667" spans="1:29" x14ac:dyDescent="0.2">
      <c r="A3667" s="37" t="s">
        <v>6941</v>
      </c>
      <c r="B3667" s="37" t="s">
        <v>2711</v>
      </c>
      <c r="C3667" s="39" t="s">
        <v>51</v>
      </c>
      <c r="D3667" s="39" t="s">
        <v>771</v>
      </c>
      <c r="E3667" s="39" t="s">
        <v>772</v>
      </c>
      <c r="F3667" s="39" t="s">
        <v>2711</v>
      </c>
      <c r="G3667" s="38" t="s">
        <v>442</v>
      </c>
      <c r="H3667" s="38" t="s">
        <v>441</v>
      </c>
      <c r="I3667" s="38">
        <v>84544495</v>
      </c>
      <c r="J3667" s="37">
        <v>18</v>
      </c>
      <c r="K3667" s="37">
        <v>14</v>
      </c>
      <c r="L3667" s="20" t="s">
        <v>8355</v>
      </c>
      <c r="M3667" s="37">
        <v>0</v>
      </c>
      <c r="N3667" s="37">
        <v>0</v>
      </c>
      <c r="O3667" s="37">
        <v>0</v>
      </c>
    </row>
    <row r="3668" spans="1:29" x14ac:dyDescent="0.2">
      <c r="A3668" s="37" t="s">
        <v>6942</v>
      </c>
      <c r="B3668" s="37" t="s">
        <v>2385</v>
      </c>
      <c r="C3668" s="39" t="s">
        <v>51</v>
      </c>
      <c r="D3668" s="39" t="s">
        <v>771</v>
      </c>
      <c r="E3668" s="39" t="s">
        <v>784</v>
      </c>
      <c r="F3668" s="39" t="s">
        <v>2385</v>
      </c>
      <c r="G3668" s="38" t="s">
        <v>442</v>
      </c>
      <c r="H3668" s="38" t="s">
        <v>441</v>
      </c>
      <c r="I3668" s="38">
        <v>27300719</v>
      </c>
      <c r="J3668" s="37">
        <v>12</v>
      </c>
      <c r="K3668" s="37">
        <v>6</v>
      </c>
      <c r="L3668" s="20" t="s">
        <v>8355</v>
      </c>
      <c r="M3668" s="37">
        <v>0</v>
      </c>
      <c r="N3668" s="37">
        <v>0</v>
      </c>
      <c r="O3668" s="37">
        <v>0</v>
      </c>
    </row>
    <row r="3669" spans="1:29" x14ac:dyDescent="0.2">
      <c r="A3669" s="37" t="s">
        <v>6943</v>
      </c>
      <c r="B3669" s="37" t="s">
        <v>6944</v>
      </c>
      <c r="C3669" s="39" t="s">
        <v>51</v>
      </c>
      <c r="D3669" s="39" t="s">
        <v>771</v>
      </c>
      <c r="E3669" s="39" t="s">
        <v>784</v>
      </c>
      <c r="F3669" s="39" t="s">
        <v>152</v>
      </c>
      <c r="G3669" s="38" t="s">
        <v>442</v>
      </c>
      <c r="H3669" s="38" t="s">
        <v>441</v>
      </c>
      <c r="I3669" s="38">
        <v>27431098</v>
      </c>
      <c r="J3669" s="37">
        <v>64</v>
      </c>
      <c r="K3669" s="37">
        <v>22</v>
      </c>
      <c r="L3669" s="20" t="s">
        <v>8355</v>
      </c>
      <c r="M3669" s="37">
        <v>0</v>
      </c>
      <c r="N3669" s="37">
        <v>0</v>
      </c>
      <c r="O3669" s="37">
        <v>17</v>
      </c>
    </row>
    <row r="3670" spans="1:29" x14ac:dyDescent="0.2">
      <c r="A3670" s="37" t="s">
        <v>6945</v>
      </c>
      <c r="B3670" s="37" t="s">
        <v>784</v>
      </c>
      <c r="C3670" s="39" t="s">
        <v>51</v>
      </c>
      <c r="D3670" s="39" t="s">
        <v>771</v>
      </c>
      <c r="E3670" s="39" t="s">
        <v>784</v>
      </c>
      <c r="F3670" s="39" t="s">
        <v>784</v>
      </c>
      <c r="G3670" s="38" t="s">
        <v>442</v>
      </c>
      <c r="H3670" s="38" t="s">
        <v>441</v>
      </c>
      <c r="I3670" s="38">
        <v>27431048</v>
      </c>
      <c r="J3670" s="37">
        <v>35</v>
      </c>
      <c r="K3670" s="37">
        <v>11</v>
      </c>
      <c r="L3670" s="20" t="s">
        <v>8355</v>
      </c>
      <c r="M3670" s="37">
        <v>0</v>
      </c>
      <c r="N3670" s="37">
        <v>0</v>
      </c>
      <c r="O3670" s="37">
        <v>18</v>
      </c>
    </row>
    <row r="3671" spans="1:29" x14ac:dyDescent="0.2">
      <c r="A3671" s="37" t="s">
        <v>6946</v>
      </c>
      <c r="B3671" s="37" t="s">
        <v>3373</v>
      </c>
      <c r="C3671" s="39" t="s">
        <v>51</v>
      </c>
      <c r="D3671" s="39" t="s">
        <v>771</v>
      </c>
      <c r="E3671" s="39" t="s">
        <v>784</v>
      </c>
      <c r="F3671" s="39" t="s">
        <v>3373</v>
      </c>
      <c r="G3671" s="38" t="s">
        <v>442</v>
      </c>
      <c r="H3671" s="38" t="s">
        <v>441</v>
      </c>
      <c r="I3671" s="38">
        <v>27431095</v>
      </c>
      <c r="J3671" s="37">
        <v>23</v>
      </c>
      <c r="K3671" s="37">
        <v>6</v>
      </c>
      <c r="L3671" s="20" t="s">
        <v>8355</v>
      </c>
      <c r="M3671" s="37">
        <v>0</v>
      </c>
      <c r="N3671" s="37">
        <v>0</v>
      </c>
      <c r="O3671" s="37">
        <v>18</v>
      </c>
    </row>
    <row r="3672" spans="1:29" x14ac:dyDescent="0.2">
      <c r="A3672" s="37" t="s">
        <v>6947</v>
      </c>
      <c r="B3672" s="37" t="s">
        <v>6948</v>
      </c>
      <c r="C3672" s="39" t="s">
        <v>51</v>
      </c>
      <c r="D3672" s="39" t="s">
        <v>771</v>
      </c>
      <c r="E3672" s="39" t="s">
        <v>772</v>
      </c>
      <c r="F3672" s="39" t="s">
        <v>6948</v>
      </c>
      <c r="G3672" s="38" t="s">
        <v>442</v>
      </c>
      <c r="H3672" s="38" t="s">
        <v>441</v>
      </c>
      <c r="I3672" s="38">
        <v>27300719</v>
      </c>
      <c r="J3672" s="37">
        <v>12</v>
      </c>
      <c r="K3672" s="37">
        <v>0</v>
      </c>
      <c r="L3672" s="20" t="s">
        <v>8355</v>
      </c>
      <c r="M3672" s="37">
        <v>0</v>
      </c>
      <c r="N3672" s="37">
        <v>0</v>
      </c>
      <c r="O3672" s="37">
        <v>0</v>
      </c>
    </row>
    <row r="3673" spans="1:29" x14ac:dyDescent="0.2">
      <c r="A3673" s="37" t="s">
        <v>6949</v>
      </c>
      <c r="B3673" s="37" t="s">
        <v>6950</v>
      </c>
      <c r="C3673" s="39" t="s">
        <v>51</v>
      </c>
      <c r="D3673" s="39" t="s">
        <v>771</v>
      </c>
      <c r="E3673" s="39" t="s">
        <v>784</v>
      </c>
      <c r="F3673" s="39" t="s">
        <v>6950</v>
      </c>
      <c r="G3673" s="38" t="s">
        <v>442</v>
      </c>
      <c r="H3673" s="38" t="s">
        <v>441</v>
      </c>
      <c r="I3673" s="38">
        <v>87092005</v>
      </c>
      <c r="J3673" s="37">
        <v>52</v>
      </c>
      <c r="K3673" s="37">
        <v>19</v>
      </c>
      <c r="L3673" s="20" t="s">
        <v>8355</v>
      </c>
      <c r="M3673" s="37">
        <v>0</v>
      </c>
      <c r="N3673" s="37">
        <v>0</v>
      </c>
      <c r="O3673" s="37">
        <v>20</v>
      </c>
    </row>
    <row r="3674" spans="1:29" x14ac:dyDescent="0.2">
      <c r="A3674" s="37" t="s">
        <v>6951</v>
      </c>
      <c r="B3674" s="37" t="s">
        <v>6952</v>
      </c>
      <c r="C3674" s="39" t="s">
        <v>51</v>
      </c>
      <c r="D3674" s="39" t="s">
        <v>771</v>
      </c>
      <c r="E3674" s="39" t="s">
        <v>784</v>
      </c>
      <c r="F3674" s="39" t="s">
        <v>6952</v>
      </c>
      <c r="G3674" s="38" t="s">
        <v>442</v>
      </c>
      <c r="H3674" s="38" t="s">
        <v>441</v>
      </c>
      <c r="I3674" s="38">
        <v>27300719</v>
      </c>
      <c r="J3674" s="37">
        <v>22</v>
      </c>
      <c r="K3674" s="37">
        <v>6</v>
      </c>
      <c r="L3674" s="20" t="s">
        <v>8355</v>
      </c>
      <c r="M3674" s="37">
        <v>0</v>
      </c>
      <c r="N3674" s="37">
        <v>0</v>
      </c>
      <c r="O3674" s="37">
        <v>15</v>
      </c>
    </row>
    <row r="3675" spans="1:29" x14ac:dyDescent="0.2">
      <c r="A3675" s="37" t="s">
        <v>6953</v>
      </c>
      <c r="B3675" s="37" t="s">
        <v>6954</v>
      </c>
      <c r="C3675" s="39" t="s">
        <v>51</v>
      </c>
      <c r="D3675" s="39" t="s">
        <v>771</v>
      </c>
      <c r="E3675" s="39" t="s">
        <v>772</v>
      </c>
      <c r="F3675" s="39" t="s">
        <v>6954</v>
      </c>
      <c r="G3675" s="38" t="s">
        <v>442</v>
      </c>
      <c r="H3675" s="38" t="s">
        <v>441</v>
      </c>
      <c r="I3675" s="38">
        <v>27300719</v>
      </c>
      <c r="J3675" s="37">
        <v>22</v>
      </c>
      <c r="K3675" s="37">
        <v>10</v>
      </c>
      <c r="L3675" s="20" t="s">
        <v>8355</v>
      </c>
      <c r="M3675" s="37">
        <v>0</v>
      </c>
      <c r="N3675" s="37">
        <v>0</v>
      </c>
      <c r="O3675" s="37">
        <v>16</v>
      </c>
    </row>
    <row r="3676" spans="1:29" x14ac:dyDescent="0.2">
      <c r="A3676" s="37" t="s">
        <v>6955</v>
      </c>
      <c r="B3676" s="37" t="s">
        <v>173</v>
      </c>
      <c r="C3676" s="39" t="s">
        <v>51</v>
      </c>
      <c r="D3676" s="39" t="s">
        <v>771</v>
      </c>
      <c r="E3676" s="39" t="s">
        <v>772</v>
      </c>
      <c r="F3676" s="39" t="s">
        <v>173</v>
      </c>
      <c r="G3676" s="38" t="s">
        <v>442</v>
      </c>
      <c r="H3676" s="38" t="s">
        <v>441</v>
      </c>
      <c r="I3676" s="38">
        <v>84243967</v>
      </c>
      <c r="J3676" s="37">
        <v>1</v>
      </c>
      <c r="K3676" s="37">
        <v>0</v>
      </c>
      <c r="L3676" s="20" t="s">
        <v>8355</v>
      </c>
      <c r="M3676" s="37">
        <v>0</v>
      </c>
      <c r="N3676" s="37">
        <v>0</v>
      </c>
      <c r="O3676" s="37">
        <v>0</v>
      </c>
    </row>
    <row r="3677" spans="1:29" x14ac:dyDescent="0.2">
      <c r="A3677" s="37" t="s">
        <v>6956</v>
      </c>
      <c r="B3677" s="37" t="s">
        <v>113</v>
      </c>
      <c r="C3677" s="39" t="s">
        <v>51</v>
      </c>
      <c r="D3677" s="39" t="s">
        <v>771</v>
      </c>
      <c r="E3677" s="39" t="s">
        <v>772</v>
      </c>
      <c r="F3677" s="39" t="s">
        <v>247</v>
      </c>
      <c r="G3677" s="38" t="s">
        <v>442</v>
      </c>
      <c r="H3677" s="38" t="s">
        <v>441</v>
      </c>
      <c r="I3677" s="38">
        <v>27300719</v>
      </c>
      <c r="J3677" s="37">
        <v>5</v>
      </c>
      <c r="K3677" s="37">
        <v>0</v>
      </c>
      <c r="L3677" s="20" t="s">
        <v>8355</v>
      </c>
      <c r="M3677" s="37">
        <v>0</v>
      </c>
      <c r="N3677" s="37">
        <v>0</v>
      </c>
      <c r="O3677" s="37">
        <v>0</v>
      </c>
    </row>
    <row r="3679" spans="1:29" ht="13.5" x14ac:dyDescent="0.25">
      <c r="A3679" s="97" t="s">
        <v>448</v>
      </c>
      <c r="B3679" s="24"/>
      <c r="C3679" s="25"/>
      <c r="D3679" s="25"/>
      <c r="E3679" s="25"/>
      <c r="F3679" s="33"/>
      <c r="G3679" s="27"/>
      <c r="H3679" s="32"/>
      <c r="I3679" s="32"/>
      <c r="J3679" s="36">
        <f>SUM(J3680:J3694)</f>
        <v>213</v>
      </c>
      <c r="K3679" s="36">
        <f t="shared" ref="K3679:O3679" si="195">SUM(K3680:K3694)</f>
        <v>59</v>
      </c>
      <c r="L3679" s="36">
        <f t="shared" si="195"/>
        <v>0</v>
      </c>
      <c r="M3679" s="36">
        <f t="shared" si="195"/>
        <v>0</v>
      </c>
      <c r="N3679" s="36">
        <f t="shared" si="195"/>
        <v>0</v>
      </c>
      <c r="O3679" s="36">
        <f t="shared" si="195"/>
        <v>31</v>
      </c>
      <c r="P3679" s="37"/>
      <c r="Q3679" s="37"/>
      <c r="R3679" s="37"/>
      <c r="S3679" s="37"/>
      <c r="T3679" s="37"/>
      <c r="U3679" s="37"/>
      <c r="V3679" s="37"/>
      <c r="W3679" s="37"/>
      <c r="X3679" s="37"/>
      <c r="Y3679" s="37"/>
      <c r="AA3679" s="37"/>
      <c r="AB3679" s="37"/>
      <c r="AC3679" s="37"/>
    </row>
    <row r="3680" spans="1:29" x14ac:dyDescent="0.2">
      <c r="A3680" s="37" t="s">
        <v>6957</v>
      </c>
      <c r="B3680" s="37" t="s">
        <v>2358</v>
      </c>
      <c r="C3680" s="39" t="s">
        <v>51</v>
      </c>
      <c r="D3680" s="39" t="s">
        <v>771</v>
      </c>
      <c r="E3680" s="39" t="s">
        <v>775</v>
      </c>
      <c r="F3680" s="39" t="s">
        <v>2358</v>
      </c>
      <c r="G3680" s="38" t="s">
        <v>442</v>
      </c>
      <c r="H3680" s="38" t="s">
        <v>441</v>
      </c>
      <c r="I3680" s="38">
        <v>27300748</v>
      </c>
      <c r="J3680" s="37">
        <v>84</v>
      </c>
      <c r="K3680" s="37">
        <v>28</v>
      </c>
      <c r="L3680" s="20" t="s">
        <v>8355</v>
      </c>
      <c r="M3680" s="37">
        <v>0</v>
      </c>
      <c r="N3680" s="37">
        <v>0</v>
      </c>
      <c r="O3680" s="37">
        <v>15</v>
      </c>
    </row>
    <row r="3681" spans="1:29" x14ac:dyDescent="0.2">
      <c r="A3681" s="37" t="s">
        <v>6958</v>
      </c>
      <c r="B3681" s="37" t="s">
        <v>1562</v>
      </c>
      <c r="C3681" s="39" t="s">
        <v>51</v>
      </c>
      <c r="D3681" s="39" t="s">
        <v>771</v>
      </c>
      <c r="E3681" s="39" t="s">
        <v>775</v>
      </c>
      <c r="F3681" s="39" t="s">
        <v>1562</v>
      </c>
      <c r="G3681" s="38" t="s">
        <v>442</v>
      </c>
      <c r="H3681" s="38" t="s">
        <v>441</v>
      </c>
      <c r="J3681" s="37">
        <v>4</v>
      </c>
      <c r="K3681" s="37">
        <v>0</v>
      </c>
      <c r="L3681" s="20" t="s">
        <v>8355</v>
      </c>
      <c r="M3681" s="37">
        <v>0</v>
      </c>
      <c r="N3681" s="37">
        <v>0</v>
      </c>
      <c r="O3681" s="37">
        <v>0</v>
      </c>
    </row>
    <row r="3682" spans="1:29" x14ac:dyDescent="0.2">
      <c r="A3682" s="37" t="s">
        <v>6959</v>
      </c>
      <c r="B3682" s="37" t="s">
        <v>328</v>
      </c>
      <c r="C3682" s="39" t="s">
        <v>51</v>
      </c>
      <c r="D3682" s="39" t="s">
        <v>771</v>
      </c>
      <c r="E3682" s="39" t="s">
        <v>790</v>
      </c>
      <c r="F3682" s="39" t="s">
        <v>328</v>
      </c>
      <c r="G3682" s="38" t="s">
        <v>442</v>
      </c>
      <c r="H3682" s="38" t="s">
        <v>441</v>
      </c>
      <c r="I3682" s="38">
        <v>84761036</v>
      </c>
      <c r="J3682" s="37">
        <v>8</v>
      </c>
      <c r="K3682" s="37">
        <v>1</v>
      </c>
      <c r="L3682" s="20" t="s">
        <v>8355</v>
      </c>
      <c r="M3682" s="37">
        <v>0</v>
      </c>
      <c r="N3682" s="37">
        <v>0</v>
      </c>
      <c r="O3682" s="37">
        <v>0</v>
      </c>
    </row>
    <row r="3683" spans="1:29" x14ac:dyDescent="0.2">
      <c r="A3683" s="37" t="s">
        <v>6960</v>
      </c>
      <c r="B3683" s="37" t="s">
        <v>6961</v>
      </c>
      <c r="C3683" s="39" t="s">
        <v>51</v>
      </c>
      <c r="D3683" s="39" t="s">
        <v>771</v>
      </c>
      <c r="E3683" s="39" t="s">
        <v>790</v>
      </c>
      <c r="F3683" s="39" t="s">
        <v>6961</v>
      </c>
      <c r="G3683" s="38" t="s">
        <v>442</v>
      </c>
      <c r="H3683" s="38" t="s">
        <v>441</v>
      </c>
      <c r="J3683" s="37">
        <v>16</v>
      </c>
      <c r="K3683" s="37">
        <v>3</v>
      </c>
      <c r="L3683" s="20" t="s">
        <v>8355</v>
      </c>
      <c r="M3683" s="37">
        <v>0</v>
      </c>
      <c r="N3683" s="37">
        <v>0</v>
      </c>
      <c r="O3683" s="37">
        <v>16</v>
      </c>
    </row>
    <row r="3684" spans="1:29" x14ac:dyDescent="0.2">
      <c r="A3684" s="37" t="s">
        <v>6962</v>
      </c>
      <c r="B3684" s="37" t="s">
        <v>6963</v>
      </c>
      <c r="C3684" s="39" t="s">
        <v>51</v>
      </c>
      <c r="D3684" s="39" t="s">
        <v>771</v>
      </c>
      <c r="E3684" s="39" t="s">
        <v>775</v>
      </c>
      <c r="F3684" s="39" t="s">
        <v>6963</v>
      </c>
      <c r="G3684" s="38" t="s">
        <v>442</v>
      </c>
      <c r="H3684" s="38" t="s">
        <v>441</v>
      </c>
      <c r="I3684" s="38">
        <v>89601025</v>
      </c>
      <c r="J3684" s="37">
        <v>9</v>
      </c>
      <c r="K3684" s="37">
        <v>5</v>
      </c>
      <c r="L3684" s="20" t="s">
        <v>8355</v>
      </c>
      <c r="M3684" s="37">
        <v>0</v>
      </c>
      <c r="N3684" s="37">
        <v>0</v>
      </c>
      <c r="O3684" s="37">
        <v>0</v>
      </c>
    </row>
    <row r="3685" spans="1:29" x14ac:dyDescent="0.2">
      <c r="A3685" s="37" t="s">
        <v>6964</v>
      </c>
      <c r="B3685" s="37" t="s">
        <v>6965</v>
      </c>
      <c r="C3685" s="39" t="s">
        <v>51</v>
      </c>
      <c r="D3685" s="39" t="s">
        <v>771</v>
      </c>
      <c r="E3685" s="39" t="s">
        <v>790</v>
      </c>
      <c r="F3685" s="39" t="s">
        <v>790</v>
      </c>
      <c r="G3685" s="38" t="s">
        <v>442</v>
      </c>
      <c r="H3685" s="38" t="s">
        <v>441</v>
      </c>
      <c r="I3685" s="38">
        <v>88470754</v>
      </c>
      <c r="J3685" s="37">
        <v>25</v>
      </c>
      <c r="K3685" s="37">
        <v>14</v>
      </c>
      <c r="L3685" s="20" t="s">
        <v>8355</v>
      </c>
      <c r="M3685" s="37">
        <v>0</v>
      </c>
      <c r="N3685" s="37">
        <v>0</v>
      </c>
      <c r="O3685" s="37">
        <v>0</v>
      </c>
    </row>
    <row r="3686" spans="1:29" x14ac:dyDescent="0.2">
      <c r="A3686" s="37" t="s">
        <v>6966</v>
      </c>
      <c r="B3686" s="37" t="s">
        <v>6967</v>
      </c>
      <c r="C3686" s="39" t="s">
        <v>51</v>
      </c>
      <c r="D3686" s="39" t="s">
        <v>771</v>
      </c>
      <c r="E3686" s="39" t="s">
        <v>775</v>
      </c>
      <c r="F3686" s="39" t="s">
        <v>6967</v>
      </c>
      <c r="G3686" s="38" t="s">
        <v>442</v>
      </c>
      <c r="H3686" s="38" t="s">
        <v>441</v>
      </c>
      <c r="I3686" s="38">
        <v>27300748</v>
      </c>
      <c r="J3686" s="37">
        <v>10</v>
      </c>
      <c r="K3686" s="37">
        <v>0</v>
      </c>
      <c r="L3686" s="20" t="s">
        <v>8355</v>
      </c>
      <c r="M3686" s="37">
        <v>0</v>
      </c>
      <c r="N3686" s="37">
        <v>0</v>
      </c>
      <c r="O3686" s="37">
        <v>0</v>
      </c>
    </row>
    <row r="3687" spans="1:29" x14ac:dyDescent="0.2">
      <c r="A3687" s="37" t="s">
        <v>6968</v>
      </c>
      <c r="B3687" s="37" t="s">
        <v>1943</v>
      </c>
      <c r="C3687" s="39" t="s">
        <v>51</v>
      </c>
      <c r="D3687" s="39" t="s">
        <v>771</v>
      </c>
      <c r="E3687" s="39" t="s">
        <v>775</v>
      </c>
      <c r="F3687" s="39" t="s">
        <v>1943</v>
      </c>
      <c r="G3687" s="38" t="s">
        <v>442</v>
      </c>
      <c r="H3687" s="38" t="s">
        <v>441</v>
      </c>
      <c r="J3687" s="37">
        <v>3</v>
      </c>
      <c r="K3687" s="37">
        <v>0</v>
      </c>
      <c r="L3687" s="20" t="s">
        <v>8355</v>
      </c>
      <c r="M3687" s="37">
        <v>0</v>
      </c>
      <c r="N3687" s="37">
        <v>0</v>
      </c>
      <c r="O3687" s="37">
        <v>0</v>
      </c>
    </row>
    <row r="3688" spans="1:29" x14ac:dyDescent="0.2">
      <c r="A3688" s="37" t="s">
        <v>6969</v>
      </c>
      <c r="B3688" s="37" t="s">
        <v>3587</v>
      </c>
      <c r="C3688" s="39" t="s">
        <v>51</v>
      </c>
      <c r="D3688" s="39" t="s">
        <v>771</v>
      </c>
      <c r="E3688" s="39" t="s">
        <v>790</v>
      </c>
      <c r="F3688" s="39" t="s">
        <v>3587</v>
      </c>
      <c r="G3688" s="38" t="s">
        <v>442</v>
      </c>
      <c r="H3688" s="38" t="s">
        <v>441</v>
      </c>
      <c r="J3688" s="37">
        <v>10</v>
      </c>
      <c r="K3688" s="37">
        <v>4</v>
      </c>
      <c r="L3688" s="20" t="s">
        <v>8355</v>
      </c>
      <c r="M3688" s="37">
        <v>0</v>
      </c>
      <c r="N3688" s="37">
        <v>0</v>
      </c>
      <c r="O3688" s="37">
        <v>0</v>
      </c>
    </row>
    <row r="3689" spans="1:29" x14ac:dyDescent="0.2">
      <c r="A3689" s="37" t="s">
        <v>6970</v>
      </c>
      <c r="B3689" s="37" t="s">
        <v>960</v>
      </c>
      <c r="C3689" s="39" t="s">
        <v>51</v>
      </c>
      <c r="D3689" s="39" t="s">
        <v>771</v>
      </c>
      <c r="E3689" s="39" t="s">
        <v>790</v>
      </c>
      <c r="F3689" s="39" t="s">
        <v>960</v>
      </c>
      <c r="G3689" s="38" t="s">
        <v>442</v>
      </c>
      <c r="H3689" s="38" t="s">
        <v>441</v>
      </c>
      <c r="J3689" s="37">
        <v>7</v>
      </c>
      <c r="K3689" s="37">
        <v>0</v>
      </c>
      <c r="L3689" s="20" t="s">
        <v>8355</v>
      </c>
      <c r="M3689" s="37">
        <v>0</v>
      </c>
      <c r="N3689" s="37">
        <v>0</v>
      </c>
      <c r="O3689" s="37">
        <v>0</v>
      </c>
    </row>
    <row r="3690" spans="1:29" x14ac:dyDescent="0.2">
      <c r="A3690" s="37" t="s">
        <v>6971</v>
      </c>
      <c r="B3690" s="37" t="s">
        <v>6972</v>
      </c>
      <c r="C3690" s="39" t="s">
        <v>51</v>
      </c>
      <c r="D3690" s="39" t="s">
        <v>771</v>
      </c>
      <c r="E3690" s="39" t="s">
        <v>790</v>
      </c>
      <c r="F3690" s="39" t="s">
        <v>6972</v>
      </c>
      <c r="G3690" s="38" t="s">
        <v>442</v>
      </c>
      <c r="H3690" s="38" t="s">
        <v>441</v>
      </c>
      <c r="J3690" s="37">
        <v>4</v>
      </c>
      <c r="K3690" s="37">
        <v>0</v>
      </c>
      <c r="L3690" s="20" t="s">
        <v>8355</v>
      </c>
      <c r="M3690" s="37">
        <v>0</v>
      </c>
      <c r="N3690" s="37">
        <v>0</v>
      </c>
      <c r="O3690" s="37">
        <v>0</v>
      </c>
    </row>
    <row r="3691" spans="1:29" x14ac:dyDescent="0.2">
      <c r="A3691" s="37" t="s">
        <v>6973</v>
      </c>
      <c r="B3691" s="37" t="s">
        <v>6974</v>
      </c>
      <c r="C3691" s="39" t="s">
        <v>51</v>
      </c>
      <c r="D3691" s="39" t="s">
        <v>771</v>
      </c>
      <c r="E3691" s="39" t="s">
        <v>775</v>
      </c>
      <c r="F3691" s="39" t="s">
        <v>6974</v>
      </c>
      <c r="G3691" s="38" t="s">
        <v>442</v>
      </c>
      <c r="H3691" s="38" t="s">
        <v>441</v>
      </c>
      <c r="I3691" s="38">
        <v>27300748</v>
      </c>
      <c r="J3691" s="37">
        <v>2</v>
      </c>
      <c r="K3691" s="37">
        <v>0</v>
      </c>
      <c r="L3691" s="20" t="s">
        <v>8355</v>
      </c>
      <c r="M3691" s="37">
        <v>0</v>
      </c>
      <c r="N3691" s="37">
        <v>0</v>
      </c>
      <c r="O3691" s="37">
        <v>0</v>
      </c>
    </row>
    <row r="3692" spans="1:29" x14ac:dyDescent="0.2">
      <c r="A3692" s="37" t="s">
        <v>6975</v>
      </c>
      <c r="B3692" s="37" t="s">
        <v>1921</v>
      </c>
      <c r="C3692" s="39" t="s">
        <v>51</v>
      </c>
      <c r="D3692" s="39" t="s">
        <v>771</v>
      </c>
      <c r="E3692" s="39" t="s">
        <v>775</v>
      </c>
      <c r="F3692" s="39" t="s">
        <v>1921</v>
      </c>
      <c r="G3692" s="38" t="s">
        <v>442</v>
      </c>
      <c r="H3692" s="38" t="s">
        <v>441</v>
      </c>
      <c r="I3692" s="38">
        <v>27300748</v>
      </c>
      <c r="J3692" s="37">
        <v>6</v>
      </c>
      <c r="K3692" s="37">
        <v>0</v>
      </c>
      <c r="L3692" s="20" t="s">
        <v>8355</v>
      </c>
      <c r="M3692" s="37">
        <v>0</v>
      </c>
      <c r="N3692" s="37">
        <v>0</v>
      </c>
      <c r="O3692" s="37">
        <v>0</v>
      </c>
    </row>
    <row r="3693" spans="1:29" x14ac:dyDescent="0.2">
      <c r="A3693" s="37" t="s">
        <v>6976</v>
      </c>
      <c r="B3693" s="37" t="s">
        <v>6977</v>
      </c>
      <c r="C3693" s="39" t="s">
        <v>51</v>
      </c>
      <c r="D3693" s="39" t="s">
        <v>771</v>
      </c>
      <c r="E3693" s="39" t="s">
        <v>775</v>
      </c>
      <c r="F3693" s="39" t="s">
        <v>6978</v>
      </c>
      <c r="G3693" s="38" t="s">
        <v>442</v>
      </c>
      <c r="H3693" s="38" t="s">
        <v>441</v>
      </c>
      <c r="I3693" s="38">
        <v>27300748</v>
      </c>
      <c r="J3693" s="37">
        <v>20</v>
      </c>
      <c r="K3693" s="37">
        <v>4</v>
      </c>
      <c r="L3693" s="20" t="s">
        <v>8355</v>
      </c>
      <c r="M3693" s="37">
        <v>0</v>
      </c>
      <c r="N3693" s="37">
        <v>0</v>
      </c>
      <c r="O3693" s="37">
        <v>0</v>
      </c>
    </row>
    <row r="3694" spans="1:29" x14ac:dyDescent="0.2">
      <c r="A3694" s="37" t="s">
        <v>6979</v>
      </c>
      <c r="B3694" s="37" t="s">
        <v>94</v>
      </c>
      <c r="C3694" s="39" t="s">
        <v>51</v>
      </c>
      <c r="D3694" s="39" t="s">
        <v>771</v>
      </c>
      <c r="E3694" s="39" t="s">
        <v>790</v>
      </c>
      <c r="F3694" s="39" t="s">
        <v>94</v>
      </c>
      <c r="G3694" s="38" t="s">
        <v>442</v>
      </c>
      <c r="H3694" s="38" t="s">
        <v>441</v>
      </c>
      <c r="I3694" s="38">
        <v>27300748</v>
      </c>
      <c r="J3694" s="37">
        <v>5</v>
      </c>
      <c r="K3694" s="37">
        <v>0</v>
      </c>
      <c r="L3694" s="20" t="s">
        <v>8355</v>
      </c>
      <c r="M3694" s="37">
        <v>0</v>
      </c>
      <c r="N3694" s="37">
        <v>0</v>
      </c>
      <c r="O3694" s="37">
        <v>0</v>
      </c>
    </row>
    <row r="3696" spans="1:29" ht="13.5" x14ac:dyDescent="0.25">
      <c r="A3696" s="97" t="s">
        <v>449</v>
      </c>
      <c r="B3696" s="24"/>
      <c r="C3696" s="25"/>
      <c r="D3696" s="25"/>
      <c r="E3696" s="25"/>
      <c r="F3696" s="33"/>
      <c r="G3696" s="27"/>
      <c r="H3696" s="32"/>
      <c r="I3696" s="32"/>
      <c r="J3696" s="36">
        <f>SUM(J3697:J3715)</f>
        <v>994</v>
      </c>
      <c r="K3696" s="36">
        <f t="shared" ref="K3696:O3696" si="196">SUM(K3697:K3715)</f>
        <v>333</v>
      </c>
      <c r="L3696" s="36">
        <f t="shared" si="196"/>
        <v>0</v>
      </c>
      <c r="M3696" s="36">
        <f t="shared" si="196"/>
        <v>0</v>
      </c>
      <c r="N3696" s="36">
        <f t="shared" si="196"/>
        <v>8</v>
      </c>
      <c r="O3696" s="36">
        <f t="shared" si="196"/>
        <v>46</v>
      </c>
      <c r="P3696" s="37"/>
      <c r="Q3696" s="37"/>
      <c r="R3696" s="37"/>
      <c r="S3696" s="37"/>
      <c r="T3696" s="37"/>
      <c r="U3696" s="37"/>
      <c r="V3696" s="37"/>
      <c r="W3696" s="37"/>
      <c r="X3696" s="37"/>
      <c r="Y3696" s="37"/>
      <c r="AA3696" s="37"/>
      <c r="AB3696" s="37"/>
      <c r="AC3696" s="37"/>
    </row>
    <row r="3697" spans="1:15" x14ac:dyDescent="0.2">
      <c r="B3697" s="37" t="s">
        <v>6980</v>
      </c>
      <c r="C3697" s="39" t="s">
        <v>51</v>
      </c>
      <c r="D3697" s="39" t="s">
        <v>762</v>
      </c>
      <c r="E3697" s="39" t="s">
        <v>2208</v>
      </c>
      <c r="F3697" s="39" t="s">
        <v>6981</v>
      </c>
      <c r="G3697" s="38" t="s">
        <v>443</v>
      </c>
      <c r="H3697" s="38" t="s">
        <v>441</v>
      </c>
      <c r="I3697" s="38">
        <v>87035396</v>
      </c>
      <c r="J3697" s="37">
        <v>63</v>
      </c>
      <c r="K3697" s="37">
        <v>38</v>
      </c>
      <c r="L3697" s="20" t="s">
        <v>8355</v>
      </c>
      <c r="M3697" s="37">
        <v>0</v>
      </c>
      <c r="N3697" s="37">
        <v>0</v>
      </c>
      <c r="O3697" s="37">
        <v>0</v>
      </c>
    </row>
    <row r="3698" spans="1:15" x14ac:dyDescent="0.2">
      <c r="A3698" s="37" t="s">
        <v>6982</v>
      </c>
      <c r="B3698" s="37" t="s">
        <v>6983</v>
      </c>
      <c r="C3698" s="39" t="s">
        <v>51</v>
      </c>
      <c r="D3698" s="39" t="s">
        <v>762</v>
      </c>
      <c r="E3698" s="39" t="s">
        <v>763</v>
      </c>
      <c r="F3698" s="39" t="s">
        <v>6983</v>
      </c>
      <c r="G3698" s="38" t="s">
        <v>442</v>
      </c>
      <c r="H3698" s="38" t="s">
        <v>440</v>
      </c>
      <c r="J3698" s="37">
        <v>5</v>
      </c>
      <c r="K3698" s="37">
        <v>0</v>
      </c>
      <c r="L3698" s="20" t="s">
        <v>8355</v>
      </c>
      <c r="M3698" s="37">
        <v>0</v>
      </c>
      <c r="N3698" s="37">
        <v>0</v>
      </c>
      <c r="O3698" s="37">
        <v>0</v>
      </c>
    </row>
    <row r="3699" spans="1:15" x14ac:dyDescent="0.2">
      <c r="A3699" s="37" t="s">
        <v>6984</v>
      </c>
      <c r="B3699" s="37" t="s">
        <v>158</v>
      </c>
      <c r="C3699" s="39" t="s">
        <v>51</v>
      </c>
      <c r="D3699" s="39" t="s">
        <v>762</v>
      </c>
      <c r="E3699" s="39" t="s">
        <v>763</v>
      </c>
      <c r="F3699" s="39" t="s">
        <v>78</v>
      </c>
      <c r="G3699" s="38" t="s">
        <v>442</v>
      </c>
      <c r="H3699" s="38" t="s">
        <v>440</v>
      </c>
      <c r="I3699" s="38">
        <v>27864340</v>
      </c>
      <c r="J3699" s="37">
        <v>2</v>
      </c>
      <c r="K3699" s="37">
        <v>0</v>
      </c>
      <c r="L3699" s="20" t="s">
        <v>8355</v>
      </c>
      <c r="M3699" s="37">
        <v>0</v>
      </c>
      <c r="N3699" s="37">
        <v>0</v>
      </c>
      <c r="O3699" s="37">
        <v>0</v>
      </c>
    </row>
    <row r="3700" spans="1:15" x14ac:dyDescent="0.2">
      <c r="A3700" s="37" t="s">
        <v>6985</v>
      </c>
      <c r="B3700" s="37" t="s">
        <v>6986</v>
      </c>
      <c r="C3700" s="39" t="s">
        <v>51</v>
      </c>
      <c r="D3700" s="39" t="s">
        <v>762</v>
      </c>
      <c r="E3700" s="39" t="s">
        <v>763</v>
      </c>
      <c r="F3700" s="39" t="s">
        <v>2277</v>
      </c>
      <c r="G3700" s="38" t="s">
        <v>442</v>
      </c>
      <c r="H3700" s="38" t="s">
        <v>440</v>
      </c>
      <c r="I3700" s="38">
        <v>27887195</v>
      </c>
      <c r="J3700" s="37">
        <v>269</v>
      </c>
      <c r="K3700" s="37">
        <v>96</v>
      </c>
      <c r="L3700" s="20" t="s">
        <v>8355</v>
      </c>
      <c r="M3700" s="37">
        <v>0</v>
      </c>
      <c r="N3700" s="37">
        <v>0</v>
      </c>
      <c r="O3700" s="37">
        <v>0</v>
      </c>
    </row>
    <row r="3701" spans="1:15" x14ac:dyDescent="0.2">
      <c r="A3701" s="37" t="s">
        <v>6987</v>
      </c>
      <c r="B3701" s="37" t="s">
        <v>6988</v>
      </c>
      <c r="C3701" s="39" t="s">
        <v>51</v>
      </c>
      <c r="D3701" s="39" t="s">
        <v>762</v>
      </c>
      <c r="E3701" s="39" t="s">
        <v>763</v>
      </c>
      <c r="F3701" s="39" t="s">
        <v>6989</v>
      </c>
      <c r="G3701" s="38" t="s">
        <v>442</v>
      </c>
      <c r="H3701" s="38" t="s">
        <v>440</v>
      </c>
      <c r="I3701" s="38">
        <v>27887215</v>
      </c>
      <c r="J3701" s="37">
        <v>11</v>
      </c>
      <c r="K3701" s="37">
        <v>0</v>
      </c>
      <c r="L3701" s="20" t="s">
        <v>8355</v>
      </c>
      <c r="M3701" s="37">
        <v>0</v>
      </c>
      <c r="N3701" s="37">
        <v>0</v>
      </c>
      <c r="O3701" s="37">
        <v>0</v>
      </c>
    </row>
    <row r="3702" spans="1:15" x14ac:dyDescent="0.2">
      <c r="A3702" s="37" t="s">
        <v>6990</v>
      </c>
      <c r="B3702" s="37" t="s">
        <v>1435</v>
      </c>
      <c r="C3702" s="39" t="s">
        <v>51</v>
      </c>
      <c r="D3702" s="39" t="s">
        <v>762</v>
      </c>
      <c r="E3702" s="39" t="s">
        <v>763</v>
      </c>
      <c r="F3702" s="39" t="s">
        <v>1435</v>
      </c>
      <c r="G3702" s="38" t="s">
        <v>442</v>
      </c>
      <c r="H3702" s="38" t="s">
        <v>440</v>
      </c>
      <c r="I3702" s="38">
        <v>27865622</v>
      </c>
      <c r="J3702" s="37">
        <v>107</v>
      </c>
      <c r="K3702" s="37">
        <v>33</v>
      </c>
      <c r="L3702" s="20" t="s">
        <v>8355</v>
      </c>
      <c r="M3702" s="37">
        <v>0</v>
      </c>
      <c r="N3702" s="37">
        <v>0</v>
      </c>
      <c r="O3702" s="37">
        <v>0</v>
      </c>
    </row>
    <row r="3703" spans="1:15" x14ac:dyDescent="0.2">
      <c r="A3703" s="37" t="s">
        <v>6991</v>
      </c>
      <c r="B3703" s="37" t="s">
        <v>6992</v>
      </c>
      <c r="C3703" s="39" t="s">
        <v>51</v>
      </c>
      <c r="D3703" s="39" t="s">
        <v>762</v>
      </c>
      <c r="E3703" s="39" t="s">
        <v>763</v>
      </c>
      <c r="F3703" s="39" t="s">
        <v>6992</v>
      </c>
      <c r="G3703" s="38" t="s">
        <v>442</v>
      </c>
      <c r="H3703" s="38" t="s">
        <v>440</v>
      </c>
      <c r="J3703" s="37">
        <v>11</v>
      </c>
      <c r="K3703" s="37">
        <v>0</v>
      </c>
      <c r="L3703" s="20" t="s">
        <v>8355</v>
      </c>
      <c r="M3703" s="37">
        <v>0</v>
      </c>
      <c r="N3703" s="37">
        <v>0</v>
      </c>
      <c r="O3703" s="37">
        <v>0</v>
      </c>
    </row>
    <row r="3704" spans="1:15" x14ac:dyDescent="0.2">
      <c r="A3704" s="37" t="s">
        <v>6993</v>
      </c>
      <c r="B3704" s="37" t="s">
        <v>6994</v>
      </c>
      <c r="C3704" s="39" t="s">
        <v>51</v>
      </c>
      <c r="D3704" s="39" t="s">
        <v>762</v>
      </c>
      <c r="E3704" s="39" t="s">
        <v>763</v>
      </c>
      <c r="F3704" s="39" t="s">
        <v>6995</v>
      </c>
      <c r="G3704" s="38" t="s">
        <v>442</v>
      </c>
      <c r="H3704" s="38" t="s">
        <v>440</v>
      </c>
      <c r="I3704" s="38">
        <v>27887681</v>
      </c>
      <c r="J3704" s="37">
        <v>10</v>
      </c>
      <c r="K3704" s="37">
        <v>0</v>
      </c>
      <c r="L3704" s="20" t="s">
        <v>8355</v>
      </c>
      <c r="M3704" s="37">
        <v>0</v>
      </c>
      <c r="N3704" s="37">
        <v>0</v>
      </c>
      <c r="O3704" s="37">
        <v>0</v>
      </c>
    </row>
    <row r="3705" spans="1:15" x14ac:dyDescent="0.2">
      <c r="A3705" s="37" t="s">
        <v>6996</v>
      </c>
      <c r="B3705" s="37" t="s">
        <v>764</v>
      </c>
      <c r="C3705" s="39" t="s">
        <v>51</v>
      </c>
      <c r="D3705" s="39" t="s">
        <v>762</v>
      </c>
      <c r="E3705" s="39" t="s">
        <v>763</v>
      </c>
      <c r="F3705" s="39" t="s">
        <v>764</v>
      </c>
      <c r="G3705" s="38" t="s">
        <v>442</v>
      </c>
      <c r="H3705" s="38" t="s">
        <v>440</v>
      </c>
      <c r="I3705" s="38">
        <v>27864254</v>
      </c>
      <c r="J3705" s="37">
        <v>130</v>
      </c>
      <c r="K3705" s="37">
        <v>49</v>
      </c>
      <c r="L3705" s="20" t="s">
        <v>8355</v>
      </c>
      <c r="M3705" s="37">
        <v>0</v>
      </c>
      <c r="N3705" s="37">
        <v>0</v>
      </c>
      <c r="O3705" s="37">
        <v>0</v>
      </c>
    </row>
    <row r="3706" spans="1:15" x14ac:dyDescent="0.2">
      <c r="A3706" s="37" t="s">
        <v>6997</v>
      </c>
      <c r="B3706" s="37" t="s">
        <v>6998</v>
      </c>
      <c r="C3706" s="39" t="s">
        <v>51</v>
      </c>
      <c r="D3706" s="39" t="s">
        <v>762</v>
      </c>
      <c r="E3706" s="39" t="s">
        <v>763</v>
      </c>
      <c r="F3706" s="39" t="s">
        <v>6998</v>
      </c>
      <c r="G3706" s="38" t="s">
        <v>442</v>
      </c>
      <c r="H3706" s="38" t="s">
        <v>440</v>
      </c>
      <c r="I3706" s="38">
        <v>27865235</v>
      </c>
      <c r="J3706" s="37">
        <v>24</v>
      </c>
      <c r="K3706" s="37">
        <v>17</v>
      </c>
      <c r="L3706" s="20" t="s">
        <v>8355</v>
      </c>
      <c r="M3706" s="37">
        <v>0</v>
      </c>
      <c r="N3706" s="37">
        <v>0</v>
      </c>
      <c r="O3706" s="37">
        <v>0</v>
      </c>
    </row>
    <row r="3707" spans="1:15" x14ac:dyDescent="0.2">
      <c r="A3707" s="37" t="s">
        <v>6999</v>
      </c>
      <c r="B3707" s="37" t="s">
        <v>715</v>
      </c>
      <c r="C3707" s="39" t="s">
        <v>51</v>
      </c>
      <c r="D3707" s="39" t="s">
        <v>762</v>
      </c>
      <c r="E3707" s="39" t="s">
        <v>763</v>
      </c>
      <c r="F3707" s="39" t="s">
        <v>715</v>
      </c>
      <c r="G3707" s="38" t="s">
        <v>442</v>
      </c>
      <c r="H3707" s="38" t="s">
        <v>440</v>
      </c>
      <c r="I3707" s="38">
        <v>27864424</v>
      </c>
      <c r="J3707" s="37">
        <v>32</v>
      </c>
      <c r="K3707" s="37">
        <v>9</v>
      </c>
      <c r="L3707" s="20" t="s">
        <v>8355</v>
      </c>
      <c r="M3707" s="37">
        <v>0</v>
      </c>
      <c r="N3707" s="37">
        <v>0</v>
      </c>
      <c r="O3707" s="37">
        <v>0</v>
      </c>
    </row>
    <row r="3708" spans="1:15" x14ac:dyDescent="0.2">
      <c r="A3708" s="37" t="s">
        <v>7000</v>
      </c>
      <c r="B3708" s="37" t="s">
        <v>247</v>
      </c>
      <c r="C3708" s="39" t="s">
        <v>51</v>
      </c>
      <c r="D3708" s="39" t="s">
        <v>762</v>
      </c>
      <c r="E3708" s="39" t="s">
        <v>763</v>
      </c>
      <c r="F3708" s="39" t="s">
        <v>247</v>
      </c>
      <c r="G3708" s="38" t="s">
        <v>442</v>
      </c>
      <c r="H3708" s="38" t="s">
        <v>440</v>
      </c>
      <c r="I3708" s="38">
        <v>27887515</v>
      </c>
      <c r="J3708" s="37">
        <v>2</v>
      </c>
      <c r="K3708" s="37">
        <v>0</v>
      </c>
      <c r="L3708" s="20" t="s">
        <v>8355</v>
      </c>
      <c r="M3708" s="37">
        <v>0</v>
      </c>
      <c r="N3708" s="37">
        <v>0</v>
      </c>
      <c r="O3708" s="37">
        <v>0</v>
      </c>
    </row>
    <row r="3709" spans="1:15" x14ac:dyDescent="0.2">
      <c r="A3709" s="37" t="s">
        <v>7001</v>
      </c>
      <c r="B3709" s="37" t="s">
        <v>2118</v>
      </c>
      <c r="C3709" s="39" t="s">
        <v>51</v>
      </c>
      <c r="D3709" s="39" t="s">
        <v>762</v>
      </c>
      <c r="E3709" s="39" t="s">
        <v>763</v>
      </c>
      <c r="F3709" s="39" t="s">
        <v>715</v>
      </c>
      <c r="G3709" s="38" t="s">
        <v>442</v>
      </c>
      <c r="H3709" s="38" t="s">
        <v>440</v>
      </c>
      <c r="I3709" s="38">
        <v>27864412</v>
      </c>
      <c r="J3709" s="37">
        <v>22</v>
      </c>
      <c r="K3709" s="37">
        <v>9</v>
      </c>
      <c r="L3709" s="20" t="s">
        <v>8355</v>
      </c>
      <c r="M3709" s="37">
        <v>0</v>
      </c>
      <c r="N3709" s="37">
        <v>0</v>
      </c>
      <c r="O3709" s="37">
        <v>17</v>
      </c>
    </row>
    <row r="3710" spans="1:15" x14ac:dyDescent="0.2">
      <c r="A3710" s="37" t="s">
        <v>7002</v>
      </c>
      <c r="B3710" s="37" t="s">
        <v>6336</v>
      </c>
      <c r="C3710" s="39" t="s">
        <v>51</v>
      </c>
      <c r="D3710" s="39" t="s">
        <v>762</v>
      </c>
      <c r="E3710" s="39" t="s">
        <v>763</v>
      </c>
      <c r="F3710" s="39" t="s">
        <v>6336</v>
      </c>
      <c r="G3710" s="38" t="s">
        <v>442</v>
      </c>
      <c r="H3710" s="38" t="s">
        <v>440</v>
      </c>
      <c r="I3710" s="38">
        <v>27865855</v>
      </c>
      <c r="J3710" s="37">
        <v>14</v>
      </c>
      <c r="K3710" s="37">
        <v>4</v>
      </c>
      <c r="L3710" s="20" t="s">
        <v>8355</v>
      </c>
      <c r="M3710" s="37">
        <v>0</v>
      </c>
      <c r="N3710" s="37">
        <v>0</v>
      </c>
      <c r="O3710" s="37">
        <v>0</v>
      </c>
    </row>
    <row r="3711" spans="1:15" x14ac:dyDescent="0.2">
      <c r="A3711" s="37" t="s">
        <v>7003</v>
      </c>
      <c r="B3711" s="37" t="s">
        <v>7004</v>
      </c>
      <c r="C3711" s="39" t="s">
        <v>51</v>
      </c>
      <c r="D3711" s="39" t="s">
        <v>762</v>
      </c>
      <c r="E3711" s="39" t="s">
        <v>763</v>
      </c>
      <c r="F3711" s="39" t="s">
        <v>7005</v>
      </c>
      <c r="G3711" s="38" t="s">
        <v>442</v>
      </c>
      <c r="H3711" s="38" t="s">
        <v>440</v>
      </c>
      <c r="I3711" s="38">
        <v>27865134</v>
      </c>
      <c r="J3711" s="37">
        <v>95</v>
      </c>
      <c r="K3711" s="37">
        <v>32</v>
      </c>
      <c r="L3711" s="20" t="s">
        <v>8355</v>
      </c>
      <c r="M3711" s="37">
        <v>0</v>
      </c>
      <c r="N3711" s="37">
        <v>0</v>
      </c>
      <c r="O3711" s="37">
        <v>0</v>
      </c>
    </row>
    <row r="3712" spans="1:15" x14ac:dyDescent="0.2">
      <c r="A3712" s="37" t="s">
        <v>7006</v>
      </c>
      <c r="B3712" s="37" t="s">
        <v>7007</v>
      </c>
      <c r="C3712" s="39" t="s">
        <v>51</v>
      </c>
      <c r="D3712" s="39" t="s">
        <v>762</v>
      </c>
      <c r="E3712" s="39" t="s">
        <v>763</v>
      </c>
      <c r="F3712" s="39" t="s">
        <v>7008</v>
      </c>
      <c r="G3712" s="38" t="s">
        <v>442</v>
      </c>
      <c r="H3712" s="38" t="s">
        <v>440</v>
      </c>
      <c r="I3712" s="38">
        <v>27864170</v>
      </c>
      <c r="J3712" s="37">
        <v>15</v>
      </c>
      <c r="K3712" s="37">
        <v>4</v>
      </c>
      <c r="L3712" s="20" t="s">
        <v>8355</v>
      </c>
      <c r="M3712" s="37">
        <v>0</v>
      </c>
      <c r="N3712" s="37">
        <v>0</v>
      </c>
      <c r="O3712" s="37">
        <v>20</v>
      </c>
    </row>
    <row r="3713" spans="1:29" x14ac:dyDescent="0.2">
      <c r="A3713" s="37" t="s">
        <v>7009</v>
      </c>
      <c r="B3713" s="37" t="s">
        <v>7010</v>
      </c>
      <c r="C3713" s="39" t="s">
        <v>51</v>
      </c>
      <c r="D3713" s="39" t="s">
        <v>762</v>
      </c>
      <c r="E3713" s="39" t="s">
        <v>763</v>
      </c>
      <c r="F3713" s="39" t="s">
        <v>7011</v>
      </c>
      <c r="G3713" s="38" t="s">
        <v>442</v>
      </c>
      <c r="H3713" s="38" t="s">
        <v>440</v>
      </c>
      <c r="I3713" s="38">
        <v>27888330</v>
      </c>
      <c r="J3713" s="37">
        <v>172</v>
      </c>
      <c r="K3713" s="37">
        <v>42</v>
      </c>
      <c r="L3713" s="20" t="s">
        <v>8355</v>
      </c>
      <c r="M3713" s="37">
        <v>0</v>
      </c>
      <c r="N3713" s="37">
        <v>8</v>
      </c>
      <c r="O3713" s="37">
        <v>0</v>
      </c>
    </row>
    <row r="3714" spans="1:29" x14ac:dyDescent="0.2">
      <c r="A3714" s="37" t="s">
        <v>7012</v>
      </c>
      <c r="B3714" s="37" t="s">
        <v>6981</v>
      </c>
      <c r="C3714" s="39" t="s">
        <v>51</v>
      </c>
      <c r="D3714" s="39" t="s">
        <v>762</v>
      </c>
      <c r="E3714" s="39" t="s">
        <v>2208</v>
      </c>
      <c r="F3714" s="39" t="s">
        <v>6981</v>
      </c>
      <c r="G3714" s="38" t="s">
        <v>442</v>
      </c>
      <c r="H3714" s="38" t="s">
        <v>441</v>
      </c>
      <c r="I3714" s="38">
        <v>27865256</v>
      </c>
      <c r="J3714" s="37">
        <v>5</v>
      </c>
      <c r="K3714" s="37">
        <v>0</v>
      </c>
      <c r="L3714" s="20" t="s">
        <v>8355</v>
      </c>
      <c r="M3714" s="37">
        <v>0</v>
      </c>
      <c r="N3714" s="37">
        <v>0</v>
      </c>
      <c r="O3714" s="37">
        <v>0</v>
      </c>
    </row>
    <row r="3715" spans="1:29" x14ac:dyDescent="0.2">
      <c r="A3715" s="37" t="s">
        <v>7013</v>
      </c>
      <c r="B3715" s="37" t="s">
        <v>7014</v>
      </c>
      <c r="C3715" s="39" t="s">
        <v>51</v>
      </c>
      <c r="D3715" s="39" t="s">
        <v>762</v>
      </c>
      <c r="E3715" s="39" t="s">
        <v>763</v>
      </c>
      <c r="F3715" s="39" t="s">
        <v>7014</v>
      </c>
      <c r="G3715" s="38" t="s">
        <v>442</v>
      </c>
      <c r="H3715" s="38" t="s">
        <v>440</v>
      </c>
      <c r="J3715" s="37">
        <v>5</v>
      </c>
      <c r="K3715" s="37">
        <v>0</v>
      </c>
      <c r="L3715" s="20" t="s">
        <v>8355</v>
      </c>
      <c r="M3715" s="37">
        <v>0</v>
      </c>
      <c r="N3715" s="37">
        <v>0</v>
      </c>
      <c r="O3715" s="37">
        <v>9</v>
      </c>
    </row>
    <row r="3717" spans="1:29" ht="13.5" x14ac:dyDescent="0.25">
      <c r="A3717" s="97" t="s">
        <v>453</v>
      </c>
      <c r="B3717" s="24"/>
      <c r="C3717" s="25"/>
      <c r="D3717" s="25"/>
      <c r="E3717" s="25"/>
      <c r="F3717" s="33"/>
      <c r="G3717" s="27"/>
      <c r="H3717" s="32"/>
      <c r="I3717" s="32"/>
      <c r="J3717" s="36">
        <f>SUM(J3718:J3735)</f>
        <v>926</v>
      </c>
      <c r="K3717" s="36">
        <f t="shared" ref="K3717:O3717" si="197">SUM(K3718:K3735)</f>
        <v>282</v>
      </c>
      <c r="L3717" s="36">
        <f t="shared" si="197"/>
        <v>0</v>
      </c>
      <c r="M3717" s="36">
        <f t="shared" si="197"/>
        <v>0</v>
      </c>
      <c r="N3717" s="36">
        <f t="shared" si="197"/>
        <v>7</v>
      </c>
      <c r="O3717" s="36">
        <f t="shared" si="197"/>
        <v>166</v>
      </c>
      <c r="P3717" s="37"/>
      <c r="Q3717" s="37"/>
      <c r="R3717" s="37"/>
      <c r="S3717" s="37"/>
      <c r="T3717" s="37"/>
      <c r="U3717" s="37"/>
      <c r="V3717" s="37"/>
      <c r="W3717" s="37"/>
      <c r="X3717" s="37"/>
      <c r="Y3717" s="37"/>
      <c r="AA3717" s="37"/>
      <c r="AB3717" s="37"/>
      <c r="AC3717" s="37"/>
    </row>
    <row r="3718" spans="1:29" x14ac:dyDescent="0.2">
      <c r="A3718" s="37" t="s">
        <v>7015</v>
      </c>
      <c r="B3718" s="37" t="s">
        <v>7016</v>
      </c>
      <c r="C3718" s="39" t="s">
        <v>51</v>
      </c>
      <c r="D3718" s="39" t="s">
        <v>762</v>
      </c>
      <c r="E3718" s="39" t="s">
        <v>766</v>
      </c>
      <c r="F3718" s="39" t="s">
        <v>7016</v>
      </c>
      <c r="G3718" s="38" t="s">
        <v>442</v>
      </c>
      <c r="H3718" s="38" t="s">
        <v>441</v>
      </c>
      <c r="I3718" s="38">
        <v>27867178</v>
      </c>
      <c r="J3718" s="37">
        <v>150</v>
      </c>
      <c r="K3718" s="37">
        <v>51</v>
      </c>
      <c r="L3718" s="20" t="s">
        <v>8355</v>
      </c>
      <c r="M3718" s="37">
        <v>0</v>
      </c>
      <c r="N3718" s="37">
        <v>0</v>
      </c>
      <c r="O3718" s="37">
        <v>37</v>
      </c>
    </row>
    <row r="3719" spans="1:29" x14ac:dyDescent="0.2">
      <c r="A3719" s="37" t="s">
        <v>7017</v>
      </c>
      <c r="B3719" s="37" t="s">
        <v>7018</v>
      </c>
      <c r="C3719" s="39" t="s">
        <v>51</v>
      </c>
      <c r="D3719" s="39" t="s">
        <v>762</v>
      </c>
      <c r="E3719" s="39" t="s">
        <v>766</v>
      </c>
      <c r="F3719" s="39" t="s">
        <v>7019</v>
      </c>
      <c r="G3719" s="38" t="s">
        <v>442</v>
      </c>
      <c r="H3719" s="38" t="s">
        <v>441</v>
      </c>
      <c r="I3719" s="38">
        <v>27866560</v>
      </c>
      <c r="J3719" s="37">
        <v>230</v>
      </c>
      <c r="K3719" s="37">
        <v>71</v>
      </c>
      <c r="L3719" s="20" t="s">
        <v>8355</v>
      </c>
      <c r="M3719" s="37">
        <v>0</v>
      </c>
      <c r="N3719" s="37">
        <v>7</v>
      </c>
      <c r="O3719" s="37">
        <v>20</v>
      </c>
    </row>
    <row r="3720" spans="1:29" x14ac:dyDescent="0.2">
      <c r="A3720" s="37" t="s">
        <v>7173</v>
      </c>
      <c r="B3720" s="37" t="s">
        <v>7174</v>
      </c>
      <c r="C3720" s="39" t="s">
        <v>51</v>
      </c>
      <c r="D3720" s="39" t="s">
        <v>762</v>
      </c>
      <c r="E3720" s="39" t="s">
        <v>766</v>
      </c>
      <c r="F3720" s="39" t="s">
        <v>7174</v>
      </c>
      <c r="G3720" s="38" t="s">
        <v>442</v>
      </c>
      <c r="H3720" s="38" t="s">
        <v>441</v>
      </c>
      <c r="J3720" s="37">
        <v>5</v>
      </c>
      <c r="K3720" s="37">
        <v>0</v>
      </c>
      <c r="L3720" s="20" t="s">
        <v>8355</v>
      </c>
      <c r="M3720" s="37">
        <v>0</v>
      </c>
      <c r="N3720" s="37">
        <v>0</v>
      </c>
      <c r="O3720" s="37">
        <v>0</v>
      </c>
    </row>
    <row r="3721" spans="1:29" x14ac:dyDescent="0.2">
      <c r="A3721" s="37" t="s">
        <v>7020</v>
      </c>
      <c r="B3721" s="37" t="s">
        <v>92</v>
      </c>
      <c r="C3721" s="39" t="s">
        <v>51</v>
      </c>
      <c r="D3721" s="39" t="s">
        <v>762</v>
      </c>
      <c r="E3721" s="39" t="s">
        <v>766</v>
      </c>
      <c r="F3721" s="39" t="s">
        <v>92</v>
      </c>
      <c r="G3721" s="38" t="s">
        <v>442</v>
      </c>
      <c r="H3721" s="38" t="s">
        <v>441</v>
      </c>
      <c r="I3721" s="38">
        <v>88599638</v>
      </c>
      <c r="J3721" s="37">
        <v>3</v>
      </c>
      <c r="K3721" s="37">
        <v>0</v>
      </c>
      <c r="L3721" s="20" t="s">
        <v>8355</v>
      </c>
      <c r="M3721" s="37">
        <v>0</v>
      </c>
      <c r="N3721" s="37">
        <v>0</v>
      </c>
      <c r="O3721" s="37">
        <v>0</v>
      </c>
    </row>
    <row r="3722" spans="1:29" x14ac:dyDescent="0.2">
      <c r="A3722" s="37" t="s">
        <v>7021</v>
      </c>
      <c r="B3722" s="37" t="s">
        <v>5020</v>
      </c>
      <c r="C3722" s="39" t="s">
        <v>51</v>
      </c>
      <c r="D3722" s="39" t="s">
        <v>762</v>
      </c>
      <c r="E3722" s="39" t="s">
        <v>766</v>
      </c>
      <c r="F3722" s="39" t="s">
        <v>5020</v>
      </c>
      <c r="G3722" s="38" t="s">
        <v>442</v>
      </c>
      <c r="H3722" s="38" t="s">
        <v>441</v>
      </c>
      <c r="I3722" s="38">
        <v>27866209</v>
      </c>
      <c r="J3722" s="37">
        <v>6</v>
      </c>
      <c r="K3722" s="37">
        <v>0</v>
      </c>
      <c r="L3722" s="20" t="s">
        <v>8355</v>
      </c>
      <c r="M3722" s="37">
        <v>0</v>
      </c>
      <c r="N3722" s="37">
        <v>0</v>
      </c>
      <c r="O3722" s="37">
        <v>0</v>
      </c>
    </row>
    <row r="3723" spans="1:29" x14ac:dyDescent="0.2">
      <c r="A3723" s="37" t="s">
        <v>7022</v>
      </c>
      <c r="B3723" s="37" t="s">
        <v>7023</v>
      </c>
      <c r="C3723" s="39" t="s">
        <v>51</v>
      </c>
      <c r="D3723" s="39" t="s">
        <v>762</v>
      </c>
      <c r="E3723" s="39" t="s">
        <v>766</v>
      </c>
      <c r="F3723" s="39" t="s">
        <v>7023</v>
      </c>
      <c r="G3723" s="38" t="s">
        <v>442</v>
      </c>
      <c r="H3723" s="38" t="s">
        <v>441</v>
      </c>
      <c r="I3723" s="38">
        <v>27881137</v>
      </c>
      <c r="J3723" s="37">
        <v>12</v>
      </c>
      <c r="K3723" s="37">
        <v>0</v>
      </c>
      <c r="L3723" s="20" t="s">
        <v>8355</v>
      </c>
      <c r="M3723" s="37">
        <v>0</v>
      </c>
      <c r="N3723" s="37">
        <v>0</v>
      </c>
      <c r="O3723" s="37">
        <v>0</v>
      </c>
    </row>
    <row r="3724" spans="1:29" x14ac:dyDescent="0.2">
      <c r="A3724" s="37" t="s">
        <v>7024</v>
      </c>
      <c r="B3724" s="37" t="s">
        <v>767</v>
      </c>
      <c r="C3724" s="39" t="s">
        <v>51</v>
      </c>
      <c r="D3724" s="39" t="s">
        <v>762</v>
      </c>
      <c r="E3724" s="39" t="s">
        <v>766</v>
      </c>
      <c r="F3724" s="39" t="s">
        <v>767</v>
      </c>
      <c r="G3724" s="38" t="s">
        <v>442</v>
      </c>
      <c r="H3724" s="38" t="s">
        <v>441</v>
      </c>
      <c r="I3724" s="38">
        <v>27881116</v>
      </c>
      <c r="J3724" s="37">
        <v>68</v>
      </c>
      <c r="K3724" s="37">
        <v>15</v>
      </c>
      <c r="L3724" s="20" t="s">
        <v>8355</v>
      </c>
      <c r="M3724" s="37">
        <v>0</v>
      </c>
      <c r="N3724" s="37">
        <v>0</v>
      </c>
      <c r="O3724" s="37">
        <v>0</v>
      </c>
    </row>
    <row r="3725" spans="1:29" x14ac:dyDescent="0.2">
      <c r="A3725" s="37" t="s">
        <v>7025</v>
      </c>
      <c r="B3725" s="37" t="s">
        <v>7026</v>
      </c>
      <c r="C3725" s="39" t="s">
        <v>51</v>
      </c>
      <c r="D3725" s="39" t="s">
        <v>762</v>
      </c>
      <c r="E3725" s="39" t="s">
        <v>766</v>
      </c>
      <c r="F3725" s="39" t="s">
        <v>7026</v>
      </c>
      <c r="G3725" s="38" t="s">
        <v>442</v>
      </c>
      <c r="H3725" s="38" t="s">
        <v>441</v>
      </c>
      <c r="I3725" s="38">
        <v>27866458</v>
      </c>
      <c r="J3725" s="37">
        <v>115</v>
      </c>
      <c r="K3725" s="37">
        <v>32</v>
      </c>
      <c r="L3725" s="20" t="s">
        <v>8355</v>
      </c>
      <c r="M3725" s="37">
        <v>0</v>
      </c>
      <c r="N3725" s="37">
        <v>0</v>
      </c>
      <c r="O3725" s="37">
        <v>15</v>
      </c>
    </row>
    <row r="3726" spans="1:29" x14ac:dyDescent="0.2">
      <c r="A3726" s="37" t="s">
        <v>7027</v>
      </c>
      <c r="B3726" s="37" t="s">
        <v>7028</v>
      </c>
      <c r="C3726" s="39" t="s">
        <v>51</v>
      </c>
      <c r="D3726" s="39" t="s">
        <v>762</v>
      </c>
      <c r="E3726" s="39" t="s">
        <v>766</v>
      </c>
      <c r="F3726" s="39" t="s">
        <v>7028</v>
      </c>
      <c r="G3726" s="38" t="s">
        <v>442</v>
      </c>
      <c r="H3726" s="38" t="s">
        <v>441</v>
      </c>
      <c r="I3726" s="38">
        <v>27869108</v>
      </c>
      <c r="J3726" s="37">
        <v>51</v>
      </c>
      <c r="K3726" s="37">
        <v>19</v>
      </c>
      <c r="L3726" s="20" t="s">
        <v>8355</v>
      </c>
      <c r="M3726" s="37">
        <v>0</v>
      </c>
      <c r="N3726" s="37">
        <v>0</v>
      </c>
      <c r="O3726" s="37">
        <v>17</v>
      </c>
    </row>
    <row r="3727" spans="1:29" x14ac:dyDescent="0.2">
      <c r="A3727" s="37" t="s">
        <v>7029</v>
      </c>
      <c r="B3727" s="37" t="s">
        <v>5026</v>
      </c>
      <c r="C3727" s="39" t="s">
        <v>51</v>
      </c>
      <c r="D3727" s="39" t="s">
        <v>762</v>
      </c>
      <c r="E3727" s="39" t="s">
        <v>766</v>
      </c>
      <c r="F3727" s="39" t="s">
        <v>5026</v>
      </c>
      <c r="G3727" s="38" t="s">
        <v>442</v>
      </c>
      <c r="H3727" s="38" t="s">
        <v>441</v>
      </c>
      <c r="I3727" s="38">
        <v>27866209</v>
      </c>
      <c r="J3727" s="37">
        <v>16</v>
      </c>
      <c r="K3727" s="37">
        <v>8</v>
      </c>
      <c r="L3727" s="20" t="s">
        <v>8355</v>
      </c>
      <c r="M3727" s="37">
        <v>0</v>
      </c>
      <c r="N3727" s="37">
        <v>0</v>
      </c>
      <c r="O3727" s="37">
        <v>0</v>
      </c>
    </row>
    <row r="3728" spans="1:29" x14ac:dyDescent="0.2">
      <c r="A3728" s="37" t="s">
        <v>7030</v>
      </c>
      <c r="B3728" s="37" t="s">
        <v>5028</v>
      </c>
      <c r="C3728" s="39" t="s">
        <v>51</v>
      </c>
      <c r="D3728" s="39" t="s">
        <v>762</v>
      </c>
      <c r="E3728" s="39" t="s">
        <v>766</v>
      </c>
      <c r="F3728" s="39" t="s">
        <v>5028</v>
      </c>
      <c r="G3728" s="38" t="s">
        <v>442</v>
      </c>
      <c r="H3728" s="38" t="s">
        <v>441</v>
      </c>
      <c r="I3728" s="38">
        <v>27866209</v>
      </c>
      <c r="J3728" s="37">
        <v>37</v>
      </c>
      <c r="K3728" s="37">
        <v>12</v>
      </c>
      <c r="L3728" s="20" t="s">
        <v>8355</v>
      </c>
      <c r="M3728" s="37">
        <v>0</v>
      </c>
      <c r="N3728" s="37">
        <v>0</v>
      </c>
      <c r="O3728" s="37">
        <v>0</v>
      </c>
    </row>
    <row r="3729" spans="1:29" x14ac:dyDescent="0.2">
      <c r="A3729" s="37" t="s">
        <v>7031</v>
      </c>
      <c r="B3729" s="37" t="s">
        <v>5030</v>
      </c>
      <c r="C3729" s="39" t="s">
        <v>51</v>
      </c>
      <c r="D3729" s="39" t="s">
        <v>762</v>
      </c>
      <c r="E3729" s="39" t="s">
        <v>766</v>
      </c>
      <c r="F3729" s="39" t="s">
        <v>7032</v>
      </c>
      <c r="G3729" s="38" t="s">
        <v>442</v>
      </c>
      <c r="H3729" s="38" t="s">
        <v>441</v>
      </c>
      <c r="I3729" s="38">
        <v>27866209</v>
      </c>
      <c r="J3729" s="37">
        <v>10</v>
      </c>
      <c r="K3729" s="37">
        <v>0</v>
      </c>
      <c r="L3729" s="20" t="s">
        <v>8355</v>
      </c>
      <c r="M3729" s="37">
        <v>0</v>
      </c>
      <c r="N3729" s="37">
        <v>0</v>
      </c>
      <c r="O3729" s="37">
        <v>0</v>
      </c>
    </row>
    <row r="3730" spans="1:29" x14ac:dyDescent="0.2">
      <c r="A3730" s="37" t="s">
        <v>7033</v>
      </c>
      <c r="B3730" s="37" t="s">
        <v>5018</v>
      </c>
      <c r="C3730" s="39" t="s">
        <v>51</v>
      </c>
      <c r="D3730" s="39" t="s">
        <v>762</v>
      </c>
      <c r="E3730" s="39" t="s">
        <v>766</v>
      </c>
      <c r="F3730" s="39" t="s">
        <v>657</v>
      </c>
      <c r="G3730" s="38" t="s">
        <v>442</v>
      </c>
      <c r="H3730" s="38" t="s">
        <v>441</v>
      </c>
      <c r="I3730" s="38">
        <v>27866209</v>
      </c>
      <c r="J3730" s="37">
        <v>15</v>
      </c>
      <c r="K3730" s="37">
        <v>0</v>
      </c>
      <c r="L3730" s="20" t="s">
        <v>8355</v>
      </c>
      <c r="M3730" s="37">
        <v>0</v>
      </c>
      <c r="N3730" s="37">
        <v>0</v>
      </c>
      <c r="O3730" s="37">
        <v>0</v>
      </c>
    </row>
    <row r="3731" spans="1:29" x14ac:dyDescent="0.2">
      <c r="A3731" s="37" t="s">
        <v>7034</v>
      </c>
      <c r="B3731" s="37" t="s">
        <v>7035</v>
      </c>
      <c r="C3731" s="39" t="s">
        <v>51</v>
      </c>
      <c r="D3731" s="39" t="s">
        <v>762</v>
      </c>
      <c r="E3731" s="39" t="s">
        <v>766</v>
      </c>
      <c r="F3731" s="39" t="s">
        <v>7035</v>
      </c>
      <c r="G3731" s="38" t="s">
        <v>442</v>
      </c>
      <c r="H3731" s="38" t="s">
        <v>441</v>
      </c>
      <c r="I3731" s="38">
        <v>27866209</v>
      </c>
      <c r="J3731" s="37">
        <v>38</v>
      </c>
      <c r="K3731" s="37">
        <v>17</v>
      </c>
      <c r="L3731" s="20" t="s">
        <v>8355</v>
      </c>
      <c r="M3731" s="37">
        <v>0</v>
      </c>
      <c r="N3731" s="37">
        <v>0</v>
      </c>
      <c r="O3731" s="37">
        <v>19</v>
      </c>
    </row>
    <row r="3732" spans="1:29" x14ac:dyDescent="0.2">
      <c r="A3732" s="37" t="s">
        <v>7036</v>
      </c>
      <c r="B3732" s="37" t="s">
        <v>2166</v>
      </c>
      <c r="C3732" s="39" t="s">
        <v>51</v>
      </c>
      <c r="D3732" s="39" t="s">
        <v>762</v>
      </c>
      <c r="E3732" s="39" t="s">
        <v>766</v>
      </c>
      <c r="F3732" s="39" t="s">
        <v>7037</v>
      </c>
      <c r="G3732" s="38" t="s">
        <v>442</v>
      </c>
      <c r="H3732" s="38" t="s">
        <v>441</v>
      </c>
      <c r="I3732" s="38">
        <v>27864107</v>
      </c>
      <c r="J3732" s="37">
        <v>33</v>
      </c>
      <c r="K3732" s="37">
        <v>13</v>
      </c>
      <c r="L3732" s="20" t="s">
        <v>8355</v>
      </c>
      <c r="M3732" s="37">
        <v>0</v>
      </c>
      <c r="N3732" s="37">
        <v>0</v>
      </c>
      <c r="O3732" s="37">
        <v>38</v>
      </c>
    </row>
    <row r="3733" spans="1:29" x14ac:dyDescent="0.2">
      <c r="A3733" s="37" t="s">
        <v>7038</v>
      </c>
      <c r="B3733" s="37" t="s">
        <v>711</v>
      </c>
      <c r="C3733" s="39" t="s">
        <v>51</v>
      </c>
      <c r="D3733" s="39" t="s">
        <v>762</v>
      </c>
      <c r="E3733" s="39" t="s">
        <v>766</v>
      </c>
      <c r="F3733" s="39" t="s">
        <v>711</v>
      </c>
      <c r="G3733" s="38" t="s">
        <v>442</v>
      </c>
      <c r="H3733" s="38" t="s">
        <v>441</v>
      </c>
      <c r="I3733" s="38">
        <v>27864020</v>
      </c>
      <c r="J3733" s="37">
        <v>18</v>
      </c>
      <c r="K3733" s="37">
        <v>0</v>
      </c>
      <c r="L3733" s="20" t="s">
        <v>8355</v>
      </c>
      <c r="M3733" s="37">
        <v>0</v>
      </c>
      <c r="N3733" s="37">
        <v>0</v>
      </c>
      <c r="O3733" s="37">
        <v>0</v>
      </c>
    </row>
    <row r="3734" spans="1:29" x14ac:dyDescent="0.2">
      <c r="A3734" s="37" t="s">
        <v>7039</v>
      </c>
      <c r="B3734" s="37" t="s">
        <v>2716</v>
      </c>
      <c r="C3734" s="39" t="s">
        <v>51</v>
      </c>
      <c r="D3734" s="39" t="s">
        <v>762</v>
      </c>
      <c r="E3734" s="39" t="s">
        <v>766</v>
      </c>
      <c r="F3734" s="39" t="s">
        <v>2716</v>
      </c>
      <c r="G3734" s="38" t="s">
        <v>442</v>
      </c>
      <c r="H3734" s="38" t="s">
        <v>441</v>
      </c>
      <c r="I3734" s="38">
        <v>27867955</v>
      </c>
      <c r="J3734" s="37">
        <v>85</v>
      </c>
      <c r="K3734" s="37">
        <v>29</v>
      </c>
      <c r="L3734" s="20" t="s">
        <v>8355</v>
      </c>
      <c r="M3734" s="37">
        <v>0</v>
      </c>
      <c r="N3734" s="37">
        <v>0</v>
      </c>
      <c r="O3734" s="37">
        <v>0</v>
      </c>
    </row>
    <row r="3735" spans="1:29" x14ac:dyDescent="0.2">
      <c r="A3735" s="37" t="s">
        <v>7040</v>
      </c>
      <c r="B3735" s="37" t="s">
        <v>7041</v>
      </c>
      <c r="C3735" s="39" t="s">
        <v>51</v>
      </c>
      <c r="D3735" s="39" t="s">
        <v>762</v>
      </c>
      <c r="E3735" s="39" t="s">
        <v>766</v>
      </c>
      <c r="F3735" s="39" t="s">
        <v>10377</v>
      </c>
      <c r="G3735" s="38" t="s">
        <v>442</v>
      </c>
      <c r="H3735" s="38" t="s">
        <v>441</v>
      </c>
      <c r="I3735" s="38">
        <v>27866209</v>
      </c>
      <c r="J3735" s="37">
        <v>34</v>
      </c>
      <c r="K3735" s="37">
        <v>15</v>
      </c>
      <c r="L3735" s="20" t="s">
        <v>8355</v>
      </c>
      <c r="M3735" s="37">
        <v>0</v>
      </c>
      <c r="N3735" s="37">
        <v>0</v>
      </c>
      <c r="O3735" s="37">
        <v>20</v>
      </c>
    </row>
    <row r="3737" spans="1:29" ht="13.5" x14ac:dyDescent="0.25">
      <c r="A3737" s="97" t="s">
        <v>463</v>
      </c>
      <c r="B3737" s="24"/>
      <c r="C3737" s="25"/>
      <c r="D3737" s="25"/>
      <c r="E3737" s="25"/>
      <c r="F3737" s="33"/>
      <c r="G3737" s="27"/>
      <c r="H3737" s="32"/>
      <c r="I3737" s="32"/>
      <c r="J3737" s="36">
        <f>SUM(J3738:J3761)</f>
        <v>402</v>
      </c>
      <c r="K3737" s="36">
        <f t="shared" ref="K3737:O3737" si="198">SUM(K3738:K3761)</f>
        <v>92</v>
      </c>
      <c r="L3737" s="36">
        <f t="shared" si="198"/>
        <v>0</v>
      </c>
      <c r="M3737" s="36">
        <f t="shared" si="198"/>
        <v>0</v>
      </c>
      <c r="N3737" s="36">
        <f t="shared" si="198"/>
        <v>0</v>
      </c>
      <c r="O3737" s="36">
        <f t="shared" si="198"/>
        <v>28</v>
      </c>
      <c r="P3737" s="37"/>
      <c r="Q3737" s="37"/>
      <c r="R3737" s="37"/>
      <c r="S3737" s="37"/>
      <c r="T3737" s="37"/>
      <c r="U3737" s="37"/>
      <c r="V3737" s="37"/>
      <c r="W3737" s="37"/>
      <c r="X3737" s="37"/>
      <c r="Y3737" s="37"/>
      <c r="AA3737" s="37"/>
      <c r="AB3737" s="37"/>
      <c r="AC3737" s="37"/>
    </row>
    <row r="3738" spans="1:29" x14ac:dyDescent="0.2">
      <c r="A3738" s="37" t="s">
        <v>7042</v>
      </c>
      <c r="B3738" s="37" t="s">
        <v>7043</v>
      </c>
      <c r="C3738" s="39" t="s">
        <v>51</v>
      </c>
      <c r="D3738" s="39" t="s">
        <v>762</v>
      </c>
      <c r="E3738" s="39" t="s">
        <v>7044</v>
      </c>
      <c r="F3738" s="39" t="s">
        <v>7043</v>
      </c>
      <c r="G3738" s="38" t="s">
        <v>442</v>
      </c>
      <c r="H3738" s="38" t="s">
        <v>441</v>
      </c>
      <c r="I3738" s="38">
        <v>22005134</v>
      </c>
      <c r="J3738" s="37">
        <v>5</v>
      </c>
      <c r="K3738" s="37">
        <v>0</v>
      </c>
      <c r="L3738" s="20" t="s">
        <v>8355</v>
      </c>
      <c r="M3738" s="37">
        <v>0</v>
      </c>
      <c r="N3738" s="37">
        <v>0</v>
      </c>
      <c r="O3738" s="37">
        <v>0</v>
      </c>
    </row>
    <row r="3739" spans="1:29" x14ac:dyDescent="0.2">
      <c r="A3739" s="37" t="s">
        <v>7045</v>
      </c>
      <c r="B3739" s="37" t="s">
        <v>7046</v>
      </c>
      <c r="C3739" s="39" t="s">
        <v>51</v>
      </c>
      <c r="D3739" s="39" t="s">
        <v>762</v>
      </c>
      <c r="E3739" s="39" t="s">
        <v>7044</v>
      </c>
      <c r="F3739" s="39" t="s">
        <v>7046</v>
      </c>
      <c r="G3739" s="38" t="s">
        <v>442</v>
      </c>
      <c r="H3739" s="38" t="s">
        <v>441</v>
      </c>
      <c r="I3739" s="38">
        <v>89677787</v>
      </c>
      <c r="J3739" s="37">
        <v>5</v>
      </c>
      <c r="K3739" s="37">
        <v>0</v>
      </c>
      <c r="L3739" s="20" t="s">
        <v>8355</v>
      </c>
      <c r="M3739" s="37">
        <v>0</v>
      </c>
      <c r="N3739" s="37">
        <v>0</v>
      </c>
      <c r="O3739" s="37">
        <v>0</v>
      </c>
    </row>
    <row r="3740" spans="1:29" x14ac:dyDescent="0.2">
      <c r="A3740" s="37" t="s">
        <v>7047</v>
      </c>
      <c r="B3740" s="37" t="s">
        <v>2054</v>
      </c>
      <c r="C3740" s="39" t="s">
        <v>51</v>
      </c>
      <c r="D3740" s="39" t="s">
        <v>762</v>
      </c>
      <c r="E3740" s="39" t="s">
        <v>7044</v>
      </c>
      <c r="F3740" s="39" t="s">
        <v>2054</v>
      </c>
      <c r="G3740" s="38" t="s">
        <v>442</v>
      </c>
      <c r="H3740" s="38" t="s">
        <v>441</v>
      </c>
      <c r="I3740" s="38">
        <v>88188703</v>
      </c>
      <c r="J3740" s="37">
        <v>12</v>
      </c>
      <c r="K3740" s="37">
        <v>0</v>
      </c>
      <c r="L3740" s="20" t="s">
        <v>8355</v>
      </c>
      <c r="M3740" s="37">
        <v>0</v>
      </c>
      <c r="N3740" s="37">
        <v>0</v>
      </c>
      <c r="O3740" s="37">
        <v>0</v>
      </c>
    </row>
    <row r="3741" spans="1:29" x14ac:dyDescent="0.2">
      <c r="A3741" s="37" t="s">
        <v>7048</v>
      </c>
      <c r="B3741" s="37" t="s">
        <v>7049</v>
      </c>
      <c r="C3741" s="39" t="s">
        <v>51</v>
      </c>
      <c r="D3741" s="39" t="s">
        <v>762</v>
      </c>
      <c r="E3741" s="39" t="s">
        <v>7044</v>
      </c>
      <c r="F3741" s="39" t="s">
        <v>7050</v>
      </c>
      <c r="G3741" s="38" t="s">
        <v>442</v>
      </c>
      <c r="H3741" s="38" t="s">
        <v>441</v>
      </c>
      <c r="I3741" s="38">
        <v>27881127</v>
      </c>
      <c r="J3741" s="37">
        <v>2</v>
      </c>
      <c r="K3741" s="37">
        <v>0</v>
      </c>
      <c r="L3741" s="20" t="s">
        <v>8355</v>
      </c>
      <c r="M3741" s="37">
        <v>0</v>
      </c>
      <c r="N3741" s="37">
        <v>0</v>
      </c>
      <c r="O3741" s="37">
        <v>0</v>
      </c>
    </row>
    <row r="3742" spans="1:29" x14ac:dyDescent="0.2">
      <c r="A3742" s="37" t="s">
        <v>7051</v>
      </c>
      <c r="B3742" s="37" t="s">
        <v>719</v>
      </c>
      <c r="C3742" s="39" t="s">
        <v>51</v>
      </c>
      <c r="D3742" s="39" t="s">
        <v>762</v>
      </c>
      <c r="E3742" s="39" t="s">
        <v>7044</v>
      </c>
      <c r="F3742" s="39" t="s">
        <v>719</v>
      </c>
      <c r="G3742" s="38" t="s">
        <v>442</v>
      </c>
      <c r="H3742" s="38" t="s">
        <v>441</v>
      </c>
      <c r="I3742" s="38">
        <v>27881127</v>
      </c>
      <c r="J3742" s="37">
        <v>8</v>
      </c>
      <c r="K3742" s="37">
        <v>0</v>
      </c>
      <c r="L3742" s="20" t="s">
        <v>8355</v>
      </c>
      <c r="M3742" s="37">
        <v>0</v>
      </c>
      <c r="N3742" s="37">
        <v>0</v>
      </c>
      <c r="O3742" s="37">
        <v>0</v>
      </c>
    </row>
    <row r="3743" spans="1:29" x14ac:dyDescent="0.2">
      <c r="A3743" s="37" t="s">
        <v>7052</v>
      </c>
      <c r="B3743" s="37" t="s">
        <v>7053</v>
      </c>
      <c r="C3743" s="39" t="s">
        <v>51</v>
      </c>
      <c r="D3743" s="39" t="s">
        <v>762</v>
      </c>
      <c r="E3743" s="39" t="s">
        <v>7044</v>
      </c>
      <c r="F3743" s="39" t="s">
        <v>7053</v>
      </c>
      <c r="G3743" s="38" t="s">
        <v>442</v>
      </c>
      <c r="H3743" s="38" t="s">
        <v>441</v>
      </c>
      <c r="I3743" s="38">
        <v>27881127</v>
      </c>
      <c r="J3743" s="37">
        <v>2</v>
      </c>
      <c r="K3743" s="37">
        <v>0</v>
      </c>
      <c r="L3743" s="20" t="s">
        <v>8355</v>
      </c>
      <c r="M3743" s="37">
        <v>0</v>
      </c>
      <c r="N3743" s="37">
        <v>0</v>
      </c>
      <c r="O3743" s="37">
        <v>0</v>
      </c>
    </row>
    <row r="3744" spans="1:29" x14ac:dyDescent="0.2">
      <c r="A3744" s="37" t="s">
        <v>7054</v>
      </c>
      <c r="B3744" s="37" t="s">
        <v>7055</v>
      </c>
      <c r="C3744" s="39" t="s">
        <v>51</v>
      </c>
      <c r="D3744" s="39" t="s">
        <v>762</v>
      </c>
      <c r="E3744" s="39" t="s">
        <v>7044</v>
      </c>
      <c r="F3744" s="39" t="s">
        <v>7056</v>
      </c>
      <c r="G3744" s="38" t="s">
        <v>442</v>
      </c>
      <c r="H3744" s="38" t="s">
        <v>441</v>
      </c>
      <c r="I3744" s="38">
        <v>8762185</v>
      </c>
      <c r="J3744" s="37">
        <v>10</v>
      </c>
      <c r="K3744" s="37">
        <v>0</v>
      </c>
      <c r="L3744" s="20" t="s">
        <v>8355</v>
      </c>
      <c r="M3744" s="37">
        <v>0</v>
      </c>
      <c r="N3744" s="37">
        <v>0</v>
      </c>
      <c r="O3744" s="37">
        <v>0</v>
      </c>
    </row>
    <row r="3745" spans="1:15" x14ac:dyDescent="0.2">
      <c r="A3745" s="37" t="s">
        <v>7057</v>
      </c>
      <c r="B3745" s="37" t="s">
        <v>53</v>
      </c>
      <c r="C3745" s="39" t="s">
        <v>51</v>
      </c>
      <c r="D3745" s="39" t="s">
        <v>762</v>
      </c>
      <c r="E3745" s="39" t="s">
        <v>7058</v>
      </c>
      <c r="F3745" s="39" t="s">
        <v>53</v>
      </c>
      <c r="G3745" s="38" t="s">
        <v>442</v>
      </c>
      <c r="H3745" s="38" t="s">
        <v>441</v>
      </c>
      <c r="J3745" s="37">
        <v>8</v>
      </c>
      <c r="K3745" s="37">
        <v>0</v>
      </c>
      <c r="L3745" s="20" t="s">
        <v>8355</v>
      </c>
      <c r="M3745" s="37">
        <v>0</v>
      </c>
      <c r="N3745" s="37">
        <v>0</v>
      </c>
      <c r="O3745" s="37">
        <v>0</v>
      </c>
    </row>
    <row r="3746" spans="1:15" x14ac:dyDescent="0.2">
      <c r="A3746" s="37" t="s">
        <v>7059</v>
      </c>
      <c r="B3746" s="37" t="s">
        <v>326</v>
      </c>
      <c r="C3746" s="39" t="s">
        <v>51</v>
      </c>
      <c r="D3746" s="39" t="s">
        <v>762</v>
      </c>
      <c r="E3746" s="39" t="s">
        <v>7058</v>
      </c>
      <c r="F3746" s="39" t="s">
        <v>7060</v>
      </c>
      <c r="G3746" s="38" t="s">
        <v>442</v>
      </c>
      <c r="H3746" s="38" t="s">
        <v>441</v>
      </c>
      <c r="I3746" s="38">
        <v>27881127</v>
      </c>
      <c r="J3746" s="37">
        <v>31</v>
      </c>
      <c r="K3746" s="37">
        <v>10</v>
      </c>
      <c r="L3746" s="20" t="s">
        <v>8355</v>
      </c>
      <c r="M3746" s="37">
        <v>0</v>
      </c>
      <c r="N3746" s="37">
        <v>0</v>
      </c>
      <c r="O3746" s="37">
        <v>0</v>
      </c>
    </row>
    <row r="3747" spans="1:15" x14ac:dyDescent="0.2">
      <c r="A3747" s="37" t="s">
        <v>7061</v>
      </c>
      <c r="B3747" s="37" t="s">
        <v>1321</v>
      </c>
      <c r="C3747" s="39" t="s">
        <v>51</v>
      </c>
      <c r="D3747" s="39" t="s">
        <v>762</v>
      </c>
      <c r="E3747" s="39" t="s">
        <v>7044</v>
      </c>
      <c r="F3747" s="39" t="s">
        <v>1321</v>
      </c>
      <c r="G3747" s="38" t="s">
        <v>442</v>
      </c>
      <c r="H3747" s="38" t="s">
        <v>441</v>
      </c>
      <c r="J3747" s="37">
        <v>7</v>
      </c>
      <c r="K3747" s="37">
        <v>0</v>
      </c>
      <c r="L3747" s="20" t="s">
        <v>8355</v>
      </c>
      <c r="M3747" s="37">
        <v>0</v>
      </c>
      <c r="N3747" s="37">
        <v>0</v>
      </c>
      <c r="O3747" s="37">
        <v>0</v>
      </c>
    </row>
    <row r="3748" spans="1:15" x14ac:dyDescent="0.2">
      <c r="A3748" s="37" t="s">
        <v>7062</v>
      </c>
      <c r="B3748" s="37" t="s">
        <v>7044</v>
      </c>
      <c r="C3748" s="39" t="s">
        <v>51</v>
      </c>
      <c r="D3748" s="39" t="s">
        <v>762</v>
      </c>
      <c r="E3748" s="39" t="s">
        <v>7044</v>
      </c>
      <c r="F3748" s="39" t="s">
        <v>7044</v>
      </c>
      <c r="G3748" s="38" t="s">
        <v>442</v>
      </c>
      <c r="H3748" s="38" t="s">
        <v>441</v>
      </c>
      <c r="I3748" s="38">
        <v>27881034</v>
      </c>
      <c r="J3748" s="37">
        <v>91</v>
      </c>
      <c r="K3748" s="37">
        <v>37</v>
      </c>
      <c r="L3748" s="20" t="s">
        <v>8355</v>
      </c>
      <c r="M3748" s="37">
        <v>0</v>
      </c>
      <c r="N3748" s="37">
        <v>0</v>
      </c>
      <c r="O3748" s="37">
        <v>28</v>
      </c>
    </row>
    <row r="3749" spans="1:15" x14ac:dyDescent="0.2">
      <c r="A3749" s="37" t="s">
        <v>7063</v>
      </c>
      <c r="B3749" s="37" t="s">
        <v>7064</v>
      </c>
      <c r="C3749" s="39" t="s">
        <v>51</v>
      </c>
      <c r="D3749" s="39" t="s">
        <v>762</v>
      </c>
      <c r="E3749" s="39" t="s">
        <v>7058</v>
      </c>
      <c r="F3749" s="39" t="s">
        <v>7065</v>
      </c>
      <c r="G3749" s="38" t="s">
        <v>442</v>
      </c>
      <c r="H3749" s="38" t="s">
        <v>441</v>
      </c>
      <c r="I3749" s="38">
        <v>27751050</v>
      </c>
      <c r="J3749" s="37">
        <v>82</v>
      </c>
      <c r="K3749" s="37">
        <v>20</v>
      </c>
      <c r="L3749" s="20" t="s">
        <v>8355</v>
      </c>
      <c r="M3749" s="37">
        <v>0</v>
      </c>
      <c r="N3749" s="37">
        <v>0</v>
      </c>
      <c r="O3749" s="37">
        <v>0</v>
      </c>
    </row>
    <row r="3750" spans="1:15" x14ac:dyDescent="0.2">
      <c r="A3750" s="37" t="s">
        <v>7066</v>
      </c>
      <c r="B3750" s="37" t="s">
        <v>7067</v>
      </c>
      <c r="C3750" s="39" t="s">
        <v>51</v>
      </c>
      <c r="D3750" s="39" t="s">
        <v>762</v>
      </c>
      <c r="E3750" s="39" t="s">
        <v>7058</v>
      </c>
      <c r="F3750" s="39" t="s">
        <v>7068</v>
      </c>
      <c r="G3750" s="38" t="s">
        <v>442</v>
      </c>
      <c r="H3750" s="38" t="s">
        <v>441</v>
      </c>
      <c r="J3750" s="37">
        <v>5</v>
      </c>
      <c r="K3750" s="37">
        <v>0</v>
      </c>
      <c r="L3750" s="20" t="s">
        <v>8355</v>
      </c>
      <c r="M3750" s="37">
        <v>0</v>
      </c>
      <c r="N3750" s="37">
        <v>0</v>
      </c>
      <c r="O3750" s="37">
        <v>0</v>
      </c>
    </row>
    <row r="3751" spans="1:15" x14ac:dyDescent="0.2">
      <c r="A3751" s="37" t="s">
        <v>7069</v>
      </c>
      <c r="B3751" s="37" t="s">
        <v>7070</v>
      </c>
      <c r="C3751" s="39" t="s">
        <v>51</v>
      </c>
      <c r="D3751" s="39" t="s">
        <v>762</v>
      </c>
      <c r="E3751" s="39" t="s">
        <v>7044</v>
      </c>
      <c r="F3751" s="39" t="s">
        <v>7071</v>
      </c>
      <c r="G3751" s="38" t="s">
        <v>442</v>
      </c>
      <c r="H3751" s="38" t="s">
        <v>441</v>
      </c>
      <c r="J3751" s="37">
        <v>10</v>
      </c>
      <c r="K3751" s="37">
        <v>0</v>
      </c>
      <c r="L3751" s="20" t="s">
        <v>8355</v>
      </c>
      <c r="M3751" s="37">
        <v>0</v>
      </c>
      <c r="N3751" s="37">
        <v>0</v>
      </c>
      <c r="O3751" s="37">
        <v>0</v>
      </c>
    </row>
    <row r="3752" spans="1:15" x14ac:dyDescent="0.2">
      <c r="A3752" s="37" t="s">
        <v>7072</v>
      </c>
      <c r="B3752" s="37" t="s">
        <v>94</v>
      </c>
      <c r="C3752" s="39" t="s">
        <v>51</v>
      </c>
      <c r="D3752" s="39" t="s">
        <v>762</v>
      </c>
      <c r="E3752" s="39" t="s">
        <v>7058</v>
      </c>
      <c r="F3752" s="39" t="s">
        <v>94</v>
      </c>
      <c r="G3752" s="38" t="s">
        <v>442</v>
      </c>
      <c r="H3752" s="38" t="s">
        <v>441</v>
      </c>
      <c r="J3752" s="37">
        <v>19</v>
      </c>
      <c r="K3752" s="37">
        <v>0</v>
      </c>
      <c r="L3752" s="20" t="s">
        <v>8355</v>
      </c>
      <c r="M3752" s="37">
        <v>0</v>
      </c>
      <c r="N3752" s="37">
        <v>0</v>
      </c>
      <c r="O3752" s="37">
        <v>0</v>
      </c>
    </row>
    <row r="3753" spans="1:15" x14ac:dyDescent="0.2">
      <c r="A3753" s="37" t="s">
        <v>7073</v>
      </c>
      <c r="B3753" s="37" t="s">
        <v>7074</v>
      </c>
      <c r="C3753" s="39" t="s">
        <v>51</v>
      </c>
      <c r="D3753" s="39" t="s">
        <v>762</v>
      </c>
      <c r="E3753" s="39" t="s">
        <v>7058</v>
      </c>
      <c r="F3753" s="39" t="s">
        <v>7074</v>
      </c>
      <c r="G3753" s="38" t="s">
        <v>442</v>
      </c>
      <c r="H3753" s="38" t="s">
        <v>441</v>
      </c>
      <c r="I3753" s="38">
        <v>22064090</v>
      </c>
      <c r="J3753" s="37">
        <v>5</v>
      </c>
      <c r="K3753" s="37">
        <v>0</v>
      </c>
      <c r="L3753" s="20" t="s">
        <v>8355</v>
      </c>
      <c r="M3753" s="37">
        <v>0</v>
      </c>
      <c r="N3753" s="37">
        <v>0</v>
      </c>
      <c r="O3753" s="37">
        <v>0</v>
      </c>
    </row>
    <row r="3754" spans="1:15" x14ac:dyDescent="0.2">
      <c r="A3754" s="37" t="s">
        <v>7075</v>
      </c>
      <c r="B3754" s="37" t="s">
        <v>7076</v>
      </c>
      <c r="C3754" s="39" t="s">
        <v>51</v>
      </c>
      <c r="D3754" s="39" t="s">
        <v>762</v>
      </c>
      <c r="E3754" s="39" t="s">
        <v>7044</v>
      </c>
      <c r="F3754" s="39" t="s">
        <v>7076</v>
      </c>
      <c r="G3754" s="38" t="s">
        <v>442</v>
      </c>
      <c r="H3754" s="38" t="s">
        <v>441</v>
      </c>
      <c r="I3754" s="38">
        <v>83181648</v>
      </c>
      <c r="J3754" s="37">
        <v>3</v>
      </c>
      <c r="K3754" s="37">
        <v>0</v>
      </c>
      <c r="L3754" s="20" t="s">
        <v>8355</v>
      </c>
      <c r="M3754" s="37">
        <v>0</v>
      </c>
      <c r="N3754" s="37">
        <v>0</v>
      </c>
      <c r="O3754" s="37">
        <v>0</v>
      </c>
    </row>
    <row r="3755" spans="1:15" x14ac:dyDescent="0.2">
      <c r="A3755" s="37" t="s">
        <v>7077</v>
      </c>
      <c r="B3755" s="37" t="s">
        <v>7078</v>
      </c>
      <c r="C3755" s="39" t="s">
        <v>51</v>
      </c>
      <c r="D3755" s="39" t="s">
        <v>762</v>
      </c>
      <c r="E3755" s="39" t="s">
        <v>7044</v>
      </c>
      <c r="F3755" s="39" t="s">
        <v>2488</v>
      </c>
      <c r="G3755" s="38" t="s">
        <v>442</v>
      </c>
      <c r="H3755" s="38" t="s">
        <v>441</v>
      </c>
      <c r="J3755" s="37">
        <v>3</v>
      </c>
      <c r="K3755" s="37">
        <v>0</v>
      </c>
      <c r="L3755" s="20" t="s">
        <v>8355</v>
      </c>
      <c r="M3755" s="37">
        <v>0</v>
      </c>
      <c r="N3755" s="37">
        <v>0</v>
      </c>
      <c r="O3755" s="37">
        <v>0</v>
      </c>
    </row>
    <row r="3756" spans="1:15" x14ac:dyDescent="0.2">
      <c r="A3756" s="37" t="s">
        <v>7079</v>
      </c>
      <c r="B3756" s="37" t="s">
        <v>7080</v>
      </c>
      <c r="C3756" s="39" t="s">
        <v>51</v>
      </c>
      <c r="D3756" s="39" t="s">
        <v>762</v>
      </c>
      <c r="E3756" s="39" t="s">
        <v>7044</v>
      </c>
      <c r="F3756" s="39" t="s">
        <v>6712</v>
      </c>
      <c r="G3756" s="38" t="s">
        <v>442</v>
      </c>
      <c r="H3756" s="38" t="s">
        <v>441</v>
      </c>
      <c r="I3756" s="38">
        <v>86509738</v>
      </c>
      <c r="J3756" s="37">
        <v>11</v>
      </c>
      <c r="K3756" s="37">
        <v>0</v>
      </c>
      <c r="L3756" s="20" t="s">
        <v>8355</v>
      </c>
      <c r="M3756" s="37">
        <v>0</v>
      </c>
      <c r="N3756" s="37">
        <v>0</v>
      </c>
      <c r="O3756" s="37">
        <v>0</v>
      </c>
    </row>
    <row r="3757" spans="1:15" x14ac:dyDescent="0.2">
      <c r="A3757" s="37" t="s">
        <v>7081</v>
      </c>
      <c r="B3757" s="37" t="s">
        <v>2387</v>
      </c>
      <c r="C3757" s="39" t="s">
        <v>51</v>
      </c>
      <c r="D3757" s="39" t="s">
        <v>762</v>
      </c>
      <c r="E3757" s="39" t="s">
        <v>7058</v>
      </c>
      <c r="F3757" s="39" t="s">
        <v>2387</v>
      </c>
      <c r="G3757" s="38" t="s">
        <v>442</v>
      </c>
      <c r="H3757" s="38" t="s">
        <v>441</v>
      </c>
      <c r="I3757" s="38">
        <v>27750776</v>
      </c>
      <c r="J3757" s="37">
        <v>24</v>
      </c>
      <c r="K3757" s="37">
        <v>16</v>
      </c>
      <c r="L3757" s="20" t="s">
        <v>8355</v>
      </c>
      <c r="M3757" s="37">
        <v>0</v>
      </c>
      <c r="N3757" s="37">
        <v>0</v>
      </c>
      <c r="O3757" s="37">
        <v>0</v>
      </c>
    </row>
    <row r="3758" spans="1:15" x14ac:dyDescent="0.2">
      <c r="A3758" s="37" t="s">
        <v>7082</v>
      </c>
      <c r="B3758" s="37" t="s">
        <v>3569</v>
      </c>
      <c r="C3758" s="39" t="s">
        <v>51</v>
      </c>
      <c r="D3758" s="39" t="s">
        <v>762</v>
      </c>
      <c r="E3758" s="39" t="s">
        <v>7058</v>
      </c>
      <c r="F3758" s="39" t="s">
        <v>3569</v>
      </c>
      <c r="G3758" s="38" t="s">
        <v>442</v>
      </c>
      <c r="H3758" s="38" t="s">
        <v>441</v>
      </c>
      <c r="I3758" s="38">
        <v>22005789</v>
      </c>
      <c r="J3758" s="37">
        <v>29</v>
      </c>
      <c r="K3758" s="37">
        <v>9</v>
      </c>
      <c r="L3758" s="20" t="s">
        <v>8355</v>
      </c>
      <c r="M3758" s="37">
        <v>0</v>
      </c>
      <c r="N3758" s="37">
        <v>0</v>
      </c>
      <c r="O3758" s="37">
        <v>0</v>
      </c>
    </row>
    <row r="3759" spans="1:15" x14ac:dyDescent="0.2">
      <c r="A3759" s="37" t="s">
        <v>7083</v>
      </c>
      <c r="B3759" s="37" t="s">
        <v>7084</v>
      </c>
      <c r="C3759" s="39" t="s">
        <v>51</v>
      </c>
      <c r="D3759" s="39" t="s">
        <v>762</v>
      </c>
      <c r="E3759" s="39" t="s">
        <v>7058</v>
      </c>
      <c r="F3759" s="39" t="s">
        <v>7085</v>
      </c>
      <c r="G3759" s="38" t="s">
        <v>442</v>
      </c>
      <c r="H3759" s="38" t="s">
        <v>441</v>
      </c>
      <c r="I3759" s="38">
        <v>83254568</v>
      </c>
      <c r="J3759" s="37">
        <v>13</v>
      </c>
      <c r="K3759" s="37">
        <v>0</v>
      </c>
      <c r="L3759" s="20" t="s">
        <v>8355</v>
      </c>
      <c r="M3759" s="37">
        <v>0</v>
      </c>
      <c r="N3759" s="37">
        <v>0</v>
      </c>
      <c r="O3759" s="37">
        <v>0</v>
      </c>
    </row>
    <row r="3760" spans="1:15" x14ac:dyDescent="0.2">
      <c r="A3760" s="37" t="s">
        <v>7086</v>
      </c>
      <c r="B3760" s="37" t="s">
        <v>6936</v>
      </c>
      <c r="C3760" s="39" t="s">
        <v>51</v>
      </c>
      <c r="D3760" s="39" t="s">
        <v>762</v>
      </c>
      <c r="E3760" s="39" t="s">
        <v>7044</v>
      </c>
      <c r="F3760" s="39" t="s">
        <v>7087</v>
      </c>
      <c r="G3760" s="38" t="s">
        <v>442</v>
      </c>
      <c r="H3760" s="38" t="s">
        <v>441</v>
      </c>
      <c r="I3760" s="38">
        <v>27351215</v>
      </c>
      <c r="J3760" s="37">
        <v>5</v>
      </c>
      <c r="K3760" s="37">
        <v>0</v>
      </c>
      <c r="L3760" s="20" t="s">
        <v>8355</v>
      </c>
      <c r="M3760" s="37">
        <v>0</v>
      </c>
      <c r="N3760" s="37">
        <v>0</v>
      </c>
      <c r="O3760" s="37">
        <v>0</v>
      </c>
    </row>
    <row r="3761" spans="1:29" x14ac:dyDescent="0.2">
      <c r="A3761" s="37" t="s">
        <v>7088</v>
      </c>
      <c r="B3761" s="37" t="s">
        <v>7089</v>
      </c>
      <c r="C3761" s="39" t="s">
        <v>51</v>
      </c>
      <c r="D3761" s="39" t="s">
        <v>762</v>
      </c>
      <c r="E3761" s="39" t="s">
        <v>7044</v>
      </c>
      <c r="F3761" s="39" t="s">
        <v>7089</v>
      </c>
      <c r="G3761" s="38" t="s">
        <v>442</v>
      </c>
      <c r="H3761" s="38" t="s">
        <v>441</v>
      </c>
      <c r="I3761" s="38">
        <v>27351008</v>
      </c>
      <c r="J3761" s="37">
        <v>12</v>
      </c>
      <c r="K3761" s="37">
        <v>0</v>
      </c>
      <c r="L3761" s="20" t="s">
        <v>8355</v>
      </c>
      <c r="M3761" s="37">
        <v>0</v>
      </c>
      <c r="N3761" s="37">
        <v>0</v>
      </c>
      <c r="O3761" s="37">
        <v>0</v>
      </c>
    </row>
    <row r="3763" spans="1:29" ht="13.5" x14ac:dyDescent="0.25">
      <c r="A3763" s="97" t="s">
        <v>457</v>
      </c>
      <c r="B3763" s="24"/>
      <c r="C3763" s="25"/>
      <c r="D3763" s="25"/>
      <c r="E3763" s="25"/>
      <c r="F3763" s="33"/>
      <c r="G3763" s="27"/>
      <c r="H3763" s="32"/>
      <c r="I3763" s="32"/>
      <c r="J3763" s="36">
        <f>SUM(J3764:J3785)</f>
        <v>634</v>
      </c>
      <c r="K3763" s="36">
        <f t="shared" ref="K3763:O3763" si="199">SUM(K3764:K3785)</f>
        <v>228</v>
      </c>
      <c r="L3763" s="36">
        <f t="shared" si="199"/>
        <v>0</v>
      </c>
      <c r="M3763" s="36">
        <f t="shared" si="199"/>
        <v>0</v>
      </c>
      <c r="N3763" s="36">
        <f t="shared" si="199"/>
        <v>0</v>
      </c>
      <c r="O3763" s="36">
        <f t="shared" si="199"/>
        <v>230</v>
      </c>
      <c r="P3763" s="37"/>
      <c r="Q3763" s="37"/>
      <c r="R3763" s="37"/>
      <c r="S3763" s="37"/>
      <c r="T3763" s="37"/>
      <c r="U3763" s="37"/>
      <c r="V3763" s="37"/>
      <c r="W3763" s="37"/>
      <c r="X3763" s="37"/>
      <c r="Y3763" s="37"/>
      <c r="AA3763" s="37"/>
      <c r="AB3763" s="37"/>
      <c r="AC3763" s="37"/>
    </row>
    <row r="3764" spans="1:29" x14ac:dyDescent="0.2">
      <c r="A3764" s="37" t="s">
        <v>7090</v>
      </c>
      <c r="B3764" s="37" t="s">
        <v>2249</v>
      </c>
      <c r="C3764" s="39" t="s">
        <v>51</v>
      </c>
      <c r="D3764" s="39" t="s">
        <v>762</v>
      </c>
      <c r="E3764" s="39" t="s">
        <v>2151</v>
      </c>
      <c r="F3764" s="39" t="s">
        <v>2249</v>
      </c>
      <c r="G3764" s="38" t="s">
        <v>442</v>
      </c>
      <c r="H3764" s="38" t="s">
        <v>441</v>
      </c>
      <c r="I3764" s="38">
        <v>27863103</v>
      </c>
      <c r="J3764" s="37">
        <v>11</v>
      </c>
      <c r="K3764" s="37">
        <v>0</v>
      </c>
      <c r="L3764" s="20" t="s">
        <v>8355</v>
      </c>
      <c r="M3764" s="37">
        <v>0</v>
      </c>
      <c r="N3764" s="37">
        <v>0</v>
      </c>
      <c r="O3764" s="37">
        <v>9</v>
      </c>
    </row>
    <row r="3765" spans="1:29" x14ac:dyDescent="0.2">
      <c r="A3765" s="37" t="s">
        <v>7091</v>
      </c>
      <c r="B3765" s="37" t="s">
        <v>7092</v>
      </c>
      <c r="C3765" s="39" t="s">
        <v>51</v>
      </c>
      <c r="D3765" s="39" t="s">
        <v>762</v>
      </c>
      <c r="E3765" s="39" t="s">
        <v>2151</v>
      </c>
      <c r="F3765" s="39" t="s">
        <v>7093</v>
      </c>
      <c r="G3765" s="38" t="s">
        <v>442</v>
      </c>
      <c r="H3765" s="38" t="s">
        <v>441</v>
      </c>
      <c r="I3765" s="38">
        <v>87054017</v>
      </c>
      <c r="J3765" s="37">
        <v>6</v>
      </c>
      <c r="K3765" s="37">
        <v>0</v>
      </c>
      <c r="L3765" s="20" t="s">
        <v>8355</v>
      </c>
      <c r="M3765" s="37">
        <v>0</v>
      </c>
      <c r="N3765" s="37">
        <v>0</v>
      </c>
      <c r="O3765" s="37">
        <v>0</v>
      </c>
    </row>
    <row r="3766" spans="1:29" x14ac:dyDescent="0.2">
      <c r="A3766" s="37" t="s">
        <v>7094</v>
      </c>
      <c r="B3766" s="37" t="s">
        <v>94</v>
      </c>
      <c r="C3766" s="39" t="s">
        <v>51</v>
      </c>
      <c r="D3766" s="39" t="s">
        <v>762</v>
      </c>
      <c r="E3766" s="39" t="s">
        <v>2151</v>
      </c>
      <c r="F3766" s="39" t="s">
        <v>94</v>
      </c>
      <c r="G3766" s="38" t="s">
        <v>442</v>
      </c>
      <c r="H3766" s="38" t="s">
        <v>441</v>
      </c>
      <c r="I3766" s="38">
        <v>83975983</v>
      </c>
      <c r="J3766" s="37">
        <v>13</v>
      </c>
      <c r="K3766" s="37">
        <v>0</v>
      </c>
      <c r="L3766" s="20" t="s">
        <v>8355</v>
      </c>
      <c r="M3766" s="37">
        <v>0</v>
      </c>
      <c r="N3766" s="37">
        <v>0</v>
      </c>
      <c r="O3766" s="37">
        <v>0</v>
      </c>
    </row>
    <row r="3767" spans="1:29" x14ac:dyDescent="0.2">
      <c r="A3767" s="37" t="s">
        <v>7095</v>
      </c>
      <c r="B3767" s="37" t="s">
        <v>719</v>
      </c>
      <c r="C3767" s="39" t="s">
        <v>51</v>
      </c>
      <c r="D3767" s="39" t="s">
        <v>762</v>
      </c>
      <c r="E3767" s="39" t="s">
        <v>2151</v>
      </c>
      <c r="F3767" s="39" t="s">
        <v>719</v>
      </c>
      <c r="G3767" s="38" t="s">
        <v>442</v>
      </c>
      <c r="H3767" s="38" t="s">
        <v>441</v>
      </c>
      <c r="I3767" s="38">
        <v>85993194</v>
      </c>
      <c r="J3767" s="37">
        <v>6</v>
      </c>
      <c r="K3767" s="37">
        <v>0</v>
      </c>
      <c r="L3767" s="20" t="s">
        <v>8355</v>
      </c>
      <c r="M3767" s="37">
        <v>0</v>
      </c>
      <c r="N3767" s="37">
        <v>0</v>
      </c>
      <c r="O3767" s="37">
        <v>0</v>
      </c>
    </row>
    <row r="3768" spans="1:29" x14ac:dyDescent="0.2">
      <c r="A3768" s="37" t="s">
        <v>7096</v>
      </c>
      <c r="B3768" s="37" t="s">
        <v>7097</v>
      </c>
      <c r="C3768" s="39" t="s">
        <v>51</v>
      </c>
      <c r="D3768" s="39" t="s">
        <v>762</v>
      </c>
      <c r="E3768" s="39" t="s">
        <v>2151</v>
      </c>
      <c r="F3768" s="39" t="s">
        <v>7097</v>
      </c>
      <c r="G3768" s="38" t="s">
        <v>442</v>
      </c>
      <c r="H3768" s="38" t="s">
        <v>441</v>
      </c>
      <c r="I3768" s="38">
        <v>27863244</v>
      </c>
      <c r="J3768" s="37">
        <v>41</v>
      </c>
      <c r="K3768" s="37">
        <v>23</v>
      </c>
      <c r="L3768" s="20" t="s">
        <v>8355</v>
      </c>
      <c r="M3768" s="37">
        <v>0</v>
      </c>
      <c r="N3768" s="37">
        <v>0</v>
      </c>
      <c r="O3768" s="37">
        <v>17</v>
      </c>
    </row>
    <row r="3769" spans="1:29" x14ac:dyDescent="0.2">
      <c r="A3769" s="37" t="s">
        <v>7098</v>
      </c>
      <c r="B3769" s="37" t="s">
        <v>7099</v>
      </c>
      <c r="C3769" s="39" t="s">
        <v>51</v>
      </c>
      <c r="D3769" s="39" t="s">
        <v>762</v>
      </c>
      <c r="E3769" s="39" t="s">
        <v>2151</v>
      </c>
      <c r="F3769" s="39" t="s">
        <v>7100</v>
      </c>
      <c r="G3769" s="38" t="s">
        <v>442</v>
      </c>
      <c r="H3769" s="38" t="s">
        <v>441</v>
      </c>
      <c r="I3769" s="38">
        <v>27411052</v>
      </c>
      <c r="J3769" s="37">
        <v>52</v>
      </c>
      <c r="K3769" s="37">
        <v>20</v>
      </c>
      <c r="L3769" s="20" t="s">
        <v>8355</v>
      </c>
      <c r="M3769" s="37">
        <v>0</v>
      </c>
      <c r="N3769" s="37">
        <v>0</v>
      </c>
      <c r="O3769" s="37">
        <v>0</v>
      </c>
    </row>
    <row r="3770" spans="1:29" x14ac:dyDescent="0.2">
      <c r="A3770" s="37" t="s">
        <v>7101</v>
      </c>
      <c r="B3770" s="37" t="s">
        <v>1439</v>
      </c>
      <c r="C3770" s="39" t="s">
        <v>51</v>
      </c>
      <c r="D3770" s="39" t="s">
        <v>762</v>
      </c>
      <c r="E3770" s="39" t="s">
        <v>2151</v>
      </c>
      <c r="F3770" s="39" t="s">
        <v>664</v>
      </c>
      <c r="G3770" s="38" t="s">
        <v>442</v>
      </c>
      <c r="H3770" s="38" t="s">
        <v>441</v>
      </c>
      <c r="J3770" s="37">
        <v>6</v>
      </c>
      <c r="K3770" s="37">
        <v>0</v>
      </c>
      <c r="L3770" s="20" t="s">
        <v>8355</v>
      </c>
      <c r="M3770" s="37">
        <v>0</v>
      </c>
      <c r="N3770" s="37">
        <v>0</v>
      </c>
      <c r="O3770" s="37">
        <v>0</v>
      </c>
    </row>
    <row r="3771" spans="1:29" x14ac:dyDescent="0.2">
      <c r="A3771" s="37" t="s">
        <v>7102</v>
      </c>
      <c r="B3771" s="37" t="s">
        <v>863</v>
      </c>
      <c r="C3771" s="39" t="s">
        <v>51</v>
      </c>
      <c r="D3771" s="39" t="s">
        <v>762</v>
      </c>
      <c r="E3771" s="39" t="s">
        <v>2151</v>
      </c>
      <c r="F3771" s="39" t="s">
        <v>863</v>
      </c>
      <c r="G3771" s="38" t="s">
        <v>442</v>
      </c>
      <c r="H3771" s="38" t="s">
        <v>441</v>
      </c>
      <c r="I3771" s="38">
        <v>27418045</v>
      </c>
      <c r="J3771" s="37">
        <v>25</v>
      </c>
      <c r="K3771" s="37">
        <v>11</v>
      </c>
      <c r="L3771" s="20" t="s">
        <v>8355</v>
      </c>
      <c r="M3771" s="37">
        <v>0</v>
      </c>
      <c r="N3771" s="37">
        <v>0</v>
      </c>
      <c r="O3771" s="37">
        <v>0</v>
      </c>
    </row>
    <row r="3772" spans="1:29" x14ac:dyDescent="0.2">
      <c r="A3772" s="37" t="s">
        <v>7103</v>
      </c>
      <c r="B3772" s="37" t="s">
        <v>7104</v>
      </c>
      <c r="C3772" s="39" t="s">
        <v>51</v>
      </c>
      <c r="D3772" s="39" t="s">
        <v>762</v>
      </c>
      <c r="E3772" s="39" t="s">
        <v>766</v>
      </c>
      <c r="F3772" s="39" t="s">
        <v>10378</v>
      </c>
      <c r="G3772" s="38" t="s">
        <v>442</v>
      </c>
      <c r="H3772" s="38" t="s">
        <v>441</v>
      </c>
      <c r="I3772" s="38">
        <v>27863330</v>
      </c>
      <c r="J3772" s="37">
        <v>88</v>
      </c>
      <c r="K3772" s="37">
        <v>33</v>
      </c>
      <c r="L3772" s="20" t="s">
        <v>8355</v>
      </c>
      <c r="M3772" s="37">
        <v>0</v>
      </c>
      <c r="N3772" s="37">
        <v>0</v>
      </c>
      <c r="O3772" s="37">
        <v>66</v>
      </c>
    </row>
    <row r="3773" spans="1:29" x14ac:dyDescent="0.2">
      <c r="A3773" s="37" t="s">
        <v>7105</v>
      </c>
      <c r="B3773" s="37" t="s">
        <v>7106</v>
      </c>
      <c r="C3773" s="39" t="s">
        <v>51</v>
      </c>
      <c r="D3773" s="39" t="s">
        <v>762</v>
      </c>
      <c r="E3773" s="39" t="s">
        <v>2151</v>
      </c>
      <c r="F3773" s="39" t="s">
        <v>2151</v>
      </c>
      <c r="G3773" s="38" t="s">
        <v>442</v>
      </c>
      <c r="H3773" s="38" t="s">
        <v>441</v>
      </c>
      <c r="I3773" s="38">
        <v>27411010</v>
      </c>
      <c r="J3773" s="37">
        <v>138</v>
      </c>
      <c r="K3773" s="37">
        <v>49</v>
      </c>
      <c r="L3773" s="20" t="s">
        <v>8355</v>
      </c>
      <c r="M3773" s="37">
        <v>0</v>
      </c>
      <c r="N3773" s="37">
        <v>0</v>
      </c>
      <c r="O3773" s="37">
        <v>41</v>
      </c>
    </row>
    <row r="3774" spans="1:29" x14ac:dyDescent="0.2">
      <c r="A3774" s="37" t="s">
        <v>7107</v>
      </c>
      <c r="B3774" s="37" t="s">
        <v>7108</v>
      </c>
      <c r="C3774" s="39" t="s">
        <v>51</v>
      </c>
      <c r="D3774" s="39" t="s">
        <v>762</v>
      </c>
      <c r="E3774" s="39" t="s">
        <v>2151</v>
      </c>
      <c r="F3774" s="39" t="s">
        <v>7108</v>
      </c>
      <c r="G3774" s="38" t="s">
        <v>442</v>
      </c>
      <c r="H3774" s="38" t="s">
        <v>441</v>
      </c>
      <c r="J3774" s="37">
        <v>10</v>
      </c>
      <c r="K3774" s="37">
        <v>10</v>
      </c>
      <c r="L3774" s="20" t="s">
        <v>8355</v>
      </c>
      <c r="M3774" s="37">
        <v>0</v>
      </c>
      <c r="N3774" s="37">
        <v>0</v>
      </c>
      <c r="O3774" s="37">
        <v>0</v>
      </c>
    </row>
    <row r="3775" spans="1:29" x14ac:dyDescent="0.2">
      <c r="A3775" s="37" t="s">
        <v>7109</v>
      </c>
      <c r="B3775" s="37" t="s">
        <v>7110</v>
      </c>
      <c r="C3775" s="39" t="s">
        <v>51</v>
      </c>
      <c r="D3775" s="39" t="s">
        <v>762</v>
      </c>
      <c r="E3775" s="39" t="s">
        <v>2151</v>
      </c>
      <c r="F3775" s="39" t="s">
        <v>341</v>
      </c>
      <c r="G3775" s="38" t="s">
        <v>442</v>
      </c>
      <c r="H3775" s="38" t="s">
        <v>441</v>
      </c>
      <c r="I3775" s="38">
        <v>86064867</v>
      </c>
      <c r="J3775" s="37">
        <v>23</v>
      </c>
      <c r="K3775" s="37">
        <v>11</v>
      </c>
      <c r="L3775" s="20" t="s">
        <v>8355</v>
      </c>
      <c r="M3775" s="37">
        <v>0</v>
      </c>
      <c r="N3775" s="37">
        <v>0</v>
      </c>
      <c r="O3775" s="37">
        <v>0</v>
      </c>
    </row>
    <row r="3776" spans="1:29" x14ac:dyDescent="0.2">
      <c r="A3776" s="37" t="s">
        <v>7111</v>
      </c>
      <c r="B3776" s="37" t="s">
        <v>1013</v>
      </c>
      <c r="C3776" s="39" t="s">
        <v>51</v>
      </c>
      <c r="D3776" s="39" t="s">
        <v>762</v>
      </c>
      <c r="E3776" s="39" t="s">
        <v>2151</v>
      </c>
      <c r="F3776" s="39" t="s">
        <v>1013</v>
      </c>
      <c r="G3776" s="38" t="s">
        <v>442</v>
      </c>
      <c r="H3776" s="38" t="s">
        <v>441</v>
      </c>
      <c r="I3776" s="38">
        <v>86639344</v>
      </c>
      <c r="J3776" s="37">
        <v>38</v>
      </c>
      <c r="K3776" s="37">
        <v>9</v>
      </c>
      <c r="L3776" s="20" t="s">
        <v>8355</v>
      </c>
      <c r="M3776" s="37">
        <v>0</v>
      </c>
      <c r="N3776" s="37">
        <v>0</v>
      </c>
      <c r="O3776" s="37">
        <v>39</v>
      </c>
    </row>
    <row r="3777" spans="1:29" x14ac:dyDescent="0.2">
      <c r="A3777" s="37" t="s">
        <v>7112</v>
      </c>
      <c r="B3777" s="37" t="s">
        <v>7113</v>
      </c>
      <c r="C3777" s="39" t="s">
        <v>51</v>
      </c>
      <c r="D3777" s="39" t="s">
        <v>762</v>
      </c>
      <c r="E3777" s="39" t="s">
        <v>2151</v>
      </c>
      <c r="F3777" s="39" t="s">
        <v>7113</v>
      </c>
      <c r="G3777" s="38" t="s">
        <v>442</v>
      </c>
      <c r="H3777" s="38" t="s">
        <v>441</v>
      </c>
      <c r="I3777" s="38">
        <v>27863069</v>
      </c>
      <c r="J3777" s="37">
        <v>50</v>
      </c>
      <c r="K3777" s="37">
        <v>16</v>
      </c>
      <c r="L3777" s="20" t="s">
        <v>8355</v>
      </c>
      <c r="M3777" s="37">
        <v>0</v>
      </c>
      <c r="N3777" s="37">
        <v>0</v>
      </c>
      <c r="O3777" s="37">
        <v>13</v>
      </c>
    </row>
    <row r="3778" spans="1:29" x14ac:dyDescent="0.2">
      <c r="A3778" s="37" t="s">
        <v>7114</v>
      </c>
      <c r="B3778" s="37" t="s">
        <v>2104</v>
      </c>
      <c r="C3778" s="39" t="s">
        <v>51</v>
      </c>
      <c r="D3778" s="39" t="s">
        <v>762</v>
      </c>
      <c r="E3778" s="39" t="s">
        <v>2151</v>
      </c>
      <c r="F3778" s="39" t="s">
        <v>2103</v>
      </c>
      <c r="G3778" s="38" t="s">
        <v>442</v>
      </c>
      <c r="H3778" s="38" t="s">
        <v>441</v>
      </c>
      <c r="I3778" s="38">
        <v>88156797</v>
      </c>
      <c r="J3778" s="37">
        <v>19</v>
      </c>
      <c r="K3778" s="37">
        <v>5</v>
      </c>
      <c r="L3778" s="20" t="s">
        <v>8355</v>
      </c>
      <c r="M3778" s="37">
        <v>0</v>
      </c>
      <c r="N3778" s="37">
        <v>0</v>
      </c>
      <c r="O3778" s="37">
        <v>0</v>
      </c>
    </row>
    <row r="3779" spans="1:29" x14ac:dyDescent="0.2">
      <c r="A3779" s="37" t="s">
        <v>7115</v>
      </c>
      <c r="B3779" s="37" t="s">
        <v>557</v>
      </c>
      <c r="C3779" s="39" t="s">
        <v>51</v>
      </c>
      <c r="D3779" s="39" t="s">
        <v>762</v>
      </c>
      <c r="E3779" s="39" t="s">
        <v>2151</v>
      </c>
      <c r="F3779" s="39" t="s">
        <v>557</v>
      </c>
      <c r="G3779" s="38" t="s">
        <v>442</v>
      </c>
      <c r="H3779" s="38" t="s">
        <v>441</v>
      </c>
      <c r="I3779" s="38">
        <v>27863013</v>
      </c>
      <c r="J3779" s="37">
        <v>17</v>
      </c>
      <c r="K3779" s="37">
        <v>7</v>
      </c>
      <c r="L3779" s="20" t="s">
        <v>8355</v>
      </c>
      <c r="M3779" s="37">
        <v>0</v>
      </c>
      <c r="N3779" s="37">
        <v>0</v>
      </c>
      <c r="O3779" s="37">
        <v>0</v>
      </c>
    </row>
    <row r="3780" spans="1:29" x14ac:dyDescent="0.2">
      <c r="A3780" s="37" t="s">
        <v>7116</v>
      </c>
      <c r="B3780" s="37" t="s">
        <v>7117</v>
      </c>
      <c r="C3780" s="39" t="s">
        <v>51</v>
      </c>
      <c r="D3780" s="39" t="s">
        <v>762</v>
      </c>
      <c r="E3780" s="39" t="s">
        <v>2151</v>
      </c>
      <c r="F3780" s="39" t="s">
        <v>7117</v>
      </c>
      <c r="G3780" s="38" t="s">
        <v>442</v>
      </c>
      <c r="H3780" s="38" t="s">
        <v>441</v>
      </c>
      <c r="I3780" s="38">
        <v>27863233</v>
      </c>
      <c r="J3780" s="37">
        <v>32</v>
      </c>
      <c r="K3780" s="37">
        <v>13</v>
      </c>
      <c r="L3780" s="20" t="s">
        <v>8355</v>
      </c>
      <c r="M3780" s="37">
        <v>0</v>
      </c>
      <c r="N3780" s="37">
        <v>0</v>
      </c>
      <c r="O3780" s="37">
        <v>0</v>
      </c>
    </row>
    <row r="3781" spans="1:29" x14ac:dyDescent="0.2">
      <c r="A3781" s="37" t="s">
        <v>7118</v>
      </c>
      <c r="B3781" s="37" t="s">
        <v>190</v>
      </c>
      <c r="C3781" s="39" t="s">
        <v>51</v>
      </c>
      <c r="D3781" s="39" t="s">
        <v>762</v>
      </c>
      <c r="E3781" s="39" t="s">
        <v>766</v>
      </c>
      <c r="F3781" s="39" t="s">
        <v>190</v>
      </c>
      <c r="G3781" s="38" t="s">
        <v>442</v>
      </c>
      <c r="H3781" s="38" t="s">
        <v>441</v>
      </c>
      <c r="J3781" s="37">
        <v>8</v>
      </c>
      <c r="K3781" s="37">
        <v>0</v>
      </c>
      <c r="L3781" s="20" t="s">
        <v>8355</v>
      </c>
      <c r="M3781" s="37">
        <v>0</v>
      </c>
      <c r="N3781" s="37">
        <v>0</v>
      </c>
      <c r="O3781" s="37">
        <v>18</v>
      </c>
    </row>
    <row r="3782" spans="1:29" x14ac:dyDescent="0.2">
      <c r="A3782" s="37" t="s">
        <v>7119</v>
      </c>
      <c r="B3782" s="37" t="s">
        <v>67</v>
      </c>
      <c r="C3782" s="39" t="s">
        <v>51</v>
      </c>
      <c r="D3782" s="39" t="s">
        <v>762</v>
      </c>
      <c r="E3782" s="39" t="s">
        <v>2151</v>
      </c>
      <c r="F3782" s="39" t="s">
        <v>67</v>
      </c>
      <c r="G3782" s="38" t="s">
        <v>442</v>
      </c>
      <c r="H3782" s="38" t="s">
        <v>441</v>
      </c>
      <c r="I3782" s="38">
        <v>87044451</v>
      </c>
      <c r="J3782" s="37">
        <v>19</v>
      </c>
      <c r="K3782" s="37">
        <v>9</v>
      </c>
      <c r="L3782" s="20" t="s">
        <v>8355</v>
      </c>
      <c r="M3782" s="37">
        <v>0</v>
      </c>
      <c r="N3782" s="37">
        <v>0</v>
      </c>
      <c r="O3782" s="37">
        <v>7</v>
      </c>
    </row>
    <row r="3783" spans="1:29" x14ac:dyDescent="0.2">
      <c r="A3783" s="37" t="s">
        <v>7120</v>
      </c>
      <c r="B3783" s="37" t="s">
        <v>78</v>
      </c>
      <c r="C3783" s="39" t="s">
        <v>51</v>
      </c>
      <c r="D3783" s="39" t="s">
        <v>762</v>
      </c>
      <c r="E3783" s="39" t="s">
        <v>766</v>
      </c>
      <c r="F3783" s="39" t="s">
        <v>78</v>
      </c>
      <c r="G3783" s="38" t="s">
        <v>442</v>
      </c>
      <c r="H3783" s="38" t="s">
        <v>441</v>
      </c>
      <c r="I3783" s="38">
        <v>83311942</v>
      </c>
      <c r="J3783" s="37">
        <v>2</v>
      </c>
      <c r="K3783" s="37">
        <v>0</v>
      </c>
      <c r="L3783" s="20" t="s">
        <v>8355</v>
      </c>
      <c r="M3783" s="37">
        <v>0</v>
      </c>
      <c r="N3783" s="37">
        <v>0</v>
      </c>
      <c r="O3783" s="37">
        <v>0</v>
      </c>
    </row>
    <row r="3784" spans="1:29" x14ac:dyDescent="0.2">
      <c r="A3784" s="37" t="s">
        <v>7121</v>
      </c>
      <c r="B3784" s="37" t="s">
        <v>2098</v>
      </c>
      <c r="C3784" s="39" t="s">
        <v>51</v>
      </c>
      <c r="D3784" s="39" t="s">
        <v>762</v>
      </c>
      <c r="E3784" s="39" t="s">
        <v>2151</v>
      </c>
      <c r="F3784" s="39" t="s">
        <v>2098</v>
      </c>
      <c r="G3784" s="38" t="s">
        <v>442</v>
      </c>
      <c r="H3784" s="38" t="s">
        <v>441</v>
      </c>
      <c r="I3784" s="38">
        <v>83580763</v>
      </c>
      <c r="J3784" s="37">
        <v>5</v>
      </c>
      <c r="K3784" s="37">
        <v>0</v>
      </c>
      <c r="L3784" s="20" t="s">
        <v>8355</v>
      </c>
      <c r="M3784" s="37">
        <v>0</v>
      </c>
      <c r="N3784" s="37">
        <v>0</v>
      </c>
      <c r="O3784" s="37">
        <v>0</v>
      </c>
    </row>
    <row r="3785" spans="1:29" x14ac:dyDescent="0.2">
      <c r="A3785" s="37" t="s">
        <v>7122</v>
      </c>
      <c r="B3785" s="37" t="s">
        <v>7123</v>
      </c>
      <c r="C3785" s="39" t="s">
        <v>51</v>
      </c>
      <c r="D3785" s="39" t="s">
        <v>762</v>
      </c>
      <c r="E3785" s="39" t="s">
        <v>2151</v>
      </c>
      <c r="F3785" s="39" t="s">
        <v>7123</v>
      </c>
      <c r="G3785" s="38" t="s">
        <v>442</v>
      </c>
      <c r="H3785" s="38" t="s">
        <v>441</v>
      </c>
      <c r="I3785" s="38">
        <v>61280041</v>
      </c>
      <c r="J3785" s="37">
        <v>25</v>
      </c>
      <c r="K3785" s="37">
        <v>12</v>
      </c>
      <c r="L3785" s="20" t="s">
        <v>8355</v>
      </c>
      <c r="M3785" s="37">
        <v>0</v>
      </c>
      <c r="N3785" s="37">
        <v>0</v>
      </c>
      <c r="O3785" s="37">
        <v>20</v>
      </c>
    </row>
    <row r="3787" spans="1:29" ht="13.5" x14ac:dyDescent="0.25">
      <c r="A3787" s="97" t="s">
        <v>458</v>
      </c>
      <c r="B3787" s="24"/>
      <c r="C3787" s="25"/>
      <c r="D3787" s="25"/>
      <c r="E3787" s="25"/>
      <c r="F3787" s="33"/>
      <c r="G3787" s="27"/>
      <c r="H3787" s="32"/>
      <c r="I3787" s="32"/>
      <c r="J3787" s="36">
        <f>SUM(J3788:J3793)</f>
        <v>238</v>
      </c>
      <c r="K3787" s="36">
        <f t="shared" ref="K3787:O3787" si="200">SUM(K3788:K3793)</f>
        <v>68</v>
      </c>
      <c r="L3787" s="36">
        <f t="shared" si="200"/>
        <v>0</v>
      </c>
      <c r="M3787" s="36">
        <f t="shared" si="200"/>
        <v>0</v>
      </c>
      <c r="N3787" s="36">
        <f t="shared" si="200"/>
        <v>0</v>
      </c>
      <c r="O3787" s="36">
        <f t="shared" si="200"/>
        <v>0</v>
      </c>
      <c r="P3787" s="37"/>
      <c r="Q3787" s="37"/>
      <c r="R3787" s="37"/>
      <c r="S3787" s="37"/>
      <c r="T3787" s="37"/>
      <c r="U3787" s="37"/>
      <c r="V3787" s="37"/>
      <c r="W3787" s="37"/>
      <c r="X3787" s="37"/>
      <c r="Y3787" s="37"/>
      <c r="AA3787" s="37"/>
      <c r="AB3787" s="37"/>
      <c r="AC3787" s="37"/>
    </row>
    <row r="3788" spans="1:29" x14ac:dyDescent="0.2">
      <c r="A3788" s="37" t="s">
        <v>7124</v>
      </c>
      <c r="B3788" s="37" t="s">
        <v>7125</v>
      </c>
      <c r="C3788" s="39" t="s">
        <v>51</v>
      </c>
      <c r="D3788" s="39" t="s">
        <v>771</v>
      </c>
      <c r="E3788" s="39" t="s">
        <v>6878</v>
      </c>
      <c r="F3788" s="39" t="s">
        <v>2452</v>
      </c>
      <c r="G3788" s="38" t="s">
        <v>442</v>
      </c>
      <c r="H3788" s="38" t="s">
        <v>441</v>
      </c>
      <c r="I3788" s="38">
        <v>84966937</v>
      </c>
      <c r="J3788" s="37">
        <v>32</v>
      </c>
      <c r="K3788" s="37">
        <v>11</v>
      </c>
      <c r="L3788" s="20" t="s">
        <v>8355</v>
      </c>
      <c r="M3788" s="37">
        <v>0</v>
      </c>
      <c r="N3788" s="37">
        <v>0</v>
      </c>
      <c r="O3788" s="37">
        <v>0</v>
      </c>
    </row>
    <row r="3789" spans="1:29" x14ac:dyDescent="0.2">
      <c r="A3789" s="37" t="s">
        <v>7126</v>
      </c>
      <c r="B3789" s="37" t="s">
        <v>188</v>
      </c>
      <c r="C3789" s="39" t="s">
        <v>51</v>
      </c>
      <c r="D3789" s="39" t="s">
        <v>771</v>
      </c>
      <c r="E3789" s="39" t="s">
        <v>771</v>
      </c>
      <c r="F3789" s="39" t="s">
        <v>7127</v>
      </c>
      <c r="G3789" s="38" t="s">
        <v>442</v>
      </c>
      <c r="H3789" s="38" t="s">
        <v>440</v>
      </c>
      <c r="I3789" s="38">
        <v>61259326</v>
      </c>
      <c r="J3789" s="37">
        <v>63</v>
      </c>
      <c r="K3789" s="37">
        <v>17</v>
      </c>
      <c r="L3789" s="20" t="s">
        <v>8355</v>
      </c>
      <c r="M3789" s="37">
        <v>0</v>
      </c>
      <c r="N3789" s="37">
        <v>0</v>
      </c>
      <c r="O3789" s="37">
        <v>0</v>
      </c>
    </row>
    <row r="3790" spans="1:29" x14ac:dyDescent="0.2">
      <c r="A3790" s="37" t="s">
        <v>7128</v>
      </c>
      <c r="B3790" s="37" t="s">
        <v>50</v>
      </c>
      <c r="C3790" s="39" t="s">
        <v>51</v>
      </c>
      <c r="D3790" s="39" t="s">
        <v>771</v>
      </c>
      <c r="E3790" s="39" t="s">
        <v>771</v>
      </c>
      <c r="F3790" s="39" t="s">
        <v>50</v>
      </c>
      <c r="G3790" s="38" t="s">
        <v>442</v>
      </c>
      <c r="H3790" s="38" t="s">
        <v>440</v>
      </c>
      <c r="I3790" s="38">
        <v>89988299</v>
      </c>
      <c r="J3790" s="37">
        <v>39</v>
      </c>
      <c r="K3790" s="37">
        <v>13</v>
      </c>
      <c r="L3790" s="20" t="s">
        <v>8355</v>
      </c>
      <c r="M3790" s="37">
        <v>0</v>
      </c>
      <c r="N3790" s="37">
        <v>0</v>
      </c>
      <c r="O3790" s="37">
        <v>0</v>
      </c>
    </row>
    <row r="3791" spans="1:29" x14ac:dyDescent="0.2">
      <c r="A3791" s="37" t="s">
        <v>7129</v>
      </c>
      <c r="B3791" s="37" t="s">
        <v>152</v>
      </c>
      <c r="C3791" s="39" t="s">
        <v>51</v>
      </c>
      <c r="D3791" s="39" t="s">
        <v>771</v>
      </c>
      <c r="E3791" s="39" t="s">
        <v>771</v>
      </c>
      <c r="F3791" s="39" t="s">
        <v>152</v>
      </c>
      <c r="G3791" s="38" t="s">
        <v>442</v>
      </c>
      <c r="H3791" s="38" t="s">
        <v>440</v>
      </c>
      <c r="I3791" s="38">
        <v>25140777</v>
      </c>
      <c r="J3791" s="37">
        <v>13</v>
      </c>
      <c r="K3791" s="37">
        <v>0</v>
      </c>
      <c r="L3791" s="20" t="s">
        <v>8355</v>
      </c>
      <c r="M3791" s="37">
        <v>0</v>
      </c>
      <c r="N3791" s="37">
        <v>0</v>
      </c>
      <c r="O3791" s="37">
        <v>0</v>
      </c>
    </row>
    <row r="3792" spans="1:29" x14ac:dyDescent="0.2">
      <c r="A3792" s="37" t="s">
        <v>7130</v>
      </c>
      <c r="B3792" s="37" t="s">
        <v>7131</v>
      </c>
      <c r="C3792" s="39" t="s">
        <v>51</v>
      </c>
      <c r="D3792" s="39" t="s">
        <v>771</v>
      </c>
      <c r="E3792" s="39" t="s">
        <v>771</v>
      </c>
      <c r="F3792" s="39" t="s">
        <v>7131</v>
      </c>
      <c r="G3792" s="38" t="s">
        <v>442</v>
      </c>
      <c r="H3792" s="38" t="s">
        <v>440</v>
      </c>
      <c r="I3792" s="38">
        <v>22065014</v>
      </c>
      <c r="J3792" s="37">
        <v>70</v>
      </c>
      <c r="K3792" s="37">
        <v>19</v>
      </c>
      <c r="L3792" s="20" t="s">
        <v>8355</v>
      </c>
      <c r="M3792" s="37">
        <v>0</v>
      </c>
      <c r="N3792" s="37">
        <v>0</v>
      </c>
      <c r="O3792" s="37">
        <v>0</v>
      </c>
    </row>
    <row r="3793" spans="1:29" x14ac:dyDescent="0.2">
      <c r="A3793" s="37" t="s">
        <v>7132</v>
      </c>
      <c r="B3793" s="37" t="s">
        <v>2337</v>
      </c>
      <c r="C3793" s="39" t="s">
        <v>51</v>
      </c>
      <c r="D3793" s="39" t="s">
        <v>771</v>
      </c>
      <c r="E3793" s="39" t="s">
        <v>771</v>
      </c>
      <c r="F3793" s="39" t="s">
        <v>2337</v>
      </c>
      <c r="G3793" s="38" t="s">
        <v>442</v>
      </c>
      <c r="H3793" s="38" t="s">
        <v>440</v>
      </c>
      <c r="I3793" s="38">
        <v>86312130</v>
      </c>
      <c r="J3793" s="37">
        <v>21</v>
      </c>
      <c r="K3793" s="37">
        <v>8</v>
      </c>
      <c r="L3793" s="20" t="s">
        <v>8355</v>
      </c>
      <c r="M3793" s="37">
        <v>0</v>
      </c>
      <c r="N3793" s="37">
        <v>0</v>
      </c>
      <c r="O3793" s="37">
        <v>0</v>
      </c>
    </row>
    <row r="3795" spans="1:29" ht="13.5" x14ac:dyDescent="0.25">
      <c r="A3795" s="97" t="s">
        <v>3667</v>
      </c>
      <c r="B3795" s="24"/>
      <c r="C3795" s="25"/>
      <c r="D3795" s="25"/>
      <c r="E3795" s="25"/>
      <c r="F3795" s="33"/>
      <c r="G3795" s="27"/>
      <c r="H3795" s="32"/>
      <c r="I3795" s="32"/>
      <c r="J3795" s="36">
        <f>SUM(J3796:J3821)</f>
        <v>568</v>
      </c>
      <c r="K3795" s="36">
        <f t="shared" ref="K3795:O3795" si="201">SUM(K3796:K3821)</f>
        <v>123</v>
      </c>
      <c r="L3795" s="36">
        <f t="shared" si="201"/>
        <v>0</v>
      </c>
      <c r="M3795" s="36">
        <f t="shared" si="201"/>
        <v>0</v>
      </c>
      <c r="N3795" s="36">
        <f t="shared" si="201"/>
        <v>0</v>
      </c>
      <c r="O3795" s="36">
        <f t="shared" si="201"/>
        <v>0</v>
      </c>
      <c r="P3795" s="37"/>
      <c r="Q3795" s="37"/>
      <c r="R3795" s="37"/>
      <c r="S3795" s="37"/>
      <c r="T3795" s="37"/>
      <c r="U3795" s="37"/>
      <c r="V3795" s="37"/>
      <c r="W3795" s="37"/>
      <c r="X3795" s="37"/>
      <c r="Y3795" s="37"/>
      <c r="AA3795" s="37"/>
      <c r="AB3795" s="37"/>
      <c r="AC3795" s="37"/>
    </row>
    <row r="3796" spans="1:29" x14ac:dyDescent="0.2">
      <c r="A3796" s="37" t="s">
        <v>7133</v>
      </c>
      <c r="B3796" s="37" t="s">
        <v>7134</v>
      </c>
      <c r="C3796" s="39" t="s">
        <v>51</v>
      </c>
      <c r="D3796" s="39" t="s">
        <v>771</v>
      </c>
      <c r="E3796" s="39" t="s">
        <v>7135</v>
      </c>
      <c r="F3796" s="39" t="s">
        <v>7136</v>
      </c>
      <c r="G3796" s="38" t="s">
        <v>442</v>
      </c>
      <c r="H3796" s="38" t="s">
        <v>441</v>
      </c>
      <c r="I3796" s="38">
        <v>85696545</v>
      </c>
      <c r="J3796" s="37">
        <v>5</v>
      </c>
      <c r="K3796" s="37">
        <v>0</v>
      </c>
      <c r="L3796" s="20" t="s">
        <v>8355</v>
      </c>
      <c r="M3796" s="37">
        <v>0</v>
      </c>
      <c r="N3796" s="37">
        <v>0</v>
      </c>
      <c r="O3796" s="37">
        <v>0</v>
      </c>
    </row>
    <row r="3797" spans="1:29" x14ac:dyDescent="0.2">
      <c r="A3797" s="37" t="s">
        <v>7137</v>
      </c>
      <c r="B3797" s="37" t="s">
        <v>2387</v>
      </c>
      <c r="C3797" s="39" t="s">
        <v>51</v>
      </c>
      <c r="D3797" s="39" t="s">
        <v>771</v>
      </c>
      <c r="E3797" s="39" t="s">
        <v>7135</v>
      </c>
      <c r="F3797" s="39" t="s">
        <v>2387</v>
      </c>
      <c r="G3797" s="38" t="s">
        <v>442</v>
      </c>
      <c r="H3797" s="38" t="s">
        <v>441</v>
      </c>
      <c r="I3797" s="38">
        <v>87223426</v>
      </c>
      <c r="J3797" s="37">
        <v>24</v>
      </c>
      <c r="K3797" s="37">
        <v>0</v>
      </c>
      <c r="L3797" s="20" t="s">
        <v>8355</v>
      </c>
      <c r="M3797" s="37">
        <v>0</v>
      </c>
      <c r="N3797" s="37">
        <v>0</v>
      </c>
      <c r="O3797" s="37">
        <v>0</v>
      </c>
    </row>
    <row r="3798" spans="1:29" x14ac:dyDescent="0.2">
      <c r="A3798" s="37" t="s">
        <v>7138</v>
      </c>
      <c r="B3798" s="37" t="s">
        <v>7139</v>
      </c>
      <c r="C3798" s="39" t="s">
        <v>51</v>
      </c>
      <c r="D3798" s="39" t="s">
        <v>771</v>
      </c>
      <c r="E3798" s="39" t="s">
        <v>7135</v>
      </c>
      <c r="F3798" s="39" t="s">
        <v>7139</v>
      </c>
      <c r="G3798" s="38" t="s">
        <v>442</v>
      </c>
      <c r="H3798" s="38" t="s">
        <v>441</v>
      </c>
      <c r="I3798" s="38">
        <v>85365847</v>
      </c>
      <c r="J3798" s="37">
        <v>26</v>
      </c>
      <c r="K3798" s="37">
        <v>13</v>
      </c>
      <c r="L3798" s="20" t="s">
        <v>8355</v>
      </c>
      <c r="M3798" s="37">
        <v>0</v>
      </c>
      <c r="N3798" s="37">
        <v>0</v>
      </c>
      <c r="O3798" s="37">
        <v>0</v>
      </c>
    </row>
    <row r="3799" spans="1:29" x14ac:dyDescent="0.2">
      <c r="A3799" s="37" t="s">
        <v>7140</v>
      </c>
      <c r="B3799" s="37" t="s">
        <v>7141</v>
      </c>
      <c r="C3799" s="39" t="s">
        <v>51</v>
      </c>
      <c r="D3799" s="39" t="s">
        <v>771</v>
      </c>
      <c r="E3799" s="39" t="s">
        <v>7135</v>
      </c>
      <c r="F3799" s="39" t="s">
        <v>7141</v>
      </c>
      <c r="G3799" s="38" t="s">
        <v>442</v>
      </c>
      <c r="H3799" s="38" t="s">
        <v>441</v>
      </c>
      <c r="I3799" s="38">
        <v>22064310</v>
      </c>
      <c r="J3799" s="37">
        <v>13</v>
      </c>
      <c r="K3799" s="37">
        <v>0</v>
      </c>
      <c r="L3799" s="20" t="s">
        <v>8355</v>
      </c>
      <c r="M3799" s="37">
        <v>0</v>
      </c>
      <c r="N3799" s="37">
        <v>0</v>
      </c>
      <c r="O3799" s="37">
        <v>0</v>
      </c>
    </row>
    <row r="3800" spans="1:29" x14ac:dyDescent="0.2">
      <c r="A3800" s="37" t="s">
        <v>7142</v>
      </c>
      <c r="B3800" s="37" t="s">
        <v>1680</v>
      </c>
      <c r="C3800" s="39" t="s">
        <v>51</v>
      </c>
      <c r="D3800" s="39" t="s">
        <v>771</v>
      </c>
      <c r="E3800" s="39" t="s">
        <v>7135</v>
      </c>
      <c r="F3800" s="39" t="s">
        <v>1680</v>
      </c>
      <c r="G3800" s="38" t="s">
        <v>442</v>
      </c>
      <c r="H3800" s="38" t="s">
        <v>441</v>
      </c>
      <c r="I3800" s="38">
        <v>88051329</v>
      </c>
      <c r="J3800" s="37">
        <v>26</v>
      </c>
      <c r="K3800" s="37">
        <v>12</v>
      </c>
      <c r="L3800" s="20" t="s">
        <v>8355</v>
      </c>
      <c r="M3800" s="37">
        <v>0</v>
      </c>
      <c r="N3800" s="37">
        <v>0</v>
      </c>
      <c r="O3800" s="37">
        <v>0</v>
      </c>
    </row>
    <row r="3801" spans="1:29" x14ac:dyDescent="0.2">
      <c r="A3801" s="37" t="s">
        <v>7143</v>
      </c>
      <c r="B3801" s="37" t="s">
        <v>764</v>
      </c>
      <c r="C3801" s="39" t="s">
        <v>51</v>
      </c>
      <c r="D3801" s="39" t="s">
        <v>771</v>
      </c>
      <c r="E3801" s="39" t="s">
        <v>7135</v>
      </c>
      <c r="F3801" s="39" t="s">
        <v>764</v>
      </c>
      <c r="G3801" s="38" t="s">
        <v>442</v>
      </c>
      <c r="H3801" s="38" t="s">
        <v>441</v>
      </c>
      <c r="I3801" s="38">
        <v>84636200</v>
      </c>
      <c r="J3801" s="37">
        <v>20</v>
      </c>
      <c r="K3801" s="37">
        <v>8</v>
      </c>
      <c r="L3801" s="20" t="s">
        <v>8355</v>
      </c>
      <c r="M3801" s="37">
        <v>0</v>
      </c>
      <c r="N3801" s="37">
        <v>0</v>
      </c>
      <c r="O3801" s="37">
        <v>0</v>
      </c>
    </row>
    <row r="3802" spans="1:29" x14ac:dyDescent="0.2">
      <c r="A3802" s="37" t="s">
        <v>7144</v>
      </c>
      <c r="B3802" s="37" t="s">
        <v>911</v>
      </c>
      <c r="C3802" s="39" t="s">
        <v>51</v>
      </c>
      <c r="D3802" s="39" t="s">
        <v>771</v>
      </c>
      <c r="E3802" s="39" t="s">
        <v>7135</v>
      </c>
      <c r="F3802" s="39" t="s">
        <v>911</v>
      </c>
      <c r="G3802" s="38" t="s">
        <v>442</v>
      </c>
      <c r="H3802" s="38" t="s">
        <v>441</v>
      </c>
      <c r="I3802" s="38">
        <v>27304522</v>
      </c>
      <c r="J3802" s="37">
        <v>31</v>
      </c>
      <c r="K3802" s="37">
        <v>7</v>
      </c>
      <c r="L3802" s="20" t="s">
        <v>8355</v>
      </c>
      <c r="M3802" s="37">
        <v>0</v>
      </c>
      <c r="N3802" s="37">
        <v>0</v>
      </c>
      <c r="O3802" s="37">
        <v>0</v>
      </c>
    </row>
    <row r="3803" spans="1:29" x14ac:dyDescent="0.2">
      <c r="A3803" s="37" t="s">
        <v>7145</v>
      </c>
      <c r="B3803" s="37" t="s">
        <v>5802</v>
      </c>
      <c r="C3803" s="39" t="s">
        <v>51</v>
      </c>
      <c r="D3803" s="39" t="s">
        <v>771</v>
      </c>
      <c r="E3803" s="39" t="s">
        <v>7135</v>
      </c>
      <c r="F3803" s="39" t="s">
        <v>7146</v>
      </c>
      <c r="G3803" s="38" t="s">
        <v>442</v>
      </c>
      <c r="H3803" s="38" t="s">
        <v>441</v>
      </c>
      <c r="I3803" s="38">
        <v>85373494</v>
      </c>
      <c r="J3803" s="37">
        <v>38</v>
      </c>
      <c r="K3803" s="37">
        <v>10</v>
      </c>
      <c r="L3803" s="20" t="s">
        <v>8355</v>
      </c>
      <c r="M3803" s="37">
        <v>0</v>
      </c>
      <c r="N3803" s="37">
        <v>0</v>
      </c>
      <c r="O3803" s="37">
        <v>0</v>
      </c>
    </row>
    <row r="3804" spans="1:29" x14ac:dyDescent="0.2">
      <c r="A3804" s="37" t="s">
        <v>7147</v>
      </c>
      <c r="B3804" s="37" t="s">
        <v>347</v>
      </c>
      <c r="C3804" s="39" t="s">
        <v>51</v>
      </c>
      <c r="D3804" s="39" t="s">
        <v>771</v>
      </c>
      <c r="E3804" s="39" t="s">
        <v>7135</v>
      </c>
      <c r="F3804" s="39" t="s">
        <v>347</v>
      </c>
      <c r="G3804" s="38" t="s">
        <v>442</v>
      </c>
      <c r="H3804" s="38" t="s">
        <v>441</v>
      </c>
      <c r="I3804" s="38">
        <v>86492807</v>
      </c>
      <c r="J3804" s="37">
        <v>2</v>
      </c>
      <c r="K3804" s="37">
        <v>0</v>
      </c>
      <c r="L3804" s="20" t="s">
        <v>8355</v>
      </c>
      <c r="M3804" s="37">
        <v>0</v>
      </c>
      <c r="N3804" s="37">
        <v>0</v>
      </c>
      <c r="O3804" s="37">
        <v>0</v>
      </c>
    </row>
    <row r="3805" spans="1:29" x14ac:dyDescent="0.2">
      <c r="A3805" s="37" t="s">
        <v>7148</v>
      </c>
      <c r="B3805" s="37" t="s">
        <v>7149</v>
      </c>
      <c r="C3805" s="39" t="s">
        <v>51</v>
      </c>
      <c r="D3805" s="39" t="s">
        <v>771</v>
      </c>
      <c r="E3805" s="39" t="s">
        <v>7135</v>
      </c>
      <c r="F3805" s="39" t="s">
        <v>7150</v>
      </c>
      <c r="G3805" s="38" t="s">
        <v>442</v>
      </c>
      <c r="H3805" s="38" t="s">
        <v>441</v>
      </c>
      <c r="I3805" s="38">
        <v>27300744</v>
      </c>
      <c r="J3805" s="37">
        <v>94</v>
      </c>
      <c r="K3805" s="37">
        <v>26</v>
      </c>
      <c r="L3805" s="20" t="s">
        <v>8355</v>
      </c>
      <c r="M3805" s="37">
        <v>0</v>
      </c>
      <c r="N3805" s="37">
        <v>0</v>
      </c>
      <c r="O3805" s="37">
        <v>0</v>
      </c>
    </row>
    <row r="3806" spans="1:29" x14ac:dyDescent="0.2">
      <c r="A3806" s="37" t="s">
        <v>7151</v>
      </c>
      <c r="B3806" s="37" t="s">
        <v>7152</v>
      </c>
      <c r="C3806" s="39" t="s">
        <v>51</v>
      </c>
      <c r="D3806" s="39" t="s">
        <v>771</v>
      </c>
      <c r="E3806" s="39" t="s">
        <v>790</v>
      </c>
      <c r="F3806" s="39" t="s">
        <v>3341</v>
      </c>
      <c r="G3806" s="38" t="s">
        <v>442</v>
      </c>
      <c r="H3806" s="38" t="s">
        <v>441</v>
      </c>
      <c r="I3806" s="38">
        <v>27300744</v>
      </c>
      <c r="J3806" s="37">
        <v>12</v>
      </c>
      <c r="K3806" s="37">
        <v>0</v>
      </c>
      <c r="L3806" s="20" t="s">
        <v>8355</v>
      </c>
      <c r="M3806" s="37">
        <v>0</v>
      </c>
      <c r="N3806" s="37">
        <v>0</v>
      </c>
      <c r="O3806" s="37">
        <v>0</v>
      </c>
    </row>
    <row r="3807" spans="1:29" x14ac:dyDescent="0.2">
      <c r="A3807" s="37" t="s">
        <v>7153</v>
      </c>
      <c r="B3807" s="37" t="s">
        <v>7154</v>
      </c>
      <c r="C3807" s="39" t="s">
        <v>51</v>
      </c>
      <c r="D3807" s="39" t="s">
        <v>771</v>
      </c>
      <c r="E3807" s="39" t="s">
        <v>7135</v>
      </c>
      <c r="F3807" s="39" t="s">
        <v>7135</v>
      </c>
      <c r="G3807" s="38" t="s">
        <v>442</v>
      </c>
      <c r="H3807" s="38" t="s">
        <v>441</v>
      </c>
      <c r="I3807" s="38">
        <v>27302464</v>
      </c>
      <c r="J3807" s="37">
        <v>120</v>
      </c>
      <c r="K3807" s="37">
        <v>37</v>
      </c>
      <c r="L3807" s="20" t="s">
        <v>8355</v>
      </c>
      <c r="M3807" s="37">
        <v>0</v>
      </c>
      <c r="N3807" s="37">
        <v>0</v>
      </c>
      <c r="O3807" s="37">
        <v>0</v>
      </c>
    </row>
    <row r="3808" spans="1:29" x14ac:dyDescent="0.2">
      <c r="A3808" s="37" t="s">
        <v>7155</v>
      </c>
      <c r="B3808" s="37" t="s">
        <v>6336</v>
      </c>
      <c r="C3808" s="39" t="s">
        <v>51</v>
      </c>
      <c r="D3808" s="39" t="s">
        <v>771</v>
      </c>
      <c r="E3808" s="39" t="s">
        <v>7135</v>
      </c>
      <c r="F3808" s="39" t="s">
        <v>6336</v>
      </c>
      <c r="G3808" s="38" t="s">
        <v>442</v>
      </c>
      <c r="H3808" s="38" t="s">
        <v>441</v>
      </c>
      <c r="I3808" s="38">
        <v>22064080</v>
      </c>
      <c r="J3808" s="37">
        <v>22</v>
      </c>
      <c r="K3808" s="37">
        <v>0</v>
      </c>
      <c r="L3808" s="20" t="s">
        <v>8355</v>
      </c>
      <c r="M3808" s="37">
        <v>0</v>
      </c>
      <c r="N3808" s="37">
        <v>0</v>
      </c>
      <c r="O3808" s="37">
        <v>0</v>
      </c>
    </row>
    <row r="3809" spans="1:29" x14ac:dyDescent="0.2">
      <c r="A3809" s="37" t="s">
        <v>7156</v>
      </c>
      <c r="B3809" s="37" t="s">
        <v>5701</v>
      </c>
      <c r="C3809" s="39" t="s">
        <v>51</v>
      </c>
      <c r="D3809" s="39" t="s">
        <v>771</v>
      </c>
      <c r="E3809" s="39" t="s">
        <v>7135</v>
      </c>
      <c r="F3809" s="39" t="s">
        <v>5701</v>
      </c>
      <c r="G3809" s="38" t="s">
        <v>442</v>
      </c>
      <c r="H3809" s="38" t="s">
        <v>441</v>
      </c>
      <c r="I3809" s="38">
        <v>84536365</v>
      </c>
      <c r="J3809" s="37">
        <v>8</v>
      </c>
      <c r="K3809" s="37">
        <v>0</v>
      </c>
      <c r="L3809" s="20" t="s">
        <v>8355</v>
      </c>
      <c r="M3809" s="37">
        <v>0</v>
      </c>
      <c r="N3809" s="37">
        <v>0</v>
      </c>
      <c r="O3809" s="37">
        <v>0</v>
      </c>
    </row>
    <row r="3810" spans="1:29" x14ac:dyDescent="0.2">
      <c r="A3810" s="37" t="s">
        <v>7157</v>
      </c>
      <c r="B3810" s="37" t="s">
        <v>7158</v>
      </c>
      <c r="C3810" s="39" t="s">
        <v>51</v>
      </c>
      <c r="D3810" s="39" t="s">
        <v>771</v>
      </c>
      <c r="E3810" s="39" t="s">
        <v>790</v>
      </c>
      <c r="F3810" s="39" t="s">
        <v>7159</v>
      </c>
      <c r="G3810" s="38" t="s">
        <v>442</v>
      </c>
      <c r="H3810" s="38" t="s">
        <v>441</v>
      </c>
      <c r="I3810" s="38">
        <v>84369407</v>
      </c>
      <c r="J3810" s="37">
        <v>25</v>
      </c>
      <c r="K3810" s="37">
        <v>10</v>
      </c>
      <c r="L3810" s="20" t="s">
        <v>8355</v>
      </c>
      <c r="M3810" s="37">
        <v>0</v>
      </c>
      <c r="N3810" s="37">
        <v>0</v>
      </c>
      <c r="O3810" s="37">
        <v>0</v>
      </c>
    </row>
    <row r="3811" spans="1:29" x14ac:dyDescent="0.2">
      <c r="A3811" s="37" t="s">
        <v>7160</v>
      </c>
      <c r="B3811" s="37" t="s">
        <v>302</v>
      </c>
      <c r="C3811" s="39" t="s">
        <v>51</v>
      </c>
      <c r="D3811" s="39" t="s">
        <v>771</v>
      </c>
      <c r="E3811" s="39" t="s">
        <v>7135</v>
      </c>
      <c r="F3811" s="39" t="s">
        <v>302</v>
      </c>
      <c r="G3811" s="38" t="s">
        <v>442</v>
      </c>
      <c r="H3811" s="38" t="s">
        <v>441</v>
      </c>
      <c r="I3811" s="38">
        <v>86098294</v>
      </c>
      <c r="J3811" s="37">
        <v>14</v>
      </c>
      <c r="K3811" s="37">
        <v>0</v>
      </c>
      <c r="L3811" s="20" t="s">
        <v>8355</v>
      </c>
      <c r="M3811" s="37">
        <v>0</v>
      </c>
      <c r="N3811" s="37">
        <v>0</v>
      </c>
      <c r="O3811" s="37">
        <v>0</v>
      </c>
    </row>
    <row r="3812" spans="1:29" x14ac:dyDescent="0.2">
      <c r="A3812" s="37" t="s">
        <v>7161</v>
      </c>
      <c r="B3812" s="37" t="s">
        <v>7162</v>
      </c>
      <c r="C3812" s="39" t="s">
        <v>51</v>
      </c>
      <c r="D3812" s="39" t="s">
        <v>771</v>
      </c>
      <c r="E3812" s="39" t="s">
        <v>7135</v>
      </c>
      <c r="F3812" s="39" t="s">
        <v>7162</v>
      </c>
      <c r="G3812" s="38" t="s">
        <v>442</v>
      </c>
      <c r="H3812" s="38" t="s">
        <v>441</v>
      </c>
      <c r="I3812" s="38">
        <v>85670915</v>
      </c>
      <c r="J3812" s="37">
        <v>13</v>
      </c>
      <c r="K3812" s="37">
        <v>0</v>
      </c>
      <c r="L3812" s="20" t="s">
        <v>8355</v>
      </c>
      <c r="M3812" s="37">
        <v>0</v>
      </c>
      <c r="N3812" s="37">
        <v>0</v>
      </c>
      <c r="O3812" s="37">
        <v>0</v>
      </c>
    </row>
    <row r="3813" spans="1:29" x14ac:dyDescent="0.2">
      <c r="A3813" s="37" t="s">
        <v>7163</v>
      </c>
      <c r="B3813" s="37" t="s">
        <v>1031</v>
      </c>
      <c r="C3813" s="39" t="s">
        <v>51</v>
      </c>
      <c r="D3813" s="39" t="s">
        <v>771</v>
      </c>
      <c r="E3813" s="39" t="s">
        <v>790</v>
      </c>
      <c r="F3813" s="39" t="s">
        <v>1031</v>
      </c>
      <c r="G3813" s="38" t="s">
        <v>442</v>
      </c>
      <c r="H3813" s="38" t="s">
        <v>441</v>
      </c>
      <c r="I3813" s="38">
        <v>86575112</v>
      </c>
      <c r="J3813" s="37">
        <v>3</v>
      </c>
      <c r="K3813" s="37">
        <v>0</v>
      </c>
      <c r="L3813" s="20" t="s">
        <v>8355</v>
      </c>
      <c r="M3813" s="37">
        <v>0</v>
      </c>
      <c r="N3813" s="37">
        <v>0</v>
      </c>
      <c r="O3813" s="37">
        <v>0</v>
      </c>
    </row>
    <row r="3814" spans="1:29" x14ac:dyDescent="0.2">
      <c r="A3814" s="37" t="s">
        <v>7164</v>
      </c>
      <c r="B3814" s="37" t="s">
        <v>2452</v>
      </c>
      <c r="C3814" s="39" t="s">
        <v>51</v>
      </c>
      <c r="D3814" s="39" t="s">
        <v>771</v>
      </c>
      <c r="E3814" s="39" t="s">
        <v>6422</v>
      </c>
      <c r="F3814" s="39" t="s">
        <v>2452</v>
      </c>
      <c r="G3814" s="38" t="s">
        <v>442</v>
      </c>
      <c r="H3814" s="38" t="s">
        <v>441</v>
      </c>
      <c r="I3814" s="38">
        <v>85717739</v>
      </c>
      <c r="J3814" s="37">
        <v>10</v>
      </c>
      <c r="K3814" s="37">
        <v>0</v>
      </c>
      <c r="L3814" s="20" t="s">
        <v>8355</v>
      </c>
      <c r="M3814" s="37">
        <v>0</v>
      </c>
      <c r="N3814" s="37">
        <v>0</v>
      </c>
      <c r="O3814" s="37">
        <v>0</v>
      </c>
    </row>
    <row r="3815" spans="1:29" x14ac:dyDescent="0.2">
      <c r="A3815" s="37" t="s">
        <v>7165</v>
      </c>
      <c r="B3815" s="37" t="s">
        <v>1997</v>
      </c>
      <c r="C3815" s="39" t="s">
        <v>51</v>
      </c>
      <c r="D3815" s="39" t="s">
        <v>771</v>
      </c>
      <c r="E3815" s="39" t="s">
        <v>7135</v>
      </c>
      <c r="F3815" s="39" t="s">
        <v>1997</v>
      </c>
      <c r="G3815" s="38" t="s">
        <v>442</v>
      </c>
      <c r="H3815" s="38" t="s">
        <v>441</v>
      </c>
      <c r="I3815" s="38">
        <v>87566999</v>
      </c>
      <c r="J3815" s="37">
        <v>4</v>
      </c>
      <c r="K3815" s="37">
        <v>0</v>
      </c>
      <c r="L3815" s="20" t="s">
        <v>8355</v>
      </c>
      <c r="M3815" s="37">
        <v>0</v>
      </c>
      <c r="N3815" s="37">
        <v>0</v>
      </c>
      <c r="O3815" s="37">
        <v>0</v>
      </c>
    </row>
    <row r="3816" spans="1:29" x14ac:dyDescent="0.2">
      <c r="A3816" s="37" t="s">
        <v>7166</v>
      </c>
      <c r="B3816" s="37" t="s">
        <v>7167</v>
      </c>
      <c r="C3816" s="39" t="s">
        <v>51</v>
      </c>
      <c r="D3816" s="39" t="s">
        <v>771</v>
      </c>
      <c r="E3816" s="39" t="s">
        <v>6422</v>
      </c>
      <c r="F3816" s="39" t="s">
        <v>7167</v>
      </c>
      <c r="G3816" s="38" t="s">
        <v>442</v>
      </c>
      <c r="H3816" s="38" t="s">
        <v>441</v>
      </c>
      <c r="I3816" s="38">
        <v>27300744</v>
      </c>
      <c r="J3816" s="37">
        <v>4</v>
      </c>
      <c r="K3816" s="37">
        <v>0</v>
      </c>
      <c r="L3816" s="20" t="s">
        <v>8355</v>
      </c>
      <c r="M3816" s="37">
        <v>0</v>
      </c>
      <c r="N3816" s="37">
        <v>0</v>
      </c>
      <c r="O3816" s="37">
        <v>0</v>
      </c>
    </row>
    <row r="3817" spans="1:29" x14ac:dyDescent="0.2">
      <c r="A3817" s="37" t="s">
        <v>7168</v>
      </c>
      <c r="B3817" s="37" t="s">
        <v>1827</v>
      </c>
      <c r="C3817" s="39" t="s">
        <v>51</v>
      </c>
      <c r="D3817" s="39" t="s">
        <v>771</v>
      </c>
      <c r="E3817" s="39" t="s">
        <v>6422</v>
      </c>
      <c r="F3817" s="39" t="s">
        <v>1827</v>
      </c>
      <c r="G3817" s="38" t="s">
        <v>442</v>
      </c>
      <c r="H3817" s="38" t="s">
        <v>441</v>
      </c>
      <c r="I3817" s="38">
        <v>27304351</v>
      </c>
      <c r="J3817" s="37">
        <v>10</v>
      </c>
      <c r="K3817" s="37">
        <v>0</v>
      </c>
      <c r="L3817" s="20" t="s">
        <v>8355</v>
      </c>
      <c r="M3817" s="37">
        <v>0</v>
      </c>
      <c r="N3817" s="37">
        <v>0</v>
      </c>
      <c r="O3817" s="37">
        <v>0</v>
      </c>
    </row>
    <row r="3818" spans="1:29" x14ac:dyDescent="0.2">
      <c r="A3818" s="37" t="s">
        <v>7169</v>
      </c>
      <c r="B3818" s="37" t="s">
        <v>2632</v>
      </c>
      <c r="C3818" s="39" t="s">
        <v>51</v>
      </c>
      <c r="D3818" s="39" t="s">
        <v>771</v>
      </c>
      <c r="E3818" s="39" t="s">
        <v>6422</v>
      </c>
      <c r="F3818" s="39" t="s">
        <v>2632</v>
      </c>
      <c r="G3818" s="38" t="s">
        <v>442</v>
      </c>
      <c r="H3818" s="38" t="s">
        <v>441</v>
      </c>
      <c r="I3818" s="38">
        <v>27300744</v>
      </c>
      <c r="J3818" s="37">
        <v>5</v>
      </c>
      <c r="K3818" s="37">
        <v>0</v>
      </c>
      <c r="L3818" s="20" t="s">
        <v>8355</v>
      </c>
      <c r="M3818" s="37">
        <v>0</v>
      </c>
      <c r="N3818" s="37">
        <v>0</v>
      </c>
      <c r="O3818" s="37">
        <v>0</v>
      </c>
    </row>
    <row r="3819" spans="1:29" x14ac:dyDescent="0.2">
      <c r="A3819" s="37" t="s">
        <v>7170</v>
      </c>
      <c r="B3819" s="37" t="s">
        <v>7171</v>
      </c>
      <c r="C3819" s="39" t="s">
        <v>51</v>
      </c>
      <c r="D3819" s="39" t="s">
        <v>771</v>
      </c>
      <c r="E3819" s="39" t="s">
        <v>790</v>
      </c>
      <c r="F3819" s="39" t="s">
        <v>7171</v>
      </c>
      <c r="G3819" s="38" t="s">
        <v>442</v>
      </c>
      <c r="H3819" s="38" t="s">
        <v>441</v>
      </c>
      <c r="I3819" s="38">
        <v>84063100</v>
      </c>
      <c r="J3819" s="37">
        <v>5</v>
      </c>
      <c r="K3819" s="37">
        <v>0</v>
      </c>
      <c r="L3819" s="20" t="s">
        <v>8355</v>
      </c>
      <c r="M3819" s="37">
        <v>0</v>
      </c>
      <c r="N3819" s="37">
        <v>0</v>
      </c>
      <c r="O3819" s="37">
        <v>0</v>
      </c>
    </row>
    <row r="3820" spans="1:29" x14ac:dyDescent="0.2">
      <c r="A3820" s="37" t="s">
        <v>7172</v>
      </c>
      <c r="B3820" s="37" t="s">
        <v>6662</v>
      </c>
      <c r="C3820" s="39" t="s">
        <v>51</v>
      </c>
      <c r="D3820" s="39" t="s">
        <v>762</v>
      </c>
      <c r="E3820" s="39" t="s">
        <v>766</v>
      </c>
      <c r="F3820" s="39" t="s">
        <v>6662</v>
      </c>
      <c r="G3820" s="38" t="s">
        <v>442</v>
      </c>
      <c r="H3820" s="38" t="s">
        <v>441</v>
      </c>
      <c r="I3820" s="38">
        <v>87200318</v>
      </c>
      <c r="J3820" s="37">
        <v>32</v>
      </c>
      <c r="K3820" s="37">
        <v>0</v>
      </c>
      <c r="L3820" s="20" t="s">
        <v>8355</v>
      </c>
      <c r="M3820" s="37">
        <v>0</v>
      </c>
      <c r="N3820" s="37">
        <v>0</v>
      </c>
      <c r="O3820" s="37">
        <v>0</v>
      </c>
    </row>
    <row r="3821" spans="1:29" x14ac:dyDescent="0.2">
      <c r="A3821" s="37" t="s">
        <v>7175</v>
      </c>
      <c r="B3821" s="37" t="s">
        <v>7176</v>
      </c>
      <c r="C3821" s="39" t="s">
        <v>51</v>
      </c>
      <c r="D3821" s="39" t="s">
        <v>771</v>
      </c>
      <c r="E3821" s="39" t="s">
        <v>7135</v>
      </c>
      <c r="F3821" s="39" t="s">
        <v>7176</v>
      </c>
      <c r="G3821" s="38" t="s">
        <v>442</v>
      </c>
      <c r="H3821" s="38" t="s">
        <v>441</v>
      </c>
      <c r="I3821" s="38">
        <v>89028370</v>
      </c>
      <c r="J3821" s="37">
        <v>2</v>
      </c>
      <c r="K3821" s="37">
        <v>0</v>
      </c>
      <c r="L3821" s="20" t="s">
        <v>8355</v>
      </c>
      <c r="M3821" s="37">
        <v>0</v>
      </c>
      <c r="N3821" s="37">
        <v>0</v>
      </c>
      <c r="O3821" s="37">
        <v>0</v>
      </c>
    </row>
    <row r="3823" spans="1:29" ht="13.5" x14ac:dyDescent="0.25">
      <c r="A3823" s="97" t="s">
        <v>3705</v>
      </c>
      <c r="B3823" s="24"/>
      <c r="C3823" s="25"/>
      <c r="D3823" s="25"/>
      <c r="E3823" s="25"/>
      <c r="F3823" s="33"/>
      <c r="G3823" s="27"/>
      <c r="H3823" s="32"/>
      <c r="I3823" s="32"/>
      <c r="J3823" s="36">
        <f>SUM(J3824:J3857)</f>
        <v>1032</v>
      </c>
      <c r="K3823" s="36">
        <f t="shared" ref="K3823:O3823" si="202">SUM(K3824:K3857)</f>
        <v>323</v>
      </c>
      <c r="L3823" s="36">
        <f t="shared" si="202"/>
        <v>0</v>
      </c>
      <c r="M3823" s="36">
        <f t="shared" si="202"/>
        <v>0</v>
      </c>
      <c r="N3823" s="36">
        <f t="shared" si="202"/>
        <v>0</v>
      </c>
      <c r="O3823" s="36">
        <f t="shared" si="202"/>
        <v>181</v>
      </c>
      <c r="P3823" s="37"/>
      <c r="Q3823" s="37"/>
      <c r="R3823" s="37"/>
      <c r="S3823" s="37"/>
      <c r="T3823" s="37"/>
      <c r="U3823" s="37"/>
      <c r="V3823" s="37"/>
      <c r="W3823" s="37"/>
      <c r="X3823" s="37"/>
      <c r="Y3823" s="37"/>
      <c r="AA3823" s="37"/>
      <c r="AB3823" s="37"/>
      <c r="AC3823" s="37"/>
    </row>
    <row r="3824" spans="1:29" x14ac:dyDescent="0.2">
      <c r="A3824" s="37" t="s">
        <v>7177</v>
      </c>
      <c r="B3824" s="37" t="s">
        <v>7178</v>
      </c>
      <c r="C3824" s="39" t="s">
        <v>51</v>
      </c>
      <c r="D3824" s="39" t="s">
        <v>771</v>
      </c>
      <c r="E3824" s="39" t="s">
        <v>772</v>
      </c>
      <c r="F3824" s="39" t="s">
        <v>1943</v>
      </c>
      <c r="G3824" s="38" t="s">
        <v>442</v>
      </c>
      <c r="H3824" s="38" t="s">
        <v>441</v>
      </c>
      <c r="I3824" s="38">
        <v>85684514</v>
      </c>
      <c r="J3824" s="37">
        <v>32</v>
      </c>
      <c r="K3824" s="37">
        <v>21</v>
      </c>
      <c r="L3824" s="20" t="s">
        <v>8355</v>
      </c>
      <c r="M3824" s="37">
        <v>0</v>
      </c>
      <c r="N3824" s="37">
        <v>0</v>
      </c>
      <c r="O3824" s="37">
        <v>0</v>
      </c>
    </row>
    <row r="3825" spans="1:15" x14ac:dyDescent="0.2">
      <c r="A3825" s="37" t="s">
        <v>7179</v>
      </c>
      <c r="B3825" s="37" t="s">
        <v>7180</v>
      </c>
      <c r="C3825" s="39" t="s">
        <v>51</v>
      </c>
      <c r="D3825" s="39" t="s">
        <v>771</v>
      </c>
      <c r="E3825" s="39" t="s">
        <v>772</v>
      </c>
      <c r="F3825" s="39" t="s">
        <v>7181</v>
      </c>
      <c r="G3825" s="38" t="s">
        <v>442</v>
      </c>
      <c r="H3825" s="38" t="s">
        <v>441</v>
      </c>
      <c r="I3825" s="38">
        <v>83016062</v>
      </c>
      <c r="J3825" s="37">
        <v>11</v>
      </c>
      <c r="K3825" s="37">
        <v>0</v>
      </c>
      <c r="L3825" s="20" t="s">
        <v>8355</v>
      </c>
      <c r="M3825" s="37">
        <v>0</v>
      </c>
      <c r="N3825" s="37">
        <v>0</v>
      </c>
      <c r="O3825" s="37">
        <v>0</v>
      </c>
    </row>
    <row r="3826" spans="1:15" x14ac:dyDescent="0.2">
      <c r="A3826" s="37" t="s">
        <v>7182</v>
      </c>
      <c r="B3826" s="37" t="s">
        <v>7183</v>
      </c>
      <c r="C3826" s="39" t="s">
        <v>51</v>
      </c>
      <c r="D3826" s="39" t="s">
        <v>771</v>
      </c>
      <c r="E3826" s="39" t="s">
        <v>771</v>
      </c>
      <c r="F3826" s="39" t="s">
        <v>7183</v>
      </c>
      <c r="G3826" s="38" t="s">
        <v>442</v>
      </c>
      <c r="H3826" s="38" t="s">
        <v>440</v>
      </c>
      <c r="I3826" s="38">
        <v>87065027</v>
      </c>
      <c r="J3826" s="37">
        <v>24</v>
      </c>
      <c r="K3826" s="37">
        <v>12</v>
      </c>
      <c r="L3826" s="20" t="s">
        <v>8355</v>
      </c>
      <c r="M3826" s="37">
        <v>0</v>
      </c>
      <c r="N3826" s="37">
        <v>0</v>
      </c>
      <c r="O3826" s="37">
        <v>15</v>
      </c>
    </row>
    <row r="3827" spans="1:15" x14ac:dyDescent="0.2">
      <c r="A3827" s="37" t="s">
        <v>7184</v>
      </c>
      <c r="B3827" s="37" t="s">
        <v>7185</v>
      </c>
      <c r="C3827" s="39" t="s">
        <v>51</v>
      </c>
      <c r="D3827" s="39" t="s">
        <v>771</v>
      </c>
      <c r="E3827" s="39" t="s">
        <v>771</v>
      </c>
      <c r="F3827" s="39" t="s">
        <v>7186</v>
      </c>
      <c r="G3827" s="38" t="s">
        <v>442</v>
      </c>
      <c r="H3827" s="38" t="s">
        <v>440</v>
      </c>
      <c r="I3827" s="38">
        <v>85926328</v>
      </c>
      <c r="J3827" s="37">
        <v>65</v>
      </c>
      <c r="K3827" s="37">
        <v>21</v>
      </c>
      <c r="L3827" s="20" t="s">
        <v>8355</v>
      </c>
      <c r="M3827" s="37">
        <v>0</v>
      </c>
      <c r="N3827" s="37">
        <v>0</v>
      </c>
      <c r="O3827" s="37">
        <v>0</v>
      </c>
    </row>
    <row r="3828" spans="1:15" x14ac:dyDescent="0.2">
      <c r="A3828" s="37" t="s">
        <v>7187</v>
      </c>
      <c r="B3828" s="37" t="s">
        <v>2392</v>
      </c>
      <c r="C3828" s="39" t="s">
        <v>51</v>
      </c>
      <c r="D3828" s="39" t="s">
        <v>771</v>
      </c>
      <c r="E3828" s="39" t="s">
        <v>771</v>
      </c>
      <c r="F3828" s="39" t="s">
        <v>2392</v>
      </c>
      <c r="G3828" s="38" t="s">
        <v>442</v>
      </c>
      <c r="H3828" s="38" t="s">
        <v>440</v>
      </c>
      <c r="I3828" s="38">
        <v>86511256</v>
      </c>
      <c r="J3828" s="37">
        <v>27</v>
      </c>
      <c r="K3828" s="37">
        <v>11</v>
      </c>
      <c r="L3828" s="20" t="s">
        <v>8355</v>
      </c>
      <c r="M3828" s="37">
        <v>0</v>
      </c>
      <c r="N3828" s="37">
        <v>0</v>
      </c>
      <c r="O3828" s="37">
        <v>53</v>
      </c>
    </row>
    <row r="3829" spans="1:15" x14ac:dyDescent="0.2">
      <c r="A3829" s="37" t="s">
        <v>7188</v>
      </c>
      <c r="B3829" s="37" t="s">
        <v>7189</v>
      </c>
      <c r="C3829" s="39" t="s">
        <v>51</v>
      </c>
      <c r="D3829" s="39" t="s">
        <v>771</v>
      </c>
      <c r="E3829" s="39" t="s">
        <v>771</v>
      </c>
      <c r="F3829" s="39" t="s">
        <v>7189</v>
      </c>
      <c r="G3829" s="38" t="s">
        <v>442</v>
      </c>
      <c r="H3829" s="38" t="s">
        <v>440</v>
      </c>
      <c r="I3829" s="38">
        <v>27301965</v>
      </c>
      <c r="J3829" s="37">
        <v>57</v>
      </c>
      <c r="K3829" s="37">
        <v>15</v>
      </c>
      <c r="L3829" s="20" t="s">
        <v>8355</v>
      </c>
      <c r="M3829" s="37">
        <v>0</v>
      </c>
      <c r="N3829" s="37">
        <v>0</v>
      </c>
      <c r="O3829" s="37">
        <v>53</v>
      </c>
    </row>
    <row r="3830" spans="1:15" x14ac:dyDescent="0.2">
      <c r="A3830" s="37" t="s">
        <v>7190</v>
      </c>
      <c r="B3830" s="37" t="s">
        <v>64</v>
      </c>
      <c r="C3830" s="39" t="s">
        <v>51</v>
      </c>
      <c r="D3830" s="39" t="s">
        <v>771</v>
      </c>
      <c r="E3830" s="39" t="s">
        <v>772</v>
      </c>
      <c r="F3830" s="39" t="s">
        <v>64</v>
      </c>
      <c r="G3830" s="38" t="s">
        <v>442</v>
      </c>
      <c r="H3830" s="38" t="s">
        <v>441</v>
      </c>
      <c r="I3830" s="38">
        <v>27300159</v>
      </c>
      <c r="J3830" s="37">
        <v>51</v>
      </c>
      <c r="K3830" s="37">
        <v>14</v>
      </c>
      <c r="L3830" s="20" t="s">
        <v>8355</v>
      </c>
      <c r="M3830" s="37">
        <v>0</v>
      </c>
      <c r="N3830" s="37">
        <v>0</v>
      </c>
      <c r="O3830" s="37">
        <v>0</v>
      </c>
    </row>
    <row r="3831" spans="1:15" x14ac:dyDescent="0.2">
      <c r="A3831" s="37" t="s">
        <v>7191</v>
      </c>
      <c r="B3831" s="37" t="s">
        <v>2064</v>
      </c>
      <c r="C3831" s="39" t="s">
        <v>51</v>
      </c>
      <c r="D3831" s="39" t="s">
        <v>771</v>
      </c>
      <c r="E3831" s="39" t="s">
        <v>772</v>
      </c>
      <c r="F3831" s="39" t="s">
        <v>2064</v>
      </c>
      <c r="G3831" s="38" t="s">
        <v>442</v>
      </c>
      <c r="H3831" s="38" t="s">
        <v>441</v>
      </c>
      <c r="I3831" s="38">
        <v>89111515</v>
      </c>
      <c r="J3831" s="37">
        <v>21</v>
      </c>
      <c r="K3831" s="37">
        <v>8</v>
      </c>
      <c r="L3831" s="20" t="s">
        <v>8355</v>
      </c>
      <c r="M3831" s="37">
        <v>0</v>
      </c>
      <c r="N3831" s="37">
        <v>0</v>
      </c>
      <c r="O3831" s="37">
        <v>0</v>
      </c>
    </row>
    <row r="3832" spans="1:15" x14ac:dyDescent="0.2">
      <c r="A3832" s="37" t="s">
        <v>7192</v>
      </c>
      <c r="B3832" s="37" t="s">
        <v>7193</v>
      </c>
      <c r="C3832" s="39" t="s">
        <v>51</v>
      </c>
      <c r="D3832" s="39" t="s">
        <v>771</v>
      </c>
      <c r="E3832" s="39" t="s">
        <v>771</v>
      </c>
      <c r="F3832" s="39" t="s">
        <v>7194</v>
      </c>
      <c r="G3832" s="38" t="s">
        <v>442</v>
      </c>
      <c r="H3832" s="38" t="s">
        <v>440</v>
      </c>
      <c r="I3832" s="38">
        <v>84525991</v>
      </c>
      <c r="J3832" s="37">
        <v>16</v>
      </c>
      <c r="K3832" s="37">
        <v>0</v>
      </c>
      <c r="L3832" s="20" t="s">
        <v>8355</v>
      </c>
      <c r="M3832" s="37">
        <v>0</v>
      </c>
      <c r="N3832" s="37">
        <v>0</v>
      </c>
      <c r="O3832" s="37">
        <v>0</v>
      </c>
    </row>
    <row r="3833" spans="1:15" x14ac:dyDescent="0.2">
      <c r="A3833" s="37" t="s">
        <v>7195</v>
      </c>
      <c r="B3833" s="37" t="s">
        <v>7196</v>
      </c>
      <c r="C3833" s="39" t="s">
        <v>51</v>
      </c>
      <c r="D3833" s="39" t="s">
        <v>771</v>
      </c>
      <c r="E3833" s="39" t="s">
        <v>772</v>
      </c>
      <c r="F3833" s="39" t="s">
        <v>7196</v>
      </c>
      <c r="G3833" s="38" t="s">
        <v>442</v>
      </c>
      <c r="H3833" s="38" t="s">
        <v>441</v>
      </c>
      <c r="I3833" s="38">
        <v>84021789</v>
      </c>
      <c r="J3833" s="37">
        <v>35</v>
      </c>
      <c r="K3833" s="37">
        <v>15</v>
      </c>
      <c r="L3833" s="20" t="s">
        <v>8355</v>
      </c>
      <c r="M3833" s="37">
        <v>0</v>
      </c>
      <c r="N3833" s="37">
        <v>0</v>
      </c>
      <c r="O3833" s="37">
        <v>0</v>
      </c>
    </row>
    <row r="3834" spans="1:15" x14ac:dyDescent="0.2">
      <c r="A3834" s="37" t="s">
        <v>7197</v>
      </c>
      <c r="B3834" s="37" t="s">
        <v>7198</v>
      </c>
      <c r="C3834" s="39" t="s">
        <v>51</v>
      </c>
      <c r="D3834" s="39" t="s">
        <v>771</v>
      </c>
      <c r="E3834" s="39" t="s">
        <v>772</v>
      </c>
      <c r="F3834" s="39" t="s">
        <v>3274</v>
      </c>
      <c r="G3834" s="38" t="s">
        <v>442</v>
      </c>
      <c r="H3834" s="38" t="s">
        <v>441</v>
      </c>
      <c r="I3834" s="38">
        <v>85508837</v>
      </c>
      <c r="J3834" s="37">
        <v>26</v>
      </c>
      <c r="K3834" s="37">
        <v>5</v>
      </c>
      <c r="L3834" s="20" t="s">
        <v>8355</v>
      </c>
      <c r="M3834" s="37">
        <v>0</v>
      </c>
      <c r="N3834" s="37">
        <v>0</v>
      </c>
      <c r="O3834" s="37">
        <v>0</v>
      </c>
    </row>
    <row r="3835" spans="1:15" x14ac:dyDescent="0.2">
      <c r="A3835" s="37" t="s">
        <v>7199</v>
      </c>
      <c r="B3835" s="37" t="s">
        <v>2296</v>
      </c>
      <c r="C3835" s="39" t="s">
        <v>51</v>
      </c>
      <c r="D3835" s="39" t="s">
        <v>771</v>
      </c>
      <c r="E3835" s="39" t="s">
        <v>771</v>
      </c>
      <c r="F3835" s="39" t="s">
        <v>2296</v>
      </c>
      <c r="G3835" s="38" t="s">
        <v>442</v>
      </c>
      <c r="H3835" s="38" t="s">
        <v>440</v>
      </c>
      <c r="I3835" s="38">
        <v>85036183</v>
      </c>
      <c r="J3835" s="37">
        <v>11</v>
      </c>
      <c r="K3835" s="37">
        <v>0</v>
      </c>
      <c r="L3835" s="20" t="s">
        <v>8355</v>
      </c>
      <c r="M3835" s="37">
        <v>0</v>
      </c>
      <c r="N3835" s="37">
        <v>0</v>
      </c>
      <c r="O3835" s="37">
        <v>0</v>
      </c>
    </row>
    <row r="3836" spans="1:15" x14ac:dyDescent="0.2">
      <c r="A3836" s="37" t="s">
        <v>7200</v>
      </c>
      <c r="B3836" s="37" t="s">
        <v>7201</v>
      </c>
      <c r="C3836" s="39" t="s">
        <v>51</v>
      </c>
      <c r="D3836" s="39" t="s">
        <v>771</v>
      </c>
      <c r="E3836" s="39" t="s">
        <v>771</v>
      </c>
      <c r="F3836" s="39" t="s">
        <v>7201</v>
      </c>
      <c r="G3836" s="38" t="s">
        <v>442</v>
      </c>
      <c r="H3836" s="38" t="s">
        <v>440</v>
      </c>
      <c r="I3836" s="38">
        <v>89414211</v>
      </c>
      <c r="J3836" s="37">
        <v>8</v>
      </c>
      <c r="K3836" s="37">
        <v>0</v>
      </c>
      <c r="L3836" s="20" t="s">
        <v>8355</v>
      </c>
      <c r="M3836" s="37">
        <v>0</v>
      </c>
      <c r="N3836" s="37">
        <v>0</v>
      </c>
      <c r="O3836" s="37">
        <v>0</v>
      </c>
    </row>
    <row r="3837" spans="1:15" x14ac:dyDescent="0.2">
      <c r="A3837" s="37" t="s">
        <v>7202</v>
      </c>
      <c r="B3837" s="37" t="s">
        <v>78</v>
      </c>
      <c r="C3837" s="39" t="s">
        <v>51</v>
      </c>
      <c r="D3837" s="39" t="s">
        <v>771</v>
      </c>
      <c r="E3837" s="39" t="s">
        <v>772</v>
      </c>
      <c r="F3837" s="39" t="s">
        <v>78</v>
      </c>
      <c r="G3837" s="38" t="s">
        <v>442</v>
      </c>
      <c r="H3837" s="38" t="s">
        <v>441</v>
      </c>
      <c r="I3837" s="38">
        <v>22065139</v>
      </c>
      <c r="J3837" s="37">
        <v>123</v>
      </c>
      <c r="K3837" s="37">
        <v>31</v>
      </c>
      <c r="L3837" s="20" t="s">
        <v>8355</v>
      </c>
      <c r="M3837" s="37">
        <v>0</v>
      </c>
      <c r="N3837" s="37">
        <v>0</v>
      </c>
      <c r="O3837" s="37">
        <v>0</v>
      </c>
    </row>
    <row r="3838" spans="1:15" x14ac:dyDescent="0.2">
      <c r="A3838" s="37" t="s">
        <v>7203</v>
      </c>
      <c r="B3838" s="37" t="s">
        <v>5834</v>
      </c>
      <c r="C3838" s="39" t="s">
        <v>51</v>
      </c>
      <c r="D3838" s="39" t="s">
        <v>771</v>
      </c>
      <c r="E3838" s="39" t="s">
        <v>772</v>
      </c>
      <c r="F3838" s="39" t="s">
        <v>5834</v>
      </c>
      <c r="G3838" s="38" t="s">
        <v>442</v>
      </c>
      <c r="H3838" s="38" t="s">
        <v>441</v>
      </c>
      <c r="I3838" s="38">
        <v>83487810</v>
      </c>
      <c r="J3838" s="37">
        <v>8</v>
      </c>
      <c r="K3838" s="37">
        <v>0</v>
      </c>
      <c r="L3838" s="20" t="s">
        <v>8355</v>
      </c>
      <c r="M3838" s="37">
        <v>0</v>
      </c>
      <c r="N3838" s="37">
        <v>0</v>
      </c>
      <c r="O3838" s="37">
        <v>0</v>
      </c>
    </row>
    <row r="3839" spans="1:15" x14ac:dyDescent="0.2">
      <c r="A3839" s="37" t="s">
        <v>7204</v>
      </c>
      <c r="B3839" s="37" t="s">
        <v>7205</v>
      </c>
      <c r="C3839" s="39" t="s">
        <v>51</v>
      </c>
      <c r="D3839" s="39" t="s">
        <v>771</v>
      </c>
      <c r="E3839" s="39" t="s">
        <v>771</v>
      </c>
      <c r="F3839" s="39" t="s">
        <v>7205</v>
      </c>
      <c r="G3839" s="38" t="s">
        <v>442</v>
      </c>
      <c r="H3839" s="38" t="s">
        <v>440</v>
      </c>
      <c r="I3839" s="38">
        <v>86726423</v>
      </c>
      <c r="J3839" s="37">
        <v>43</v>
      </c>
      <c r="K3839" s="37">
        <v>20</v>
      </c>
      <c r="L3839" s="20" t="s">
        <v>8355</v>
      </c>
      <c r="M3839" s="37">
        <v>0</v>
      </c>
      <c r="N3839" s="37">
        <v>0</v>
      </c>
      <c r="O3839" s="37">
        <v>0</v>
      </c>
    </row>
    <row r="3840" spans="1:15" x14ac:dyDescent="0.2">
      <c r="A3840" s="37" t="s">
        <v>7206</v>
      </c>
      <c r="B3840" s="37" t="s">
        <v>1599</v>
      </c>
      <c r="C3840" s="39" t="s">
        <v>51</v>
      </c>
      <c r="D3840" s="39" t="s">
        <v>771</v>
      </c>
      <c r="E3840" s="39" t="s">
        <v>772</v>
      </c>
      <c r="F3840" s="39" t="s">
        <v>1599</v>
      </c>
      <c r="G3840" s="38" t="s">
        <v>442</v>
      </c>
      <c r="H3840" s="38" t="s">
        <v>441</v>
      </c>
      <c r="I3840" s="38">
        <v>22065986</v>
      </c>
      <c r="J3840" s="37">
        <v>60</v>
      </c>
      <c r="K3840" s="37">
        <v>15</v>
      </c>
      <c r="L3840" s="20" t="s">
        <v>8355</v>
      </c>
      <c r="M3840" s="37">
        <v>0</v>
      </c>
      <c r="N3840" s="37">
        <v>0</v>
      </c>
      <c r="O3840" s="37">
        <v>0</v>
      </c>
    </row>
    <row r="3841" spans="1:15" x14ac:dyDescent="0.2">
      <c r="A3841" s="37" t="s">
        <v>7207</v>
      </c>
      <c r="B3841" s="37" t="s">
        <v>10379</v>
      </c>
      <c r="C3841" s="39" t="s">
        <v>51</v>
      </c>
      <c r="D3841" s="39" t="s">
        <v>771</v>
      </c>
      <c r="E3841" s="39" t="s">
        <v>771</v>
      </c>
      <c r="F3841" s="39" t="s">
        <v>7208</v>
      </c>
      <c r="G3841" s="38" t="s">
        <v>442</v>
      </c>
      <c r="H3841" s="38" t="s">
        <v>440</v>
      </c>
      <c r="I3841" s="38">
        <v>84516026</v>
      </c>
      <c r="J3841" s="37">
        <v>18</v>
      </c>
      <c r="K3841" s="37">
        <v>8</v>
      </c>
      <c r="L3841" s="20" t="s">
        <v>8355</v>
      </c>
      <c r="M3841" s="37">
        <v>0</v>
      </c>
      <c r="N3841" s="37">
        <v>0</v>
      </c>
      <c r="O3841" s="37">
        <v>0</v>
      </c>
    </row>
    <row r="3842" spans="1:15" x14ac:dyDescent="0.2">
      <c r="A3842" s="37" t="s">
        <v>7209</v>
      </c>
      <c r="B3842" s="37" t="s">
        <v>7210</v>
      </c>
      <c r="C3842" s="39" t="s">
        <v>51</v>
      </c>
      <c r="D3842" s="39" t="s">
        <v>771</v>
      </c>
      <c r="E3842" s="39" t="s">
        <v>771</v>
      </c>
      <c r="F3842" s="39" t="s">
        <v>7211</v>
      </c>
      <c r="G3842" s="38" t="s">
        <v>442</v>
      </c>
      <c r="H3842" s="38" t="s">
        <v>440</v>
      </c>
      <c r="I3842" s="38">
        <v>84668451</v>
      </c>
      <c r="J3842" s="37">
        <v>39</v>
      </c>
      <c r="K3842" s="37">
        <v>12</v>
      </c>
      <c r="L3842" s="20" t="s">
        <v>8355</v>
      </c>
      <c r="M3842" s="37">
        <v>0</v>
      </c>
      <c r="N3842" s="37">
        <v>0</v>
      </c>
      <c r="O3842" s="37">
        <v>0</v>
      </c>
    </row>
    <row r="3843" spans="1:15" x14ac:dyDescent="0.2">
      <c r="A3843" s="37" t="s">
        <v>7212</v>
      </c>
      <c r="B3843" s="37" t="s">
        <v>1550</v>
      </c>
      <c r="C3843" s="39" t="s">
        <v>51</v>
      </c>
      <c r="D3843" s="39" t="s">
        <v>771</v>
      </c>
      <c r="E3843" s="39" t="s">
        <v>771</v>
      </c>
      <c r="F3843" s="39" t="s">
        <v>1550</v>
      </c>
      <c r="G3843" s="38" t="s">
        <v>442</v>
      </c>
      <c r="H3843" s="38" t="s">
        <v>440</v>
      </c>
      <c r="I3843" s="38">
        <v>27302434</v>
      </c>
      <c r="J3843" s="37">
        <v>97</v>
      </c>
      <c r="K3843" s="37">
        <v>33</v>
      </c>
      <c r="L3843" s="20" t="s">
        <v>8355</v>
      </c>
      <c r="M3843" s="37">
        <v>0</v>
      </c>
      <c r="N3843" s="37">
        <v>0</v>
      </c>
      <c r="O3843" s="37">
        <v>60</v>
      </c>
    </row>
    <row r="3844" spans="1:15" x14ac:dyDescent="0.2">
      <c r="A3844" s="37" t="s">
        <v>7213</v>
      </c>
      <c r="B3844" s="37" t="s">
        <v>7214</v>
      </c>
      <c r="C3844" s="39" t="s">
        <v>51</v>
      </c>
      <c r="D3844" s="39" t="s">
        <v>771</v>
      </c>
      <c r="E3844" s="39" t="s">
        <v>771</v>
      </c>
      <c r="F3844" s="39" t="s">
        <v>7214</v>
      </c>
      <c r="G3844" s="38" t="s">
        <v>442</v>
      </c>
      <c r="H3844" s="38" t="s">
        <v>440</v>
      </c>
      <c r="I3844" s="38">
        <v>3112231</v>
      </c>
      <c r="J3844" s="37">
        <v>32</v>
      </c>
      <c r="K3844" s="37">
        <v>23</v>
      </c>
      <c r="L3844" s="20" t="s">
        <v>8355</v>
      </c>
      <c r="M3844" s="37">
        <v>0</v>
      </c>
      <c r="N3844" s="37">
        <v>0</v>
      </c>
      <c r="O3844" s="37">
        <v>0</v>
      </c>
    </row>
    <row r="3845" spans="1:15" x14ac:dyDescent="0.2">
      <c r="A3845" s="37" t="s">
        <v>7215</v>
      </c>
      <c r="B3845" s="37" t="s">
        <v>7216</v>
      </c>
      <c r="C3845" s="39" t="s">
        <v>51</v>
      </c>
      <c r="D3845" s="39" t="s">
        <v>771</v>
      </c>
      <c r="E3845" s="39" t="s">
        <v>772</v>
      </c>
      <c r="F3845" s="39" t="s">
        <v>3276</v>
      </c>
      <c r="G3845" s="38" t="s">
        <v>442</v>
      </c>
      <c r="H3845" s="38" t="s">
        <v>441</v>
      </c>
      <c r="I3845" s="38">
        <v>89216082</v>
      </c>
      <c r="J3845" s="37">
        <v>3</v>
      </c>
      <c r="K3845" s="37">
        <v>0</v>
      </c>
      <c r="L3845" s="20" t="s">
        <v>8355</v>
      </c>
      <c r="M3845" s="37">
        <v>0</v>
      </c>
      <c r="N3845" s="37">
        <v>0</v>
      </c>
      <c r="O3845" s="37">
        <v>0</v>
      </c>
    </row>
    <row r="3846" spans="1:15" x14ac:dyDescent="0.2">
      <c r="A3846" s="37" t="s">
        <v>7217</v>
      </c>
      <c r="B3846" s="37" t="s">
        <v>3168</v>
      </c>
      <c r="C3846" s="39" t="s">
        <v>51</v>
      </c>
      <c r="D3846" s="39" t="s">
        <v>771</v>
      </c>
      <c r="E3846" s="39" t="s">
        <v>772</v>
      </c>
      <c r="F3846" s="39" t="s">
        <v>3168</v>
      </c>
      <c r="G3846" s="38" t="s">
        <v>442</v>
      </c>
      <c r="H3846" s="38" t="s">
        <v>441</v>
      </c>
      <c r="I3846" s="38">
        <v>83517270</v>
      </c>
      <c r="J3846" s="37">
        <v>5</v>
      </c>
      <c r="K3846" s="37">
        <v>0</v>
      </c>
      <c r="L3846" s="20" t="s">
        <v>8355</v>
      </c>
      <c r="M3846" s="37">
        <v>0</v>
      </c>
      <c r="N3846" s="37">
        <v>0</v>
      </c>
      <c r="O3846" s="37">
        <v>0</v>
      </c>
    </row>
    <row r="3847" spans="1:15" x14ac:dyDescent="0.2">
      <c r="A3847" s="37" t="s">
        <v>7218</v>
      </c>
      <c r="B3847" s="37" t="s">
        <v>46</v>
      </c>
      <c r="C3847" s="39" t="s">
        <v>51</v>
      </c>
      <c r="D3847" s="39" t="s">
        <v>771</v>
      </c>
      <c r="E3847" s="39" t="s">
        <v>771</v>
      </c>
      <c r="F3847" s="39" t="s">
        <v>10325</v>
      </c>
      <c r="G3847" s="38" t="s">
        <v>442</v>
      </c>
      <c r="H3847" s="38" t="s">
        <v>440</v>
      </c>
      <c r="I3847" s="38">
        <v>87966584</v>
      </c>
      <c r="J3847" s="37">
        <v>17</v>
      </c>
      <c r="K3847" s="37">
        <v>0</v>
      </c>
      <c r="L3847" s="20" t="s">
        <v>8355</v>
      </c>
      <c r="M3847" s="37">
        <v>0</v>
      </c>
      <c r="N3847" s="37">
        <v>0</v>
      </c>
      <c r="O3847" s="37">
        <v>0</v>
      </c>
    </row>
    <row r="3848" spans="1:15" x14ac:dyDescent="0.2">
      <c r="A3848" s="37" t="s">
        <v>7219</v>
      </c>
      <c r="B3848" s="37" t="s">
        <v>7220</v>
      </c>
      <c r="C3848" s="39" t="s">
        <v>51</v>
      </c>
      <c r="D3848" s="39" t="s">
        <v>771</v>
      </c>
      <c r="E3848" s="39" t="s">
        <v>771</v>
      </c>
      <c r="F3848" s="39" t="s">
        <v>7220</v>
      </c>
      <c r="G3848" s="38" t="s">
        <v>442</v>
      </c>
      <c r="H3848" s="38" t="s">
        <v>440</v>
      </c>
      <c r="I3848" s="38">
        <v>86473453</v>
      </c>
      <c r="J3848" s="37">
        <v>19</v>
      </c>
      <c r="K3848" s="37">
        <v>0</v>
      </c>
      <c r="L3848" s="20" t="s">
        <v>8355</v>
      </c>
      <c r="M3848" s="37">
        <v>0</v>
      </c>
      <c r="N3848" s="37">
        <v>0</v>
      </c>
      <c r="O3848" s="37">
        <v>0</v>
      </c>
    </row>
    <row r="3849" spans="1:15" x14ac:dyDescent="0.2">
      <c r="A3849" s="37" t="s">
        <v>7221</v>
      </c>
      <c r="B3849" s="37" t="s">
        <v>156</v>
      </c>
      <c r="C3849" s="39" t="s">
        <v>51</v>
      </c>
      <c r="D3849" s="39" t="s">
        <v>771</v>
      </c>
      <c r="E3849" s="39" t="s">
        <v>771</v>
      </c>
      <c r="F3849" s="39" t="s">
        <v>7222</v>
      </c>
      <c r="G3849" s="38" t="s">
        <v>442</v>
      </c>
      <c r="H3849" s="38" t="s">
        <v>440</v>
      </c>
      <c r="I3849" s="38">
        <v>89583193</v>
      </c>
      <c r="J3849" s="37">
        <v>6</v>
      </c>
      <c r="K3849" s="37">
        <v>0</v>
      </c>
      <c r="L3849" s="20" t="s">
        <v>8355</v>
      </c>
      <c r="M3849" s="37">
        <v>0</v>
      </c>
      <c r="N3849" s="37">
        <v>0</v>
      </c>
      <c r="O3849" s="37">
        <v>0</v>
      </c>
    </row>
    <row r="3850" spans="1:15" x14ac:dyDescent="0.2">
      <c r="A3850" s="37" t="s">
        <v>7223</v>
      </c>
      <c r="B3850" s="37" t="s">
        <v>7224</v>
      </c>
      <c r="C3850" s="39" t="s">
        <v>51</v>
      </c>
      <c r="D3850" s="39" t="s">
        <v>771</v>
      </c>
      <c r="E3850" s="39" t="s">
        <v>771</v>
      </c>
      <c r="F3850" s="39" t="s">
        <v>7224</v>
      </c>
      <c r="G3850" s="38" t="s">
        <v>442</v>
      </c>
      <c r="H3850" s="38" t="s">
        <v>440</v>
      </c>
      <c r="I3850" s="38">
        <v>84852602</v>
      </c>
      <c r="J3850" s="37">
        <v>23</v>
      </c>
      <c r="K3850" s="37">
        <v>11</v>
      </c>
      <c r="L3850" s="20" t="s">
        <v>8355</v>
      </c>
      <c r="M3850" s="37">
        <v>0</v>
      </c>
      <c r="N3850" s="37">
        <v>0</v>
      </c>
      <c r="O3850" s="37">
        <v>0</v>
      </c>
    </row>
    <row r="3851" spans="1:15" x14ac:dyDescent="0.2">
      <c r="A3851" s="37" t="s">
        <v>7225</v>
      </c>
      <c r="B3851" s="37" t="s">
        <v>2275</v>
      </c>
      <c r="C3851" s="39" t="s">
        <v>51</v>
      </c>
      <c r="D3851" s="39" t="s">
        <v>771</v>
      </c>
      <c r="E3851" s="39" t="s">
        <v>771</v>
      </c>
      <c r="F3851" s="39" t="s">
        <v>2275</v>
      </c>
      <c r="G3851" s="38" t="s">
        <v>442</v>
      </c>
      <c r="H3851" s="38" t="s">
        <v>440</v>
      </c>
      <c r="I3851" s="38">
        <v>83866120</v>
      </c>
      <c r="J3851" s="37">
        <v>19</v>
      </c>
      <c r="K3851" s="37">
        <v>3</v>
      </c>
      <c r="L3851" s="20" t="s">
        <v>8355</v>
      </c>
      <c r="M3851" s="37">
        <v>0</v>
      </c>
      <c r="N3851" s="37">
        <v>0</v>
      </c>
      <c r="O3851" s="37">
        <v>0</v>
      </c>
    </row>
    <row r="3852" spans="1:15" x14ac:dyDescent="0.2">
      <c r="A3852" s="37" t="s">
        <v>7226</v>
      </c>
      <c r="B3852" s="37" t="s">
        <v>7227</v>
      </c>
      <c r="C3852" s="39" t="s">
        <v>51</v>
      </c>
      <c r="D3852" s="39" t="s">
        <v>771</v>
      </c>
      <c r="E3852" s="39" t="s">
        <v>771</v>
      </c>
      <c r="F3852" s="39" t="s">
        <v>7227</v>
      </c>
      <c r="G3852" s="38" t="s">
        <v>442</v>
      </c>
      <c r="H3852" s="38" t="s">
        <v>440</v>
      </c>
      <c r="I3852" s="38">
        <v>27300159</v>
      </c>
      <c r="J3852" s="37">
        <v>15</v>
      </c>
      <c r="K3852" s="37">
        <v>0</v>
      </c>
      <c r="L3852" s="20" t="s">
        <v>8355</v>
      </c>
      <c r="M3852" s="37">
        <v>0</v>
      </c>
      <c r="N3852" s="37">
        <v>0</v>
      </c>
      <c r="O3852" s="37">
        <v>0</v>
      </c>
    </row>
    <row r="3853" spans="1:15" x14ac:dyDescent="0.2">
      <c r="A3853" s="37" t="s">
        <v>7228</v>
      </c>
      <c r="B3853" s="37" t="s">
        <v>7229</v>
      </c>
      <c r="C3853" s="39" t="s">
        <v>51</v>
      </c>
      <c r="D3853" s="39" t="s">
        <v>771</v>
      </c>
      <c r="E3853" s="39" t="s">
        <v>771</v>
      </c>
      <c r="F3853" s="39" t="s">
        <v>7229</v>
      </c>
      <c r="G3853" s="38" t="s">
        <v>442</v>
      </c>
      <c r="H3853" s="38" t="s">
        <v>440</v>
      </c>
      <c r="I3853" s="38">
        <v>27300159</v>
      </c>
      <c r="J3853" s="37">
        <v>50</v>
      </c>
      <c r="K3853" s="37">
        <v>17</v>
      </c>
      <c r="L3853" s="20" t="s">
        <v>8355</v>
      </c>
      <c r="M3853" s="37">
        <v>0</v>
      </c>
      <c r="N3853" s="37">
        <v>0</v>
      </c>
      <c r="O3853" s="37">
        <v>0</v>
      </c>
    </row>
    <row r="3854" spans="1:15" x14ac:dyDescent="0.2">
      <c r="A3854" s="37" t="s">
        <v>7230</v>
      </c>
      <c r="B3854" s="37" t="s">
        <v>7231</v>
      </c>
      <c r="C3854" s="39" t="s">
        <v>51</v>
      </c>
      <c r="D3854" s="39" t="s">
        <v>771</v>
      </c>
      <c r="E3854" s="39" t="s">
        <v>771</v>
      </c>
      <c r="F3854" s="39" t="s">
        <v>2334</v>
      </c>
      <c r="G3854" s="38" t="s">
        <v>442</v>
      </c>
      <c r="H3854" s="38" t="s">
        <v>440</v>
      </c>
      <c r="I3854" s="38">
        <v>27300159</v>
      </c>
      <c r="J3854" s="37">
        <v>26</v>
      </c>
      <c r="K3854" s="37">
        <v>8</v>
      </c>
      <c r="L3854" s="20" t="s">
        <v>8355</v>
      </c>
      <c r="M3854" s="37">
        <v>0</v>
      </c>
      <c r="N3854" s="37">
        <v>0</v>
      </c>
      <c r="O3854" s="37">
        <v>0</v>
      </c>
    </row>
    <row r="3855" spans="1:15" x14ac:dyDescent="0.2">
      <c r="A3855" s="37" t="s">
        <v>7232</v>
      </c>
      <c r="B3855" s="37" t="s">
        <v>7233</v>
      </c>
      <c r="C3855" s="39" t="s">
        <v>51</v>
      </c>
      <c r="D3855" s="39" t="s">
        <v>771</v>
      </c>
      <c r="E3855" s="39" t="s">
        <v>771</v>
      </c>
      <c r="F3855" s="39" t="s">
        <v>1562</v>
      </c>
      <c r="G3855" s="38" t="s">
        <v>442</v>
      </c>
      <c r="H3855" s="38" t="s">
        <v>440</v>
      </c>
      <c r="I3855" s="38">
        <v>27300159</v>
      </c>
      <c r="J3855" s="37">
        <v>25</v>
      </c>
      <c r="K3855" s="37">
        <v>10</v>
      </c>
      <c r="L3855" s="20" t="s">
        <v>8355</v>
      </c>
      <c r="M3855" s="37">
        <v>0</v>
      </c>
      <c r="N3855" s="37">
        <v>0</v>
      </c>
      <c r="O3855" s="37">
        <v>0</v>
      </c>
    </row>
    <row r="3856" spans="1:15" x14ac:dyDescent="0.2">
      <c r="A3856" s="37" t="s">
        <v>7234</v>
      </c>
      <c r="B3856" s="37" t="s">
        <v>7235</v>
      </c>
      <c r="C3856" s="39" t="s">
        <v>51</v>
      </c>
      <c r="D3856" s="39" t="s">
        <v>771</v>
      </c>
      <c r="E3856" s="39" t="s">
        <v>771</v>
      </c>
      <c r="F3856" s="39" t="s">
        <v>7236</v>
      </c>
      <c r="G3856" s="38" t="s">
        <v>442</v>
      </c>
      <c r="H3856" s="38" t="s">
        <v>440</v>
      </c>
      <c r="I3856" s="38">
        <v>27300159</v>
      </c>
      <c r="J3856" s="37">
        <v>9</v>
      </c>
      <c r="K3856" s="37">
        <v>4</v>
      </c>
      <c r="L3856" s="20" t="s">
        <v>8355</v>
      </c>
      <c r="M3856" s="37">
        <v>0</v>
      </c>
      <c r="N3856" s="37">
        <v>0</v>
      </c>
      <c r="O3856" s="37">
        <v>0</v>
      </c>
    </row>
    <row r="3857" spans="1:29" x14ac:dyDescent="0.2">
      <c r="A3857" s="37" t="s">
        <v>7237</v>
      </c>
      <c r="B3857" s="37" t="s">
        <v>10380</v>
      </c>
      <c r="C3857" s="39" t="s">
        <v>51</v>
      </c>
      <c r="D3857" s="39" t="s">
        <v>771</v>
      </c>
      <c r="E3857" s="39" t="s">
        <v>771</v>
      </c>
      <c r="F3857" s="39" t="s">
        <v>7238</v>
      </c>
      <c r="G3857" s="38" t="s">
        <v>442</v>
      </c>
      <c r="H3857" s="38" t="s">
        <v>440</v>
      </c>
      <c r="I3857" s="38">
        <v>64682494</v>
      </c>
      <c r="J3857" s="37">
        <v>11</v>
      </c>
      <c r="K3857" s="37">
        <v>6</v>
      </c>
      <c r="L3857" s="20" t="s">
        <v>8355</v>
      </c>
      <c r="M3857" s="37">
        <v>0</v>
      </c>
      <c r="N3857" s="37">
        <v>0</v>
      </c>
      <c r="O3857" s="37">
        <v>0</v>
      </c>
    </row>
    <row r="3859" spans="1:29" ht="13.5" x14ac:dyDescent="0.25">
      <c r="A3859" s="97" t="s">
        <v>6617</v>
      </c>
      <c r="B3859" s="24"/>
      <c r="C3859" s="25"/>
      <c r="D3859" s="25"/>
      <c r="E3859" s="25"/>
      <c r="F3859" s="33"/>
      <c r="G3859" s="27"/>
      <c r="H3859" s="32"/>
      <c r="I3859" s="32"/>
      <c r="J3859" s="36">
        <f>SUM(J3860:J3867)</f>
        <v>219</v>
      </c>
      <c r="K3859" s="36">
        <f t="shared" ref="K3859:O3859" si="203">SUM(K3860:K3867)</f>
        <v>58</v>
      </c>
      <c r="L3859" s="36">
        <f t="shared" si="203"/>
        <v>0</v>
      </c>
      <c r="M3859" s="36">
        <f t="shared" si="203"/>
        <v>0</v>
      </c>
      <c r="N3859" s="36">
        <f t="shared" si="203"/>
        <v>0</v>
      </c>
      <c r="O3859" s="36">
        <f t="shared" si="203"/>
        <v>0</v>
      </c>
      <c r="P3859" s="37"/>
      <c r="Q3859" s="37"/>
      <c r="R3859" s="37"/>
      <c r="S3859" s="37"/>
      <c r="T3859" s="37"/>
      <c r="U3859" s="37"/>
      <c r="V3859" s="37"/>
      <c r="W3859" s="37"/>
      <c r="X3859" s="37"/>
      <c r="Y3859" s="37"/>
      <c r="AA3859" s="37"/>
      <c r="AB3859" s="37"/>
      <c r="AC3859" s="37"/>
    </row>
    <row r="3860" spans="1:29" x14ac:dyDescent="0.2">
      <c r="A3860" s="37" t="s">
        <v>7239</v>
      </c>
      <c r="B3860" s="37" t="s">
        <v>7240</v>
      </c>
      <c r="C3860" s="39" t="s">
        <v>51</v>
      </c>
      <c r="D3860" s="39" t="s">
        <v>771</v>
      </c>
      <c r="E3860" s="39" t="s">
        <v>775</v>
      </c>
      <c r="F3860" s="39" t="s">
        <v>7240</v>
      </c>
      <c r="G3860" s="38" t="s">
        <v>442</v>
      </c>
      <c r="H3860" s="38" t="s">
        <v>441</v>
      </c>
      <c r="I3860" s="38">
        <v>22005301</v>
      </c>
      <c r="J3860" s="37">
        <v>25</v>
      </c>
      <c r="K3860" s="37">
        <v>15</v>
      </c>
      <c r="L3860" s="20" t="s">
        <v>8355</v>
      </c>
      <c r="M3860" s="37">
        <v>0</v>
      </c>
      <c r="N3860" s="37">
        <v>0</v>
      </c>
      <c r="O3860" s="37">
        <v>0</v>
      </c>
    </row>
    <row r="3861" spans="1:29" x14ac:dyDescent="0.2">
      <c r="A3861" s="37" t="s">
        <v>7241</v>
      </c>
      <c r="B3861" s="37" t="s">
        <v>237</v>
      </c>
      <c r="C3861" s="39" t="s">
        <v>51</v>
      </c>
      <c r="D3861" s="39" t="s">
        <v>771</v>
      </c>
      <c r="E3861" s="39" t="s">
        <v>775</v>
      </c>
      <c r="F3861" s="39" t="s">
        <v>237</v>
      </c>
      <c r="G3861" s="38" t="s">
        <v>442</v>
      </c>
      <c r="H3861" s="38" t="s">
        <v>441</v>
      </c>
      <c r="I3861" s="38">
        <v>87323608</v>
      </c>
      <c r="J3861" s="37">
        <v>24</v>
      </c>
      <c r="K3861" s="37">
        <v>0</v>
      </c>
      <c r="L3861" s="20" t="s">
        <v>8355</v>
      </c>
      <c r="M3861" s="37">
        <v>0</v>
      </c>
      <c r="N3861" s="37">
        <v>0</v>
      </c>
      <c r="O3861" s="37">
        <v>0</v>
      </c>
    </row>
    <row r="3862" spans="1:29" x14ac:dyDescent="0.2">
      <c r="A3862" s="37" t="s">
        <v>7242</v>
      </c>
      <c r="B3862" s="37" t="s">
        <v>7243</v>
      </c>
      <c r="C3862" s="39" t="s">
        <v>51</v>
      </c>
      <c r="D3862" s="39" t="s">
        <v>771</v>
      </c>
      <c r="E3862" s="39" t="s">
        <v>7135</v>
      </c>
      <c r="F3862" s="39" t="s">
        <v>7243</v>
      </c>
      <c r="G3862" s="38" t="s">
        <v>442</v>
      </c>
      <c r="H3862" s="38" t="s">
        <v>441</v>
      </c>
      <c r="I3862" s="38">
        <v>84302666</v>
      </c>
      <c r="J3862" s="37">
        <v>9</v>
      </c>
      <c r="K3862" s="37">
        <v>0</v>
      </c>
      <c r="L3862" s="20" t="s">
        <v>8355</v>
      </c>
      <c r="M3862" s="37">
        <v>0</v>
      </c>
      <c r="N3862" s="37">
        <v>0</v>
      </c>
      <c r="O3862" s="37">
        <v>0</v>
      </c>
    </row>
    <row r="3863" spans="1:29" x14ac:dyDescent="0.2">
      <c r="A3863" s="37" t="s">
        <v>7244</v>
      </c>
      <c r="B3863" s="37" t="s">
        <v>776</v>
      </c>
      <c r="C3863" s="39" t="s">
        <v>51</v>
      </c>
      <c r="D3863" s="39" t="s">
        <v>771</v>
      </c>
      <c r="E3863" s="39" t="s">
        <v>775</v>
      </c>
      <c r="F3863" s="39" t="s">
        <v>776</v>
      </c>
      <c r="G3863" s="38" t="s">
        <v>442</v>
      </c>
      <c r="H3863" s="38" t="s">
        <v>441</v>
      </c>
      <c r="I3863" s="38">
        <v>85428701</v>
      </c>
      <c r="J3863" s="37">
        <v>9</v>
      </c>
      <c r="K3863" s="37">
        <v>0</v>
      </c>
      <c r="L3863" s="20" t="s">
        <v>8355</v>
      </c>
      <c r="M3863" s="37">
        <v>0</v>
      </c>
      <c r="N3863" s="37">
        <v>0</v>
      </c>
      <c r="O3863" s="37">
        <v>0</v>
      </c>
    </row>
    <row r="3864" spans="1:29" x14ac:dyDescent="0.2">
      <c r="A3864" s="37" t="s">
        <v>7245</v>
      </c>
      <c r="B3864" s="37" t="s">
        <v>158</v>
      </c>
      <c r="C3864" s="39" t="s">
        <v>51</v>
      </c>
      <c r="D3864" s="39" t="s">
        <v>771</v>
      </c>
      <c r="E3864" s="39" t="s">
        <v>772</v>
      </c>
      <c r="F3864" s="39" t="s">
        <v>7246</v>
      </c>
      <c r="G3864" s="38" t="s">
        <v>442</v>
      </c>
      <c r="H3864" s="38" t="s">
        <v>441</v>
      </c>
      <c r="I3864" s="38">
        <v>87359843</v>
      </c>
      <c r="J3864" s="37">
        <v>2</v>
      </c>
      <c r="K3864" s="37">
        <v>0</v>
      </c>
      <c r="L3864" s="20" t="s">
        <v>8355</v>
      </c>
      <c r="M3864" s="37">
        <v>0</v>
      </c>
      <c r="N3864" s="37">
        <v>0</v>
      </c>
      <c r="O3864" s="37">
        <v>0</v>
      </c>
    </row>
    <row r="3865" spans="1:29" x14ac:dyDescent="0.2">
      <c r="A3865" s="37" t="s">
        <v>7247</v>
      </c>
      <c r="B3865" s="37" t="s">
        <v>113</v>
      </c>
      <c r="C3865" s="39" t="s">
        <v>51</v>
      </c>
      <c r="D3865" s="39" t="s">
        <v>771</v>
      </c>
      <c r="E3865" s="39" t="s">
        <v>772</v>
      </c>
      <c r="F3865" s="39" t="s">
        <v>113</v>
      </c>
      <c r="G3865" s="38" t="s">
        <v>442</v>
      </c>
      <c r="H3865" s="38" t="s">
        <v>441</v>
      </c>
      <c r="I3865" s="38">
        <v>27301851</v>
      </c>
      <c r="J3865" s="37">
        <v>58</v>
      </c>
      <c r="K3865" s="37">
        <v>14</v>
      </c>
      <c r="L3865" s="20" t="s">
        <v>8355</v>
      </c>
      <c r="M3865" s="37">
        <v>0</v>
      </c>
      <c r="N3865" s="37">
        <v>0</v>
      </c>
      <c r="O3865" s="37">
        <v>0</v>
      </c>
    </row>
    <row r="3866" spans="1:29" x14ac:dyDescent="0.2">
      <c r="A3866" s="37" t="s">
        <v>7248</v>
      </c>
      <c r="B3866" s="37" t="s">
        <v>7249</v>
      </c>
      <c r="C3866" s="39" t="s">
        <v>51</v>
      </c>
      <c r="D3866" s="39" t="s">
        <v>771</v>
      </c>
      <c r="E3866" s="39" t="s">
        <v>772</v>
      </c>
      <c r="F3866" s="39" t="s">
        <v>7249</v>
      </c>
      <c r="G3866" s="38" t="s">
        <v>442</v>
      </c>
      <c r="H3866" s="38" t="s">
        <v>441</v>
      </c>
      <c r="I3866" s="38">
        <v>27304636</v>
      </c>
      <c r="J3866" s="37">
        <v>90</v>
      </c>
      <c r="K3866" s="37">
        <v>29</v>
      </c>
      <c r="L3866" s="20" t="s">
        <v>8355</v>
      </c>
      <c r="M3866" s="37">
        <v>0</v>
      </c>
      <c r="N3866" s="37">
        <v>0</v>
      </c>
      <c r="O3866" s="37">
        <v>0</v>
      </c>
    </row>
    <row r="3867" spans="1:29" x14ac:dyDescent="0.2">
      <c r="A3867" s="37" t="s">
        <v>7250</v>
      </c>
      <c r="B3867" s="37" t="s">
        <v>3743</v>
      </c>
      <c r="C3867" s="39" t="s">
        <v>51</v>
      </c>
      <c r="D3867" s="39" t="s">
        <v>771</v>
      </c>
      <c r="E3867" s="39" t="s">
        <v>772</v>
      </c>
      <c r="F3867" s="39" t="s">
        <v>3743</v>
      </c>
      <c r="G3867" s="38" t="s">
        <v>442</v>
      </c>
      <c r="H3867" s="38" t="s">
        <v>441</v>
      </c>
      <c r="I3867" s="38">
        <v>83082857</v>
      </c>
      <c r="J3867" s="37">
        <v>2</v>
      </c>
      <c r="K3867" s="37">
        <v>0</v>
      </c>
      <c r="L3867" s="20" t="s">
        <v>8355</v>
      </c>
      <c r="M3867" s="37">
        <v>0</v>
      </c>
      <c r="N3867" s="37">
        <v>0</v>
      </c>
      <c r="O3867" s="37">
        <v>0</v>
      </c>
    </row>
    <row r="3869" spans="1:29" ht="13.5" x14ac:dyDescent="0.25">
      <c r="A3869" s="97" t="s">
        <v>793</v>
      </c>
      <c r="B3869" s="24"/>
      <c r="C3869" s="25"/>
      <c r="D3869" s="25"/>
      <c r="E3869" s="25"/>
      <c r="F3869" s="33"/>
      <c r="G3869" s="27"/>
      <c r="H3869" s="32"/>
      <c r="I3869" s="32"/>
      <c r="J3869" s="36">
        <f>J3870+J3884+J3908+J3921</f>
        <v>2854</v>
      </c>
      <c r="K3869" s="36">
        <f t="shared" ref="K3869:O3869" si="204">K3870+K3884+K3908+K3921</f>
        <v>832</v>
      </c>
      <c r="L3869" s="36">
        <f t="shared" si="204"/>
        <v>0</v>
      </c>
      <c r="M3869" s="36">
        <f t="shared" si="204"/>
        <v>0</v>
      </c>
      <c r="N3869" s="36">
        <f t="shared" si="204"/>
        <v>26</v>
      </c>
      <c r="O3869" s="36">
        <f t="shared" si="204"/>
        <v>274</v>
      </c>
      <c r="P3869" s="37"/>
      <c r="Q3869" s="37"/>
      <c r="R3869" s="37"/>
      <c r="S3869" s="37"/>
      <c r="T3869" s="37"/>
      <c r="U3869" s="37"/>
      <c r="V3869" s="37"/>
      <c r="W3869" s="37"/>
      <c r="X3869" s="37"/>
      <c r="Y3869" s="37"/>
      <c r="AA3869" s="37"/>
      <c r="AB3869" s="37"/>
      <c r="AC3869" s="37"/>
    </row>
    <row r="3870" spans="1:29" ht="13.5" x14ac:dyDescent="0.25">
      <c r="A3870" s="97" t="s">
        <v>439</v>
      </c>
      <c r="B3870" s="24"/>
      <c r="C3870" s="25"/>
      <c r="D3870" s="25"/>
      <c r="E3870" s="25"/>
      <c r="F3870" s="33"/>
      <c r="G3870" s="27"/>
      <c r="H3870" s="32"/>
      <c r="I3870" s="32"/>
      <c r="J3870" s="36">
        <f>SUM(J3871:J3882)</f>
        <v>663</v>
      </c>
      <c r="K3870" s="36">
        <f t="shared" ref="K3870:O3870" si="205">SUM(K3871:K3882)</f>
        <v>206</v>
      </c>
      <c r="L3870" s="36">
        <f t="shared" si="205"/>
        <v>0</v>
      </c>
      <c r="M3870" s="36">
        <f t="shared" si="205"/>
        <v>0</v>
      </c>
      <c r="N3870" s="36">
        <f t="shared" si="205"/>
        <v>4</v>
      </c>
      <c r="O3870" s="36">
        <f t="shared" si="205"/>
        <v>153</v>
      </c>
      <c r="P3870" s="37"/>
      <c r="Q3870" s="37"/>
      <c r="R3870" s="37"/>
      <c r="S3870" s="37"/>
      <c r="T3870" s="37"/>
      <c r="U3870" s="37"/>
      <c r="V3870" s="37"/>
      <c r="W3870" s="37"/>
      <c r="X3870" s="37"/>
      <c r="Y3870" s="37"/>
      <c r="AA3870" s="37"/>
      <c r="AB3870" s="37"/>
      <c r="AC3870" s="37"/>
    </row>
    <row r="3871" spans="1:29" x14ac:dyDescent="0.2">
      <c r="A3871" s="37" t="s">
        <v>7251</v>
      </c>
      <c r="B3871" s="37" t="s">
        <v>7252</v>
      </c>
      <c r="C3871" s="39" t="s">
        <v>51</v>
      </c>
      <c r="D3871" s="39" t="s">
        <v>51</v>
      </c>
      <c r="E3871" s="39" t="s">
        <v>803</v>
      </c>
      <c r="F3871" s="39" t="s">
        <v>546</v>
      </c>
      <c r="G3871" s="38" t="s">
        <v>442</v>
      </c>
      <c r="H3871" s="38" t="s">
        <v>441</v>
      </c>
      <c r="I3871" s="38">
        <v>26831070</v>
      </c>
      <c r="J3871" s="37">
        <v>38</v>
      </c>
      <c r="K3871" s="37">
        <v>23</v>
      </c>
      <c r="L3871" s="20" t="s">
        <v>8355</v>
      </c>
      <c r="M3871" s="37">
        <v>0</v>
      </c>
      <c r="N3871" s="37">
        <v>0</v>
      </c>
      <c r="O3871" s="37">
        <v>0</v>
      </c>
    </row>
    <row r="3872" spans="1:29" x14ac:dyDescent="0.2">
      <c r="A3872" s="37" t="s">
        <v>7253</v>
      </c>
      <c r="B3872" s="37" t="s">
        <v>7254</v>
      </c>
      <c r="C3872" s="39" t="s">
        <v>51</v>
      </c>
      <c r="D3872" s="39" t="s">
        <v>51</v>
      </c>
      <c r="E3872" s="39" t="s">
        <v>803</v>
      </c>
      <c r="F3872" s="39" t="s">
        <v>7254</v>
      </c>
      <c r="G3872" s="38" t="s">
        <v>442</v>
      </c>
      <c r="H3872" s="38" t="s">
        <v>441</v>
      </c>
      <c r="J3872" s="37">
        <v>8</v>
      </c>
      <c r="K3872" s="37">
        <v>3</v>
      </c>
      <c r="L3872" s="20" t="s">
        <v>8355</v>
      </c>
      <c r="M3872" s="37">
        <v>0</v>
      </c>
      <c r="N3872" s="37">
        <v>0</v>
      </c>
      <c r="O3872" s="37">
        <v>0</v>
      </c>
    </row>
    <row r="3873" spans="1:29" x14ac:dyDescent="0.2">
      <c r="A3873" s="37" t="s">
        <v>7255</v>
      </c>
      <c r="B3873" s="37" t="s">
        <v>10240</v>
      </c>
      <c r="C3873" s="39" t="s">
        <v>51</v>
      </c>
      <c r="D3873" s="39" t="s">
        <v>51</v>
      </c>
      <c r="E3873" s="39" t="s">
        <v>803</v>
      </c>
      <c r="F3873" s="39" t="s">
        <v>7256</v>
      </c>
      <c r="G3873" s="38" t="s">
        <v>442</v>
      </c>
      <c r="H3873" s="38" t="s">
        <v>441</v>
      </c>
      <c r="I3873" s="38">
        <v>26830286</v>
      </c>
      <c r="J3873" s="37">
        <v>15</v>
      </c>
      <c r="K3873" s="37">
        <v>7</v>
      </c>
      <c r="L3873" s="20" t="s">
        <v>8355</v>
      </c>
      <c r="M3873" s="37">
        <v>0</v>
      </c>
      <c r="N3873" s="37">
        <v>0</v>
      </c>
      <c r="O3873" s="37">
        <v>0</v>
      </c>
    </row>
    <row r="3874" spans="1:29" x14ac:dyDescent="0.2">
      <c r="A3874" s="37" t="s">
        <v>7257</v>
      </c>
      <c r="B3874" s="37" t="s">
        <v>7258</v>
      </c>
      <c r="C3874" s="39" t="s">
        <v>51</v>
      </c>
      <c r="D3874" s="39" t="s">
        <v>51</v>
      </c>
      <c r="E3874" s="39" t="s">
        <v>803</v>
      </c>
      <c r="F3874" s="39" t="s">
        <v>7258</v>
      </c>
      <c r="G3874" s="38" t="s">
        <v>442</v>
      </c>
      <c r="H3874" s="38" t="s">
        <v>441</v>
      </c>
      <c r="J3874" s="37">
        <v>10</v>
      </c>
      <c r="K3874" s="37">
        <v>2</v>
      </c>
      <c r="L3874" s="20" t="s">
        <v>8355</v>
      </c>
      <c r="M3874" s="37">
        <v>0</v>
      </c>
      <c r="N3874" s="37">
        <v>0</v>
      </c>
      <c r="O3874" s="37">
        <v>0</v>
      </c>
    </row>
    <row r="3875" spans="1:29" x14ac:dyDescent="0.2">
      <c r="A3875" s="37" t="s">
        <v>7259</v>
      </c>
      <c r="B3875" s="37" t="s">
        <v>7260</v>
      </c>
      <c r="C3875" s="39" t="s">
        <v>51</v>
      </c>
      <c r="D3875" s="39" t="s">
        <v>51</v>
      </c>
      <c r="E3875" s="39" t="s">
        <v>803</v>
      </c>
      <c r="F3875" s="39" t="s">
        <v>7260</v>
      </c>
      <c r="G3875" s="38" t="s">
        <v>442</v>
      </c>
      <c r="H3875" s="38" t="s">
        <v>441</v>
      </c>
      <c r="I3875" s="38">
        <v>26830205</v>
      </c>
      <c r="J3875" s="37">
        <v>34</v>
      </c>
      <c r="K3875" s="37">
        <v>20</v>
      </c>
      <c r="L3875" s="20" t="s">
        <v>8355</v>
      </c>
      <c r="M3875" s="37">
        <v>0</v>
      </c>
      <c r="N3875" s="37">
        <v>0</v>
      </c>
      <c r="O3875" s="37">
        <v>0</v>
      </c>
    </row>
    <row r="3876" spans="1:29" x14ac:dyDescent="0.2">
      <c r="A3876" s="37" t="s">
        <v>7261</v>
      </c>
      <c r="B3876" s="37" t="s">
        <v>1321</v>
      </c>
      <c r="C3876" s="39" t="s">
        <v>51</v>
      </c>
      <c r="D3876" s="39" t="s">
        <v>51</v>
      </c>
      <c r="E3876" s="39" t="s">
        <v>803</v>
      </c>
      <c r="F3876" s="39" t="s">
        <v>1321</v>
      </c>
      <c r="G3876" s="38" t="s">
        <v>442</v>
      </c>
      <c r="H3876" s="38" t="s">
        <v>441</v>
      </c>
      <c r="I3876" s="38">
        <v>26410103</v>
      </c>
      <c r="J3876" s="37">
        <v>16</v>
      </c>
      <c r="K3876" s="37">
        <v>11</v>
      </c>
      <c r="L3876" s="20" t="s">
        <v>8355</v>
      </c>
      <c r="M3876" s="37">
        <v>0</v>
      </c>
      <c r="N3876" s="37">
        <v>0</v>
      </c>
      <c r="O3876" s="37">
        <v>0</v>
      </c>
    </row>
    <row r="3877" spans="1:29" x14ac:dyDescent="0.2">
      <c r="A3877" s="37" t="s">
        <v>7262</v>
      </c>
      <c r="B3877" s="37" t="s">
        <v>10239</v>
      </c>
      <c r="C3877" s="39" t="s">
        <v>51</v>
      </c>
      <c r="D3877" s="39" t="s">
        <v>51</v>
      </c>
      <c r="E3877" s="39" t="s">
        <v>803</v>
      </c>
      <c r="F3877" s="39" t="s">
        <v>803</v>
      </c>
      <c r="G3877" s="38" t="s">
        <v>442</v>
      </c>
      <c r="H3877" s="38" t="s">
        <v>441</v>
      </c>
      <c r="I3877" s="38">
        <v>26410247</v>
      </c>
      <c r="J3877" s="37">
        <v>179</v>
      </c>
      <c r="K3877" s="37">
        <v>58</v>
      </c>
      <c r="L3877" s="20" t="s">
        <v>8355</v>
      </c>
      <c r="M3877" s="37">
        <v>0</v>
      </c>
      <c r="N3877" s="37">
        <v>4</v>
      </c>
      <c r="O3877" s="37">
        <v>32</v>
      </c>
    </row>
    <row r="3878" spans="1:29" x14ac:dyDescent="0.2">
      <c r="A3878" s="37" t="s">
        <v>7263</v>
      </c>
      <c r="B3878" s="37" t="s">
        <v>10238</v>
      </c>
      <c r="C3878" s="39" t="s">
        <v>51</v>
      </c>
      <c r="D3878" s="39" t="s">
        <v>51</v>
      </c>
      <c r="E3878" s="39" t="s">
        <v>803</v>
      </c>
      <c r="F3878" s="39" t="s">
        <v>10237</v>
      </c>
      <c r="G3878" s="38" t="s">
        <v>442</v>
      </c>
      <c r="H3878" s="38" t="s">
        <v>441</v>
      </c>
      <c r="I3878" s="38">
        <v>26502016</v>
      </c>
      <c r="J3878" s="37">
        <v>6</v>
      </c>
      <c r="K3878" s="37">
        <v>0</v>
      </c>
      <c r="L3878" s="20" t="s">
        <v>8355</v>
      </c>
      <c r="M3878" s="37">
        <v>0</v>
      </c>
      <c r="N3878" s="37">
        <v>0</v>
      </c>
      <c r="O3878" s="37">
        <v>0</v>
      </c>
    </row>
    <row r="3879" spans="1:29" x14ac:dyDescent="0.2">
      <c r="A3879" s="37" t="s">
        <v>7264</v>
      </c>
      <c r="B3879" s="37" t="s">
        <v>5411</v>
      </c>
      <c r="C3879" s="39" t="s">
        <v>51</v>
      </c>
      <c r="D3879" s="39" t="s">
        <v>51</v>
      </c>
      <c r="E3879" s="39" t="s">
        <v>803</v>
      </c>
      <c r="F3879" s="39" t="s">
        <v>5411</v>
      </c>
      <c r="G3879" s="38" t="s">
        <v>442</v>
      </c>
      <c r="H3879" s="38" t="s">
        <v>441</v>
      </c>
      <c r="I3879" s="38">
        <v>26831190</v>
      </c>
      <c r="J3879" s="37">
        <v>30</v>
      </c>
      <c r="K3879" s="37">
        <v>9</v>
      </c>
      <c r="L3879" s="20" t="s">
        <v>8355</v>
      </c>
      <c r="M3879" s="37">
        <v>0</v>
      </c>
      <c r="N3879" s="37">
        <v>0</v>
      </c>
      <c r="O3879" s="37">
        <v>0</v>
      </c>
    </row>
    <row r="3880" spans="1:29" x14ac:dyDescent="0.2">
      <c r="A3880" s="37" t="s">
        <v>7265</v>
      </c>
      <c r="B3880" s="37" t="s">
        <v>2369</v>
      </c>
      <c r="C3880" s="39" t="s">
        <v>51</v>
      </c>
      <c r="D3880" s="39" t="s">
        <v>51</v>
      </c>
      <c r="E3880" s="39" t="s">
        <v>803</v>
      </c>
      <c r="F3880" s="39" t="s">
        <v>2369</v>
      </c>
      <c r="G3880" s="38" t="s">
        <v>442</v>
      </c>
      <c r="H3880" s="38" t="s">
        <v>441</v>
      </c>
      <c r="I3880" s="38">
        <v>26501968</v>
      </c>
      <c r="J3880" s="37">
        <v>77</v>
      </c>
      <c r="K3880" s="37">
        <v>22</v>
      </c>
      <c r="L3880" s="20" t="s">
        <v>8355</v>
      </c>
      <c r="M3880" s="37">
        <v>0</v>
      </c>
      <c r="N3880" s="37">
        <v>0</v>
      </c>
      <c r="O3880" s="37">
        <v>0</v>
      </c>
    </row>
    <row r="3881" spans="1:29" x14ac:dyDescent="0.2">
      <c r="A3881" s="37" t="s">
        <v>7266</v>
      </c>
      <c r="B3881" s="37" t="s">
        <v>78</v>
      </c>
      <c r="C3881" s="39" t="s">
        <v>51</v>
      </c>
      <c r="D3881" s="39" t="s">
        <v>51</v>
      </c>
      <c r="E3881" s="39" t="s">
        <v>803</v>
      </c>
      <c r="F3881" s="39" t="s">
        <v>78</v>
      </c>
      <c r="G3881" s="38" t="s">
        <v>442</v>
      </c>
      <c r="H3881" s="38" t="s">
        <v>441</v>
      </c>
      <c r="I3881" s="38">
        <v>26410057</v>
      </c>
      <c r="J3881" s="37">
        <v>38</v>
      </c>
      <c r="K3881" s="37">
        <v>7</v>
      </c>
      <c r="L3881" s="20" t="s">
        <v>8355</v>
      </c>
      <c r="M3881" s="37">
        <v>0</v>
      </c>
      <c r="N3881" s="37">
        <v>0</v>
      </c>
      <c r="O3881" s="37">
        <v>0</v>
      </c>
    </row>
    <row r="3882" spans="1:29" x14ac:dyDescent="0.2">
      <c r="A3882" s="37" t="s">
        <v>7267</v>
      </c>
      <c r="B3882" s="37" t="s">
        <v>7268</v>
      </c>
      <c r="C3882" s="39" t="s">
        <v>51</v>
      </c>
      <c r="D3882" s="39" t="s">
        <v>51</v>
      </c>
      <c r="E3882" s="39" t="s">
        <v>803</v>
      </c>
      <c r="F3882" s="39" t="s">
        <v>7268</v>
      </c>
      <c r="G3882" s="38" t="s">
        <v>442</v>
      </c>
      <c r="H3882" s="38" t="s">
        <v>441</v>
      </c>
      <c r="I3882" s="38">
        <v>26410147</v>
      </c>
      <c r="J3882" s="37">
        <v>212</v>
      </c>
      <c r="K3882" s="37">
        <v>44</v>
      </c>
      <c r="L3882" s="20" t="s">
        <v>8355</v>
      </c>
      <c r="M3882" s="37">
        <v>0</v>
      </c>
      <c r="N3882" s="37">
        <v>0</v>
      </c>
      <c r="O3882" s="37">
        <v>121</v>
      </c>
    </row>
    <row r="3884" spans="1:29" ht="13.5" x14ac:dyDescent="0.25">
      <c r="A3884" s="97" t="s">
        <v>445</v>
      </c>
      <c r="B3884" s="24"/>
      <c r="C3884" s="25"/>
      <c r="D3884" s="25"/>
      <c r="E3884" s="25"/>
      <c r="F3884" s="33"/>
      <c r="G3884" s="27"/>
      <c r="H3884" s="32"/>
      <c r="I3884" s="32"/>
      <c r="J3884" s="36">
        <f>SUM(J3885:J3906)</f>
        <v>1144</v>
      </c>
      <c r="K3884" s="36">
        <f t="shared" ref="K3884:O3884" si="206">SUM(K3885:K3906)</f>
        <v>315</v>
      </c>
      <c r="L3884" s="36">
        <f t="shared" si="206"/>
        <v>0</v>
      </c>
      <c r="M3884" s="36">
        <f t="shared" si="206"/>
        <v>0</v>
      </c>
      <c r="N3884" s="36">
        <f t="shared" si="206"/>
        <v>7</v>
      </c>
      <c r="O3884" s="36">
        <f t="shared" si="206"/>
        <v>93</v>
      </c>
      <c r="P3884" s="37"/>
      <c r="Q3884" s="37"/>
      <c r="R3884" s="37"/>
      <c r="S3884" s="37"/>
      <c r="T3884" s="37"/>
      <c r="U3884" s="37"/>
      <c r="V3884" s="37"/>
      <c r="W3884" s="37"/>
      <c r="X3884" s="37"/>
      <c r="Y3884" s="37"/>
      <c r="AA3884" s="37"/>
      <c r="AB3884" s="37"/>
      <c r="AC3884" s="37"/>
    </row>
    <row r="3885" spans="1:29" x14ac:dyDescent="0.2">
      <c r="B3885" s="37" t="s">
        <v>7269</v>
      </c>
      <c r="C3885" s="39" t="s">
        <v>51</v>
      </c>
      <c r="D3885" s="39" t="s">
        <v>51</v>
      </c>
      <c r="E3885" s="39" t="s">
        <v>800</v>
      </c>
      <c r="F3885" s="39" t="s">
        <v>800</v>
      </c>
      <c r="G3885" s="38" t="s">
        <v>443</v>
      </c>
      <c r="H3885" s="38" t="s">
        <v>441</v>
      </c>
      <c r="I3885" s="38">
        <v>26420291</v>
      </c>
      <c r="J3885" s="37">
        <v>98</v>
      </c>
      <c r="K3885" s="37">
        <v>0</v>
      </c>
      <c r="L3885" s="20" t="s">
        <v>8355</v>
      </c>
      <c r="M3885" s="37">
        <v>0</v>
      </c>
      <c r="N3885" s="37">
        <v>0</v>
      </c>
      <c r="O3885" s="37">
        <v>0</v>
      </c>
    </row>
    <row r="3886" spans="1:29" x14ac:dyDescent="0.2">
      <c r="A3886" s="37" t="s">
        <v>7270</v>
      </c>
      <c r="B3886" s="37" t="s">
        <v>7271</v>
      </c>
      <c r="C3886" s="39" t="s">
        <v>51</v>
      </c>
      <c r="D3886" s="39" t="s">
        <v>51</v>
      </c>
      <c r="E3886" s="39" t="s">
        <v>800</v>
      </c>
      <c r="F3886" s="39" t="s">
        <v>7271</v>
      </c>
      <c r="G3886" s="38" t="s">
        <v>442</v>
      </c>
      <c r="H3886" s="38" t="s">
        <v>441</v>
      </c>
      <c r="I3886" s="38">
        <v>26830515</v>
      </c>
      <c r="J3886" s="37">
        <v>35</v>
      </c>
      <c r="K3886" s="37">
        <v>0</v>
      </c>
      <c r="L3886" s="20" t="s">
        <v>8355</v>
      </c>
      <c r="M3886" s="37">
        <v>0</v>
      </c>
      <c r="N3886" s="37">
        <v>0</v>
      </c>
      <c r="O3886" s="37">
        <v>0</v>
      </c>
    </row>
    <row r="3887" spans="1:29" x14ac:dyDescent="0.2">
      <c r="A3887" s="37" t="s">
        <v>7272</v>
      </c>
      <c r="B3887" s="37" t="s">
        <v>1502</v>
      </c>
      <c r="C3887" s="39" t="s">
        <v>51</v>
      </c>
      <c r="D3887" s="39" t="s">
        <v>51</v>
      </c>
      <c r="E3887" s="39" t="s">
        <v>800</v>
      </c>
      <c r="F3887" s="39" t="s">
        <v>1502</v>
      </c>
      <c r="G3887" s="38" t="s">
        <v>442</v>
      </c>
      <c r="H3887" s="38" t="s">
        <v>441</v>
      </c>
      <c r="I3887" s="38">
        <v>22064391</v>
      </c>
      <c r="J3887" s="37">
        <v>59</v>
      </c>
      <c r="K3887" s="37">
        <v>21</v>
      </c>
      <c r="L3887" s="20" t="s">
        <v>8355</v>
      </c>
      <c r="M3887" s="37">
        <v>0</v>
      </c>
      <c r="N3887" s="37">
        <v>0</v>
      </c>
      <c r="O3887" s="37">
        <v>0</v>
      </c>
    </row>
    <row r="3888" spans="1:29" x14ac:dyDescent="0.2">
      <c r="A3888" s="37" t="s">
        <v>7273</v>
      </c>
      <c r="B3888" s="37" t="s">
        <v>2320</v>
      </c>
      <c r="C3888" s="39" t="s">
        <v>51</v>
      </c>
      <c r="D3888" s="39" t="s">
        <v>51</v>
      </c>
      <c r="E3888" s="39" t="s">
        <v>800</v>
      </c>
      <c r="F3888" s="39" t="s">
        <v>2320</v>
      </c>
      <c r="G3888" s="38" t="s">
        <v>442</v>
      </c>
      <c r="H3888" s="38" t="s">
        <v>441</v>
      </c>
      <c r="I3888" s="38">
        <v>26400305</v>
      </c>
      <c r="J3888" s="37">
        <v>161</v>
      </c>
      <c r="K3888" s="37">
        <v>42</v>
      </c>
      <c r="L3888" s="20" t="s">
        <v>8355</v>
      </c>
      <c r="M3888" s="37">
        <v>0</v>
      </c>
      <c r="N3888" s="37">
        <v>0</v>
      </c>
      <c r="O3888" s="37">
        <v>15</v>
      </c>
    </row>
    <row r="3889" spans="1:15" x14ac:dyDescent="0.2">
      <c r="A3889" s="37" t="s">
        <v>7274</v>
      </c>
      <c r="B3889" s="37" t="s">
        <v>10244</v>
      </c>
      <c r="C3889" s="39" t="s">
        <v>51</v>
      </c>
      <c r="D3889" s="39" t="s">
        <v>51</v>
      </c>
      <c r="E3889" s="39" t="s">
        <v>800</v>
      </c>
      <c r="F3889" s="39" t="s">
        <v>837</v>
      </c>
      <c r="G3889" s="38" t="s">
        <v>442</v>
      </c>
      <c r="H3889" s="38" t="s">
        <v>441</v>
      </c>
      <c r="J3889" s="37">
        <v>3</v>
      </c>
      <c r="K3889" s="37">
        <v>0</v>
      </c>
      <c r="L3889" s="20" t="s">
        <v>8355</v>
      </c>
      <c r="M3889" s="37">
        <v>0</v>
      </c>
      <c r="N3889" s="37">
        <v>0</v>
      </c>
      <c r="O3889" s="37">
        <v>0</v>
      </c>
    </row>
    <row r="3890" spans="1:15" x14ac:dyDescent="0.2">
      <c r="A3890" s="37" t="s">
        <v>7275</v>
      </c>
      <c r="B3890" s="37" t="s">
        <v>108</v>
      </c>
      <c r="C3890" s="39" t="s">
        <v>51</v>
      </c>
      <c r="D3890" s="39" t="s">
        <v>51</v>
      </c>
      <c r="E3890" s="39" t="s">
        <v>800</v>
      </c>
      <c r="F3890" s="39" t="s">
        <v>800</v>
      </c>
      <c r="G3890" s="38" t="s">
        <v>442</v>
      </c>
      <c r="H3890" s="38" t="s">
        <v>441</v>
      </c>
      <c r="I3890" s="38">
        <v>26421069</v>
      </c>
      <c r="J3890" s="37">
        <v>219</v>
      </c>
      <c r="K3890" s="37">
        <v>73</v>
      </c>
      <c r="L3890" s="20" t="s">
        <v>8355</v>
      </c>
      <c r="M3890" s="37">
        <v>0</v>
      </c>
      <c r="N3890" s="37">
        <v>7</v>
      </c>
      <c r="O3890" s="37">
        <v>78</v>
      </c>
    </row>
    <row r="3891" spans="1:15" x14ac:dyDescent="0.2">
      <c r="A3891" s="37" t="s">
        <v>7276</v>
      </c>
      <c r="B3891" s="37" t="s">
        <v>7277</v>
      </c>
      <c r="C3891" s="39" t="s">
        <v>51</v>
      </c>
      <c r="D3891" s="39" t="s">
        <v>51</v>
      </c>
      <c r="E3891" s="39" t="s">
        <v>800</v>
      </c>
      <c r="F3891" s="39" t="s">
        <v>7277</v>
      </c>
      <c r="G3891" s="38" t="s">
        <v>442</v>
      </c>
      <c r="H3891" s="38" t="s">
        <v>441</v>
      </c>
      <c r="I3891" s="38">
        <v>26421576</v>
      </c>
      <c r="J3891" s="37">
        <v>49</v>
      </c>
      <c r="K3891" s="37">
        <v>15</v>
      </c>
      <c r="L3891" s="20" t="s">
        <v>8355</v>
      </c>
      <c r="M3891" s="37">
        <v>0</v>
      </c>
      <c r="N3891" s="37">
        <v>0</v>
      </c>
      <c r="O3891" s="37">
        <v>0</v>
      </c>
    </row>
    <row r="3892" spans="1:15" x14ac:dyDescent="0.2">
      <c r="A3892" s="37" t="s">
        <v>7278</v>
      </c>
      <c r="B3892" s="37" t="s">
        <v>10243</v>
      </c>
      <c r="C3892" s="39" t="s">
        <v>51</v>
      </c>
      <c r="D3892" s="39" t="s">
        <v>51</v>
      </c>
      <c r="E3892" s="39" t="s">
        <v>800</v>
      </c>
      <c r="F3892" s="39" t="s">
        <v>10243</v>
      </c>
      <c r="G3892" s="38" t="s">
        <v>442</v>
      </c>
      <c r="H3892" s="38" t="s">
        <v>441</v>
      </c>
      <c r="I3892" s="38">
        <v>26401926</v>
      </c>
      <c r="J3892" s="37">
        <v>31</v>
      </c>
      <c r="K3892" s="37">
        <v>10</v>
      </c>
      <c r="L3892" s="20" t="s">
        <v>8355</v>
      </c>
      <c r="M3892" s="37">
        <v>0</v>
      </c>
      <c r="N3892" s="37">
        <v>0</v>
      </c>
      <c r="O3892" s="37">
        <v>0</v>
      </c>
    </row>
    <row r="3893" spans="1:15" x14ac:dyDescent="0.2">
      <c r="A3893" s="37" t="s">
        <v>7279</v>
      </c>
      <c r="B3893" s="37" t="s">
        <v>2424</v>
      </c>
      <c r="C3893" s="39" t="s">
        <v>51</v>
      </c>
      <c r="D3893" s="39" t="s">
        <v>51</v>
      </c>
      <c r="E3893" s="39" t="s">
        <v>800</v>
      </c>
      <c r="F3893" s="39" t="s">
        <v>7280</v>
      </c>
      <c r="G3893" s="38" t="s">
        <v>442</v>
      </c>
      <c r="H3893" s="38" t="s">
        <v>441</v>
      </c>
      <c r="I3893" s="38">
        <v>26421553</v>
      </c>
      <c r="J3893" s="37">
        <v>35</v>
      </c>
      <c r="K3893" s="37">
        <v>5</v>
      </c>
      <c r="L3893" s="20" t="s">
        <v>8355</v>
      </c>
      <c r="M3893" s="37">
        <v>0</v>
      </c>
      <c r="N3893" s="37">
        <v>0</v>
      </c>
      <c r="O3893" s="37">
        <v>0</v>
      </c>
    </row>
    <row r="3894" spans="1:15" x14ac:dyDescent="0.2">
      <c r="A3894" s="37" t="s">
        <v>7281</v>
      </c>
      <c r="B3894" s="37" t="s">
        <v>7282</v>
      </c>
      <c r="C3894" s="39" t="s">
        <v>51</v>
      </c>
      <c r="D3894" s="39" t="s">
        <v>51</v>
      </c>
      <c r="E3894" s="39" t="s">
        <v>800</v>
      </c>
      <c r="F3894" s="39" t="s">
        <v>7282</v>
      </c>
      <c r="G3894" s="38" t="s">
        <v>442</v>
      </c>
      <c r="H3894" s="38" t="s">
        <v>441</v>
      </c>
      <c r="J3894" s="37">
        <v>7</v>
      </c>
      <c r="K3894" s="37">
        <v>0</v>
      </c>
      <c r="L3894" s="20" t="s">
        <v>8355</v>
      </c>
      <c r="M3894" s="37">
        <v>0</v>
      </c>
      <c r="N3894" s="37">
        <v>0</v>
      </c>
      <c r="O3894" s="37">
        <v>0</v>
      </c>
    </row>
    <row r="3895" spans="1:15" x14ac:dyDescent="0.2">
      <c r="A3895" s="37" t="s">
        <v>7283</v>
      </c>
      <c r="B3895" s="37" t="s">
        <v>190</v>
      </c>
      <c r="C3895" s="39" t="s">
        <v>51</v>
      </c>
      <c r="D3895" s="39" t="s">
        <v>51</v>
      </c>
      <c r="E3895" s="39" t="s">
        <v>800</v>
      </c>
      <c r="F3895" s="39" t="s">
        <v>190</v>
      </c>
      <c r="G3895" s="38" t="s">
        <v>442</v>
      </c>
      <c r="H3895" s="38" t="s">
        <v>441</v>
      </c>
      <c r="I3895" s="38">
        <v>89269121</v>
      </c>
      <c r="J3895" s="37">
        <v>124</v>
      </c>
      <c r="K3895" s="37">
        <v>37</v>
      </c>
      <c r="L3895" s="20" t="s">
        <v>8355</v>
      </c>
      <c r="M3895" s="37">
        <v>0</v>
      </c>
      <c r="N3895" s="37">
        <v>0</v>
      </c>
      <c r="O3895" s="37">
        <v>0</v>
      </c>
    </row>
    <row r="3896" spans="1:15" x14ac:dyDescent="0.2">
      <c r="A3896" s="37" t="s">
        <v>7284</v>
      </c>
      <c r="B3896" s="37" t="s">
        <v>7285</v>
      </c>
      <c r="C3896" s="39" t="s">
        <v>51</v>
      </c>
      <c r="D3896" s="39" t="s">
        <v>51</v>
      </c>
      <c r="E3896" s="39" t="s">
        <v>800</v>
      </c>
      <c r="F3896" s="39" t="s">
        <v>2441</v>
      </c>
      <c r="G3896" s="38" t="s">
        <v>442</v>
      </c>
      <c r="H3896" s="38" t="s">
        <v>441</v>
      </c>
      <c r="I3896" s="38">
        <v>26830380</v>
      </c>
      <c r="J3896" s="37">
        <v>49</v>
      </c>
      <c r="K3896" s="37">
        <v>19</v>
      </c>
      <c r="L3896" s="20" t="s">
        <v>8355</v>
      </c>
      <c r="M3896" s="37">
        <v>0</v>
      </c>
      <c r="N3896" s="37">
        <v>0</v>
      </c>
      <c r="O3896" s="37">
        <v>0</v>
      </c>
    </row>
    <row r="3897" spans="1:15" x14ac:dyDescent="0.2">
      <c r="A3897" s="37" t="s">
        <v>7286</v>
      </c>
      <c r="B3897" s="37" t="s">
        <v>2064</v>
      </c>
      <c r="C3897" s="39" t="s">
        <v>51</v>
      </c>
      <c r="D3897" s="39" t="s">
        <v>51</v>
      </c>
      <c r="E3897" s="39" t="s">
        <v>800</v>
      </c>
      <c r="F3897" s="39" t="s">
        <v>2064</v>
      </c>
      <c r="G3897" s="38" t="s">
        <v>442</v>
      </c>
      <c r="H3897" s="38" t="s">
        <v>441</v>
      </c>
      <c r="I3897" s="38">
        <v>26421417</v>
      </c>
      <c r="J3897" s="37">
        <v>39</v>
      </c>
      <c r="K3897" s="37">
        <v>18</v>
      </c>
      <c r="L3897" s="20" t="s">
        <v>8355</v>
      </c>
      <c r="M3897" s="37">
        <v>0</v>
      </c>
      <c r="N3897" s="37">
        <v>0</v>
      </c>
      <c r="O3897" s="37">
        <v>0</v>
      </c>
    </row>
    <row r="3898" spans="1:15" x14ac:dyDescent="0.2">
      <c r="A3898" s="37" t="s">
        <v>7287</v>
      </c>
      <c r="B3898" s="37" t="s">
        <v>550</v>
      </c>
      <c r="C3898" s="39" t="s">
        <v>51</v>
      </c>
      <c r="D3898" s="39" t="s">
        <v>51</v>
      </c>
      <c r="E3898" s="39" t="s">
        <v>803</v>
      </c>
      <c r="F3898" s="39" t="s">
        <v>550</v>
      </c>
      <c r="G3898" s="38" t="s">
        <v>442</v>
      </c>
      <c r="H3898" s="38" t="s">
        <v>441</v>
      </c>
      <c r="I3898" s="38">
        <v>26420838</v>
      </c>
      <c r="J3898" s="37">
        <v>30</v>
      </c>
      <c r="K3898" s="37">
        <v>17</v>
      </c>
      <c r="L3898" s="20" t="s">
        <v>8355</v>
      </c>
      <c r="M3898" s="37">
        <v>0</v>
      </c>
      <c r="N3898" s="37">
        <v>0</v>
      </c>
      <c r="O3898" s="37">
        <v>0</v>
      </c>
    </row>
    <row r="3899" spans="1:15" x14ac:dyDescent="0.2">
      <c r="A3899" s="37" t="s">
        <v>7288</v>
      </c>
      <c r="B3899" s="37" t="s">
        <v>1672</v>
      </c>
      <c r="C3899" s="39" t="s">
        <v>51</v>
      </c>
      <c r="D3899" s="39" t="s">
        <v>51</v>
      </c>
      <c r="E3899" s="39" t="s">
        <v>800</v>
      </c>
      <c r="F3899" s="39" t="s">
        <v>1672</v>
      </c>
      <c r="G3899" s="38" t="s">
        <v>442</v>
      </c>
      <c r="H3899" s="38" t="s">
        <v>441</v>
      </c>
      <c r="I3899" s="38">
        <v>26420597</v>
      </c>
      <c r="J3899" s="37">
        <v>109</v>
      </c>
      <c r="K3899" s="37">
        <v>35</v>
      </c>
      <c r="L3899" s="20" t="s">
        <v>8355</v>
      </c>
      <c r="M3899" s="37">
        <v>0</v>
      </c>
      <c r="N3899" s="37">
        <v>0</v>
      </c>
      <c r="O3899" s="37">
        <v>0</v>
      </c>
    </row>
    <row r="3900" spans="1:15" x14ac:dyDescent="0.2">
      <c r="A3900" s="37" t="s">
        <v>7289</v>
      </c>
      <c r="B3900" s="37" t="s">
        <v>6190</v>
      </c>
      <c r="C3900" s="39" t="s">
        <v>51</v>
      </c>
      <c r="D3900" s="39" t="s">
        <v>51</v>
      </c>
      <c r="E3900" s="39" t="s">
        <v>800</v>
      </c>
      <c r="F3900" s="39" t="s">
        <v>10242</v>
      </c>
      <c r="G3900" s="38" t="s">
        <v>442</v>
      </c>
      <c r="H3900" s="38" t="s">
        <v>441</v>
      </c>
      <c r="I3900" s="38">
        <v>26420882</v>
      </c>
      <c r="J3900" s="37">
        <v>8</v>
      </c>
      <c r="K3900" s="37">
        <v>0</v>
      </c>
      <c r="L3900" s="20" t="s">
        <v>8355</v>
      </c>
      <c r="M3900" s="37">
        <v>0</v>
      </c>
      <c r="N3900" s="37">
        <v>0</v>
      </c>
      <c r="O3900" s="37">
        <v>0</v>
      </c>
    </row>
    <row r="3901" spans="1:15" x14ac:dyDescent="0.2">
      <c r="A3901" s="37" t="s">
        <v>7290</v>
      </c>
      <c r="B3901" s="37" t="s">
        <v>3809</v>
      </c>
      <c r="C3901" s="39" t="s">
        <v>51</v>
      </c>
      <c r="D3901" s="39" t="s">
        <v>51</v>
      </c>
      <c r="E3901" s="39" t="s">
        <v>800</v>
      </c>
      <c r="F3901" s="39" t="s">
        <v>3809</v>
      </c>
      <c r="G3901" s="38" t="s">
        <v>442</v>
      </c>
      <c r="H3901" s="38" t="s">
        <v>441</v>
      </c>
      <c r="I3901" s="38">
        <v>26421160</v>
      </c>
      <c r="J3901" s="37">
        <v>29</v>
      </c>
      <c r="K3901" s="37">
        <v>8</v>
      </c>
      <c r="L3901" s="20" t="s">
        <v>8355</v>
      </c>
      <c r="M3901" s="37">
        <v>0</v>
      </c>
      <c r="N3901" s="37">
        <v>0</v>
      </c>
      <c r="O3901" s="37">
        <v>0</v>
      </c>
    </row>
    <row r="3902" spans="1:15" x14ac:dyDescent="0.2">
      <c r="A3902" s="37" t="s">
        <v>7291</v>
      </c>
      <c r="B3902" s="37" t="s">
        <v>2627</v>
      </c>
      <c r="C3902" s="39" t="s">
        <v>51</v>
      </c>
      <c r="D3902" s="39" t="s">
        <v>51</v>
      </c>
      <c r="E3902" s="39" t="s">
        <v>803</v>
      </c>
      <c r="F3902" s="39" t="s">
        <v>960</v>
      </c>
      <c r="G3902" s="38" t="s">
        <v>442</v>
      </c>
      <c r="H3902" s="38" t="s">
        <v>441</v>
      </c>
      <c r="J3902" s="37">
        <v>1</v>
      </c>
      <c r="K3902" s="37">
        <v>0</v>
      </c>
      <c r="L3902" s="20" t="s">
        <v>8355</v>
      </c>
      <c r="M3902" s="37">
        <v>0</v>
      </c>
      <c r="N3902" s="37">
        <v>0</v>
      </c>
      <c r="O3902" s="37">
        <v>0</v>
      </c>
    </row>
    <row r="3903" spans="1:15" x14ac:dyDescent="0.2">
      <c r="A3903" s="37" t="s">
        <v>7292</v>
      </c>
      <c r="B3903" s="37" t="s">
        <v>10241</v>
      </c>
      <c r="C3903" s="39" t="s">
        <v>51</v>
      </c>
      <c r="D3903" s="39" t="s">
        <v>51</v>
      </c>
      <c r="E3903" s="39" t="s">
        <v>800</v>
      </c>
      <c r="F3903" s="39" t="s">
        <v>10241</v>
      </c>
      <c r="G3903" s="38" t="s">
        <v>442</v>
      </c>
      <c r="H3903" s="38" t="s">
        <v>441</v>
      </c>
      <c r="I3903" s="38">
        <v>26420873</v>
      </c>
      <c r="J3903" s="37">
        <v>4</v>
      </c>
      <c r="K3903" s="37">
        <v>0</v>
      </c>
      <c r="L3903" s="20" t="s">
        <v>8355</v>
      </c>
      <c r="M3903" s="37">
        <v>0</v>
      </c>
      <c r="N3903" s="37">
        <v>0</v>
      </c>
      <c r="O3903" s="37">
        <v>0</v>
      </c>
    </row>
    <row r="3904" spans="1:15" x14ac:dyDescent="0.2">
      <c r="A3904" s="37" t="s">
        <v>7293</v>
      </c>
      <c r="B3904" s="37" t="s">
        <v>197</v>
      </c>
      <c r="C3904" s="39" t="s">
        <v>51</v>
      </c>
      <c r="D3904" s="39" t="s">
        <v>51</v>
      </c>
      <c r="E3904" s="39" t="s">
        <v>803</v>
      </c>
      <c r="F3904" s="39" t="s">
        <v>197</v>
      </c>
      <c r="G3904" s="38" t="s">
        <v>442</v>
      </c>
      <c r="H3904" s="38" t="s">
        <v>441</v>
      </c>
      <c r="I3904" s="38">
        <v>26420389</v>
      </c>
      <c r="J3904" s="37">
        <v>3</v>
      </c>
      <c r="K3904" s="37">
        <v>0</v>
      </c>
      <c r="L3904" s="20" t="s">
        <v>8355</v>
      </c>
      <c r="M3904" s="37">
        <v>0</v>
      </c>
      <c r="N3904" s="37">
        <v>0</v>
      </c>
      <c r="O3904" s="37">
        <v>0</v>
      </c>
    </row>
    <row r="3905" spans="1:29" x14ac:dyDescent="0.2">
      <c r="A3905" s="37" t="s">
        <v>7294</v>
      </c>
      <c r="B3905" s="37" t="s">
        <v>7295</v>
      </c>
      <c r="C3905" s="39" t="s">
        <v>51</v>
      </c>
      <c r="D3905" s="39" t="s">
        <v>51</v>
      </c>
      <c r="E3905" s="39" t="s">
        <v>800</v>
      </c>
      <c r="F3905" s="39" t="s">
        <v>7295</v>
      </c>
      <c r="G3905" s="38" t="s">
        <v>442</v>
      </c>
      <c r="H3905" s="38" t="s">
        <v>441</v>
      </c>
      <c r="I3905" s="38">
        <v>26420001</v>
      </c>
      <c r="J3905" s="37">
        <v>45</v>
      </c>
      <c r="K3905" s="37">
        <v>15</v>
      </c>
      <c r="L3905" s="20" t="s">
        <v>8355</v>
      </c>
      <c r="M3905" s="37">
        <v>0</v>
      </c>
      <c r="N3905" s="37">
        <v>0</v>
      </c>
      <c r="O3905" s="37">
        <v>0</v>
      </c>
    </row>
    <row r="3906" spans="1:29" x14ac:dyDescent="0.2">
      <c r="A3906" s="37" t="s">
        <v>7296</v>
      </c>
      <c r="B3906" s="37" t="s">
        <v>2706</v>
      </c>
      <c r="C3906" s="39" t="s">
        <v>51</v>
      </c>
      <c r="D3906" s="39" t="s">
        <v>51</v>
      </c>
      <c r="E3906" s="39" t="s">
        <v>800</v>
      </c>
      <c r="F3906" s="39" t="s">
        <v>2706</v>
      </c>
      <c r="G3906" s="38" t="s">
        <v>442</v>
      </c>
      <c r="H3906" s="38" t="s">
        <v>441</v>
      </c>
      <c r="J3906" s="37">
        <v>6</v>
      </c>
      <c r="K3906" s="37">
        <v>0</v>
      </c>
      <c r="L3906" s="20" t="s">
        <v>8355</v>
      </c>
      <c r="M3906" s="37">
        <v>0</v>
      </c>
      <c r="N3906" s="37">
        <v>0</v>
      </c>
      <c r="O3906" s="37">
        <v>0</v>
      </c>
    </row>
    <row r="3908" spans="1:29" ht="13.5" x14ac:dyDescent="0.25">
      <c r="A3908" s="97" t="s">
        <v>446</v>
      </c>
      <c r="B3908" s="24"/>
      <c r="C3908" s="25"/>
      <c r="D3908" s="25"/>
      <c r="E3908" s="25"/>
      <c r="F3908" s="33"/>
      <c r="G3908" s="27"/>
      <c r="H3908" s="32"/>
      <c r="I3908" s="32"/>
      <c r="J3908" s="36">
        <f>SUM(J3909:J3919)</f>
        <v>345</v>
      </c>
      <c r="K3908" s="36">
        <f t="shared" ref="K3908:O3908" si="207">SUM(K3909:K3919)</f>
        <v>118</v>
      </c>
      <c r="L3908" s="36">
        <f t="shared" si="207"/>
        <v>0</v>
      </c>
      <c r="M3908" s="36">
        <f t="shared" si="207"/>
        <v>0</v>
      </c>
      <c r="N3908" s="36">
        <f t="shared" si="207"/>
        <v>0</v>
      </c>
      <c r="O3908" s="36">
        <f t="shared" si="207"/>
        <v>28</v>
      </c>
      <c r="P3908" s="37"/>
      <c r="Q3908" s="37"/>
      <c r="R3908" s="37"/>
      <c r="S3908" s="37"/>
      <c r="T3908" s="37"/>
      <c r="U3908" s="37"/>
      <c r="V3908" s="37"/>
      <c r="W3908" s="37"/>
      <c r="X3908" s="37"/>
      <c r="Y3908" s="37"/>
      <c r="AA3908" s="37"/>
      <c r="AB3908" s="37"/>
      <c r="AC3908" s="37"/>
    </row>
    <row r="3909" spans="1:29" x14ac:dyDescent="0.2">
      <c r="A3909" s="37" t="s">
        <v>7297</v>
      </c>
      <c r="B3909" s="37" t="s">
        <v>67</v>
      </c>
      <c r="C3909" s="39" t="s">
        <v>51</v>
      </c>
      <c r="D3909" s="39" t="s">
        <v>51</v>
      </c>
      <c r="E3909" s="39" t="s">
        <v>796</v>
      </c>
      <c r="F3909" s="39" t="s">
        <v>7298</v>
      </c>
      <c r="G3909" s="38" t="s">
        <v>442</v>
      </c>
      <c r="H3909" s="38" t="s">
        <v>441</v>
      </c>
      <c r="I3909" s="38">
        <v>26468240</v>
      </c>
      <c r="J3909" s="37">
        <v>44</v>
      </c>
      <c r="K3909" s="37">
        <v>12</v>
      </c>
      <c r="L3909" s="20" t="s">
        <v>8355</v>
      </c>
      <c r="M3909" s="37">
        <v>0</v>
      </c>
      <c r="N3909" s="37">
        <v>0</v>
      </c>
      <c r="O3909" s="37">
        <v>0</v>
      </c>
    </row>
    <row r="3910" spans="1:29" x14ac:dyDescent="0.2">
      <c r="A3910" s="37" t="s">
        <v>7299</v>
      </c>
      <c r="B3910" s="37" t="s">
        <v>7300</v>
      </c>
      <c r="C3910" s="39" t="s">
        <v>51</v>
      </c>
      <c r="D3910" s="39" t="s">
        <v>51</v>
      </c>
      <c r="E3910" s="39" t="s">
        <v>803</v>
      </c>
      <c r="F3910" s="39" t="s">
        <v>7300</v>
      </c>
      <c r="G3910" s="38" t="s">
        <v>442</v>
      </c>
      <c r="H3910" s="38" t="s">
        <v>441</v>
      </c>
      <c r="I3910" s="38">
        <v>26500435</v>
      </c>
      <c r="J3910" s="37">
        <v>27</v>
      </c>
      <c r="K3910" s="37">
        <v>14</v>
      </c>
      <c r="L3910" s="20" t="s">
        <v>8355</v>
      </c>
      <c r="M3910" s="37">
        <v>0</v>
      </c>
      <c r="N3910" s="37">
        <v>0</v>
      </c>
      <c r="O3910" s="37">
        <v>0</v>
      </c>
    </row>
    <row r="3911" spans="1:29" x14ac:dyDescent="0.2">
      <c r="A3911" s="37" t="s">
        <v>7301</v>
      </c>
      <c r="B3911" s="37" t="s">
        <v>7302</v>
      </c>
      <c r="C3911" s="39" t="s">
        <v>51</v>
      </c>
      <c r="D3911" s="39" t="s">
        <v>51</v>
      </c>
      <c r="E3911" s="39" t="s">
        <v>803</v>
      </c>
      <c r="F3911" s="39" t="s">
        <v>7302</v>
      </c>
      <c r="G3911" s="38" t="s">
        <v>442</v>
      </c>
      <c r="H3911" s="38" t="s">
        <v>441</v>
      </c>
      <c r="I3911" s="38">
        <v>26502052</v>
      </c>
      <c r="J3911" s="37">
        <v>10</v>
      </c>
      <c r="K3911" s="37">
        <v>5</v>
      </c>
      <c r="L3911" s="20" t="s">
        <v>8355</v>
      </c>
      <c r="M3911" s="37">
        <v>0</v>
      </c>
      <c r="N3911" s="37">
        <v>0</v>
      </c>
      <c r="O3911" s="37">
        <v>0</v>
      </c>
    </row>
    <row r="3912" spans="1:29" x14ac:dyDescent="0.2">
      <c r="A3912" s="37" t="s">
        <v>7303</v>
      </c>
      <c r="B3912" s="37" t="s">
        <v>1943</v>
      </c>
      <c r="C3912" s="39" t="s">
        <v>51</v>
      </c>
      <c r="D3912" s="39" t="s">
        <v>51</v>
      </c>
      <c r="E3912" s="39" t="s">
        <v>796</v>
      </c>
      <c r="F3912" s="39" t="s">
        <v>1943</v>
      </c>
      <c r="G3912" s="38" t="s">
        <v>442</v>
      </c>
      <c r="H3912" s="38" t="s">
        <v>441</v>
      </c>
      <c r="I3912" s="38">
        <v>26418905</v>
      </c>
      <c r="J3912" s="37">
        <v>10</v>
      </c>
      <c r="K3912" s="37">
        <v>7</v>
      </c>
      <c r="L3912" s="20" t="s">
        <v>8355</v>
      </c>
      <c r="M3912" s="37">
        <v>0</v>
      </c>
      <c r="N3912" s="37">
        <v>0</v>
      </c>
      <c r="O3912" s="37">
        <v>0</v>
      </c>
    </row>
    <row r="3913" spans="1:29" x14ac:dyDescent="0.2">
      <c r="A3913" s="37" t="s">
        <v>7304</v>
      </c>
      <c r="B3913" s="37" t="s">
        <v>7305</v>
      </c>
      <c r="C3913" s="39" t="s">
        <v>51</v>
      </c>
      <c r="D3913" s="39" t="s">
        <v>51</v>
      </c>
      <c r="E3913" s="39" t="s">
        <v>796</v>
      </c>
      <c r="F3913" s="39" t="s">
        <v>7305</v>
      </c>
      <c r="G3913" s="38" t="s">
        <v>442</v>
      </c>
      <c r="H3913" s="38" t="s">
        <v>441</v>
      </c>
      <c r="I3913" s="38">
        <v>26418033</v>
      </c>
      <c r="J3913" s="37">
        <v>44</v>
      </c>
      <c r="K3913" s="37">
        <v>14</v>
      </c>
      <c r="L3913" s="20" t="s">
        <v>8355</v>
      </c>
      <c r="M3913" s="37">
        <v>0</v>
      </c>
      <c r="N3913" s="37">
        <v>0</v>
      </c>
      <c r="O3913" s="37">
        <v>0</v>
      </c>
    </row>
    <row r="3914" spans="1:29" x14ac:dyDescent="0.2">
      <c r="A3914" s="37" t="s">
        <v>7306</v>
      </c>
      <c r="B3914" s="37" t="s">
        <v>796</v>
      </c>
      <c r="C3914" s="39" t="s">
        <v>51</v>
      </c>
      <c r="D3914" s="39" t="s">
        <v>51</v>
      </c>
      <c r="E3914" s="39" t="s">
        <v>796</v>
      </c>
      <c r="F3914" s="39" t="s">
        <v>796</v>
      </c>
      <c r="G3914" s="38" t="s">
        <v>442</v>
      </c>
      <c r="H3914" s="38" t="s">
        <v>441</v>
      </c>
      <c r="I3914" s="38">
        <v>26500332</v>
      </c>
      <c r="J3914" s="37">
        <v>118</v>
      </c>
      <c r="K3914" s="37">
        <v>31</v>
      </c>
      <c r="L3914" s="20" t="s">
        <v>8355</v>
      </c>
      <c r="M3914" s="37">
        <v>0</v>
      </c>
      <c r="N3914" s="37">
        <v>0</v>
      </c>
      <c r="O3914" s="37">
        <v>0</v>
      </c>
    </row>
    <row r="3915" spans="1:29" x14ac:dyDescent="0.2">
      <c r="A3915" s="37" t="s">
        <v>7307</v>
      </c>
      <c r="B3915" s="37" t="s">
        <v>7308</v>
      </c>
      <c r="C3915" s="39" t="s">
        <v>51</v>
      </c>
      <c r="D3915" s="39" t="s">
        <v>51</v>
      </c>
      <c r="E3915" s="39" t="s">
        <v>796</v>
      </c>
      <c r="F3915" s="39" t="s">
        <v>7308</v>
      </c>
      <c r="G3915" s="38" t="s">
        <v>442</v>
      </c>
      <c r="H3915" s="38" t="s">
        <v>441</v>
      </c>
      <c r="I3915" s="38">
        <v>26501283</v>
      </c>
      <c r="J3915" s="37">
        <v>33</v>
      </c>
      <c r="K3915" s="37">
        <v>11</v>
      </c>
      <c r="L3915" s="20" t="s">
        <v>8355</v>
      </c>
      <c r="M3915" s="37">
        <v>0</v>
      </c>
      <c r="N3915" s="37">
        <v>0</v>
      </c>
      <c r="O3915" s="37">
        <v>0</v>
      </c>
    </row>
    <row r="3916" spans="1:29" x14ac:dyDescent="0.2">
      <c r="A3916" s="37" t="s">
        <v>7309</v>
      </c>
      <c r="B3916" s="37" t="s">
        <v>550</v>
      </c>
      <c r="C3916" s="39" t="s">
        <v>51</v>
      </c>
      <c r="D3916" s="39" t="s">
        <v>51</v>
      </c>
      <c r="E3916" s="39" t="s">
        <v>796</v>
      </c>
      <c r="F3916" s="39" t="s">
        <v>550</v>
      </c>
      <c r="G3916" s="38" t="s">
        <v>442</v>
      </c>
      <c r="H3916" s="38" t="s">
        <v>441</v>
      </c>
      <c r="I3916" s="38">
        <v>26500757</v>
      </c>
      <c r="J3916" s="37">
        <v>4</v>
      </c>
      <c r="K3916" s="37">
        <v>0</v>
      </c>
      <c r="L3916" s="20" t="s">
        <v>8355</v>
      </c>
      <c r="M3916" s="37">
        <v>0</v>
      </c>
      <c r="N3916" s="37">
        <v>0</v>
      </c>
      <c r="O3916" s="37">
        <v>0</v>
      </c>
    </row>
    <row r="3917" spans="1:29" x14ac:dyDescent="0.2">
      <c r="A3917" s="37" t="s">
        <v>7310</v>
      </c>
      <c r="B3917" s="37" t="s">
        <v>7311</v>
      </c>
      <c r="C3917" s="39" t="s">
        <v>51</v>
      </c>
      <c r="D3917" s="39" t="s">
        <v>51</v>
      </c>
      <c r="E3917" s="39" t="s">
        <v>796</v>
      </c>
      <c r="F3917" s="39" t="s">
        <v>7311</v>
      </c>
      <c r="G3917" s="38" t="s">
        <v>442</v>
      </c>
      <c r="H3917" s="38" t="s">
        <v>441</v>
      </c>
      <c r="I3917" s="38">
        <v>26500414</v>
      </c>
      <c r="J3917" s="37">
        <v>8</v>
      </c>
      <c r="K3917" s="37">
        <v>3</v>
      </c>
      <c r="L3917" s="20" t="s">
        <v>8355</v>
      </c>
      <c r="M3917" s="37">
        <v>0</v>
      </c>
      <c r="N3917" s="37">
        <v>0</v>
      </c>
      <c r="O3917" s="37">
        <v>0</v>
      </c>
    </row>
    <row r="3918" spans="1:29" x14ac:dyDescent="0.2">
      <c r="A3918" s="37" t="s">
        <v>7312</v>
      </c>
      <c r="B3918" s="37" t="s">
        <v>7313</v>
      </c>
      <c r="C3918" s="39" t="s">
        <v>51</v>
      </c>
      <c r="D3918" s="39" t="s">
        <v>51</v>
      </c>
      <c r="E3918" s="39" t="s">
        <v>796</v>
      </c>
      <c r="F3918" s="39" t="s">
        <v>7313</v>
      </c>
      <c r="G3918" s="38" t="s">
        <v>442</v>
      </c>
      <c r="H3918" s="38" t="s">
        <v>441</v>
      </c>
      <c r="I3918" s="38">
        <v>26468013</v>
      </c>
      <c r="J3918" s="37">
        <v>46</v>
      </c>
      <c r="K3918" s="37">
        <v>21</v>
      </c>
      <c r="L3918" s="20" t="s">
        <v>8355</v>
      </c>
      <c r="M3918" s="37">
        <v>0</v>
      </c>
      <c r="N3918" s="37">
        <v>0</v>
      </c>
      <c r="O3918" s="37">
        <v>28</v>
      </c>
    </row>
    <row r="3919" spans="1:29" x14ac:dyDescent="0.2">
      <c r="A3919" s="37" t="s">
        <v>7314</v>
      </c>
      <c r="B3919" s="37" t="s">
        <v>7315</v>
      </c>
      <c r="C3919" s="39" t="s">
        <v>51</v>
      </c>
      <c r="D3919" s="39" t="s">
        <v>51</v>
      </c>
      <c r="E3919" s="39" t="s">
        <v>796</v>
      </c>
      <c r="F3919" s="39" t="s">
        <v>7315</v>
      </c>
      <c r="G3919" s="38" t="s">
        <v>442</v>
      </c>
      <c r="H3919" s="38" t="s">
        <v>441</v>
      </c>
      <c r="I3919" s="38">
        <v>26501350</v>
      </c>
      <c r="J3919" s="37">
        <v>1</v>
      </c>
      <c r="K3919" s="37">
        <v>0</v>
      </c>
      <c r="L3919" s="20" t="s">
        <v>8355</v>
      </c>
      <c r="M3919" s="37">
        <v>0</v>
      </c>
      <c r="N3919" s="37">
        <v>0</v>
      </c>
      <c r="O3919" s="37">
        <v>0</v>
      </c>
    </row>
    <row r="3921" spans="1:29" ht="13.5" x14ac:dyDescent="0.25">
      <c r="A3921" s="97" t="s">
        <v>447</v>
      </c>
      <c r="B3921" s="24"/>
      <c r="C3921" s="25"/>
      <c r="D3921" s="25"/>
      <c r="E3921" s="25"/>
      <c r="F3921" s="33"/>
      <c r="G3921" s="27"/>
      <c r="H3921" s="32"/>
      <c r="I3921" s="32"/>
      <c r="J3921" s="36">
        <f>SUM(J3922:J3943)</f>
        <v>702</v>
      </c>
      <c r="K3921" s="36">
        <f t="shared" ref="K3921:O3921" si="208">SUM(K3922:K3943)</f>
        <v>193</v>
      </c>
      <c r="L3921" s="36">
        <f t="shared" si="208"/>
        <v>0</v>
      </c>
      <c r="M3921" s="36">
        <f t="shared" si="208"/>
        <v>0</v>
      </c>
      <c r="N3921" s="36">
        <f t="shared" si="208"/>
        <v>15</v>
      </c>
      <c r="O3921" s="36">
        <f t="shared" si="208"/>
        <v>0</v>
      </c>
      <c r="P3921" s="37"/>
      <c r="Q3921" s="37"/>
      <c r="R3921" s="37"/>
      <c r="S3921" s="37"/>
      <c r="T3921" s="37"/>
      <c r="U3921" s="37"/>
      <c r="V3921" s="37"/>
      <c r="W3921" s="37"/>
      <c r="X3921" s="37"/>
      <c r="Y3921" s="37"/>
      <c r="AA3921" s="37"/>
      <c r="AB3921" s="37"/>
      <c r="AC3921" s="37"/>
    </row>
    <row r="3922" spans="1:29" x14ac:dyDescent="0.2">
      <c r="A3922" s="37" t="s">
        <v>7316</v>
      </c>
      <c r="B3922" s="37" t="s">
        <v>7317</v>
      </c>
      <c r="C3922" s="39" t="s">
        <v>51</v>
      </c>
      <c r="D3922" s="39" t="s">
        <v>51</v>
      </c>
      <c r="E3922" s="39" t="s">
        <v>800</v>
      </c>
      <c r="F3922" s="39" t="s">
        <v>7317</v>
      </c>
      <c r="G3922" s="38" t="s">
        <v>442</v>
      </c>
      <c r="H3922" s="38" t="s">
        <v>441</v>
      </c>
      <c r="I3922" s="38">
        <v>26500014</v>
      </c>
      <c r="J3922" s="37">
        <v>2</v>
      </c>
      <c r="K3922" s="37">
        <v>0</v>
      </c>
      <c r="L3922" s="20" t="s">
        <v>8355</v>
      </c>
      <c r="M3922" s="37">
        <v>0</v>
      </c>
      <c r="N3922" s="37">
        <v>0</v>
      </c>
      <c r="O3922" s="37">
        <v>0</v>
      </c>
    </row>
    <row r="3923" spans="1:29" x14ac:dyDescent="0.2">
      <c r="A3923" s="37" t="s">
        <v>7318</v>
      </c>
      <c r="B3923" s="37" t="s">
        <v>5523</v>
      </c>
      <c r="C3923" s="39" t="s">
        <v>51</v>
      </c>
      <c r="D3923" s="39" t="s">
        <v>51</v>
      </c>
      <c r="E3923" s="39" t="s">
        <v>796</v>
      </c>
      <c r="F3923" s="39" t="s">
        <v>5523</v>
      </c>
      <c r="G3923" s="38" t="s">
        <v>442</v>
      </c>
      <c r="H3923" s="38" t="s">
        <v>441</v>
      </c>
      <c r="I3923" s="38">
        <v>26500635</v>
      </c>
      <c r="J3923" s="37">
        <v>41</v>
      </c>
      <c r="K3923" s="37">
        <v>12</v>
      </c>
      <c r="L3923" s="20" t="s">
        <v>8355</v>
      </c>
      <c r="M3923" s="37">
        <v>0</v>
      </c>
      <c r="N3923" s="37">
        <v>0</v>
      </c>
      <c r="O3923" s="37">
        <v>0</v>
      </c>
    </row>
    <row r="3924" spans="1:29" x14ac:dyDescent="0.2">
      <c r="A3924" s="37" t="s">
        <v>7319</v>
      </c>
      <c r="B3924" s="37" t="s">
        <v>10246</v>
      </c>
      <c r="C3924" s="39" t="s">
        <v>51</v>
      </c>
      <c r="D3924" s="39" t="s">
        <v>51</v>
      </c>
      <c r="E3924" s="39" t="s">
        <v>796</v>
      </c>
      <c r="F3924" s="39" t="s">
        <v>7320</v>
      </c>
      <c r="G3924" s="38" t="s">
        <v>442</v>
      </c>
      <c r="H3924" s="38" t="s">
        <v>441</v>
      </c>
      <c r="I3924" s="38">
        <v>26500014</v>
      </c>
      <c r="J3924" s="37">
        <v>8</v>
      </c>
      <c r="K3924" s="37">
        <v>0</v>
      </c>
      <c r="L3924" s="20" t="s">
        <v>8355</v>
      </c>
      <c r="M3924" s="37">
        <v>0</v>
      </c>
      <c r="N3924" s="37">
        <v>0</v>
      </c>
      <c r="O3924" s="37">
        <v>0</v>
      </c>
    </row>
    <row r="3925" spans="1:29" x14ac:dyDescent="0.2">
      <c r="A3925" s="37" t="s">
        <v>7321</v>
      </c>
      <c r="B3925" s="37" t="s">
        <v>10245</v>
      </c>
      <c r="C3925" s="39" t="s">
        <v>51</v>
      </c>
      <c r="D3925" s="39" t="s">
        <v>51</v>
      </c>
      <c r="E3925" s="39" t="s">
        <v>796</v>
      </c>
      <c r="F3925" s="39" t="s">
        <v>7322</v>
      </c>
      <c r="G3925" s="38" t="s">
        <v>442</v>
      </c>
      <c r="H3925" s="38" t="s">
        <v>441</v>
      </c>
      <c r="I3925" s="38">
        <v>26508207</v>
      </c>
      <c r="J3925" s="37">
        <v>40</v>
      </c>
      <c r="K3925" s="37">
        <v>19</v>
      </c>
      <c r="L3925" s="20" t="s">
        <v>8355</v>
      </c>
      <c r="M3925" s="37">
        <v>0</v>
      </c>
      <c r="N3925" s="37">
        <v>0</v>
      </c>
      <c r="O3925" s="37">
        <v>0</v>
      </c>
    </row>
    <row r="3926" spans="1:29" x14ac:dyDescent="0.2">
      <c r="A3926" s="37" t="s">
        <v>7323</v>
      </c>
      <c r="B3926" s="37" t="s">
        <v>5129</v>
      </c>
      <c r="C3926" s="39" t="s">
        <v>51</v>
      </c>
      <c r="D3926" s="39" t="s">
        <v>51</v>
      </c>
      <c r="E3926" s="39" t="s">
        <v>796</v>
      </c>
      <c r="F3926" s="39" t="s">
        <v>5129</v>
      </c>
      <c r="G3926" s="38" t="s">
        <v>442</v>
      </c>
      <c r="H3926" s="38" t="s">
        <v>441</v>
      </c>
      <c r="I3926" s="38">
        <v>25140517</v>
      </c>
      <c r="J3926" s="37">
        <v>3</v>
      </c>
      <c r="K3926" s="37">
        <v>0</v>
      </c>
      <c r="L3926" s="20" t="s">
        <v>8355</v>
      </c>
      <c r="M3926" s="37">
        <v>0</v>
      </c>
      <c r="N3926" s="37">
        <v>0</v>
      </c>
      <c r="O3926" s="37">
        <v>0</v>
      </c>
    </row>
    <row r="3927" spans="1:29" x14ac:dyDescent="0.2">
      <c r="A3927" s="37" t="s">
        <v>7324</v>
      </c>
      <c r="B3927" s="37" t="s">
        <v>3914</v>
      </c>
      <c r="C3927" s="39" t="s">
        <v>51</v>
      </c>
      <c r="D3927" s="39" t="s">
        <v>51</v>
      </c>
      <c r="E3927" s="39" t="s">
        <v>796</v>
      </c>
      <c r="F3927" s="39" t="s">
        <v>3914</v>
      </c>
      <c r="G3927" s="38" t="s">
        <v>442</v>
      </c>
      <c r="H3927" s="38" t="s">
        <v>441</v>
      </c>
      <c r="I3927" s="38">
        <v>26500967</v>
      </c>
      <c r="J3927" s="37">
        <v>32</v>
      </c>
      <c r="K3927" s="37">
        <v>11</v>
      </c>
      <c r="L3927" s="20" t="s">
        <v>8355</v>
      </c>
      <c r="M3927" s="37">
        <v>0</v>
      </c>
      <c r="N3927" s="37">
        <v>0</v>
      </c>
      <c r="O3927" s="37">
        <v>0</v>
      </c>
    </row>
    <row r="3928" spans="1:29" x14ac:dyDescent="0.2">
      <c r="A3928" s="37" t="s">
        <v>7325</v>
      </c>
      <c r="B3928" s="37" t="s">
        <v>1403</v>
      </c>
      <c r="C3928" s="39" t="s">
        <v>51</v>
      </c>
      <c r="D3928" s="39" t="s">
        <v>51</v>
      </c>
      <c r="E3928" s="39" t="s">
        <v>796</v>
      </c>
      <c r="F3928" s="39" t="s">
        <v>1403</v>
      </c>
      <c r="G3928" s="38" t="s">
        <v>442</v>
      </c>
      <c r="H3928" s="38" t="s">
        <v>441</v>
      </c>
      <c r="I3928" s="38">
        <v>26616752</v>
      </c>
      <c r="J3928" s="37">
        <v>25</v>
      </c>
      <c r="K3928" s="37">
        <v>10</v>
      </c>
      <c r="L3928" s="20" t="s">
        <v>8355</v>
      </c>
      <c r="M3928" s="37">
        <v>0</v>
      </c>
      <c r="N3928" s="37">
        <v>0</v>
      </c>
      <c r="O3928" s="37">
        <v>0</v>
      </c>
    </row>
    <row r="3929" spans="1:29" x14ac:dyDescent="0.2">
      <c r="A3929" s="37" t="s">
        <v>7326</v>
      </c>
      <c r="B3929" s="37" t="s">
        <v>7327</v>
      </c>
      <c r="C3929" s="39" t="s">
        <v>51</v>
      </c>
      <c r="D3929" s="39" t="s">
        <v>51</v>
      </c>
      <c r="E3929" s="39" t="s">
        <v>796</v>
      </c>
      <c r="F3929" s="39" t="s">
        <v>7327</v>
      </c>
      <c r="G3929" s="38" t="s">
        <v>442</v>
      </c>
      <c r="H3929" s="38" t="s">
        <v>441</v>
      </c>
      <c r="I3929" s="38">
        <v>26500014</v>
      </c>
      <c r="J3929" s="37">
        <v>4</v>
      </c>
      <c r="K3929" s="37">
        <v>4</v>
      </c>
      <c r="L3929" s="20" t="s">
        <v>8355</v>
      </c>
      <c r="M3929" s="37">
        <v>0</v>
      </c>
      <c r="N3929" s="37">
        <v>0</v>
      </c>
      <c r="O3929" s="37">
        <v>0</v>
      </c>
    </row>
    <row r="3930" spans="1:29" x14ac:dyDescent="0.2">
      <c r="A3930" s="37" t="s">
        <v>7328</v>
      </c>
      <c r="B3930" s="37" t="s">
        <v>5889</v>
      </c>
      <c r="C3930" s="39" t="s">
        <v>51</v>
      </c>
      <c r="D3930" s="39" t="s">
        <v>51</v>
      </c>
      <c r="E3930" s="39" t="s">
        <v>796</v>
      </c>
      <c r="F3930" s="39" t="s">
        <v>2857</v>
      </c>
      <c r="G3930" s="38" t="s">
        <v>442</v>
      </c>
      <c r="H3930" s="38" t="s">
        <v>441</v>
      </c>
      <c r="I3930" s="38">
        <v>26500868</v>
      </c>
      <c r="J3930" s="37">
        <v>2</v>
      </c>
      <c r="K3930" s="37">
        <v>0</v>
      </c>
      <c r="L3930" s="20" t="s">
        <v>8355</v>
      </c>
      <c r="M3930" s="37">
        <v>0</v>
      </c>
      <c r="N3930" s="37">
        <v>0</v>
      </c>
      <c r="O3930" s="37">
        <v>0</v>
      </c>
    </row>
    <row r="3931" spans="1:29" x14ac:dyDescent="0.2">
      <c r="A3931" s="37" t="s">
        <v>7329</v>
      </c>
      <c r="B3931" s="37" t="s">
        <v>174</v>
      </c>
      <c r="C3931" s="39" t="s">
        <v>51</v>
      </c>
      <c r="D3931" s="39" t="s">
        <v>51</v>
      </c>
      <c r="E3931" s="39" t="s">
        <v>796</v>
      </c>
      <c r="F3931" s="39" t="s">
        <v>174</v>
      </c>
      <c r="G3931" s="38" t="s">
        <v>442</v>
      </c>
      <c r="H3931" s="38" t="s">
        <v>441</v>
      </c>
      <c r="I3931" s="38">
        <v>26500014</v>
      </c>
      <c r="J3931" s="37">
        <v>6</v>
      </c>
      <c r="K3931" s="37">
        <v>0</v>
      </c>
      <c r="L3931" s="20" t="s">
        <v>8355</v>
      </c>
      <c r="M3931" s="37">
        <v>0</v>
      </c>
      <c r="N3931" s="37">
        <v>0</v>
      </c>
      <c r="O3931" s="37">
        <v>0</v>
      </c>
    </row>
    <row r="3932" spans="1:29" x14ac:dyDescent="0.2">
      <c r="A3932" s="37" t="s">
        <v>7330</v>
      </c>
      <c r="B3932" s="37" t="s">
        <v>7331</v>
      </c>
      <c r="C3932" s="39" t="s">
        <v>51</v>
      </c>
      <c r="D3932" s="39" t="s">
        <v>51</v>
      </c>
      <c r="E3932" s="39" t="s">
        <v>796</v>
      </c>
      <c r="F3932" s="39" t="s">
        <v>7331</v>
      </c>
      <c r="G3932" s="38" t="s">
        <v>442</v>
      </c>
      <c r="H3932" s="38" t="s">
        <v>441</v>
      </c>
      <c r="I3932" s="38">
        <v>26502093</v>
      </c>
      <c r="J3932" s="37">
        <v>22</v>
      </c>
      <c r="K3932" s="37">
        <v>5</v>
      </c>
      <c r="L3932" s="20" t="s">
        <v>8355</v>
      </c>
      <c r="M3932" s="37">
        <v>0</v>
      </c>
      <c r="N3932" s="37">
        <v>0</v>
      </c>
      <c r="O3932" s="37">
        <v>0</v>
      </c>
    </row>
    <row r="3933" spans="1:29" x14ac:dyDescent="0.2">
      <c r="A3933" s="37" t="s">
        <v>7332</v>
      </c>
      <c r="B3933" s="37" t="s">
        <v>1921</v>
      </c>
      <c r="C3933" s="39" t="s">
        <v>51</v>
      </c>
      <c r="D3933" s="39" t="s">
        <v>51</v>
      </c>
      <c r="E3933" s="39" t="s">
        <v>796</v>
      </c>
      <c r="F3933" s="39" t="s">
        <v>1921</v>
      </c>
      <c r="G3933" s="38" t="s">
        <v>442</v>
      </c>
      <c r="H3933" s="38" t="s">
        <v>441</v>
      </c>
      <c r="I3933" s="38">
        <v>26500014</v>
      </c>
      <c r="J3933" s="37">
        <v>2</v>
      </c>
      <c r="K3933" s="37">
        <v>0</v>
      </c>
      <c r="L3933" s="20" t="s">
        <v>8355</v>
      </c>
      <c r="M3933" s="37">
        <v>0</v>
      </c>
      <c r="N3933" s="37">
        <v>0</v>
      </c>
      <c r="O3933" s="37">
        <v>0</v>
      </c>
    </row>
    <row r="3934" spans="1:29" x14ac:dyDescent="0.2">
      <c r="A3934" s="37" t="s">
        <v>7333</v>
      </c>
      <c r="B3934" s="37" t="s">
        <v>3306</v>
      </c>
      <c r="C3934" s="39" t="s">
        <v>51</v>
      </c>
      <c r="D3934" s="39" t="s">
        <v>51</v>
      </c>
      <c r="E3934" s="39" t="s">
        <v>796</v>
      </c>
      <c r="F3934" s="39" t="s">
        <v>3306</v>
      </c>
      <c r="G3934" s="38" t="s">
        <v>442</v>
      </c>
      <c r="H3934" s="38" t="s">
        <v>441</v>
      </c>
      <c r="I3934" s="38">
        <v>26502042</v>
      </c>
      <c r="J3934" s="37">
        <v>7</v>
      </c>
      <c r="K3934" s="37">
        <v>4</v>
      </c>
      <c r="L3934" s="20" t="s">
        <v>8355</v>
      </c>
      <c r="M3934" s="37">
        <v>0</v>
      </c>
      <c r="N3934" s="37">
        <v>0</v>
      </c>
      <c r="O3934" s="37">
        <v>0</v>
      </c>
    </row>
    <row r="3935" spans="1:29" x14ac:dyDescent="0.2">
      <c r="A3935" s="37" t="s">
        <v>7334</v>
      </c>
      <c r="B3935" s="37" t="s">
        <v>7335</v>
      </c>
      <c r="C3935" s="39" t="s">
        <v>51</v>
      </c>
      <c r="D3935" s="39" t="s">
        <v>51</v>
      </c>
      <c r="E3935" s="39" t="s">
        <v>796</v>
      </c>
      <c r="F3935" s="39" t="s">
        <v>7336</v>
      </c>
      <c r="G3935" s="38" t="s">
        <v>442</v>
      </c>
      <c r="H3935" s="38" t="s">
        <v>441</v>
      </c>
      <c r="I3935" s="38">
        <v>26508265</v>
      </c>
      <c r="J3935" s="37">
        <v>15</v>
      </c>
      <c r="K3935" s="37">
        <v>5</v>
      </c>
      <c r="L3935" s="20" t="s">
        <v>8355</v>
      </c>
      <c r="M3935" s="37">
        <v>0</v>
      </c>
      <c r="N3935" s="37">
        <v>0</v>
      </c>
      <c r="O3935" s="37">
        <v>0</v>
      </c>
    </row>
    <row r="3936" spans="1:29" x14ac:dyDescent="0.2">
      <c r="A3936" s="37" t="s">
        <v>7337</v>
      </c>
      <c r="B3936" s="37" t="s">
        <v>3801</v>
      </c>
      <c r="C3936" s="39" t="s">
        <v>51</v>
      </c>
      <c r="D3936" s="39" t="s">
        <v>51</v>
      </c>
      <c r="E3936" s="39" t="s">
        <v>796</v>
      </c>
      <c r="F3936" s="39" t="s">
        <v>3801</v>
      </c>
      <c r="G3936" s="38" t="s">
        <v>442</v>
      </c>
      <c r="H3936" s="38" t="s">
        <v>441</v>
      </c>
      <c r="I3936" s="38">
        <v>26616349</v>
      </c>
      <c r="J3936" s="37">
        <v>15</v>
      </c>
      <c r="K3936" s="37">
        <v>0</v>
      </c>
      <c r="L3936" s="20" t="s">
        <v>8355</v>
      </c>
      <c r="M3936" s="37">
        <v>0</v>
      </c>
      <c r="N3936" s="37">
        <v>0</v>
      </c>
      <c r="O3936" s="37">
        <v>0</v>
      </c>
    </row>
    <row r="3937" spans="1:29" x14ac:dyDescent="0.2">
      <c r="A3937" s="37" t="s">
        <v>7338</v>
      </c>
      <c r="B3937" s="37" t="s">
        <v>3144</v>
      </c>
      <c r="C3937" s="39" t="s">
        <v>51</v>
      </c>
      <c r="D3937" s="39" t="s">
        <v>51</v>
      </c>
      <c r="E3937" s="39" t="s">
        <v>796</v>
      </c>
      <c r="F3937" s="39" t="s">
        <v>797</v>
      </c>
      <c r="G3937" s="38" t="s">
        <v>442</v>
      </c>
      <c r="H3937" s="38" t="s">
        <v>441</v>
      </c>
      <c r="I3937" s="38">
        <v>26500295</v>
      </c>
      <c r="J3937" s="37">
        <v>282</v>
      </c>
      <c r="K3937" s="37">
        <v>74</v>
      </c>
      <c r="L3937" s="20" t="s">
        <v>8355</v>
      </c>
      <c r="M3937" s="37">
        <v>0</v>
      </c>
      <c r="N3937" s="37">
        <v>15</v>
      </c>
      <c r="O3937" s="37">
        <v>0</v>
      </c>
    </row>
    <row r="3938" spans="1:29" x14ac:dyDescent="0.2">
      <c r="A3938" s="37" t="s">
        <v>7339</v>
      </c>
      <c r="B3938" s="37" t="s">
        <v>9236</v>
      </c>
      <c r="C3938" s="39" t="s">
        <v>51</v>
      </c>
      <c r="D3938" s="39" t="s">
        <v>51</v>
      </c>
      <c r="E3938" s="39" t="s">
        <v>800</v>
      </c>
      <c r="F3938" s="39" t="s">
        <v>9236</v>
      </c>
      <c r="G3938" s="38" t="s">
        <v>442</v>
      </c>
      <c r="H3938" s="38" t="s">
        <v>441</v>
      </c>
      <c r="I3938" s="38">
        <v>22065661</v>
      </c>
      <c r="J3938" s="37">
        <v>4</v>
      </c>
      <c r="K3938" s="37">
        <v>0</v>
      </c>
      <c r="L3938" s="20" t="s">
        <v>8355</v>
      </c>
      <c r="M3938" s="37">
        <v>0</v>
      </c>
      <c r="N3938" s="37">
        <v>0</v>
      </c>
      <c r="O3938" s="37">
        <v>0</v>
      </c>
    </row>
    <row r="3939" spans="1:29" x14ac:dyDescent="0.2">
      <c r="A3939" s="37" t="s">
        <v>7340</v>
      </c>
      <c r="B3939" s="37" t="s">
        <v>126</v>
      </c>
      <c r="C3939" s="39" t="s">
        <v>51</v>
      </c>
      <c r="D3939" s="39" t="s">
        <v>51</v>
      </c>
      <c r="E3939" s="39" t="s">
        <v>796</v>
      </c>
      <c r="F3939" s="39" t="s">
        <v>126</v>
      </c>
      <c r="G3939" s="38" t="s">
        <v>442</v>
      </c>
      <c r="H3939" s="38" t="s">
        <v>441</v>
      </c>
      <c r="I3939" s="38">
        <v>26501040</v>
      </c>
      <c r="J3939" s="37">
        <v>25</v>
      </c>
      <c r="K3939" s="37">
        <v>8</v>
      </c>
      <c r="L3939" s="20" t="s">
        <v>8355</v>
      </c>
      <c r="M3939" s="37">
        <v>0</v>
      </c>
      <c r="N3939" s="37">
        <v>0</v>
      </c>
      <c r="O3939" s="37">
        <v>0</v>
      </c>
    </row>
    <row r="3940" spans="1:29" x14ac:dyDescent="0.2">
      <c r="A3940" s="37" t="s">
        <v>7341</v>
      </c>
      <c r="B3940" s="37" t="s">
        <v>197</v>
      </c>
      <c r="C3940" s="39" t="s">
        <v>51</v>
      </c>
      <c r="D3940" s="39" t="s">
        <v>51</v>
      </c>
      <c r="E3940" s="39" t="s">
        <v>796</v>
      </c>
      <c r="F3940" s="39" t="s">
        <v>197</v>
      </c>
      <c r="G3940" s="38" t="s">
        <v>442</v>
      </c>
      <c r="H3940" s="38" t="s">
        <v>441</v>
      </c>
      <c r="I3940" s="38">
        <v>26500705</v>
      </c>
      <c r="J3940" s="37">
        <v>90</v>
      </c>
      <c r="K3940" s="37">
        <v>20</v>
      </c>
      <c r="L3940" s="20" t="s">
        <v>8355</v>
      </c>
      <c r="M3940" s="37">
        <v>0</v>
      </c>
      <c r="N3940" s="37">
        <v>0</v>
      </c>
      <c r="O3940" s="37">
        <v>0</v>
      </c>
    </row>
    <row r="3941" spans="1:29" x14ac:dyDescent="0.2">
      <c r="A3941" s="37" t="s">
        <v>7342</v>
      </c>
      <c r="B3941" s="37" t="s">
        <v>233</v>
      </c>
      <c r="C3941" s="39" t="s">
        <v>51</v>
      </c>
      <c r="D3941" s="39" t="s">
        <v>51</v>
      </c>
      <c r="E3941" s="39" t="s">
        <v>796</v>
      </c>
      <c r="F3941" s="39" t="s">
        <v>7343</v>
      </c>
      <c r="G3941" s="38" t="s">
        <v>442</v>
      </c>
      <c r="H3941" s="38" t="s">
        <v>441</v>
      </c>
      <c r="I3941" s="38">
        <v>26501356</v>
      </c>
      <c r="J3941" s="37">
        <v>1</v>
      </c>
      <c r="K3941" s="37">
        <v>0</v>
      </c>
      <c r="L3941" s="20" t="s">
        <v>8355</v>
      </c>
      <c r="M3941" s="37">
        <v>0</v>
      </c>
      <c r="N3941" s="37">
        <v>0</v>
      </c>
      <c r="O3941" s="37">
        <v>0</v>
      </c>
    </row>
    <row r="3942" spans="1:29" x14ac:dyDescent="0.2">
      <c r="A3942" s="37" t="s">
        <v>7344</v>
      </c>
      <c r="B3942" s="37" t="s">
        <v>78</v>
      </c>
      <c r="C3942" s="39" t="s">
        <v>51</v>
      </c>
      <c r="D3942" s="39" t="s">
        <v>51</v>
      </c>
      <c r="E3942" s="39" t="s">
        <v>796</v>
      </c>
      <c r="F3942" s="39" t="s">
        <v>78</v>
      </c>
      <c r="G3942" s="38" t="s">
        <v>442</v>
      </c>
      <c r="H3942" s="38" t="s">
        <v>441</v>
      </c>
      <c r="I3942" s="38">
        <v>26612596</v>
      </c>
      <c r="J3942" s="37">
        <v>3</v>
      </c>
      <c r="K3942" s="37">
        <v>0</v>
      </c>
      <c r="L3942" s="20" t="s">
        <v>8355</v>
      </c>
      <c r="M3942" s="37">
        <v>0</v>
      </c>
      <c r="N3942" s="37">
        <v>0</v>
      </c>
      <c r="O3942" s="37">
        <v>0</v>
      </c>
    </row>
    <row r="3943" spans="1:29" x14ac:dyDescent="0.2">
      <c r="A3943" s="37" t="s">
        <v>7345</v>
      </c>
      <c r="B3943" s="37" t="s">
        <v>7346</v>
      </c>
      <c r="C3943" s="39" t="s">
        <v>51</v>
      </c>
      <c r="D3943" s="39" t="s">
        <v>51</v>
      </c>
      <c r="E3943" s="39" t="s">
        <v>796</v>
      </c>
      <c r="F3943" s="39" t="s">
        <v>7347</v>
      </c>
      <c r="G3943" s="38" t="s">
        <v>442</v>
      </c>
      <c r="H3943" s="38" t="s">
        <v>441</v>
      </c>
      <c r="I3943" s="38">
        <v>26508133</v>
      </c>
      <c r="J3943" s="37">
        <v>73</v>
      </c>
      <c r="K3943" s="37">
        <v>21</v>
      </c>
      <c r="L3943" s="20" t="s">
        <v>8355</v>
      </c>
      <c r="M3943" s="37">
        <v>0</v>
      </c>
      <c r="N3943" s="37">
        <v>0</v>
      </c>
      <c r="O3943" s="37">
        <v>0</v>
      </c>
    </row>
    <row r="3945" spans="1:29" ht="13.5" x14ac:dyDescent="0.25">
      <c r="A3945" s="97" t="s">
        <v>804</v>
      </c>
      <c r="B3945" s="24"/>
      <c r="C3945" s="25"/>
      <c r="D3945" s="25"/>
      <c r="E3945" s="25"/>
      <c r="F3945" s="33"/>
      <c r="G3945" s="27"/>
      <c r="H3945" s="32"/>
      <c r="I3945" s="32"/>
      <c r="J3945" s="36">
        <f>J3946+J3966+J3994+J4020+J4045+J4079+J4111+J4132+J4159</f>
        <v>26082</v>
      </c>
      <c r="K3945" s="36">
        <f t="shared" ref="K3945:O3945" si="209">K3946+K3966+K3994+K4020+K4045+K4079+K4111+K4132+K4159</f>
        <v>8527</v>
      </c>
      <c r="L3945" s="36">
        <f t="shared" si="209"/>
        <v>117</v>
      </c>
      <c r="M3945" s="36">
        <f t="shared" si="209"/>
        <v>130</v>
      </c>
      <c r="N3945" s="36">
        <f t="shared" si="209"/>
        <v>154</v>
      </c>
      <c r="O3945" s="36">
        <f t="shared" si="209"/>
        <v>760</v>
      </c>
      <c r="P3945" s="37"/>
      <c r="Q3945" s="37"/>
      <c r="R3945" s="37"/>
      <c r="S3945" s="37"/>
      <c r="T3945" s="37"/>
      <c r="U3945" s="37"/>
      <c r="V3945" s="37"/>
      <c r="W3945" s="37"/>
      <c r="X3945" s="37"/>
      <c r="Y3945" s="37"/>
      <c r="AA3945" s="37"/>
      <c r="AB3945" s="37"/>
      <c r="AC3945" s="37"/>
    </row>
    <row r="3946" spans="1:29" ht="13.5" x14ac:dyDescent="0.25">
      <c r="A3946" s="97" t="s">
        <v>439</v>
      </c>
      <c r="B3946" s="24"/>
      <c r="C3946" s="25"/>
      <c r="D3946" s="25"/>
      <c r="E3946" s="25"/>
      <c r="F3946" s="33"/>
      <c r="G3946" s="27"/>
      <c r="H3946" s="32"/>
      <c r="I3946" s="32"/>
      <c r="J3946" s="36">
        <f>SUM(J3947:J3964)</f>
        <v>4634</v>
      </c>
      <c r="K3946" s="36">
        <f t="shared" ref="K3946:O3946" si="210">SUM(K3947:K3964)</f>
        <v>1528</v>
      </c>
      <c r="L3946" s="36">
        <f t="shared" si="210"/>
        <v>88</v>
      </c>
      <c r="M3946" s="36">
        <f t="shared" si="210"/>
        <v>17</v>
      </c>
      <c r="N3946" s="36">
        <f t="shared" si="210"/>
        <v>66</v>
      </c>
      <c r="O3946" s="36">
        <f t="shared" si="210"/>
        <v>168</v>
      </c>
      <c r="P3946" s="37"/>
      <c r="Q3946" s="37"/>
      <c r="R3946" s="37"/>
      <c r="S3946" s="37"/>
      <c r="T3946" s="37"/>
      <c r="U3946" s="37"/>
      <c r="V3946" s="37"/>
      <c r="W3946" s="37"/>
      <c r="X3946" s="37"/>
      <c r="Y3946" s="37"/>
      <c r="AA3946" s="37"/>
      <c r="AB3946" s="37"/>
      <c r="AC3946" s="37"/>
    </row>
    <row r="3947" spans="1:29" x14ac:dyDescent="0.2">
      <c r="B3947" s="37" t="s">
        <v>7348</v>
      </c>
      <c r="C3947" s="39" t="s">
        <v>165</v>
      </c>
      <c r="D3947" s="39" t="s">
        <v>165</v>
      </c>
      <c r="E3947" s="39" t="s">
        <v>165</v>
      </c>
      <c r="F3947" s="39" t="s">
        <v>7349</v>
      </c>
      <c r="G3947" s="38" t="s">
        <v>443</v>
      </c>
      <c r="H3947" s="38" t="s">
        <v>440</v>
      </c>
      <c r="I3947" s="38">
        <v>27983804</v>
      </c>
      <c r="J3947" s="37">
        <v>107</v>
      </c>
      <c r="K3947" s="37">
        <v>17</v>
      </c>
      <c r="L3947" s="20" t="s">
        <v>8355</v>
      </c>
      <c r="M3947" s="37">
        <v>0</v>
      </c>
      <c r="N3947" s="37">
        <v>0</v>
      </c>
      <c r="O3947" s="37">
        <v>0</v>
      </c>
    </row>
    <row r="3948" spans="1:29" x14ac:dyDescent="0.2">
      <c r="B3948" s="37" t="s">
        <v>2118</v>
      </c>
      <c r="C3948" s="39" t="s">
        <v>165</v>
      </c>
      <c r="D3948" s="39" t="s">
        <v>165</v>
      </c>
      <c r="E3948" s="39" t="s">
        <v>165</v>
      </c>
      <c r="F3948" s="39" t="s">
        <v>6203</v>
      </c>
      <c r="G3948" s="38" t="s">
        <v>443</v>
      </c>
      <c r="H3948" s="38" t="s">
        <v>440</v>
      </c>
      <c r="I3948" s="38">
        <v>27980530</v>
      </c>
      <c r="J3948" s="37">
        <v>152</v>
      </c>
      <c r="K3948" s="37">
        <v>28</v>
      </c>
      <c r="L3948" s="20" t="s">
        <v>8355</v>
      </c>
      <c r="M3948" s="37">
        <v>0</v>
      </c>
      <c r="N3948" s="37">
        <v>0</v>
      </c>
      <c r="O3948" s="37">
        <v>0</v>
      </c>
    </row>
    <row r="3949" spans="1:29" x14ac:dyDescent="0.2">
      <c r="B3949" s="37" t="s">
        <v>1419</v>
      </c>
      <c r="C3949" s="39" t="s">
        <v>165</v>
      </c>
      <c r="D3949" s="39" t="s">
        <v>165</v>
      </c>
      <c r="E3949" s="39" t="s">
        <v>165</v>
      </c>
      <c r="F3949" s="39" t="s">
        <v>7350</v>
      </c>
      <c r="G3949" s="38" t="s">
        <v>443</v>
      </c>
      <c r="H3949" s="38" t="s">
        <v>440</v>
      </c>
      <c r="I3949" s="38">
        <v>27984544</v>
      </c>
      <c r="J3949" s="37">
        <v>187</v>
      </c>
      <c r="K3949" s="37">
        <v>64</v>
      </c>
      <c r="L3949" s="20" t="s">
        <v>8355</v>
      </c>
      <c r="M3949" s="37">
        <v>0</v>
      </c>
      <c r="N3949" s="37">
        <v>0</v>
      </c>
      <c r="O3949" s="37">
        <v>0</v>
      </c>
    </row>
    <row r="3950" spans="1:29" x14ac:dyDescent="0.2">
      <c r="B3950" s="37" t="s">
        <v>7351</v>
      </c>
      <c r="C3950" s="39" t="s">
        <v>165</v>
      </c>
      <c r="D3950" s="39" t="s">
        <v>165</v>
      </c>
      <c r="E3950" s="39" t="s">
        <v>165</v>
      </c>
      <c r="F3950" s="39" t="s">
        <v>10381</v>
      </c>
      <c r="G3950" s="38" t="s">
        <v>443</v>
      </c>
      <c r="H3950" s="38" t="s">
        <v>440</v>
      </c>
      <c r="I3950" s="38">
        <v>22017114</v>
      </c>
      <c r="J3950" s="37">
        <v>228</v>
      </c>
      <c r="K3950" s="37">
        <v>137</v>
      </c>
      <c r="L3950" s="20" t="s">
        <v>8355</v>
      </c>
      <c r="M3950" s="37">
        <v>0</v>
      </c>
      <c r="N3950" s="37">
        <v>0</v>
      </c>
      <c r="O3950" s="37">
        <v>0</v>
      </c>
    </row>
    <row r="3951" spans="1:29" x14ac:dyDescent="0.2">
      <c r="B3951" s="37" t="s">
        <v>7352</v>
      </c>
      <c r="C3951" s="39" t="s">
        <v>165</v>
      </c>
      <c r="D3951" s="39" t="s">
        <v>165</v>
      </c>
      <c r="E3951" s="39" t="s">
        <v>165</v>
      </c>
      <c r="F3951" s="39" t="s">
        <v>7353</v>
      </c>
      <c r="G3951" s="38" t="s">
        <v>443</v>
      </c>
      <c r="H3951" s="38" t="s">
        <v>440</v>
      </c>
      <c r="I3951" s="38">
        <v>27982662</v>
      </c>
      <c r="J3951" s="37">
        <v>50</v>
      </c>
      <c r="K3951" s="37">
        <v>22</v>
      </c>
      <c r="L3951" s="20" t="s">
        <v>8355</v>
      </c>
      <c r="M3951" s="37">
        <v>0</v>
      </c>
      <c r="N3951" s="37">
        <v>0</v>
      </c>
      <c r="O3951" s="37">
        <v>0</v>
      </c>
    </row>
    <row r="3952" spans="1:29" x14ac:dyDescent="0.2">
      <c r="B3952" s="37" t="s">
        <v>1176</v>
      </c>
      <c r="C3952" s="39" t="s">
        <v>165</v>
      </c>
      <c r="D3952" s="39" t="s">
        <v>165</v>
      </c>
      <c r="E3952" s="39" t="s">
        <v>165</v>
      </c>
      <c r="F3952" s="39" t="s">
        <v>7354</v>
      </c>
      <c r="G3952" s="38" t="s">
        <v>443</v>
      </c>
      <c r="H3952" s="38" t="s">
        <v>440</v>
      </c>
      <c r="I3952" s="38">
        <v>27359229</v>
      </c>
      <c r="J3952" s="37">
        <v>17</v>
      </c>
      <c r="K3952" s="37">
        <v>6</v>
      </c>
      <c r="L3952" s="20" t="s">
        <v>8355</v>
      </c>
      <c r="M3952" s="37">
        <v>0</v>
      </c>
      <c r="N3952" s="37">
        <v>0</v>
      </c>
      <c r="O3952" s="37">
        <v>0</v>
      </c>
    </row>
    <row r="3953" spans="1:29" x14ac:dyDescent="0.2">
      <c r="A3953" s="37" t="s">
        <v>7355</v>
      </c>
      <c r="B3953" s="37" t="s">
        <v>7349</v>
      </c>
      <c r="C3953" s="39" t="s">
        <v>165</v>
      </c>
      <c r="D3953" s="39" t="s">
        <v>165</v>
      </c>
      <c r="E3953" s="39" t="s">
        <v>165</v>
      </c>
      <c r="F3953" s="39" t="s">
        <v>7349</v>
      </c>
      <c r="G3953" s="38" t="s">
        <v>442</v>
      </c>
      <c r="H3953" s="38" t="s">
        <v>440</v>
      </c>
      <c r="I3953" s="38">
        <v>27950737</v>
      </c>
      <c r="J3953" s="37">
        <v>79</v>
      </c>
      <c r="K3953" s="37">
        <v>23</v>
      </c>
      <c r="L3953" s="20" t="s">
        <v>8355</v>
      </c>
      <c r="M3953" s="37">
        <v>0</v>
      </c>
      <c r="N3953" s="37">
        <v>0</v>
      </c>
      <c r="O3953" s="37">
        <v>0</v>
      </c>
    </row>
    <row r="3954" spans="1:29" x14ac:dyDescent="0.2">
      <c r="A3954" s="37" t="s">
        <v>7356</v>
      </c>
      <c r="B3954" s="37" t="s">
        <v>7357</v>
      </c>
      <c r="C3954" s="39" t="s">
        <v>165</v>
      </c>
      <c r="D3954" s="39" t="s">
        <v>165</v>
      </c>
      <c r="E3954" s="39" t="s">
        <v>165</v>
      </c>
      <c r="F3954" s="39" t="s">
        <v>7358</v>
      </c>
      <c r="G3954" s="38" t="s">
        <v>442</v>
      </c>
      <c r="H3954" s="38" t="s">
        <v>440</v>
      </c>
      <c r="I3954" s="38">
        <v>27983310</v>
      </c>
      <c r="J3954" s="37">
        <v>230</v>
      </c>
      <c r="K3954" s="37">
        <v>63</v>
      </c>
      <c r="L3954" s="20">
        <v>31</v>
      </c>
      <c r="M3954" s="37">
        <v>0</v>
      </c>
      <c r="N3954" s="37">
        <v>0</v>
      </c>
      <c r="O3954" s="37">
        <v>127</v>
      </c>
    </row>
    <row r="3955" spans="1:29" x14ac:dyDescent="0.2">
      <c r="A3955" s="37" t="s">
        <v>7359</v>
      </c>
      <c r="B3955" s="37" t="s">
        <v>7360</v>
      </c>
      <c r="C3955" s="39" t="s">
        <v>165</v>
      </c>
      <c r="D3955" s="39" t="s">
        <v>165</v>
      </c>
      <c r="E3955" s="39" t="s">
        <v>165</v>
      </c>
      <c r="F3955" s="39" t="s">
        <v>7360</v>
      </c>
      <c r="G3955" s="38" t="s">
        <v>442</v>
      </c>
      <c r="H3955" s="38" t="s">
        <v>440</v>
      </c>
      <c r="I3955" s="38">
        <v>27951022</v>
      </c>
      <c r="J3955" s="37">
        <v>597</v>
      </c>
      <c r="K3955" s="37">
        <v>173</v>
      </c>
      <c r="L3955" s="20">
        <v>17</v>
      </c>
      <c r="M3955" s="37">
        <v>0</v>
      </c>
      <c r="N3955" s="37">
        <v>10</v>
      </c>
      <c r="O3955" s="37">
        <v>0</v>
      </c>
    </row>
    <row r="3956" spans="1:29" x14ac:dyDescent="0.2">
      <c r="A3956" s="37" t="s">
        <v>7361</v>
      </c>
      <c r="B3956" s="37" t="s">
        <v>7362</v>
      </c>
      <c r="C3956" s="39" t="s">
        <v>165</v>
      </c>
      <c r="D3956" s="39" t="s">
        <v>165</v>
      </c>
      <c r="E3956" s="39" t="s">
        <v>165</v>
      </c>
      <c r="F3956" s="39" t="s">
        <v>7363</v>
      </c>
      <c r="G3956" s="38" t="s">
        <v>442</v>
      </c>
      <c r="H3956" s="38" t="s">
        <v>440</v>
      </c>
      <c r="I3956" s="38">
        <v>27953860</v>
      </c>
      <c r="J3956" s="37">
        <v>214</v>
      </c>
      <c r="K3956" s="37">
        <v>87</v>
      </c>
      <c r="L3956" s="20" t="s">
        <v>8355</v>
      </c>
      <c r="M3956" s="37">
        <v>0</v>
      </c>
      <c r="N3956" s="37">
        <v>0</v>
      </c>
      <c r="O3956" s="37">
        <v>0</v>
      </c>
    </row>
    <row r="3957" spans="1:29" x14ac:dyDescent="0.2">
      <c r="A3957" s="37" t="s">
        <v>7364</v>
      </c>
      <c r="B3957" s="37" t="s">
        <v>5190</v>
      </c>
      <c r="C3957" s="39" t="s">
        <v>165</v>
      </c>
      <c r="D3957" s="39" t="s">
        <v>165</v>
      </c>
      <c r="E3957" s="39" t="s">
        <v>165</v>
      </c>
      <c r="F3957" s="39" t="s">
        <v>826</v>
      </c>
      <c r="G3957" s="38" t="s">
        <v>442</v>
      </c>
      <c r="H3957" s="38" t="s">
        <v>440</v>
      </c>
      <c r="I3957" s="38">
        <v>27580807</v>
      </c>
      <c r="J3957" s="37">
        <v>510</v>
      </c>
      <c r="K3957" s="37">
        <v>146</v>
      </c>
      <c r="L3957" s="20" t="s">
        <v>8355</v>
      </c>
      <c r="M3957" s="37">
        <v>0</v>
      </c>
      <c r="N3957" s="37">
        <v>22</v>
      </c>
      <c r="O3957" s="37">
        <v>0</v>
      </c>
    </row>
    <row r="3958" spans="1:29" x14ac:dyDescent="0.2">
      <c r="A3958" s="37" t="s">
        <v>7365</v>
      </c>
      <c r="B3958" s="37" t="s">
        <v>7366</v>
      </c>
      <c r="C3958" s="39" t="s">
        <v>165</v>
      </c>
      <c r="D3958" s="39" t="s">
        <v>165</v>
      </c>
      <c r="E3958" s="39" t="s">
        <v>165</v>
      </c>
      <c r="F3958" s="39" t="s">
        <v>7367</v>
      </c>
      <c r="G3958" s="38" t="s">
        <v>442</v>
      </c>
      <c r="H3958" s="38" t="s">
        <v>440</v>
      </c>
      <c r="I3958" s="38">
        <v>27580131</v>
      </c>
      <c r="J3958" s="37">
        <v>327</v>
      </c>
      <c r="K3958" s="37">
        <v>102</v>
      </c>
      <c r="L3958" s="20" t="s">
        <v>8355</v>
      </c>
      <c r="M3958" s="37">
        <v>0</v>
      </c>
      <c r="N3958" s="37">
        <v>0</v>
      </c>
      <c r="O3958" s="37">
        <v>0</v>
      </c>
    </row>
    <row r="3959" spans="1:29" x14ac:dyDescent="0.2">
      <c r="A3959" s="37" t="s">
        <v>7368</v>
      </c>
      <c r="B3959" s="37" t="s">
        <v>7369</v>
      </c>
      <c r="C3959" s="39" t="s">
        <v>165</v>
      </c>
      <c r="D3959" s="39" t="s">
        <v>165</v>
      </c>
      <c r="E3959" s="39" t="s">
        <v>165</v>
      </c>
      <c r="F3959" s="39" t="s">
        <v>7370</v>
      </c>
      <c r="G3959" s="38" t="s">
        <v>442</v>
      </c>
      <c r="H3959" s="38" t="s">
        <v>440</v>
      </c>
      <c r="I3959" s="38">
        <v>27953324</v>
      </c>
      <c r="J3959" s="37">
        <v>91</v>
      </c>
      <c r="K3959" s="37">
        <v>28</v>
      </c>
      <c r="L3959" s="20" t="s">
        <v>8355</v>
      </c>
      <c r="M3959" s="37">
        <v>0</v>
      </c>
      <c r="N3959" s="37">
        <v>0</v>
      </c>
      <c r="O3959" s="37">
        <v>0</v>
      </c>
    </row>
    <row r="3960" spans="1:29" x14ac:dyDescent="0.2">
      <c r="A3960" s="37" t="s">
        <v>7371</v>
      </c>
      <c r="B3960" s="37" t="s">
        <v>7372</v>
      </c>
      <c r="C3960" s="39" t="s">
        <v>165</v>
      </c>
      <c r="D3960" s="39" t="s">
        <v>165</v>
      </c>
      <c r="E3960" s="39" t="s">
        <v>165</v>
      </c>
      <c r="F3960" s="39" t="s">
        <v>7373</v>
      </c>
      <c r="G3960" s="38" t="s">
        <v>442</v>
      </c>
      <c r="H3960" s="38" t="s">
        <v>440</v>
      </c>
      <c r="I3960" s="38">
        <v>27580171</v>
      </c>
      <c r="J3960" s="37">
        <v>601</v>
      </c>
      <c r="K3960" s="37">
        <v>225</v>
      </c>
      <c r="L3960" s="20" t="s">
        <v>8355</v>
      </c>
      <c r="M3960" s="37">
        <v>17</v>
      </c>
      <c r="N3960" s="37">
        <v>0</v>
      </c>
      <c r="O3960" s="37">
        <v>41</v>
      </c>
    </row>
    <row r="3961" spans="1:29" x14ac:dyDescent="0.2">
      <c r="A3961" s="37" t="s">
        <v>7374</v>
      </c>
      <c r="B3961" s="37" t="s">
        <v>764</v>
      </c>
      <c r="C3961" s="39" t="s">
        <v>165</v>
      </c>
      <c r="D3961" s="39" t="s">
        <v>165</v>
      </c>
      <c r="E3961" s="39" t="s">
        <v>165</v>
      </c>
      <c r="F3961" s="39" t="s">
        <v>1943</v>
      </c>
      <c r="G3961" s="38" t="s">
        <v>442</v>
      </c>
      <c r="H3961" s="38" t="s">
        <v>440</v>
      </c>
      <c r="I3961" s="38">
        <v>27952241</v>
      </c>
      <c r="J3961" s="37">
        <v>41</v>
      </c>
      <c r="K3961" s="37">
        <v>15</v>
      </c>
      <c r="L3961" s="20" t="s">
        <v>8355</v>
      </c>
      <c r="M3961" s="37">
        <v>0</v>
      </c>
      <c r="N3961" s="37">
        <v>0</v>
      </c>
      <c r="O3961" s="37">
        <v>0</v>
      </c>
    </row>
    <row r="3962" spans="1:29" x14ac:dyDescent="0.2">
      <c r="A3962" s="37" t="s">
        <v>7375</v>
      </c>
      <c r="B3962" s="37" t="s">
        <v>7376</v>
      </c>
      <c r="C3962" s="39" t="s">
        <v>165</v>
      </c>
      <c r="D3962" s="39" t="s">
        <v>165</v>
      </c>
      <c r="E3962" s="39" t="s">
        <v>165</v>
      </c>
      <c r="F3962" s="39" t="s">
        <v>826</v>
      </c>
      <c r="G3962" s="38" t="s">
        <v>442</v>
      </c>
      <c r="H3962" s="38" t="s">
        <v>440</v>
      </c>
      <c r="I3962" s="38">
        <v>27580537</v>
      </c>
      <c r="J3962" s="37">
        <v>460</v>
      </c>
      <c r="K3962" s="37">
        <v>118</v>
      </c>
      <c r="L3962" s="20">
        <v>40</v>
      </c>
      <c r="M3962" s="37">
        <v>0</v>
      </c>
      <c r="N3962" s="37">
        <v>34</v>
      </c>
      <c r="O3962" s="37">
        <v>0</v>
      </c>
    </row>
    <row r="3963" spans="1:29" x14ac:dyDescent="0.2">
      <c r="A3963" s="37" t="s">
        <v>7377</v>
      </c>
      <c r="B3963" s="37" t="s">
        <v>2166</v>
      </c>
      <c r="C3963" s="39" t="s">
        <v>165</v>
      </c>
      <c r="D3963" s="39" t="s">
        <v>165</v>
      </c>
      <c r="E3963" s="39" t="s">
        <v>165</v>
      </c>
      <c r="F3963" s="39" t="s">
        <v>2166</v>
      </c>
      <c r="G3963" s="38" t="s">
        <v>442</v>
      </c>
      <c r="H3963" s="38" t="s">
        <v>440</v>
      </c>
      <c r="I3963" s="38">
        <v>27580184</v>
      </c>
      <c r="J3963" s="37">
        <v>160</v>
      </c>
      <c r="K3963" s="37">
        <v>70</v>
      </c>
      <c r="L3963" s="20" t="s">
        <v>8355</v>
      </c>
      <c r="M3963" s="37">
        <v>0</v>
      </c>
      <c r="N3963" s="37">
        <v>0</v>
      </c>
      <c r="O3963" s="37">
        <v>0</v>
      </c>
    </row>
    <row r="3964" spans="1:29" x14ac:dyDescent="0.2">
      <c r="A3964" s="37" t="s">
        <v>7378</v>
      </c>
      <c r="B3964" s="37" t="s">
        <v>7379</v>
      </c>
      <c r="C3964" s="39" t="s">
        <v>165</v>
      </c>
      <c r="D3964" s="39" t="s">
        <v>165</v>
      </c>
      <c r="E3964" s="39" t="s">
        <v>165</v>
      </c>
      <c r="F3964" s="39" t="s">
        <v>7380</v>
      </c>
      <c r="G3964" s="38" t="s">
        <v>442</v>
      </c>
      <c r="H3964" s="38" t="s">
        <v>440</v>
      </c>
      <c r="I3964" s="38">
        <v>27954856</v>
      </c>
      <c r="J3964" s="37">
        <v>583</v>
      </c>
      <c r="K3964" s="37">
        <v>204</v>
      </c>
      <c r="L3964" s="20" t="s">
        <v>8355</v>
      </c>
      <c r="M3964" s="37">
        <v>0</v>
      </c>
      <c r="N3964" s="37">
        <v>0</v>
      </c>
      <c r="O3964" s="37">
        <v>0</v>
      </c>
    </row>
    <row r="3966" spans="1:29" ht="13.5" x14ac:dyDescent="0.25">
      <c r="A3966" s="97" t="s">
        <v>445</v>
      </c>
      <c r="B3966" s="24"/>
      <c r="C3966" s="25"/>
      <c r="D3966" s="25"/>
      <c r="E3966" s="25"/>
      <c r="F3966" s="33"/>
      <c r="G3966" s="27"/>
      <c r="H3966" s="32"/>
      <c r="I3966" s="32"/>
      <c r="J3966" s="36">
        <f>SUM(J3967:J3992)</f>
        <v>4176</v>
      </c>
      <c r="K3966" s="36">
        <f t="shared" ref="K3966:O3966" si="211">SUM(K3967:K3992)</f>
        <v>1329</v>
      </c>
      <c r="L3966" s="36">
        <f t="shared" si="211"/>
        <v>0</v>
      </c>
      <c r="M3966" s="36">
        <f t="shared" si="211"/>
        <v>61</v>
      </c>
      <c r="N3966" s="36">
        <f t="shared" si="211"/>
        <v>5</v>
      </c>
      <c r="O3966" s="36">
        <f t="shared" si="211"/>
        <v>18</v>
      </c>
      <c r="P3966" s="37"/>
      <c r="Q3966" s="37"/>
      <c r="R3966" s="37"/>
      <c r="S3966" s="37"/>
      <c r="T3966" s="37"/>
      <c r="U3966" s="37"/>
      <c r="V3966" s="37"/>
      <c r="W3966" s="37"/>
      <c r="X3966" s="37"/>
      <c r="Y3966" s="37"/>
      <c r="AA3966" s="37"/>
      <c r="AB3966" s="37"/>
      <c r="AC3966" s="37"/>
    </row>
    <row r="3967" spans="1:29" x14ac:dyDescent="0.2">
      <c r="B3967" s="37" t="s">
        <v>7381</v>
      </c>
      <c r="C3967" s="39" t="s">
        <v>165</v>
      </c>
      <c r="D3967" s="39" t="s">
        <v>165</v>
      </c>
      <c r="E3967" s="39" t="s">
        <v>165</v>
      </c>
      <c r="F3967" s="39" t="s">
        <v>7382</v>
      </c>
      <c r="G3967" s="38" t="s">
        <v>443</v>
      </c>
      <c r="H3967" s="38" t="s">
        <v>440</v>
      </c>
      <c r="I3967" s="38">
        <v>27986114</v>
      </c>
      <c r="J3967" s="37">
        <v>167</v>
      </c>
      <c r="K3967" s="37">
        <v>0</v>
      </c>
      <c r="L3967" s="20" t="s">
        <v>8355</v>
      </c>
      <c r="M3967" s="37">
        <v>0</v>
      </c>
      <c r="N3967" s="37">
        <v>0</v>
      </c>
      <c r="O3967" s="37">
        <v>0</v>
      </c>
    </row>
    <row r="3968" spans="1:29" x14ac:dyDescent="0.2">
      <c r="A3968" s="37" t="s">
        <v>7383</v>
      </c>
      <c r="B3968" s="37" t="s">
        <v>2392</v>
      </c>
      <c r="C3968" s="39" t="s">
        <v>165</v>
      </c>
      <c r="D3968" s="39" t="s">
        <v>165</v>
      </c>
      <c r="E3968" s="39" t="s">
        <v>165</v>
      </c>
      <c r="F3968" s="39" t="s">
        <v>2392</v>
      </c>
      <c r="G3968" s="38" t="s">
        <v>442</v>
      </c>
      <c r="H3968" s="38" t="s">
        <v>440</v>
      </c>
      <c r="I3968" s="38">
        <v>27983571</v>
      </c>
      <c r="J3968" s="37">
        <v>150</v>
      </c>
      <c r="K3968" s="37">
        <v>41</v>
      </c>
      <c r="L3968" s="20" t="s">
        <v>8355</v>
      </c>
      <c r="M3968" s="37">
        <v>0</v>
      </c>
      <c r="N3968" s="37">
        <v>0</v>
      </c>
      <c r="O3968" s="37">
        <v>0</v>
      </c>
    </row>
    <row r="3969" spans="1:15" x14ac:dyDescent="0.2">
      <c r="A3969" s="37" t="s">
        <v>7384</v>
      </c>
      <c r="B3969" s="37" t="s">
        <v>7385</v>
      </c>
      <c r="C3969" s="39" t="s">
        <v>165</v>
      </c>
      <c r="D3969" s="39" t="s">
        <v>165</v>
      </c>
      <c r="E3969" s="39" t="s">
        <v>858</v>
      </c>
      <c r="F3969" s="39" t="s">
        <v>7385</v>
      </c>
      <c r="G3969" s="38" t="s">
        <v>442</v>
      </c>
      <c r="H3969" s="38" t="s">
        <v>441</v>
      </c>
      <c r="I3969" s="38">
        <v>27566137</v>
      </c>
      <c r="J3969" s="37">
        <v>103</v>
      </c>
      <c r="K3969" s="37">
        <v>34</v>
      </c>
      <c r="L3969" s="20" t="s">
        <v>8355</v>
      </c>
      <c r="M3969" s="37">
        <v>0</v>
      </c>
      <c r="N3969" s="37">
        <v>0</v>
      </c>
      <c r="O3969" s="37">
        <v>0</v>
      </c>
    </row>
    <row r="3970" spans="1:15" x14ac:dyDescent="0.2">
      <c r="A3970" s="37" t="s">
        <v>7386</v>
      </c>
      <c r="B3970" s="37" t="s">
        <v>7387</v>
      </c>
      <c r="C3970" s="39" t="s">
        <v>165</v>
      </c>
      <c r="D3970" s="39" t="s">
        <v>165</v>
      </c>
      <c r="E3970" s="39" t="s">
        <v>165</v>
      </c>
      <c r="F3970" s="39" t="s">
        <v>7388</v>
      </c>
      <c r="G3970" s="38" t="s">
        <v>442</v>
      </c>
      <c r="H3970" s="38" t="s">
        <v>440</v>
      </c>
      <c r="I3970" s="38">
        <v>27581456</v>
      </c>
      <c r="J3970" s="37">
        <v>488</v>
      </c>
      <c r="K3970" s="37">
        <v>185</v>
      </c>
      <c r="L3970" s="20" t="s">
        <v>8355</v>
      </c>
      <c r="M3970" s="37">
        <v>0</v>
      </c>
      <c r="N3970" s="37">
        <v>0</v>
      </c>
      <c r="O3970" s="37">
        <v>0</v>
      </c>
    </row>
    <row r="3971" spans="1:15" x14ac:dyDescent="0.2">
      <c r="A3971" s="37" t="s">
        <v>7389</v>
      </c>
      <c r="B3971" s="37" t="s">
        <v>7390</v>
      </c>
      <c r="C3971" s="39" t="s">
        <v>165</v>
      </c>
      <c r="D3971" s="39" t="s">
        <v>165</v>
      </c>
      <c r="E3971" s="39" t="s">
        <v>858</v>
      </c>
      <c r="F3971" s="39" t="s">
        <v>7390</v>
      </c>
      <c r="G3971" s="38" t="s">
        <v>442</v>
      </c>
      <c r="H3971" s="38" t="s">
        <v>441</v>
      </c>
      <c r="I3971" s="38">
        <v>27566057</v>
      </c>
      <c r="J3971" s="37">
        <v>92</v>
      </c>
      <c r="K3971" s="37">
        <v>39</v>
      </c>
      <c r="L3971" s="20" t="s">
        <v>8355</v>
      </c>
      <c r="M3971" s="37">
        <v>0</v>
      </c>
      <c r="N3971" s="37">
        <v>0</v>
      </c>
      <c r="O3971" s="37">
        <v>0</v>
      </c>
    </row>
    <row r="3972" spans="1:15" x14ac:dyDescent="0.2">
      <c r="A3972" s="37" t="s">
        <v>7391</v>
      </c>
      <c r="B3972" s="37" t="s">
        <v>7392</v>
      </c>
      <c r="C3972" s="39" t="s">
        <v>165</v>
      </c>
      <c r="D3972" s="39" t="s">
        <v>165</v>
      </c>
      <c r="E3972" s="39" t="s">
        <v>165</v>
      </c>
      <c r="F3972" s="39" t="s">
        <v>64</v>
      </c>
      <c r="G3972" s="38" t="s">
        <v>442</v>
      </c>
      <c r="H3972" s="38" t="s">
        <v>440</v>
      </c>
      <c r="I3972" s="38">
        <v>27987416</v>
      </c>
      <c r="J3972" s="37">
        <v>744</v>
      </c>
      <c r="K3972" s="37">
        <v>233</v>
      </c>
      <c r="L3972" s="20" t="s">
        <v>8355</v>
      </c>
      <c r="M3972" s="37">
        <v>36</v>
      </c>
      <c r="N3972" s="37">
        <v>0</v>
      </c>
      <c r="O3972" s="37">
        <v>0</v>
      </c>
    </row>
    <row r="3973" spans="1:15" x14ac:dyDescent="0.2">
      <c r="A3973" s="37" t="s">
        <v>7393</v>
      </c>
      <c r="B3973" s="37" t="s">
        <v>7394</v>
      </c>
      <c r="C3973" s="39" t="s">
        <v>165</v>
      </c>
      <c r="D3973" s="39" t="s">
        <v>165</v>
      </c>
      <c r="E3973" s="39" t="s">
        <v>858</v>
      </c>
      <c r="F3973" s="39" t="s">
        <v>7394</v>
      </c>
      <c r="G3973" s="38" t="s">
        <v>442</v>
      </c>
      <c r="H3973" s="38" t="s">
        <v>441</v>
      </c>
      <c r="I3973" s="38">
        <v>27561150</v>
      </c>
      <c r="J3973" s="37">
        <v>281</v>
      </c>
      <c r="K3973" s="37">
        <v>107</v>
      </c>
      <c r="L3973" s="20" t="s">
        <v>8355</v>
      </c>
      <c r="M3973" s="37">
        <v>14</v>
      </c>
      <c r="N3973" s="37">
        <v>0</v>
      </c>
      <c r="O3973" s="37">
        <v>0</v>
      </c>
    </row>
    <row r="3974" spans="1:15" x14ac:dyDescent="0.2">
      <c r="A3974" s="37" t="s">
        <v>7395</v>
      </c>
      <c r="B3974" s="37" t="s">
        <v>7396</v>
      </c>
      <c r="C3974" s="39" t="s">
        <v>165</v>
      </c>
      <c r="D3974" s="39" t="s">
        <v>165</v>
      </c>
      <c r="E3974" s="39" t="s">
        <v>862</v>
      </c>
      <c r="F3974" s="39" t="s">
        <v>7397</v>
      </c>
      <c r="G3974" s="38" t="s">
        <v>442</v>
      </c>
      <c r="H3974" s="38" t="s">
        <v>441</v>
      </c>
      <c r="I3974" s="38">
        <v>27566257</v>
      </c>
      <c r="J3974" s="37">
        <v>40</v>
      </c>
      <c r="K3974" s="37">
        <v>16</v>
      </c>
      <c r="L3974" s="20" t="s">
        <v>8355</v>
      </c>
      <c r="M3974" s="37">
        <v>0</v>
      </c>
      <c r="N3974" s="37">
        <v>0</v>
      </c>
      <c r="O3974" s="37">
        <v>0</v>
      </c>
    </row>
    <row r="3975" spans="1:15" x14ac:dyDescent="0.2">
      <c r="A3975" s="37" t="s">
        <v>7398</v>
      </c>
      <c r="B3975" s="37" t="s">
        <v>7399</v>
      </c>
      <c r="C3975" s="39" t="s">
        <v>165</v>
      </c>
      <c r="D3975" s="39" t="s">
        <v>165</v>
      </c>
      <c r="E3975" s="39" t="s">
        <v>165</v>
      </c>
      <c r="F3975" s="39" t="s">
        <v>7400</v>
      </c>
      <c r="G3975" s="38" t="s">
        <v>442</v>
      </c>
      <c r="H3975" s="38" t="s">
        <v>440</v>
      </c>
      <c r="I3975" s="38">
        <v>27561501</v>
      </c>
      <c r="J3975" s="37">
        <v>34</v>
      </c>
      <c r="K3975" s="37">
        <v>16</v>
      </c>
      <c r="L3975" s="20" t="s">
        <v>8355</v>
      </c>
      <c r="M3975" s="37">
        <v>0</v>
      </c>
      <c r="N3975" s="37">
        <v>0</v>
      </c>
      <c r="O3975" s="37">
        <v>0</v>
      </c>
    </row>
    <row r="3976" spans="1:15" x14ac:dyDescent="0.2">
      <c r="A3976" s="37" t="s">
        <v>7401</v>
      </c>
      <c r="B3976" s="37" t="s">
        <v>7402</v>
      </c>
      <c r="C3976" s="39" t="s">
        <v>165</v>
      </c>
      <c r="D3976" s="39" t="s">
        <v>165</v>
      </c>
      <c r="E3976" s="39" t="s">
        <v>165</v>
      </c>
      <c r="F3976" s="39" t="s">
        <v>7402</v>
      </c>
      <c r="G3976" s="38" t="s">
        <v>442</v>
      </c>
      <c r="H3976" s="38" t="s">
        <v>440</v>
      </c>
      <c r="I3976" s="38">
        <v>27580685</v>
      </c>
      <c r="J3976" s="37">
        <v>561</v>
      </c>
      <c r="K3976" s="37">
        <v>129</v>
      </c>
      <c r="L3976" s="20" t="s">
        <v>8355</v>
      </c>
      <c r="M3976" s="37">
        <v>0</v>
      </c>
      <c r="N3976" s="37">
        <v>0</v>
      </c>
      <c r="O3976" s="37">
        <v>0</v>
      </c>
    </row>
    <row r="3977" spans="1:15" x14ac:dyDescent="0.2">
      <c r="A3977" s="37" t="s">
        <v>7403</v>
      </c>
      <c r="B3977" s="37" t="s">
        <v>7404</v>
      </c>
      <c r="C3977" s="39" t="s">
        <v>165</v>
      </c>
      <c r="D3977" s="39" t="s">
        <v>165</v>
      </c>
      <c r="E3977" s="39" t="s">
        <v>858</v>
      </c>
      <c r="F3977" s="39" t="s">
        <v>7404</v>
      </c>
      <c r="G3977" s="38" t="s">
        <v>442</v>
      </c>
      <c r="H3977" s="38" t="s">
        <v>441</v>
      </c>
      <c r="I3977" s="38">
        <v>27561610</v>
      </c>
      <c r="J3977" s="37">
        <v>197</v>
      </c>
      <c r="K3977" s="37">
        <v>76</v>
      </c>
      <c r="L3977" s="20" t="s">
        <v>8355</v>
      </c>
      <c r="M3977" s="37">
        <v>0</v>
      </c>
      <c r="N3977" s="37">
        <v>0</v>
      </c>
      <c r="O3977" s="37">
        <v>0</v>
      </c>
    </row>
    <row r="3978" spans="1:15" x14ac:dyDescent="0.2">
      <c r="A3978" s="37" t="s">
        <v>7405</v>
      </c>
      <c r="B3978" s="37" t="s">
        <v>7406</v>
      </c>
      <c r="C3978" s="39" t="s">
        <v>165</v>
      </c>
      <c r="D3978" s="39" t="s">
        <v>165</v>
      </c>
      <c r="E3978" s="39" t="s">
        <v>858</v>
      </c>
      <c r="F3978" s="39" t="s">
        <v>7406</v>
      </c>
      <c r="G3978" s="38" t="s">
        <v>442</v>
      </c>
      <c r="H3978" s="38" t="s">
        <v>441</v>
      </c>
      <c r="I3978" s="38">
        <v>88217974</v>
      </c>
      <c r="J3978" s="37">
        <v>4</v>
      </c>
      <c r="K3978" s="37">
        <v>0</v>
      </c>
      <c r="L3978" s="20" t="s">
        <v>8355</v>
      </c>
      <c r="M3978" s="37">
        <v>0</v>
      </c>
      <c r="N3978" s="37">
        <v>0</v>
      </c>
      <c r="O3978" s="37">
        <v>0</v>
      </c>
    </row>
    <row r="3979" spans="1:15" x14ac:dyDescent="0.2">
      <c r="A3979" s="37" t="s">
        <v>10382</v>
      </c>
      <c r="B3979" s="37" t="s">
        <v>3655</v>
      </c>
      <c r="C3979" s="39" t="s">
        <v>165</v>
      </c>
      <c r="D3979" s="39" t="s">
        <v>165</v>
      </c>
      <c r="E3979" s="39" t="s">
        <v>862</v>
      </c>
      <c r="F3979" s="39" t="s">
        <v>3655</v>
      </c>
      <c r="G3979" s="38" t="s">
        <v>442</v>
      </c>
      <c r="H3979" s="38" t="s">
        <v>441</v>
      </c>
      <c r="I3979" s="38">
        <v>27985497</v>
      </c>
      <c r="J3979" s="37">
        <v>180</v>
      </c>
      <c r="K3979" s="37">
        <v>83</v>
      </c>
      <c r="L3979" s="20" t="s">
        <v>8355</v>
      </c>
      <c r="M3979" s="37">
        <v>0</v>
      </c>
      <c r="N3979" s="37">
        <v>5</v>
      </c>
      <c r="O3979" s="37">
        <v>0</v>
      </c>
    </row>
    <row r="3980" spans="1:15" x14ac:dyDescent="0.2">
      <c r="A3980" s="37" t="s">
        <v>7407</v>
      </c>
      <c r="B3980" s="37" t="s">
        <v>859</v>
      </c>
      <c r="C3980" s="39" t="s">
        <v>165</v>
      </c>
      <c r="D3980" s="39" t="s">
        <v>165</v>
      </c>
      <c r="E3980" s="39" t="s">
        <v>858</v>
      </c>
      <c r="F3980" s="39" t="s">
        <v>859</v>
      </c>
      <c r="G3980" s="38" t="s">
        <v>442</v>
      </c>
      <c r="H3980" s="38" t="s">
        <v>441</v>
      </c>
      <c r="I3980" s="38">
        <v>27561415</v>
      </c>
      <c r="J3980" s="37">
        <v>123</v>
      </c>
      <c r="K3980" s="37">
        <v>37</v>
      </c>
      <c r="L3980" s="20" t="s">
        <v>8355</v>
      </c>
      <c r="M3980" s="37">
        <v>0</v>
      </c>
      <c r="N3980" s="37">
        <v>0</v>
      </c>
      <c r="O3980" s="37">
        <v>0</v>
      </c>
    </row>
    <row r="3981" spans="1:15" x14ac:dyDescent="0.2">
      <c r="A3981" s="37" t="s">
        <v>7408</v>
      </c>
      <c r="B3981" s="37" t="s">
        <v>7409</v>
      </c>
      <c r="C3981" s="39" t="s">
        <v>165</v>
      </c>
      <c r="D3981" s="39" t="s">
        <v>165</v>
      </c>
      <c r="E3981" s="39" t="s">
        <v>858</v>
      </c>
      <c r="F3981" s="39" t="s">
        <v>7409</v>
      </c>
      <c r="G3981" s="38" t="s">
        <v>442</v>
      </c>
      <c r="H3981" s="38" t="s">
        <v>441</v>
      </c>
      <c r="J3981" s="37">
        <v>18</v>
      </c>
      <c r="K3981" s="37">
        <v>6</v>
      </c>
      <c r="L3981" s="20" t="s">
        <v>8355</v>
      </c>
      <c r="M3981" s="37">
        <v>0</v>
      </c>
      <c r="N3981" s="37">
        <v>0</v>
      </c>
      <c r="O3981" s="37">
        <v>0</v>
      </c>
    </row>
    <row r="3982" spans="1:15" x14ac:dyDescent="0.2">
      <c r="A3982" s="37" t="s">
        <v>7410</v>
      </c>
      <c r="B3982" s="37" t="s">
        <v>7411</v>
      </c>
      <c r="C3982" s="39" t="s">
        <v>165</v>
      </c>
      <c r="D3982" s="39" t="s">
        <v>165</v>
      </c>
      <c r="E3982" s="39" t="s">
        <v>858</v>
      </c>
      <c r="F3982" s="39" t="s">
        <v>7411</v>
      </c>
      <c r="G3982" s="38" t="s">
        <v>442</v>
      </c>
      <c r="H3982" s="38" t="s">
        <v>441</v>
      </c>
      <c r="I3982" s="38">
        <v>22064369</v>
      </c>
      <c r="J3982" s="37">
        <v>36</v>
      </c>
      <c r="K3982" s="37">
        <v>12</v>
      </c>
      <c r="L3982" s="20" t="s">
        <v>8355</v>
      </c>
      <c r="M3982" s="37">
        <v>0</v>
      </c>
      <c r="N3982" s="37">
        <v>0</v>
      </c>
      <c r="O3982" s="37">
        <v>0</v>
      </c>
    </row>
    <row r="3983" spans="1:15" x14ac:dyDescent="0.2">
      <c r="A3983" s="37" t="s">
        <v>7412</v>
      </c>
      <c r="B3983" s="37" t="s">
        <v>7413</v>
      </c>
      <c r="C3983" s="39" t="s">
        <v>165</v>
      </c>
      <c r="D3983" s="39" t="s">
        <v>165</v>
      </c>
      <c r="E3983" s="39" t="s">
        <v>858</v>
      </c>
      <c r="F3983" s="39" t="s">
        <v>7413</v>
      </c>
      <c r="G3983" s="38" t="s">
        <v>442</v>
      </c>
      <c r="H3983" s="38" t="s">
        <v>441</v>
      </c>
      <c r="I3983" s="38">
        <v>27561698</v>
      </c>
      <c r="J3983" s="37">
        <v>33</v>
      </c>
      <c r="K3983" s="37">
        <v>9</v>
      </c>
      <c r="L3983" s="20" t="s">
        <v>8355</v>
      </c>
      <c r="M3983" s="37">
        <v>0</v>
      </c>
      <c r="N3983" s="37">
        <v>0</v>
      </c>
      <c r="O3983" s="37">
        <v>0</v>
      </c>
    </row>
    <row r="3984" spans="1:15" x14ac:dyDescent="0.2">
      <c r="A3984" s="37" t="s">
        <v>7414</v>
      </c>
      <c r="B3984" s="37" t="s">
        <v>7415</v>
      </c>
      <c r="C3984" s="39" t="s">
        <v>165</v>
      </c>
      <c r="D3984" s="39" t="s">
        <v>165</v>
      </c>
      <c r="E3984" s="39" t="s">
        <v>858</v>
      </c>
      <c r="F3984" s="39" t="s">
        <v>7416</v>
      </c>
      <c r="G3984" s="38" t="s">
        <v>442</v>
      </c>
      <c r="H3984" s="38" t="s">
        <v>441</v>
      </c>
      <c r="I3984" s="38">
        <v>27561494</v>
      </c>
      <c r="J3984" s="37">
        <v>75</v>
      </c>
      <c r="K3984" s="37">
        <v>24</v>
      </c>
      <c r="L3984" s="20" t="s">
        <v>8355</v>
      </c>
      <c r="M3984" s="37">
        <v>0</v>
      </c>
      <c r="N3984" s="37">
        <v>0</v>
      </c>
      <c r="O3984" s="37">
        <v>0</v>
      </c>
    </row>
    <row r="3985" spans="1:29" x14ac:dyDescent="0.2">
      <c r="A3985" s="37" t="s">
        <v>7417</v>
      </c>
      <c r="B3985" s="37" t="s">
        <v>7418</v>
      </c>
      <c r="C3985" s="39" t="s">
        <v>165</v>
      </c>
      <c r="D3985" s="39" t="s">
        <v>165</v>
      </c>
      <c r="E3985" s="39" t="s">
        <v>858</v>
      </c>
      <c r="F3985" s="39" t="s">
        <v>7418</v>
      </c>
      <c r="G3985" s="38" t="s">
        <v>442</v>
      </c>
      <c r="H3985" s="38" t="s">
        <v>441</v>
      </c>
      <c r="I3985" s="38">
        <v>85864453</v>
      </c>
      <c r="J3985" s="37">
        <v>12</v>
      </c>
      <c r="K3985" s="37">
        <v>0</v>
      </c>
      <c r="L3985" s="20" t="s">
        <v>8355</v>
      </c>
      <c r="M3985" s="37">
        <v>0</v>
      </c>
      <c r="N3985" s="37">
        <v>0</v>
      </c>
      <c r="O3985" s="37">
        <v>0</v>
      </c>
    </row>
    <row r="3986" spans="1:29" x14ac:dyDescent="0.2">
      <c r="A3986" s="37" t="s">
        <v>7419</v>
      </c>
      <c r="B3986" s="37" t="s">
        <v>43</v>
      </c>
      <c r="C3986" s="39" t="s">
        <v>165</v>
      </c>
      <c r="D3986" s="39" t="s">
        <v>165</v>
      </c>
      <c r="E3986" s="39" t="s">
        <v>165</v>
      </c>
      <c r="F3986" s="39" t="s">
        <v>43</v>
      </c>
      <c r="G3986" s="38" t="s">
        <v>442</v>
      </c>
      <c r="H3986" s="38" t="s">
        <v>440</v>
      </c>
      <c r="I3986" s="38">
        <v>27586873</v>
      </c>
      <c r="J3986" s="37">
        <v>511</v>
      </c>
      <c r="K3986" s="37">
        <v>163</v>
      </c>
      <c r="L3986" s="20" t="s">
        <v>8355</v>
      </c>
      <c r="M3986" s="37">
        <v>11</v>
      </c>
      <c r="N3986" s="37">
        <v>0</v>
      </c>
      <c r="O3986" s="37">
        <v>18</v>
      </c>
    </row>
    <row r="3987" spans="1:29" x14ac:dyDescent="0.2">
      <c r="A3987" s="37" t="s">
        <v>7420</v>
      </c>
      <c r="B3987" s="37" t="s">
        <v>7397</v>
      </c>
      <c r="C3987" s="39" t="s">
        <v>165</v>
      </c>
      <c r="D3987" s="39" t="s">
        <v>165</v>
      </c>
      <c r="E3987" s="39" t="s">
        <v>862</v>
      </c>
      <c r="F3987" s="39" t="s">
        <v>7397</v>
      </c>
      <c r="G3987" s="38" t="s">
        <v>442</v>
      </c>
      <c r="H3987" s="38" t="s">
        <v>441</v>
      </c>
      <c r="I3987" s="38">
        <v>27566249</v>
      </c>
      <c r="J3987" s="37">
        <v>177</v>
      </c>
      <c r="K3987" s="37">
        <v>61</v>
      </c>
      <c r="L3987" s="20" t="s">
        <v>8355</v>
      </c>
      <c r="M3987" s="37">
        <v>0</v>
      </c>
      <c r="N3987" s="37">
        <v>0</v>
      </c>
      <c r="O3987" s="37">
        <v>0</v>
      </c>
    </row>
    <row r="3988" spans="1:29" x14ac:dyDescent="0.2">
      <c r="A3988" s="37" t="s">
        <v>7421</v>
      </c>
      <c r="B3988" s="37" t="s">
        <v>3364</v>
      </c>
      <c r="C3988" s="39" t="s">
        <v>165</v>
      </c>
      <c r="D3988" s="39" t="s">
        <v>165</v>
      </c>
      <c r="E3988" s="39" t="s">
        <v>858</v>
      </c>
      <c r="F3988" s="39" t="s">
        <v>3364</v>
      </c>
      <c r="G3988" s="38" t="s">
        <v>442</v>
      </c>
      <c r="H3988" s="38" t="s">
        <v>441</v>
      </c>
      <c r="I3988" s="38">
        <v>22064243</v>
      </c>
      <c r="J3988" s="37">
        <v>31</v>
      </c>
      <c r="K3988" s="37">
        <v>12</v>
      </c>
      <c r="L3988" s="20" t="s">
        <v>8355</v>
      </c>
      <c r="M3988" s="37">
        <v>0</v>
      </c>
      <c r="N3988" s="37">
        <v>0</v>
      </c>
      <c r="O3988" s="37">
        <v>0</v>
      </c>
    </row>
    <row r="3989" spans="1:29" x14ac:dyDescent="0.2">
      <c r="A3989" s="37" t="s">
        <v>7422</v>
      </c>
      <c r="B3989" s="37" t="s">
        <v>7423</v>
      </c>
      <c r="C3989" s="39" t="s">
        <v>165</v>
      </c>
      <c r="D3989" s="39" t="s">
        <v>165</v>
      </c>
      <c r="E3989" s="39" t="s">
        <v>858</v>
      </c>
      <c r="F3989" s="39" t="s">
        <v>7423</v>
      </c>
      <c r="G3989" s="38" t="s">
        <v>442</v>
      </c>
      <c r="H3989" s="38" t="s">
        <v>441</v>
      </c>
      <c r="I3989" s="38">
        <v>27972941</v>
      </c>
      <c r="J3989" s="37">
        <v>81</v>
      </c>
      <c r="K3989" s="37">
        <v>30</v>
      </c>
      <c r="L3989" s="20" t="s">
        <v>8355</v>
      </c>
      <c r="M3989" s="37">
        <v>0</v>
      </c>
      <c r="N3989" s="37">
        <v>0</v>
      </c>
      <c r="O3989" s="37">
        <v>0</v>
      </c>
    </row>
    <row r="3990" spans="1:29" x14ac:dyDescent="0.2">
      <c r="A3990" s="37" t="s">
        <v>7424</v>
      </c>
      <c r="B3990" s="37" t="s">
        <v>1013</v>
      </c>
      <c r="C3990" s="39" t="s">
        <v>165</v>
      </c>
      <c r="D3990" s="39" t="s">
        <v>165</v>
      </c>
      <c r="E3990" s="39" t="s">
        <v>858</v>
      </c>
      <c r="F3990" s="39" t="s">
        <v>1013</v>
      </c>
      <c r="G3990" s="38" t="s">
        <v>442</v>
      </c>
      <c r="H3990" s="38" t="s">
        <v>441</v>
      </c>
      <c r="I3990" s="38">
        <v>88587497</v>
      </c>
      <c r="J3990" s="37">
        <v>26</v>
      </c>
      <c r="K3990" s="37">
        <v>6</v>
      </c>
      <c r="L3990" s="20" t="s">
        <v>8355</v>
      </c>
      <c r="M3990" s="37">
        <v>0</v>
      </c>
      <c r="N3990" s="37">
        <v>0</v>
      </c>
      <c r="O3990" s="37">
        <v>0</v>
      </c>
    </row>
    <row r="3991" spans="1:29" x14ac:dyDescent="0.2">
      <c r="A3991" s="37" t="s">
        <v>7425</v>
      </c>
      <c r="B3991" s="37" t="s">
        <v>7426</v>
      </c>
      <c r="C3991" s="39" t="s">
        <v>165</v>
      </c>
      <c r="D3991" s="39" t="s">
        <v>165</v>
      </c>
      <c r="E3991" s="39" t="s">
        <v>858</v>
      </c>
      <c r="F3991" s="39" t="s">
        <v>7427</v>
      </c>
      <c r="G3991" s="38" t="s">
        <v>442</v>
      </c>
      <c r="H3991" s="38" t="s">
        <v>441</v>
      </c>
      <c r="I3991" s="38">
        <v>27561198</v>
      </c>
      <c r="J3991" s="37">
        <v>9</v>
      </c>
      <c r="K3991" s="37">
        <v>10</v>
      </c>
      <c r="L3991" s="20" t="s">
        <v>8355</v>
      </c>
      <c r="M3991" s="37">
        <v>0</v>
      </c>
      <c r="N3991" s="37">
        <v>0</v>
      </c>
      <c r="O3991" s="37">
        <v>0</v>
      </c>
    </row>
    <row r="3992" spans="1:29" x14ac:dyDescent="0.2">
      <c r="A3992" s="37" t="s">
        <v>7428</v>
      </c>
      <c r="B3992" s="37" t="s">
        <v>4885</v>
      </c>
      <c r="C3992" s="39" t="s">
        <v>165</v>
      </c>
      <c r="D3992" s="39" t="s">
        <v>165</v>
      </c>
      <c r="E3992" s="39" t="s">
        <v>858</v>
      </c>
      <c r="F3992" s="39" t="s">
        <v>4885</v>
      </c>
      <c r="G3992" s="38" t="s">
        <v>442</v>
      </c>
      <c r="H3992" s="38" t="s">
        <v>441</v>
      </c>
      <c r="J3992" s="37">
        <v>3</v>
      </c>
      <c r="K3992" s="37">
        <v>0</v>
      </c>
      <c r="L3992" s="20" t="s">
        <v>8355</v>
      </c>
      <c r="M3992" s="37">
        <v>0</v>
      </c>
      <c r="N3992" s="37">
        <v>0</v>
      </c>
      <c r="O3992" s="37">
        <v>0</v>
      </c>
    </row>
    <row r="3994" spans="1:29" ht="13.5" x14ac:dyDescent="0.25">
      <c r="A3994" s="97" t="s">
        <v>446</v>
      </c>
      <c r="B3994" s="24"/>
      <c r="C3994" s="25"/>
      <c r="D3994" s="25"/>
      <c r="E3994" s="25"/>
      <c r="F3994" s="33"/>
      <c r="G3994" s="27"/>
      <c r="H3994" s="32"/>
      <c r="I3994" s="32"/>
      <c r="J3994" s="36">
        <f>SUM(J3995:J4018)</f>
        <v>1404</v>
      </c>
      <c r="K3994" s="36">
        <f t="shared" ref="K3994:O3994" si="212">SUM(K3995:K4018)</f>
        <v>528</v>
      </c>
      <c r="L3994" s="36">
        <f t="shared" si="212"/>
        <v>0</v>
      </c>
      <c r="M3994" s="36">
        <f t="shared" si="212"/>
        <v>0</v>
      </c>
      <c r="N3994" s="36">
        <f t="shared" si="212"/>
        <v>0</v>
      </c>
      <c r="O3994" s="36">
        <f t="shared" si="212"/>
        <v>0</v>
      </c>
      <c r="P3994" s="37"/>
      <c r="Q3994" s="37"/>
      <c r="R3994" s="37"/>
      <c r="S3994" s="37"/>
      <c r="T3994" s="37"/>
      <c r="U3994" s="37"/>
      <c r="V3994" s="37"/>
      <c r="W3994" s="37"/>
      <c r="X3994" s="37"/>
      <c r="Y3994" s="37"/>
      <c r="AA3994" s="37"/>
      <c r="AB3994" s="37"/>
      <c r="AC3994" s="37"/>
    </row>
    <row r="3995" spans="1:29" x14ac:dyDescent="0.2">
      <c r="A3995" s="37" t="s">
        <v>7429</v>
      </c>
      <c r="B3995" s="37" t="s">
        <v>78</v>
      </c>
      <c r="C3995" s="39" t="s">
        <v>165</v>
      </c>
      <c r="D3995" s="39" t="s">
        <v>165</v>
      </c>
      <c r="E3995" s="39" t="s">
        <v>862</v>
      </c>
      <c r="F3995" s="39" t="s">
        <v>78</v>
      </c>
      <c r="G3995" s="38" t="s">
        <v>442</v>
      </c>
      <c r="H3995" s="38" t="s">
        <v>441</v>
      </c>
      <c r="I3995" s="38">
        <v>27591422</v>
      </c>
      <c r="J3995" s="37">
        <v>52</v>
      </c>
      <c r="K3995" s="37">
        <v>20</v>
      </c>
      <c r="L3995" s="20" t="s">
        <v>8355</v>
      </c>
      <c r="M3995" s="37">
        <v>0</v>
      </c>
      <c r="N3995" s="37">
        <v>0</v>
      </c>
      <c r="O3995" s="37">
        <v>0</v>
      </c>
    </row>
    <row r="3996" spans="1:29" x14ac:dyDescent="0.2">
      <c r="A3996" s="37" t="s">
        <v>7430</v>
      </c>
      <c r="B3996" s="37" t="s">
        <v>894</v>
      </c>
      <c r="C3996" s="39" t="s">
        <v>165</v>
      </c>
      <c r="D3996" s="39" t="s">
        <v>165</v>
      </c>
      <c r="E3996" s="39" t="s">
        <v>862</v>
      </c>
      <c r="F3996" s="39" t="s">
        <v>894</v>
      </c>
      <c r="G3996" s="38" t="s">
        <v>442</v>
      </c>
      <c r="H3996" s="38" t="s">
        <v>441</v>
      </c>
      <c r="J3996" s="37">
        <v>22</v>
      </c>
      <c r="K3996" s="37">
        <v>11</v>
      </c>
      <c r="L3996" s="20" t="s">
        <v>8355</v>
      </c>
      <c r="M3996" s="37">
        <v>0</v>
      </c>
      <c r="N3996" s="37">
        <v>0</v>
      </c>
      <c r="O3996" s="37">
        <v>0</v>
      </c>
    </row>
    <row r="3997" spans="1:29" x14ac:dyDescent="0.2">
      <c r="A3997" s="37" t="s">
        <v>7431</v>
      </c>
      <c r="B3997" s="37" t="s">
        <v>5276</v>
      </c>
      <c r="C3997" s="39" t="s">
        <v>165</v>
      </c>
      <c r="D3997" s="39" t="s">
        <v>165</v>
      </c>
      <c r="E3997" s="39" t="s">
        <v>862</v>
      </c>
      <c r="F3997" s="39" t="s">
        <v>5276</v>
      </c>
      <c r="G3997" s="38" t="s">
        <v>442</v>
      </c>
      <c r="H3997" s="38" t="s">
        <v>441</v>
      </c>
      <c r="I3997" s="38">
        <v>27590220</v>
      </c>
      <c r="J3997" s="37">
        <v>12</v>
      </c>
      <c r="K3997" s="37">
        <v>7</v>
      </c>
      <c r="L3997" s="20" t="s">
        <v>8355</v>
      </c>
      <c r="M3997" s="37">
        <v>0</v>
      </c>
      <c r="N3997" s="37">
        <v>0</v>
      </c>
      <c r="O3997" s="37">
        <v>0</v>
      </c>
    </row>
    <row r="3998" spans="1:29" x14ac:dyDescent="0.2">
      <c r="A3998" s="37" t="s">
        <v>7432</v>
      </c>
      <c r="B3998" s="37" t="s">
        <v>1884</v>
      </c>
      <c r="C3998" s="39" t="s">
        <v>165</v>
      </c>
      <c r="D3998" s="39" t="s">
        <v>165</v>
      </c>
      <c r="E3998" s="39" t="s">
        <v>862</v>
      </c>
      <c r="F3998" s="39" t="s">
        <v>1884</v>
      </c>
      <c r="G3998" s="38" t="s">
        <v>442</v>
      </c>
      <c r="H3998" s="38" t="s">
        <v>441</v>
      </c>
      <c r="J3998" s="37">
        <v>83</v>
      </c>
      <c r="K3998" s="37">
        <v>29</v>
      </c>
      <c r="L3998" s="20" t="s">
        <v>8355</v>
      </c>
      <c r="M3998" s="37">
        <v>0</v>
      </c>
      <c r="N3998" s="37">
        <v>0</v>
      </c>
      <c r="O3998" s="37">
        <v>0</v>
      </c>
    </row>
    <row r="3999" spans="1:29" x14ac:dyDescent="0.2">
      <c r="A3999" s="37" t="s">
        <v>7433</v>
      </c>
      <c r="B3999" s="37" t="s">
        <v>1943</v>
      </c>
      <c r="C3999" s="39" t="s">
        <v>165</v>
      </c>
      <c r="D3999" s="39" t="s">
        <v>165</v>
      </c>
      <c r="E3999" s="39" t="s">
        <v>862</v>
      </c>
      <c r="F3999" s="39" t="s">
        <v>1943</v>
      </c>
      <c r="G3999" s="38" t="s">
        <v>442</v>
      </c>
      <c r="H3999" s="38" t="s">
        <v>441</v>
      </c>
      <c r="I3999" s="38">
        <v>86359814</v>
      </c>
      <c r="J3999" s="37">
        <v>54</v>
      </c>
      <c r="K3999" s="37">
        <v>27</v>
      </c>
      <c r="L3999" s="20" t="s">
        <v>8355</v>
      </c>
      <c r="M3999" s="37">
        <v>0</v>
      </c>
      <c r="N3999" s="37">
        <v>0</v>
      </c>
      <c r="O3999" s="37">
        <v>0</v>
      </c>
    </row>
    <row r="4000" spans="1:29" x14ac:dyDescent="0.2">
      <c r="A4000" s="37" t="s">
        <v>7434</v>
      </c>
      <c r="B4000" s="37" t="s">
        <v>2275</v>
      </c>
      <c r="C4000" s="39" t="s">
        <v>165</v>
      </c>
      <c r="D4000" s="39" t="s">
        <v>165</v>
      </c>
      <c r="E4000" s="39" t="s">
        <v>862</v>
      </c>
      <c r="F4000" s="39" t="s">
        <v>2275</v>
      </c>
      <c r="G4000" s="38" t="s">
        <v>442</v>
      </c>
      <c r="H4000" s="38" t="s">
        <v>441</v>
      </c>
      <c r="I4000" s="38">
        <v>88680204</v>
      </c>
      <c r="J4000" s="37">
        <v>14</v>
      </c>
      <c r="K4000" s="37">
        <v>0</v>
      </c>
      <c r="L4000" s="20" t="s">
        <v>8355</v>
      </c>
      <c r="M4000" s="37">
        <v>0</v>
      </c>
      <c r="N4000" s="37">
        <v>0</v>
      </c>
      <c r="O4000" s="37">
        <v>0</v>
      </c>
    </row>
    <row r="4001" spans="1:15" x14ac:dyDescent="0.2">
      <c r="A4001" s="37" t="s">
        <v>7435</v>
      </c>
      <c r="B4001" s="37" t="s">
        <v>5018</v>
      </c>
      <c r="C4001" s="39" t="s">
        <v>165</v>
      </c>
      <c r="D4001" s="39" t="s">
        <v>165</v>
      </c>
      <c r="E4001" s="39" t="s">
        <v>862</v>
      </c>
      <c r="F4001" s="39" t="s">
        <v>5018</v>
      </c>
      <c r="G4001" s="38" t="s">
        <v>442</v>
      </c>
      <c r="H4001" s="38" t="s">
        <v>441</v>
      </c>
      <c r="I4001" s="38">
        <v>27591255</v>
      </c>
      <c r="J4001" s="37">
        <v>33</v>
      </c>
      <c r="K4001" s="37">
        <v>7</v>
      </c>
      <c r="L4001" s="20" t="s">
        <v>8355</v>
      </c>
      <c r="M4001" s="37">
        <v>0</v>
      </c>
      <c r="N4001" s="37">
        <v>0</v>
      </c>
      <c r="O4001" s="37">
        <v>0</v>
      </c>
    </row>
    <row r="4002" spans="1:15" x14ac:dyDescent="0.2">
      <c r="A4002" s="37" t="s">
        <v>7436</v>
      </c>
      <c r="B4002" s="37" t="s">
        <v>3993</v>
      </c>
      <c r="C4002" s="39" t="s">
        <v>165</v>
      </c>
      <c r="D4002" s="39" t="s">
        <v>165</v>
      </c>
      <c r="E4002" s="39" t="s">
        <v>862</v>
      </c>
      <c r="F4002" s="39" t="s">
        <v>3993</v>
      </c>
      <c r="G4002" s="38" t="s">
        <v>442</v>
      </c>
      <c r="H4002" s="38" t="s">
        <v>441</v>
      </c>
      <c r="I4002" s="38">
        <v>88973180</v>
      </c>
      <c r="J4002" s="37">
        <v>6</v>
      </c>
      <c r="K4002" s="37">
        <v>0</v>
      </c>
      <c r="L4002" s="20" t="s">
        <v>8355</v>
      </c>
      <c r="M4002" s="37">
        <v>0</v>
      </c>
      <c r="N4002" s="37">
        <v>0</v>
      </c>
      <c r="O4002" s="37">
        <v>0</v>
      </c>
    </row>
    <row r="4003" spans="1:15" x14ac:dyDescent="0.2">
      <c r="A4003" s="37" t="s">
        <v>7437</v>
      </c>
      <c r="B4003" s="37" t="s">
        <v>7438</v>
      </c>
      <c r="C4003" s="39" t="s">
        <v>165</v>
      </c>
      <c r="D4003" s="39" t="s">
        <v>165</v>
      </c>
      <c r="E4003" s="39" t="s">
        <v>862</v>
      </c>
      <c r="F4003" s="39" t="s">
        <v>7439</v>
      </c>
      <c r="G4003" s="38" t="s">
        <v>442</v>
      </c>
      <c r="H4003" s="38" t="s">
        <v>441</v>
      </c>
      <c r="J4003" s="37">
        <v>15</v>
      </c>
      <c r="K4003" s="37">
        <v>8</v>
      </c>
      <c r="L4003" s="20" t="s">
        <v>8355</v>
      </c>
      <c r="M4003" s="37">
        <v>0</v>
      </c>
      <c r="N4003" s="37">
        <v>0</v>
      </c>
      <c r="O4003" s="37">
        <v>0</v>
      </c>
    </row>
    <row r="4004" spans="1:15" x14ac:dyDescent="0.2">
      <c r="A4004" s="37" t="s">
        <v>7440</v>
      </c>
      <c r="B4004" s="37" t="s">
        <v>109</v>
      </c>
      <c r="C4004" s="39" t="s">
        <v>165</v>
      </c>
      <c r="D4004" s="39" t="s">
        <v>165</v>
      </c>
      <c r="E4004" s="39" t="s">
        <v>862</v>
      </c>
      <c r="F4004" s="39" t="s">
        <v>5659</v>
      </c>
      <c r="G4004" s="38" t="s">
        <v>442</v>
      </c>
      <c r="H4004" s="38" t="s">
        <v>441</v>
      </c>
      <c r="I4004" s="38">
        <v>84719597</v>
      </c>
      <c r="J4004" s="37">
        <v>83</v>
      </c>
      <c r="K4004" s="37">
        <v>35</v>
      </c>
      <c r="L4004" s="20" t="s">
        <v>8355</v>
      </c>
      <c r="M4004" s="37">
        <v>0</v>
      </c>
      <c r="N4004" s="37">
        <v>0</v>
      </c>
      <c r="O4004" s="37">
        <v>0</v>
      </c>
    </row>
    <row r="4005" spans="1:15" x14ac:dyDescent="0.2">
      <c r="A4005" s="37" t="s">
        <v>7441</v>
      </c>
      <c r="B4005" s="37" t="s">
        <v>7442</v>
      </c>
      <c r="C4005" s="39" t="s">
        <v>165</v>
      </c>
      <c r="D4005" s="39" t="s">
        <v>165</v>
      </c>
      <c r="E4005" s="39" t="s">
        <v>862</v>
      </c>
      <c r="F4005" s="39" t="s">
        <v>7442</v>
      </c>
      <c r="G4005" s="38" t="s">
        <v>442</v>
      </c>
      <c r="H4005" s="38" t="s">
        <v>441</v>
      </c>
      <c r="I4005" s="38">
        <v>27568270</v>
      </c>
      <c r="J4005" s="37">
        <v>35</v>
      </c>
      <c r="K4005" s="37">
        <v>12</v>
      </c>
      <c r="L4005" s="20" t="s">
        <v>8355</v>
      </c>
      <c r="M4005" s="37">
        <v>0</v>
      </c>
      <c r="N4005" s="37">
        <v>0</v>
      </c>
      <c r="O4005" s="37">
        <v>0</v>
      </c>
    </row>
    <row r="4006" spans="1:15" x14ac:dyDescent="0.2">
      <c r="A4006" s="37" t="s">
        <v>7443</v>
      </c>
      <c r="B4006" s="37" t="s">
        <v>865</v>
      </c>
      <c r="C4006" s="39" t="s">
        <v>165</v>
      </c>
      <c r="D4006" s="39" t="s">
        <v>165</v>
      </c>
      <c r="E4006" s="39" t="s">
        <v>862</v>
      </c>
      <c r="F4006" s="39" t="s">
        <v>865</v>
      </c>
      <c r="G4006" s="38" t="s">
        <v>442</v>
      </c>
      <c r="H4006" s="38" t="s">
        <v>441</v>
      </c>
      <c r="I4006" s="38">
        <v>27500830</v>
      </c>
      <c r="J4006" s="37">
        <v>180</v>
      </c>
      <c r="K4006" s="37">
        <v>66</v>
      </c>
      <c r="L4006" s="20" t="s">
        <v>8355</v>
      </c>
      <c r="M4006" s="37">
        <v>0</v>
      </c>
      <c r="N4006" s="37">
        <v>0</v>
      </c>
      <c r="O4006" s="37">
        <v>0</v>
      </c>
    </row>
    <row r="4007" spans="1:15" x14ac:dyDescent="0.2">
      <c r="A4007" s="37" t="s">
        <v>7444</v>
      </c>
      <c r="B4007" s="37" t="s">
        <v>867</v>
      </c>
      <c r="C4007" s="39" t="s">
        <v>165</v>
      </c>
      <c r="D4007" s="39" t="s">
        <v>165</v>
      </c>
      <c r="E4007" s="39" t="s">
        <v>862</v>
      </c>
      <c r="F4007" s="39" t="s">
        <v>867</v>
      </c>
      <c r="G4007" s="38" t="s">
        <v>442</v>
      </c>
      <c r="H4007" s="38" t="s">
        <v>441</v>
      </c>
      <c r="I4007" s="38">
        <v>88426284</v>
      </c>
      <c r="J4007" s="37">
        <v>130</v>
      </c>
      <c r="K4007" s="37">
        <v>52</v>
      </c>
      <c r="L4007" s="20" t="s">
        <v>8355</v>
      </c>
      <c r="M4007" s="37">
        <v>0</v>
      </c>
      <c r="N4007" s="37">
        <v>0</v>
      </c>
      <c r="O4007" s="37">
        <v>0</v>
      </c>
    </row>
    <row r="4008" spans="1:15" x14ac:dyDescent="0.2">
      <c r="A4008" s="37" t="s">
        <v>7445</v>
      </c>
      <c r="B4008" s="37" t="s">
        <v>2427</v>
      </c>
      <c r="C4008" s="39" t="s">
        <v>165</v>
      </c>
      <c r="D4008" s="39" t="s">
        <v>165</v>
      </c>
      <c r="E4008" s="39" t="s">
        <v>862</v>
      </c>
      <c r="F4008" s="39" t="s">
        <v>2427</v>
      </c>
      <c r="G4008" s="38" t="s">
        <v>442</v>
      </c>
      <c r="H4008" s="38" t="s">
        <v>441</v>
      </c>
      <c r="I4008" s="38">
        <v>27590091</v>
      </c>
      <c r="J4008" s="37">
        <v>47</v>
      </c>
      <c r="K4008" s="37">
        <v>12</v>
      </c>
      <c r="L4008" s="20" t="s">
        <v>8355</v>
      </c>
      <c r="M4008" s="37">
        <v>0</v>
      </c>
      <c r="N4008" s="37">
        <v>0</v>
      </c>
      <c r="O4008" s="37">
        <v>0</v>
      </c>
    </row>
    <row r="4009" spans="1:15" x14ac:dyDescent="0.2">
      <c r="A4009" s="37" t="s">
        <v>7446</v>
      </c>
      <c r="B4009" s="37" t="s">
        <v>771</v>
      </c>
      <c r="C4009" s="39" t="s">
        <v>165</v>
      </c>
      <c r="D4009" s="39" t="s">
        <v>165</v>
      </c>
      <c r="E4009" s="39" t="s">
        <v>862</v>
      </c>
      <c r="F4009" s="39" t="s">
        <v>771</v>
      </c>
      <c r="G4009" s="38" t="s">
        <v>442</v>
      </c>
      <c r="H4009" s="38" t="s">
        <v>441</v>
      </c>
      <c r="I4009" s="38">
        <v>83027722</v>
      </c>
      <c r="J4009" s="37">
        <v>8</v>
      </c>
      <c r="K4009" s="37">
        <v>0</v>
      </c>
      <c r="L4009" s="20" t="s">
        <v>8355</v>
      </c>
      <c r="M4009" s="37">
        <v>0</v>
      </c>
      <c r="N4009" s="37">
        <v>0</v>
      </c>
      <c r="O4009" s="37">
        <v>0</v>
      </c>
    </row>
    <row r="4010" spans="1:15" x14ac:dyDescent="0.2">
      <c r="A4010" s="37" t="s">
        <v>7447</v>
      </c>
      <c r="B4010" s="37" t="s">
        <v>7448</v>
      </c>
      <c r="C4010" s="39" t="s">
        <v>165</v>
      </c>
      <c r="D4010" s="39" t="s">
        <v>165</v>
      </c>
      <c r="E4010" s="39" t="s">
        <v>862</v>
      </c>
      <c r="F4010" s="39" t="s">
        <v>7448</v>
      </c>
      <c r="G4010" s="38" t="s">
        <v>442</v>
      </c>
      <c r="H4010" s="38" t="s">
        <v>441</v>
      </c>
      <c r="I4010" s="38">
        <v>27590203</v>
      </c>
      <c r="J4010" s="37">
        <v>99</v>
      </c>
      <c r="K4010" s="37">
        <v>44</v>
      </c>
      <c r="L4010" s="20" t="s">
        <v>8355</v>
      </c>
      <c r="M4010" s="37">
        <v>0</v>
      </c>
      <c r="N4010" s="37">
        <v>0</v>
      </c>
      <c r="O4010" s="37">
        <v>0</v>
      </c>
    </row>
    <row r="4011" spans="1:15" x14ac:dyDescent="0.2">
      <c r="A4011" s="37" t="s">
        <v>7449</v>
      </c>
      <c r="B4011" s="37" t="s">
        <v>2387</v>
      </c>
      <c r="C4011" s="39" t="s">
        <v>165</v>
      </c>
      <c r="D4011" s="39" t="s">
        <v>165</v>
      </c>
      <c r="E4011" s="39" t="s">
        <v>862</v>
      </c>
      <c r="F4011" s="39" t="s">
        <v>2387</v>
      </c>
      <c r="G4011" s="38" t="s">
        <v>442</v>
      </c>
      <c r="H4011" s="38" t="s">
        <v>441</v>
      </c>
      <c r="J4011" s="37">
        <v>55</v>
      </c>
      <c r="K4011" s="37">
        <v>12</v>
      </c>
      <c r="L4011" s="20" t="s">
        <v>8355</v>
      </c>
      <c r="M4011" s="37">
        <v>0</v>
      </c>
      <c r="N4011" s="37">
        <v>0</v>
      </c>
      <c r="O4011" s="37">
        <v>0</v>
      </c>
    </row>
    <row r="4012" spans="1:15" x14ac:dyDescent="0.2">
      <c r="A4012" s="37" t="s">
        <v>7450</v>
      </c>
      <c r="B4012" s="37" t="s">
        <v>2077</v>
      </c>
      <c r="C4012" s="39" t="s">
        <v>165</v>
      </c>
      <c r="D4012" s="39" t="s">
        <v>165</v>
      </c>
      <c r="E4012" s="39" t="s">
        <v>862</v>
      </c>
      <c r="F4012" s="39" t="s">
        <v>2077</v>
      </c>
      <c r="G4012" s="38" t="s">
        <v>442</v>
      </c>
      <c r="H4012" s="38" t="s">
        <v>441</v>
      </c>
      <c r="I4012" s="38">
        <v>27566065</v>
      </c>
      <c r="J4012" s="37">
        <v>63</v>
      </c>
      <c r="K4012" s="37">
        <v>14</v>
      </c>
      <c r="L4012" s="20" t="s">
        <v>8355</v>
      </c>
      <c r="M4012" s="37">
        <v>0</v>
      </c>
      <c r="N4012" s="37">
        <v>0</v>
      </c>
      <c r="O4012" s="37">
        <v>0</v>
      </c>
    </row>
    <row r="4013" spans="1:15" x14ac:dyDescent="0.2">
      <c r="A4013" s="37" t="s">
        <v>7451</v>
      </c>
      <c r="B4013" s="37" t="s">
        <v>7452</v>
      </c>
      <c r="C4013" s="39" t="s">
        <v>165</v>
      </c>
      <c r="D4013" s="39" t="s">
        <v>165</v>
      </c>
      <c r="E4013" s="39" t="s">
        <v>862</v>
      </c>
      <c r="F4013" s="39" t="s">
        <v>7452</v>
      </c>
      <c r="G4013" s="38" t="s">
        <v>442</v>
      </c>
      <c r="H4013" s="38" t="s">
        <v>441</v>
      </c>
      <c r="J4013" s="37">
        <v>33</v>
      </c>
      <c r="K4013" s="37">
        <v>15</v>
      </c>
      <c r="L4013" s="20" t="s">
        <v>8355</v>
      </c>
      <c r="M4013" s="37">
        <v>0</v>
      </c>
      <c r="N4013" s="37">
        <v>0</v>
      </c>
      <c r="O4013" s="37">
        <v>0</v>
      </c>
    </row>
    <row r="4014" spans="1:15" x14ac:dyDescent="0.2">
      <c r="A4014" s="37" t="s">
        <v>7453</v>
      </c>
      <c r="B4014" s="37" t="s">
        <v>7454</v>
      </c>
      <c r="C4014" s="39" t="s">
        <v>165</v>
      </c>
      <c r="D4014" s="39" t="s">
        <v>165</v>
      </c>
      <c r="E4014" s="39" t="s">
        <v>862</v>
      </c>
      <c r="F4014" s="39" t="s">
        <v>7454</v>
      </c>
      <c r="G4014" s="38" t="s">
        <v>442</v>
      </c>
      <c r="H4014" s="38" t="s">
        <v>441</v>
      </c>
      <c r="J4014" s="37">
        <v>70</v>
      </c>
      <c r="K4014" s="37">
        <v>25</v>
      </c>
      <c r="L4014" s="20" t="s">
        <v>8355</v>
      </c>
      <c r="M4014" s="37">
        <v>0</v>
      </c>
      <c r="N4014" s="37">
        <v>0</v>
      </c>
      <c r="O4014" s="37">
        <v>0</v>
      </c>
    </row>
    <row r="4015" spans="1:15" x14ac:dyDescent="0.2">
      <c r="A4015" s="37" t="s">
        <v>7455</v>
      </c>
      <c r="B4015" s="37" t="s">
        <v>863</v>
      </c>
      <c r="C4015" s="39" t="s">
        <v>165</v>
      </c>
      <c r="D4015" s="39" t="s">
        <v>165</v>
      </c>
      <c r="E4015" s="39" t="s">
        <v>862</v>
      </c>
      <c r="F4015" s="39" t="s">
        <v>863</v>
      </c>
      <c r="G4015" s="38" t="s">
        <v>442</v>
      </c>
      <c r="H4015" s="38" t="s">
        <v>441</v>
      </c>
      <c r="I4015" s="38">
        <v>27590080</v>
      </c>
      <c r="J4015" s="37">
        <v>249</v>
      </c>
      <c r="K4015" s="37">
        <v>103</v>
      </c>
      <c r="L4015" s="20" t="s">
        <v>8355</v>
      </c>
      <c r="M4015" s="37">
        <v>0</v>
      </c>
      <c r="N4015" s="37">
        <v>0</v>
      </c>
      <c r="O4015" s="37">
        <v>0</v>
      </c>
    </row>
    <row r="4016" spans="1:15" x14ac:dyDescent="0.2">
      <c r="A4016" s="37" t="s">
        <v>7456</v>
      </c>
      <c r="B4016" s="37" t="s">
        <v>247</v>
      </c>
      <c r="C4016" s="39" t="s">
        <v>165</v>
      </c>
      <c r="D4016" s="39" t="s">
        <v>165</v>
      </c>
      <c r="E4016" s="39" t="s">
        <v>862</v>
      </c>
      <c r="F4016" s="39" t="s">
        <v>247</v>
      </c>
      <c r="G4016" s="38" t="s">
        <v>442</v>
      </c>
      <c r="H4016" s="38" t="s">
        <v>441</v>
      </c>
      <c r="I4016" s="38">
        <v>27590016</v>
      </c>
      <c r="J4016" s="37">
        <v>14</v>
      </c>
      <c r="K4016" s="37">
        <v>5</v>
      </c>
      <c r="L4016" s="20" t="s">
        <v>8355</v>
      </c>
      <c r="M4016" s="37">
        <v>0</v>
      </c>
      <c r="N4016" s="37">
        <v>0</v>
      </c>
      <c r="O4016" s="37">
        <v>0</v>
      </c>
    </row>
    <row r="4017" spans="1:29" x14ac:dyDescent="0.2">
      <c r="A4017" s="37" t="s">
        <v>7457</v>
      </c>
      <c r="B4017" s="37" t="s">
        <v>1550</v>
      </c>
      <c r="C4017" s="39" t="s">
        <v>165</v>
      </c>
      <c r="D4017" s="39" t="s">
        <v>165</v>
      </c>
      <c r="E4017" s="39" t="s">
        <v>862</v>
      </c>
      <c r="F4017" s="39" t="s">
        <v>1550</v>
      </c>
      <c r="G4017" s="38" t="s">
        <v>442</v>
      </c>
      <c r="H4017" s="38" t="s">
        <v>441</v>
      </c>
      <c r="J4017" s="37">
        <v>25</v>
      </c>
      <c r="K4017" s="37">
        <v>10</v>
      </c>
      <c r="L4017" s="20" t="s">
        <v>8355</v>
      </c>
      <c r="M4017" s="37">
        <v>0</v>
      </c>
      <c r="N4017" s="37">
        <v>0</v>
      </c>
      <c r="O4017" s="37">
        <v>0</v>
      </c>
    </row>
    <row r="4018" spans="1:29" x14ac:dyDescent="0.2">
      <c r="A4018" s="37" t="s">
        <v>7458</v>
      </c>
      <c r="B4018" s="37" t="s">
        <v>7459</v>
      </c>
      <c r="C4018" s="39" t="s">
        <v>165</v>
      </c>
      <c r="D4018" s="39" t="s">
        <v>165</v>
      </c>
      <c r="E4018" s="39" t="s">
        <v>862</v>
      </c>
      <c r="F4018" s="39" t="s">
        <v>7459</v>
      </c>
      <c r="G4018" s="38" t="s">
        <v>442</v>
      </c>
      <c r="H4018" s="38" t="s">
        <v>441</v>
      </c>
      <c r="J4018" s="37">
        <v>22</v>
      </c>
      <c r="K4018" s="37">
        <v>14</v>
      </c>
      <c r="L4018" s="20" t="s">
        <v>8355</v>
      </c>
      <c r="M4018" s="37">
        <v>0</v>
      </c>
      <c r="N4018" s="37">
        <v>0</v>
      </c>
      <c r="O4018" s="37">
        <v>0</v>
      </c>
    </row>
    <row r="4020" spans="1:29" ht="13.5" x14ac:dyDescent="0.25">
      <c r="A4020" s="97" t="s">
        <v>447</v>
      </c>
      <c r="B4020" s="24"/>
      <c r="C4020" s="25"/>
      <c r="D4020" s="25"/>
      <c r="E4020" s="25"/>
      <c r="F4020" s="33"/>
      <c r="G4020" s="27"/>
      <c r="H4020" s="32"/>
      <c r="I4020" s="32"/>
      <c r="J4020" s="36">
        <f>SUM(J4021:J4043)</f>
        <v>1775</v>
      </c>
      <c r="K4020" s="36">
        <f t="shared" ref="K4020:O4020" si="213">SUM(K4021:K4043)</f>
        <v>642</v>
      </c>
      <c r="L4020" s="36">
        <f t="shared" si="213"/>
        <v>0</v>
      </c>
      <c r="M4020" s="36">
        <f t="shared" si="213"/>
        <v>0</v>
      </c>
      <c r="N4020" s="36">
        <f t="shared" si="213"/>
        <v>0</v>
      </c>
      <c r="O4020" s="36">
        <f t="shared" si="213"/>
        <v>78</v>
      </c>
      <c r="P4020" s="37"/>
      <c r="Q4020" s="37"/>
      <c r="R4020" s="37"/>
      <c r="S4020" s="37"/>
      <c r="T4020" s="37"/>
      <c r="U4020" s="37"/>
      <c r="V4020" s="37"/>
      <c r="W4020" s="37"/>
      <c r="X4020" s="37"/>
      <c r="Y4020" s="37"/>
      <c r="AA4020" s="37"/>
      <c r="AB4020" s="37"/>
      <c r="AC4020" s="37"/>
    </row>
    <row r="4021" spans="1:29" x14ac:dyDescent="0.2">
      <c r="A4021" s="37" t="s">
        <v>7460</v>
      </c>
      <c r="B4021" s="37" t="s">
        <v>7461</v>
      </c>
      <c r="C4021" s="39" t="s">
        <v>165</v>
      </c>
      <c r="D4021" s="39" t="s">
        <v>836</v>
      </c>
      <c r="E4021" s="39" t="s">
        <v>2231</v>
      </c>
      <c r="F4021" s="39" t="s">
        <v>7461</v>
      </c>
      <c r="G4021" s="38" t="s">
        <v>442</v>
      </c>
      <c r="H4021" s="38" t="s">
        <v>441</v>
      </c>
      <c r="J4021" s="37">
        <v>20</v>
      </c>
      <c r="K4021" s="37">
        <v>9</v>
      </c>
      <c r="L4021" s="20" t="s">
        <v>8355</v>
      </c>
      <c r="M4021" s="37">
        <v>0</v>
      </c>
      <c r="N4021" s="37">
        <v>0</v>
      </c>
      <c r="O4021" s="37">
        <v>0</v>
      </c>
    </row>
    <row r="4022" spans="1:29" x14ac:dyDescent="0.2">
      <c r="A4022" s="37" t="s">
        <v>7462</v>
      </c>
      <c r="B4022" s="37" t="s">
        <v>7463</v>
      </c>
      <c r="C4022" s="39" t="s">
        <v>165</v>
      </c>
      <c r="D4022" s="39" t="s">
        <v>836</v>
      </c>
      <c r="E4022" s="39" t="s">
        <v>836</v>
      </c>
      <c r="F4022" s="39" t="s">
        <v>7463</v>
      </c>
      <c r="G4022" s="38" t="s">
        <v>442</v>
      </c>
      <c r="H4022" s="38" t="s">
        <v>440</v>
      </c>
      <c r="I4022" s="38">
        <v>27685143</v>
      </c>
      <c r="J4022" s="37">
        <v>179</v>
      </c>
      <c r="K4022" s="37">
        <v>53</v>
      </c>
      <c r="L4022" s="20" t="s">
        <v>8355</v>
      </c>
      <c r="M4022" s="37">
        <v>0</v>
      </c>
      <c r="N4022" s="37">
        <v>0</v>
      </c>
      <c r="O4022" s="37">
        <v>24</v>
      </c>
    </row>
    <row r="4023" spans="1:29" x14ac:dyDescent="0.2">
      <c r="A4023" s="37" t="s">
        <v>7464</v>
      </c>
      <c r="B4023" s="37" t="s">
        <v>960</v>
      </c>
      <c r="C4023" s="39" t="s">
        <v>165</v>
      </c>
      <c r="D4023" s="39" t="s">
        <v>836</v>
      </c>
      <c r="E4023" s="39" t="s">
        <v>2231</v>
      </c>
      <c r="F4023" s="39" t="s">
        <v>960</v>
      </c>
      <c r="G4023" s="38" t="s">
        <v>442</v>
      </c>
      <c r="H4023" s="38" t="s">
        <v>441</v>
      </c>
      <c r="I4023" s="38">
        <v>27658031</v>
      </c>
      <c r="J4023" s="37">
        <v>132</v>
      </c>
      <c r="K4023" s="37">
        <v>38</v>
      </c>
      <c r="L4023" s="20" t="s">
        <v>8355</v>
      </c>
      <c r="M4023" s="37">
        <v>0</v>
      </c>
      <c r="N4023" s="37">
        <v>0</v>
      </c>
      <c r="O4023" s="37">
        <v>19</v>
      </c>
    </row>
    <row r="4024" spans="1:29" x14ac:dyDescent="0.2">
      <c r="A4024" s="37" t="s">
        <v>7465</v>
      </c>
      <c r="B4024" s="37" t="s">
        <v>7466</v>
      </c>
      <c r="C4024" s="39" t="s">
        <v>165</v>
      </c>
      <c r="D4024" s="39" t="s">
        <v>836</v>
      </c>
      <c r="E4024" s="39" t="s">
        <v>2231</v>
      </c>
      <c r="F4024" s="39" t="s">
        <v>7466</v>
      </c>
      <c r="G4024" s="38" t="s">
        <v>442</v>
      </c>
      <c r="H4024" s="38" t="s">
        <v>441</v>
      </c>
      <c r="I4024" s="38">
        <v>86662621</v>
      </c>
      <c r="J4024" s="37">
        <v>10</v>
      </c>
      <c r="K4024" s="37">
        <v>0</v>
      </c>
      <c r="L4024" s="20" t="s">
        <v>8355</v>
      </c>
      <c r="M4024" s="37">
        <v>0</v>
      </c>
      <c r="N4024" s="37">
        <v>0</v>
      </c>
      <c r="O4024" s="37">
        <v>19</v>
      </c>
    </row>
    <row r="4025" spans="1:29" x14ac:dyDescent="0.2">
      <c r="A4025" s="37" t="s">
        <v>7467</v>
      </c>
      <c r="B4025" s="37" t="s">
        <v>1373</v>
      </c>
      <c r="C4025" s="39" t="s">
        <v>165</v>
      </c>
      <c r="D4025" s="39" t="s">
        <v>836</v>
      </c>
      <c r="E4025" s="39" t="s">
        <v>836</v>
      </c>
      <c r="F4025" s="39" t="s">
        <v>1373</v>
      </c>
      <c r="G4025" s="38" t="s">
        <v>442</v>
      </c>
      <c r="H4025" s="38" t="s">
        <v>440</v>
      </c>
      <c r="I4025" s="38">
        <v>27689897</v>
      </c>
      <c r="J4025" s="37">
        <v>234</v>
      </c>
      <c r="K4025" s="37">
        <v>98</v>
      </c>
      <c r="L4025" s="20" t="s">
        <v>8355</v>
      </c>
      <c r="M4025" s="37">
        <v>0</v>
      </c>
      <c r="N4025" s="37">
        <v>0</v>
      </c>
      <c r="O4025" s="37">
        <v>16</v>
      </c>
    </row>
    <row r="4026" spans="1:29" x14ac:dyDescent="0.2">
      <c r="A4026" s="37" t="s">
        <v>7468</v>
      </c>
      <c r="B4026" s="37" t="s">
        <v>1550</v>
      </c>
      <c r="C4026" s="39" t="s">
        <v>165</v>
      </c>
      <c r="D4026" s="39" t="s">
        <v>836</v>
      </c>
      <c r="E4026" s="39" t="s">
        <v>2231</v>
      </c>
      <c r="F4026" s="39" t="s">
        <v>1550</v>
      </c>
      <c r="G4026" s="38" t="s">
        <v>442</v>
      </c>
      <c r="H4026" s="38" t="s">
        <v>441</v>
      </c>
      <c r="I4026" s="38">
        <v>72920122</v>
      </c>
      <c r="J4026" s="37">
        <v>15</v>
      </c>
      <c r="K4026" s="37">
        <v>0</v>
      </c>
      <c r="L4026" s="20" t="s">
        <v>8355</v>
      </c>
      <c r="M4026" s="37">
        <v>0</v>
      </c>
      <c r="N4026" s="37">
        <v>0</v>
      </c>
      <c r="O4026" s="37">
        <v>0</v>
      </c>
    </row>
    <row r="4027" spans="1:29" x14ac:dyDescent="0.2">
      <c r="A4027" s="37" t="s">
        <v>7469</v>
      </c>
      <c r="B4027" s="37" t="s">
        <v>7470</v>
      </c>
      <c r="C4027" s="39" t="s">
        <v>165</v>
      </c>
      <c r="D4027" s="39" t="s">
        <v>836</v>
      </c>
      <c r="E4027" s="39" t="s">
        <v>836</v>
      </c>
      <c r="F4027" s="39" t="s">
        <v>7470</v>
      </c>
      <c r="G4027" s="38" t="s">
        <v>442</v>
      </c>
      <c r="H4027" s="38" t="s">
        <v>440</v>
      </c>
      <c r="I4027" s="38">
        <v>27685932</v>
      </c>
      <c r="J4027" s="37">
        <v>75</v>
      </c>
      <c r="K4027" s="37">
        <v>20</v>
      </c>
      <c r="L4027" s="20" t="s">
        <v>8355</v>
      </c>
      <c r="M4027" s="37">
        <v>0</v>
      </c>
      <c r="N4027" s="37">
        <v>0</v>
      </c>
      <c r="O4027" s="37">
        <v>0</v>
      </c>
    </row>
    <row r="4028" spans="1:29" x14ac:dyDescent="0.2">
      <c r="A4028" s="37" t="s">
        <v>7471</v>
      </c>
      <c r="B4028" s="37" t="s">
        <v>7472</v>
      </c>
      <c r="C4028" s="39" t="s">
        <v>165</v>
      </c>
      <c r="D4028" s="39" t="s">
        <v>836</v>
      </c>
      <c r="E4028" s="39" t="s">
        <v>2231</v>
      </c>
      <c r="F4028" s="39" t="s">
        <v>7472</v>
      </c>
      <c r="G4028" s="38" t="s">
        <v>442</v>
      </c>
      <c r="H4028" s="38" t="s">
        <v>441</v>
      </c>
      <c r="I4028" s="38">
        <v>27658380</v>
      </c>
      <c r="J4028" s="37">
        <v>134</v>
      </c>
      <c r="K4028" s="37">
        <v>54</v>
      </c>
      <c r="L4028" s="20" t="s">
        <v>8355</v>
      </c>
      <c r="M4028" s="37">
        <v>0</v>
      </c>
      <c r="N4028" s="37">
        <v>0</v>
      </c>
      <c r="O4028" s="37">
        <v>0</v>
      </c>
    </row>
    <row r="4029" spans="1:29" x14ac:dyDescent="0.2">
      <c r="A4029" s="37" t="s">
        <v>7473</v>
      </c>
      <c r="B4029" s="37" t="s">
        <v>1943</v>
      </c>
      <c r="C4029" s="39" t="s">
        <v>165</v>
      </c>
      <c r="D4029" s="39" t="s">
        <v>836</v>
      </c>
      <c r="E4029" s="39" t="s">
        <v>2231</v>
      </c>
      <c r="F4029" s="39" t="s">
        <v>7474</v>
      </c>
      <c r="G4029" s="38" t="s">
        <v>442</v>
      </c>
      <c r="H4029" s="38" t="s">
        <v>441</v>
      </c>
      <c r="I4029" s="38">
        <v>22005194</v>
      </c>
      <c r="J4029" s="37">
        <v>47</v>
      </c>
      <c r="K4029" s="37">
        <v>19</v>
      </c>
      <c r="L4029" s="20" t="s">
        <v>8355</v>
      </c>
      <c r="M4029" s="37">
        <v>0</v>
      </c>
      <c r="N4029" s="37">
        <v>0</v>
      </c>
      <c r="O4029" s="37">
        <v>0</v>
      </c>
    </row>
    <row r="4030" spans="1:29" x14ac:dyDescent="0.2">
      <c r="A4030" s="37" t="s">
        <v>7475</v>
      </c>
      <c r="B4030" s="37" t="s">
        <v>7476</v>
      </c>
      <c r="C4030" s="39" t="s">
        <v>165</v>
      </c>
      <c r="D4030" s="39" t="s">
        <v>836</v>
      </c>
      <c r="E4030" s="39" t="s">
        <v>2231</v>
      </c>
      <c r="F4030" s="39" t="s">
        <v>7476</v>
      </c>
      <c r="G4030" s="38" t="s">
        <v>442</v>
      </c>
      <c r="H4030" s="38" t="s">
        <v>441</v>
      </c>
      <c r="I4030" s="38">
        <v>41051002</v>
      </c>
      <c r="J4030" s="37">
        <v>79</v>
      </c>
      <c r="K4030" s="37">
        <v>37</v>
      </c>
      <c r="L4030" s="20" t="s">
        <v>8355</v>
      </c>
      <c r="M4030" s="37">
        <v>0</v>
      </c>
      <c r="N4030" s="37">
        <v>0</v>
      </c>
      <c r="O4030" s="37">
        <v>0</v>
      </c>
    </row>
    <row r="4031" spans="1:29" x14ac:dyDescent="0.2">
      <c r="A4031" s="37" t="s">
        <v>7477</v>
      </c>
      <c r="B4031" s="37" t="s">
        <v>6102</v>
      </c>
      <c r="C4031" s="39" t="s">
        <v>165</v>
      </c>
      <c r="D4031" s="39" t="s">
        <v>836</v>
      </c>
      <c r="E4031" s="39" t="s">
        <v>2231</v>
      </c>
      <c r="F4031" s="39" t="s">
        <v>6102</v>
      </c>
      <c r="G4031" s="38" t="s">
        <v>442</v>
      </c>
      <c r="H4031" s="38" t="s">
        <v>441</v>
      </c>
      <c r="I4031" s="38">
        <v>27658298</v>
      </c>
      <c r="J4031" s="37">
        <v>85</v>
      </c>
      <c r="K4031" s="37">
        <v>35</v>
      </c>
      <c r="L4031" s="20" t="s">
        <v>8355</v>
      </c>
      <c r="M4031" s="37">
        <v>0</v>
      </c>
      <c r="N4031" s="37">
        <v>0</v>
      </c>
      <c r="O4031" s="37">
        <v>0</v>
      </c>
    </row>
    <row r="4032" spans="1:29" x14ac:dyDescent="0.2">
      <c r="A4032" s="37" t="s">
        <v>7478</v>
      </c>
      <c r="B4032" s="37" t="s">
        <v>2231</v>
      </c>
      <c r="C4032" s="39" t="s">
        <v>165</v>
      </c>
      <c r="D4032" s="39" t="s">
        <v>836</v>
      </c>
      <c r="E4032" s="39" t="s">
        <v>2231</v>
      </c>
      <c r="F4032" s="39" t="s">
        <v>2231</v>
      </c>
      <c r="G4032" s="38" t="s">
        <v>442</v>
      </c>
      <c r="H4032" s="38" t="s">
        <v>441</v>
      </c>
      <c r="I4032" s="38">
        <v>27658184</v>
      </c>
      <c r="J4032" s="37">
        <v>58</v>
      </c>
      <c r="K4032" s="37">
        <v>20</v>
      </c>
      <c r="L4032" s="20" t="s">
        <v>8355</v>
      </c>
      <c r="M4032" s="37">
        <v>0</v>
      </c>
      <c r="N4032" s="37">
        <v>0</v>
      </c>
      <c r="O4032" s="37">
        <v>0</v>
      </c>
    </row>
    <row r="4033" spans="1:29" x14ac:dyDescent="0.2">
      <c r="A4033" s="37" t="s">
        <v>7479</v>
      </c>
      <c r="B4033" s="37" t="s">
        <v>7480</v>
      </c>
      <c r="C4033" s="39" t="s">
        <v>165</v>
      </c>
      <c r="D4033" s="39" t="s">
        <v>836</v>
      </c>
      <c r="E4033" s="39" t="s">
        <v>836</v>
      </c>
      <c r="F4033" s="39" t="s">
        <v>7480</v>
      </c>
      <c r="G4033" s="38" t="s">
        <v>442</v>
      </c>
      <c r="H4033" s="38" t="s">
        <v>440</v>
      </c>
      <c r="I4033" s="38">
        <v>27689738</v>
      </c>
      <c r="J4033" s="37">
        <v>46</v>
      </c>
      <c r="K4033" s="37">
        <v>18</v>
      </c>
      <c r="L4033" s="20" t="s">
        <v>8355</v>
      </c>
      <c r="M4033" s="37">
        <v>0</v>
      </c>
      <c r="N4033" s="37">
        <v>0</v>
      </c>
      <c r="O4033" s="37">
        <v>0</v>
      </c>
    </row>
    <row r="4034" spans="1:29" x14ac:dyDescent="0.2">
      <c r="A4034" s="37" t="s">
        <v>7481</v>
      </c>
      <c r="B4034" s="37" t="s">
        <v>10247</v>
      </c>
      <c r="C4034" s="39" t="s">
        <v>165</v>
      </c>
      <c r="D4034" s="39" t="s">
        <v>836</v>
      </c>
      <c r="E4034" s="39" t="s">
        <v>2231</v>
      </c>
      <c r="F4034" s="39" t="s">
        <v>7482</v>
      </c>
      <c r="G4034" s="38" t="s">
        <v>442</v>
      </c>
      <c r="H4034" s="38" t="s">
        <v>441</v>
      </c>
      <c r="I4034" s="38">
        <v>27658228</v>
      </c>
      <c r="J4034" s="37">
        <v>32</v>
      </c>
      <c r="K4034" s="37">
        <v>14</v>
      </c>
      <c r="L4034" s="20" t="s">
        <v>8355</v>
      </c>
      <c r="M4034" s="37">
        <v>0</v>
      </c>
      <c r="N4034" s="37">
        <v>0</v>
      </c>
      <c r="O4034" s="37">
        <v>0</v>
      </c>
    </row>
    <row r="4035" spans="1:29" x14ac:dyDescent="0.2">
      <c r="A4035" s="37" t="s">
        <v>7483</v>
      </c>
      <c r="B4035" s="37" t="s">
        <v>7484</v>
      </c>
      <c r="C4035" s="39" t="s">
        <v>165</v>
      </c>
      <c r="D4035" s="39" t="s">
        <v>836</v>
      </c>
      <c r="E4035" s="39" t="s">
        <v>836</v>
      </c>
      <c r="F4035" s="39" t="s">
        <v>7484</v>
      </c>
      <c r="G4035" s="38" t="s">
        <v>442</v>
      </c>
      <c r="H4035" s="38" t="s">
        <v>440</v>
      </c>
      <c r="I4035" s="38">
        <v>27686811</v>
      </c>
      <c r="J4035" s="37">
        <v>153</v>
      </c>
      <c r="K4035" s="37">
        <v>53</v>
      </c>
      <c r="L4035" s="20" t="s">
        <v>8355</v>
      </c>
      <c r="M4035" s="37">
        <v>0</v>
      </c>
      <c r="N4035" s="37">
        <v>0</v>
      </c>
      <c r="O4035" s="37">
        <v>0</v>
      </c>
    </row>
    <row r="4036" spans="1:29" x14ac:dyDescent="0.2">
      <c r="A4036" s="37" t="s">
        <v>7485</v>
      </c>
      <c r="B4036" s="37" t="s">
        <v>1221</v>
      </c>
      <c r="C4036" s="39" t="s">
        <v>165</v>
      </c>
      <c r="D4036" s="39" t="s">
        <v>836</v>
      </c>
      <c r="E4036" s="39" t="s">
        <v>2231</v>
      </c>
      <c r="F4036" s="39" t="s">
        <v>7486</v>
      </c>
      <c r="G4036" s="38" t="s">
        <v>442</v>
      </c>
      <c r="H4036" s="38" t="s">
        <v>441</v>
      </c>
      <c r="I4036" s="38">
        <v>88346954</v>
      </c>
      <c r="J4036" s="37">
        <v>11</v>
      </c>
      <c r="K4036" s="37">
        <v>5</v>
      </c>
      <c r="L4036" s="20" t="s">
        <v>8355</v>
      </c>
      <c r="M4036" s="37">
        <v>0</v>
      </c>
      <c r="N4036" s="37">
        <v>0</v>
      </c>
      <c r="O4036" s="37">
        <v>0</v>
      </c>
    </row>
    <row r="4037" spans="1:29" x14ac:dyDescent="0.2">
      <c r="A4037" s="37" t="s">
        <v>7487</v>
      </c>
      <c r="B4037" s="37" t="s">
        <v>7488</v>
      </c>
      <c r="C4037" s="39" t="s">
        <v>165</v>
      </c>
      <c r="D4037" s="39" t="s">
        <v>836</v>
      </c>
      <c r="E4037" s="39" t="s">
        <v>2231</v>
      </c>
      <c r="F4037" s="39" t="s">
        <v>7488</v>
      </c>
      <c r="G4037" s="38" t="s">
        <v>442</v>
      </c>
      <c r="H4037" s="38" t="s">
        <v>441</v>
      </c>
      <c r="I4037" s="38">
        <v>22005564</v>
      </c>
      <c r="J4037" s="37">
        <v>93</v>
      </c>
      <c r="K4037" s="37">
        <v>36</v>
      </c>
      <c r="L4037" s="20" t="s">
        <v>8355</v>
      </c>
      <c r="M4037" s="37">
        <v>0</v>
      </c>
      <c r="N4037" s="37">
        <v>0</v>
      </c>
      <c r="O4037" s="37">
        <v>0</v>
      </c>
    </row>
    <row r="4038" spans="1:29" x14ac:dyDescent="0.2">
      <c r="A4038" s="37" t="s">
        <v>7489</v>
      </c>
      <c r="B4038" s="37" t="s">
        <v>170</v>
      </c>
      <c r="C4038" s="39" t="s">
        <v>165</v>
      </c>
      <c r="D4038" s="39" t="s">
        <v>836</v>
      </c>
      <c r="E4038" s="39" t="s">
        <v>2231</v>
      </c>
      <c r="F4038" s="39" t="s">
        <v>894</v>
      </c>
      <c r="G4038" s="38" t="s">
        <v>442</v>
      </c>
      <c r="H4038" s="38" t="s">
        <v>441</v>
      </c>
      <c r="I4038" s="38">
        <v>41051003</v>
      </c>
      <c r="J4038" s="37">
        <v>84</v>
      </c>
      <c r="K4038" s="37">
        <v>32</v>
      </c>
      <c r="L4038" s="20" t="s">
        <v>8355</v>
      </c>
      <c r="M4038" s="37">
        <v>0</v>
      </c>
      <c r="N4038" s="37">
        <v>0</v>
      </c>
      <c r="O4038" s="37">
        <v>0</v>
      </c>
    </row>
    <row r="4039" spans="1:29" x14ac:dyDescent="0.2">
      <c r="A4039" s="37" t="s">
        <v>7490</v>
      </c>
      <c r="B4039" s="37" t="s">
        <v>7491</v>
      </c>
      <c r="C4039" s="39" t="s">
        <v>165</v>
      </c>
      <c r="D4039" s="39" t="s">
        <v>836</v>
      </c>
      <c r="E4039" s="39" t="s">
        <v>2231</v>
      </c>
      <c r="F4039" s="39" t="s">
        <v>247</v>
      </c>
      <c r="G4039" s="38" t="s">
        <v>442</v>
      </c>
      <c r="H4039" s="38" t="s">
        <v>441</v>
      </c>
      <c r="I4039" s="38">
        <v>41051004</v>
      </c>
      <c r="J4039" s="37">
        <v>102</v>
      </c>
      <c r="K4039" s="37">
        <v>37</v>
      </c>
      <c r="L4039" s="20" t="s">
        <v>8355</v>
      </c>
      <c r="M4039" s="37">
        <v>0</v>
      </c>
      <c r="N4039" s="37">
        <v>0</v>
      </c>
      <c r="O4039" s="37">
        <v>0</v>
      </c>
    </row>
    <row r="4040" spans="1:29" x14ac:dyDescent="0.2">
      <c r="A4040" s="37" t="s">
        <v>7492</v>
      </c>
      <c r="B4040" s="37" t="s">
        <v>7493</v>
      </c>
      <c r="C4040" s="39" t="s">
        <v>165</v>
      </c>
      <c r="D4040" s="39" t="s">
        <v>807</v>
      </c>
      <c r="E4040" s="39" t="s">
        <v>808</v>
      </c>
      <c r="F4040" s="39" t="s">
        <v>7494</v>
      </c>
      <c r="G4040" s="38" t="s">
        <v>442</v>
      </c>
      <c r="H4040" s="38" t="s">
        <v>440</v>
      </c>
      <c r="I4040" s="38">
        <v>27658443</v>
      </c>
      <c r="J4040" s="37">
        <v>60</v>
      </c>
      <c r="K4040" s="37">
        <v>22</v>
      </c>
      <c r="L4040" s="20" t="s">
        <v>8355</v>
      </c>
      <c r="M4040" s="37">
        <v>0</v>
      </c>
      <c r="N4040" s="37">
        <v>0</v>
      </c>
      <c r="O4040" s="37">
        <v>0</v>
      </c>
    </row>
    <row r="4041" spans="1:29" x14ac:dyDescent="0.2">
      <c r="A4041" s="37" t="s">
        <v>7495</v>
      </c>
      <c r="B4041" s="37" t="s">
        <v>3470</v>
      </c>
      <c r="C4041" s="39" t="s">
        <v>165</v>
      </c>
      <c r="D4041" s="39" t="s">
        <v>836</v>
      </c>
      <c r="E4041" s="39" t="s">
        <v>2231</v>
      </c>
      <c r="F4041" s="39" t="s">
        <v>7496</v>
      </c>
      <c r="G4041" s="38" t="s">
        <v>442</v>
      </c>
      <c r="H4041" s="38" t="s">
        <v>441</v>
      </c>
      <c r="I4041" s="38">
        <v>41051007</v>
      </c>
      <c r="J4041" s="37">
        <v>57</v>
      </c>
      <c r="K4041" s="37">
        <v>15</v>
      </c>
      <c r="L4041" s="20" t="s">
        <v>8355</v>
      </c>
      <c r="M4041" s="37">
        <v>0</v>
      </c>
      <c r="N4041" s="37">
        <v>0</v>
      </c>
      <c r="O4041" s="37">
        <v>0</v>
      </c>
    </row>
    <row r="4042" spans="1:29" x14ac:dyDescent="0.2">
      <c r="A4042" s="37" t="s">
        <v>7497</v>
      </c>
      <c r="B4042" s="37" t="s">
        <v>7498</v>
      </c>
      <c r="C4042" s="39" t="s">
        <v>165</v>
      </c>
      <c r="D4042" s="39" t="s">
        <v>836</v>
      </c>
      <c r="E4042" s="39" t="s">
        <v>2231</v>
      </c>
      <c r="F4042" s="39" t="s">
        <v>7499</v>
      </c>
      <c r="G4042" s="38" t="s">
        <v>442</v>
      </c>
      <c r="H4042" s="38" t="s">
        <v>441</v>
      </c>
      <c r="I4042" s="38">
        <v>84453448</v>
      </c>
      <c r="J4042" s="37">
        <v>57</v>
      </c>
      <c r="K4042" s="37">
        <v>27</v>
      </c>
      <c r="L4042" s="20" t="s">
        <v>8355</v>
      </c>
      <c r="M4042" s="37">
        <v>0</v>
      </c>
      <c r="N4042" s="37">
        <v>0</v>
      </c>
      <c r="O4042" s="37">
        <v>0</v>
      </c>
    </row>
    <row r="4043" spans="1:29" x14ac:dyDescent="0.2">
      <c r="A4043" s="37" t="s">
        <v>7500</v>
      </c>
      <c r="B4043" s="37" t="s">
        <v>7501</v>
      </c>
      <c r="C4043" s="39" t="s">
        <v>165</v>
      </c>
      <c r="D4043" s="39" t="s">
        <v>807</v>
      </c>
      <c r="E4043" s="39" t="s">
        <v>808</v>
      </c>
      <c r="F4043" s="39" t="s">
        <v>7501</v>
      </c>
      <c r="G4043" s="38" t="s">
        <v>442</v>
      </c>
      <c r="H4043" s="38" t="s">
        <v>440</v>
      </c>
      <c r="I4043" s="38">
        <v>85926644</v>
      </c>
      <c r="J4043" s="37">
        <v>12</v>
      </c>
      <c r="K4043" s="37">
        <v>0</v>
      </c>
      <c r="L4043" s="20" t="s">
        <v>8355</v>
      </c>
      <c r="M4043" s="37">
        <v>0</v>
      </c>
      <c r="N4043" s="37">
        <v>0</v>
      </c>
      <c r="O4043" s="37">
        <v>0</v>
      </c>
    </row>
    <row r="4045" spans="1:29" ht="13.5" x14ac:dyDescent="0.25">
      <c r="A4045" s="97" t="s">
        <v>448</v>
      </c>
      <c r="B4045" s="24"/>
      <c r="C4045" s="25"/>
      <c r="D4045" s="25"/>
      <c r="E4045" s="25"/>
      <c r="F4045" s="33"/>
      <c r="G4045" s="27"/>
      <c r="H4045" s="32"/>
      <c r="I4045" s="32"/>
      <c r="J4045" s="36">
        <f>SUM(J4046:J4077)</f>
        <v>3271</v>
      </c>
      <c r="K4045" s="36">
        <f t="shared" ref="K4045:O4045" si="214">SUM(K4046:K4077)</f>
        <v>1063</v>
      </c>
      <c r="L4045" s="36">
        <f t="shared" si="214"/>
        <v>0</v>
      </c>
      <c r="M4045" s="36">
        <f t="shared" si="214"/>
        <v>0</v>
      </c>
      <c r="N4045" s="36">
        <f t="shared" si="214"/>
        <v>33</v>
      </c>
      <c r="O4045" s="36">
        <f t="shared" si="214"/>
        <v>124</v>
      </c>
      <c r="P4045" s="37"/>
      <c r="Q4045" s="37"/>
      <c r="R4045" s="37"/>
      <c r="S4045" s="37"/>
      <c r="T4045" s="37"/>
      <c r="U4045" s="37"/>
      <c r="V4045" s="37"/>
      <c r="W4045" s="37"/>
      <c r="X4045" s="37"/>
      <c r="Y4045" s="37"/>
      <c r="AA4045" s="37"/>
      <c r="AB4045" s="37"/>
      <c r="AC4045" s="37"/>
    </row>
    <row r="4046" spans="1:29" x14ac:dyDescent="0.2">
      <c r="B4046" s="37" t="s">
        <v>7502</v>
      </c>
      <c r="C4046" s="39" t="s">
        <v>165</v>
      </c>
      <c r="D4046" s="39" t="s">
        <v>836</v>
      </c>
      <c r="E4046" s="39" t="s">
        <v>836</v>
      </c>
      <c r="F4046" s="39" t="s">
        <v>2708</v>
      </c>
      <c r="G4046" s="38" t="s">
        <v>443</v>
      </c>
      <c r="H4046" s="38" t="s">
        <v>440</v>
      </c>
      <c r="I4046" s="38">
        <v>27682847</v>
      </c>
      <c r="J4046" s="37">
        <v>46</v>
      </c>
      <c r="K4046" s="37">
        <v>13</v>
      </c>
      <c r="L4046" s="20" t="s">
        <v>8355</v>
      </c>
      <c r="M4046" s="37">
        <v>0</v>
      </c>
      <c r="N4046" s="37">
        <v>0</v>
      </c>
      <c r="O4046" s="37">
        <v>0</v>
      </c>
    </row>
    <row r="4047" spans="1:29" x14ac:dyDescent="0.2">
      <c r="A4047" s="37" t="s">
        <v>7503</v>
      </c>
      <c r="B4047" s="37" t="s">
        <v>7504</v>
      </c>
      <c r="C4047" s="39" t="s">
        <v>165</v>
      </c>
      <c r="D4047" s="39" t="s">
        <v>836</v>
      </c>
      <c r="E4047" s="39" t="s">
        <v>836</v>
      </c>
      <c r="F4047" s="39" t="s">
        <v>7505</v>
      </c>
      <c r="G4047" s="38" t="s">
        <v>442</v>
      </c>
      <c r="H4047" s="38" t="s">
        <v>440</v>
      </c>
      <c r="I4047" s="38">
        <v>27687190</v>
      </c>
      <c r="J4047" s="37">
        <v>109</v>
      </c>
      <c r="K4047" s="37">
        <v>33</v>
      </c>
      <c r="L4047" s="20" t="s">
        <v>8355</v>
      </c>
      <c r="M4047" s="37">
        <v>0</v>
      </c>
      <c r="N4047" s="37">
        <v>0</v>
      </c>
      <c r="O4047" s="37">
        <v>20</v>
      </c>
    </row>
    <row r="4048" spans="1:29" x14ac:dyDescent="0.2">
      <c r="A4048" s="37" t="s">
        <v>7506</v>
      </c>
      <c r="B4048" s="37" t="s">
        <v>7507</v>
      </c>
      <c r="C4048" s="39" t="s">
        <v>165</v>
      </c>
      <c r="D4048" s="39" t="s">
        <v>836</v>
      </c>
      <c r="E4048" s="39" t="s">
        <v>836</v>
      </c>
      <c r="F4048" s="39" t="s">
        <v>7507</v>
      </c>
      <c r="G4048" s="38" t="s">
        <v>442</v>
      </c>
      <c r="H4048" s="38" t="s">
        <v>440</v>
      </c>
      <c r="I4048" s="38">
        <v>27685454</v>
      </c>
      <c r="J4048" s="37">
        <v>356</v>
      </c>
      <c r="K4048" s="37">
        <v>99</v>
      </c>
      <c r="L4048" s="20" t="s">
        <v>8355</v>
      </c>
      <c r="M4048" s="37">
        <v>0</v>
      </c>
      <c r="N4048" s="37">
        <v>0</v>
      </c>
      <c r="O4048" s="37">
        <v>47</v>
      </c>
    </row>
    <row r="4049" spans="1:15" x14ac:dyDescent="0.2">
      <c r="A4049" s="37" t="s">
        <v>7508</v>
      </c>
      <c r="B4049" s="37" t="s">
        <v>7509</v>
      </c>
      <c r="C4049" s="39" t="s">
        <v>165</v>
      </c>
      <c r="D4049" s="39" t="s">
        <v>836</v>
      </c>
      <c r="E4049" s="39" t="s">
        <v>836</v>
      </c>
      <c r="F4049" s="39" t="s">
        <v>7510</v>
      </c>
      <c r="G4049" s="38" t="s">
        <v>442</v>
      </c>
      <c r="H4049" s="38" t="s">
        <v>440</v>
      </c>
      <c r="I4049" s="38">
        <v>27688950</v>
      </c>
      <c r="J4049" s="37">
        <v>284</v>
      </c>
      <c r="K4049" s="37">
        <v>88</v>
      </c>
      <c r="L4049" s="20" t="s">
        <v>8355</v>
      </c>
      <c r="M4049" s="37">
        <v>0</v>
      </c>
      <c r="N4049" s="37">
        <v>0</v>
      </c>
      <c r="O4049" s="37">
        <v>0</v>
      </c>
    </row>
    <row r="4050" spans="1:15" x14ac:dyDescent="0.2">
      <c r="A4050" s="37" t="s">
        <v>7511</v>
      </c>
      <c r="B4050" s="37" t="s">
        <v>7512</v>
      </c>
      <c r="C4050" s="39" t="s">
        <v>165</v>
      </c>
      <c r="D4050" s="39" t="s">
        <v>836</v>
      </c>
      <c r="E4050" s="39" t="s">
        <v>836</v>
      </c>
      <c r="F4050" s="39" t="s">
        <v>7512</v>
      </c>
      <c r="G4050" s="38" t="s">
        <v>442</v>
      </c>
      <c r="H4050" s="38" t="s">
        <v>440</v>
      </c>
      <c r="J4050" s="37">
        <v>38</v>
      </c>
      <c r="K4050" s="37">
        <v>12</v>
      </c>
      <c r="L4050" s="20" t="s">
        <v>8355</v>
      </c>
      <c r="M4050" s="37">
        <v>0</v>
      </c>
      <c r="N4050" s="37">
        <v>0</v>
      </c>
      <c r="O4050" s="37">
        <v>0</v>
      </c>
    </row>
    <row r="4051" spans="1:15" x14ac:dyDescent="0.2">
      <c r="A4051" s="37" t="s">
        <v>7513</v>
      </c>
      <c r="B4051" s="37" t="s">
        <v>7514</v>
      </c>
      <c r="C4051" s="39" t="s">
        <v>165</v>
      </c>
      <c r="D4051" s="39" t="s">
        <v>836</v>
      </c>
      <c r="E4051" s="39" t="s">
        <v>836</v>
      </c>
      <c r="F4051" s="39" t="s">
        <v>664</v>
      </c>
      <c r="G4051" s="38" t="s">
        <v>442</v>
      </c>
      <c r="H4051" s="38" t="s">
        <v>440</v>
      </c>
      <c r="I4051" s="38">
        <v>27689503</v>
      </c>
      <c r="J4051" s="37">
        <v>449</v>
      </c>
      <c r="K4051" s="37">
        <v>136</v>
      </c>
      <c r="L4051" s="20" t="s">
        <v>8355</v>
      </c>
      <c r="M4051" s="37">
        <v>0</v>
      </c>
      <c r="N4051" s="37">
        <v>0</v>
      </c>
      <c r="O4051" s="37">
        <v>42</v>
      </c>
    </row>
    <row r="4052" spans="1:15" x14ac:dyDescent="0.2">
      <c r="A4052" s="37" t="s">
        <v>7515</v>
      </c>
      <c r="B4052" s="37" t="s">
        <v>6181</v>
      </c>
      <c r="C4052" s="39" t="s">
        <v>165</v>
      </c>
      <c r="D4052" s="39" t="s">
        <v>836</v>
      </c>
      <c r="E4052" s="39" t="s">
        <v>836</v>
      </c>
      <c r="F4052" s="39" t="s">
        <v>6181</v>
      </c>
      <c r="G4052" s="38" t="s">
        <v>442</v>
      </c>
      <c r="H4052" s="38" t="s">
        <v>440</v>
      </c>
      <c r="I4052" s="38">
        <v>27691181</v>
      </c>
      <c r="J4052" s="37">
        <v>116</v>
      </c>
      <c r="K4052" s="37">
        <v>39</v>
      </c>
      <c r="L4052" s="20" t="s">
        <v>8355</v>
      </c>
      <c r="M4052" s="37">
        <v>0</v>
      </c>
      <c r="N4052" s="37">
        <v>0</v>
      </c>
      <c r="O4052" s="37">
        <v>0</v>
      </c>
    </row>
    <row r="4053" spans="1:15" x14ac:dyDescent="0.2">
      <c r="A4053" s="37" t="s">
        <v>7516</v>
      </c>
      <c r="B4053" s="37" t="s">
        <v>7517</v>
      </c>
      <c r="C4053" s="39" t="s">
        <v>165</v>
      </c>
      <c r="D4053" s="39" t="s">
        <v>836</v>
      </c>
      <c r="E4053" s="39" t="s">
        <v>836</v>
      </c>
      <c r="F4053" s="39" t="s">
        <v>176</v>
      </c>
      <c r="G4053" s="38" t="s">
        <v>442</v>
      </c>
      <c r="H4053" s="38" t="s">
        <v>440</v>
      </c>
      <c r="I4053" s="38">
        <v>86944352</v>
      </c>
      <c r="J4053" s="37">
        <v>29</v>
      </c>
      <c r="K4053" s="37">
        <v>9</v>
      </c>
      <c r="L4053" s="20" t="s">
        <v>8355</v>
      </c>
      <c r="M4053" s="37">
        <v>0</v>
      </c>
      <c r="N4053" s="37">
        <v>0</v>
      </c>
      <c r="O4053" s="37">
        <v>0</v>
      </c>
    </row>
    <row r="4054" spans="1:15" x14ac:dyDescent="0.2">
      <c r="A4054" s="37" t="s">
        <v>7518</v>
      </c>
      <c r="B4054" s="37" t="s">
        <v>7519</v>
      </c>
      <c r="C4054" s="39" t="s">
        <v>165</v>
      </c>
      <c r="D4054" s="39" t="s">
        <v>836</v>
      </c>
      <c r="E4054" s="39" t="s">
        <v>836</v>
      </c>
      <c r="F4054" s="39" t="s">
        <v>7519</v>
      </c>
      <c r="G4054" s="38" t="s">
        <v>442</v>
      </c>
      <c r="H4054" s="38" t="s">
        <v>440</v>
      </c>
      <c r="I4054" s="38">
        <v>84403913</v>
      </c>
      <c r="J4054" s="37">
        <v>11</v>
      </c>
      <c r="K4054" s="37">
        <v>4</v>
      </c>
      <c r="L4054" s="20" t="s">
        <v>8355</v>
      </c>
      <c r="M4054" s="37">
        <v>0</v>
      </c>
      <c r="N4054" s="37">
        <v>0</v>
      </c>
      <c r="O4054" s="37">
        <v>0</v>
      </c>
    </row>
    <row r="4055" spans="1:15" x14ac:dyDescent="0.2">
      <c r="A4055" s="37" t="s">
        <v>7520</v>
      </c>
      <c r="B4055" s="37" t="s">
        <v>7521</v>
      </c>
      <c r="C4055" s="39" t="s">
        <v>165</v>
      </c>
      <c r="D4055" s="39" t="s">
        <v>836</v>
      </c>
      <c r="E4055" s="39" t="s">
        <v>836</v>
      </c>
      <c r="F4055" s="39" t="s">
        <v>7522</v>
      </c>
      <c r="G4055" s="38" t="s">
        <v>442</v>
      </c>
      <c r="H4055" s="38" t="s">
        <v>440</v>
      </c>
      <c r="I4055" s="38">
        <v>25541458</v>
      </c>
      <c r="J4055" s="37">
        <v>15</v>
      </c>
      <c r="K4055" s="37">
        <v>7</v>
      </c>
      <c r="L4055" s="20" t="s">
        <v>8355</v>
      </c>
      <c r="M4055" s="37">
        <v>0</v>
      </c>
      <c r="N4055" s="37">
        <v>0</v>
      </c>
      <c r="O4055" s="37">
        <v>0</v>
      </c>
    </row>
    <row r="4056" spans="1:15" x14ac:dyDescent="0.2">
      <c r="A4056" s="37" t="s">
        <v>7523</v>
      </c>
      <c r="B4056" s="37" t="s">
        <v>7524</v>
      </c>
      <c r="C4056" s="39" t="s">
        <v>165</v>
      </c>
      <c r="D4056" s="39" t="s">
        <v>836</v>
      </c>
      <c r="E4056" s="39" t="s">
        <v>836</v>
      </c>
      <c r="F4056" s="39" t="s">
        <v>7524</v>
      </c>
      <c r="G4056" s="38" t="s">
        <v>442</v>
      </c>
      <c r="H4056" s="38" t="s">
        <v>440</v>
      </c>
      <c r="I4056" s="38">
        <v>83472211</v>
      </c>
      <c r="J4056" s="37">
        <v>10</v>
      </c>
      <c r="K4056" s="37">
        <v>5</v>
      </c>
      <c r="L4056" s="20" t="s">
        <v>8355</v>
      </c>
      <c r="M4056" s="37">
        <v>0</v>
      </c>
      <c r="N4056" s="37">
        <v>0</v>
      </c>
      <c r="O4056" s="37">
        <v>0</v>
      </c>
    </row>
    <row r="4057" spans="1:15" x14ac:dyDescent="0.2">
      <c r="A4057" s="37" t="s">
        <v>7525</v>
      </c>
      <c r="B4057" s="37" t="s">
        <v>7526</v>
      </c>
      <c r="C4057" s="39" t="s">
        <v>165</v>
      </c>
      <c r="D4057" s="39" t="s">
        <v>836</v>
      </c>
      <c r="E4057" s="39" t="s">
        <v>836</v>
      </c>
      <c r="F4057" s="39" t="s">
        <v>7526</v>
      </c>
      <c r="G4057" s="38" t="s">
        <v>442</v>
      </c>
      <c r="H4057" s="38" t="s">
        <v>440</v>
      </c>
      <c r="I4057" s="38">
        <v>83681054</v>
      </c>
      <c r="J4057" s="37">
        <v>31</v>
      </c>
      <c r="K4057" s="37">
        <v>5</v>
      </c>
      <c r="L4057" s="20" t="s">
        <v>8355</v>
      </c>
      <c r="M4057" s="37">
        <v>0</v>
      </c>
      <c r="N4057" s="37">
        <v>0</v>
      </c>
      <c r="O4057" s="37">
        <v>0</v>
      </c>
    </row>
    <row r="4058" spans="1:15" x14ac:dyDescent="0.2">
      <c r="A4058" s="37" t="s">
        <v>7527</v>
      </c>
      <c r="B4058" s="37" t="s">
        <v>550</v>
      </c>
      <c r="C4058" s="39" t="s">
        <v>165</v>
      </c>
      <c r="D4058" s="39" t="s">
        <v>836</v>
      </c>
      <c r="E4058" s="39" t="s">
        <v>836</v>
      </c>
      <c r="F4058" s="39" t="s">
        <v>550</v>
      </c>
      <c r="G4058" s="38" t="s">
        <v>442</v>
      </c>
      <c r="H4058" s="38" t="s">
        <v>440</v>
      </c>
      <c r="J4058" s="37">
        <v>7</v>
      </c>
      <c r="K4058" s="37">
        <v>0</v>
      </c>
      <c r="L4058" s="20" t="s">
        <v>8355</v>
      </c>
      <c r="M4058" s="37">
        <v>0</v>
      </c>
      <c r="N4058" s="37">
        <v>0</v>
      </c>
      <c r="O4058" s="37">
        <v>0</v>
      </c>
    </row>
    <row r="4059" spans="1:15" x14ac:dyDescent="0.2">
      <c r="A4059" s="37" t="s">
        <v>7528</v>
      </c>
      <c r="B4059" s="37" t="s">
        <v>78</v>
      </c>
      <c r="C4059" s="39" t="s">
        <v>165</v>
      </c>
      <c r="D4059" s="39" t="s">
        <v>836</v>
      </c>
      <c r="E4059" s="39" t="s">
        <v>836</v>
      </c>
      <c r="F4059" s="39" t="s">
        <v>1497</v>
      </c>
      <c r="G4059" s="38" t="s">
        <v>442</v>
      </c>
      <c r="H4059" s="38" t="s">
        <v>440</v>
      </c>
      <c r="I4059" s="38">
        <v>27683157</v>
      </c>
      <c r="J4059" s="37">
        <v>252</v>
      </c>
      <c r="K4059" s="37">
        <v>102</v>
      </c>
      <c r="L4059" s="20" t="s">
        <v>8355</v>
      </c>
      <c r="M4059" s="37">
        <v>0</v>
      </c>
      <c r="N4059" s="37">
        <v>0</v>
      </c>
      <c r="O4059" s="37">
        <v>0</v>
      </c>
    </row>
    <row r="4060" spans="1:15" x14ac:dyDescent="0.2">
      <c r="A4060" s="37" t="s">
        <v>7529</v>
      </c>
      <c r="B4060" s="37" t="s">
        <v>3366</v>
      </c>
      <c r="C4060" s="39" t="s">
        <v>165</v>
      </c>
      <c r="D4060" s="39" t="s">
        <v>836</v>
      </c>
      <c r="E4060" s="39" t="s">
        <v>836</v>
      </c>
      <c r="F4060" s="39" t="s">
        <v>7530</v>
      </c>
      <c r="G4060" s="38" t="s">
        <v>442</v>
      </c>
      <c r="H4060" s="38" t="s">
        <v>440</v>
      </c>
      <c r="I4060" s="38">
        <v>88656727</v>
      </c>
      <c r="J4060" s="37">
        <v>7</v>
      </c>
      <c r="K4060" s="37">
        <v>0</v>
      </c>
      <c r="L4060" s="20" t="s">
        <v>8355</v>
      </c>
      <c r="M4060" s="37">
        <v>0</v>
      </c>
      <c r="N4060" s="37">
        <v>0</v>
      </c>
      <c r="O4060" s="37">
        <v>0</v>
      </c>
    </row>
    <row r="4061" spans="1:15" x14ac:dyDescent="0.2">
      <c r="A4061" s="37" t="s">
        <v>7531</v>
      </c>
      <c r="B4061" s="37" t="s">
        <v>152</v>
      </c>
      <c r="C4061" s="39" t="s">
        <v>165</v>
      </c>
      <c r="D4061" s="39" t="s">
        <v>836</v>
      </c>
      <c r="E4061" s="39" t="s">
        <v>836</v>
      </c>
      <c r="F4061" s="39" t="s">
        <v>152</v>
      </c>
      <c r="G4061" s="38" t="s">
        <v>442</v>
      </c>
      <c r="H4061" s="38" t="s">
        <v>440</v>
      </c>
      <c r="I4061" s="38">
        <v>27691179</v>
      </c>
      <c r="J4061" s="37">
        <v>69</v>
      </c>
      <c r="K4061" s="37">
        <v>11</v>
      </c>
      <c r="L4061" s="20" t="s">
        <v>8355</v>
      </c>
      <c r="M4061" s="37">
        <v>0</v>
      </c>
      <c r="N4061" s="37">
        <v>0</v>
      </c>
      <c r="O4061" s="37">
        <v>0</v>
      </c>
    </row>
    <row r="4062" spans="1:15" x14ac:dyDescent="0.2">
      <c r="A4062" s="37" t="s">
        <v>7532</v>
      </c>
      <c r="B4062" s="37" t="s">
        <v>1157</v>
      </c>
      <c r="C4062" s="39" t="s">
        <v>165</v>
      </c>
      <c r="D4062" s="39" t="s">
        <v>836</v>
      </c>
      <c r="E4062" s="39" t="s">
        <v>836</v>
      </c>
      <c r="F4062" s="39" t="s">
        <v>1157</v>
      </c>
      <c r="G4062" s="38" t="s">
        <v>442</v>
      </c>
      <c r="H4062" s="38" t="s">
        <v>440</v>
      </c>
      <c r="I4062" s="38">
        <v>41051006</v>
      </c>
      <c r="J4062" s="37">
        <v>58</v>
      </c>
      <c r="K4062" s="37">
        <v>13</v>
      </c>
      <c r="L4062" s="20" t="s">
        <v>8355</v>
      </c>
      <c r="M4062" s="37">
        <v>0</v>
      </c>
      <c r="N4062" s="37">
        <v>0</v>
      </c>
      <c r="O4062" s="37">
        <v>0</v>
      </c>
    </row>
    <row r="4063" spans="1:15" x14ac:dyDescent="0.2">
      <c r="A4063" s="37" t="s">
        <v>7533</v>
      </c>
      <c r="B4063" s="37" t="s">
        <v>3995</v>
      </c>
      <c r="C4063" s="39" t="s">
        <v>165</v>
      </c>
      <c r="D4063" s="39" t="s">
        <v>836</v>
      </c>
      <c r="E4063" s="39" t="s">
        <v>836</v>
      </c>
      <c r="F4063" s="39" t="s">
        <v>3995</v>
      </c>
      <c r="G4063" s="38" t="s">
        <v>442</v>
      </c>
      <c r="H4063" s="38" t="s">
        <v>440</v>
      </c>
      <c r="I4063" s="38">
        <v>87057642</v>
      </c>
      <c r="J4063" s="37">
        <v>97</v>
      </c>
      <c r="K4063" s="37">
        <v>34</v>
      </c>
      <c r="L4063" s="20" t="s">
        <v>8355</v>
      </c>
      <c r="M4063" s="37">
        <v>0</v>
      </c>
      <c r="N4063" s="37">
        <v>0</v>
      </c>
      <c r="O4063" s="37">
        <v>0</v>
      </c>
    </row>
    <row r="4064" spans="1:15" x14ac:dyDescent="0.2">
      <c r="A4064" s="37" t="s">
        <v>7534</v>
      </c>
      <c r="B4064" s="37" t="s">
        <v>7535</v>
      </c>
      <c r="C4064" s="39" t="s">
        <v>165</v>
      </c>
      <c r="D4064" s="39" t="s">
        <v>836</v>
      </c>
      <c r="E4064" s="39" t="s">
        <v>836</v>
      </c>
      <c r="F4064" s="39" t="s">
        <v>7535</v>
      </c>
      <c r="G4064" s="38" t="s">
        <v>442</v>
      </c>
      <c r="H4064" s="38" t="s">
        <v>440</v>
      </c>
      <c r="I4064" s="38">
        <v>22064721</v>
      </c>
      <c r="J4064" s="37">
        <v>87</v>
      </c>
      <c r="K4064" s="37">
        <v>31</v>
      </c>
      <c r="L4064" s="20" t="s">
        <v>8355</v>
      </c>
      <c r="M4064" s="37">
        <v>0</v>
      </c>
      <c r="N4064" s="37">
        <v>0</v>
      </c>
      <c r="O4064" s="37">
        <v>0</v>
      </c>
    </row>
    <row r="4065" spans="1:29" x14ac:dyDescent="0.2">
      <c r="A4065" s="37" t="s">
        <v>7536</v>
      </c>
      <c r="B4065" s="37" t="s">
        <v>7537</v>
      </c>
      <c r="C4065" s="39" t="s">
        <v>165</v>
      </c>
      <c r="D4065" s="39" t="s">
        <v>836</v>
      </c>
      <c r="E4065" s="39" t="s">
        <v>836</v>
      </c>
      <c r="F4065" s="39" t="s">
        <v>7537</v>
      </c>
      <c r="G4065" s="38" t="s">
        <v>442</v>
      </c>
      <c r="H4065" s="38" t="s">
        <v>440</v>
      </c>
      <c r="I4065" s="38">
        <v>84041493</v>
      </c>
      <c r="J4065" s="37">
        <v>45</v>
      </c>
      <c r="K4065" s="37">
        <v>12</v>
      </c>
      <c r="L4065" s="20" t="s">
        <v>8355</v>
      </c>
      <c r="M4065" s="37">
        <v>0</v>
      </c>
      <c r="N4065" s="37">
        <v>0</v>
      </c>
      <c r="O4065" s="37">
        <v>0</v>
      </c>
    </row>
    <row r="4066" spans="1:29" x14ac:dyDescent="0.2">
      <c r="A4066" s="37" t="s">
        <v>7538</v>
      </c>
      <c r="B4066" s="37" t="s">
        <v>6142</v>
      </c>
      <c r="C4066" s="39" t="s">
        <v>165</v>
      </c>
      <c r="D4066" s="39" t="s">
        <v>836</v>
      </c>
      <c r="E4066" s="39" t="s">
        <v>836</v>
      </c>
      <c r="F4066" s="39" t="s">
        <v>7539</v>
      </c>
      <c r="G4066" s="38" t="s">
        <v>442</v>
      </c>
      <c r="H4066" s="38" t="s">
        <v>440</v>
      </c>
      <c r="I4066" s="38">
        <v>27688205</v>
      </c>
      <c r="J4066" s="37">
        <v>604</v>
      </c>
      <c r="K4066" s="37">
        <v>223</v>
      </c>
      <c r="L4066" s="20" t="s">
        <v>8355</v>
      </c>
      <c r="M4066" s="37">
        <v>0</v>
      </c>
      <c r="N4066" s="37">
        <v>33</v>
      </c>
      <c r="O4066" s="37">
        <v>15</v>
      </c>
    </row>
    <row r="4067" spans="1:29" x14ac:dyDescent="0.2">
      <c r="A4067" s="37" t="s">
        <v>7540</v>
      </c>
      <c r="B4067" s="37" t="s">
        <v>7541</v>
      </c>
      <c r="C4067" s="39" t="s">
        <v>165</v>
      </c>
      <c r="D4067" s="39" t="s">
        <v>836</v>
      </c>
      <c r="E4067" s="39" t="s">
        <v>836</v>
      </c>
      <c r="F4067" s="39" t="s">
        <v>7542</v>
      </c>
      <c r="G4067" s="38" t="s">
        <v>442</v>
      </c>
      <c r="H4067" s="38" t="s">
        <v>440</v>
      </c>
      <c r="J4067" s="37">
        <v>32</v>
      </c>
      <c r="K4067" s="37">
        <v>13</v>
      </c>
      <c r="L4067" s="20" t="s">
        <v>8355</v>
      </c>
      <c r="M4067" s="37">
        <v>0</v>
      </c>
      <c r="N4067" s="37">
        <v>0</v>
      </c>
      <c r="O4067" s="37">
        <v>0</v>
      </c>
    </row>
    <row r="4068" spans="1:29" x14ac:dyDescent="0.2">
      <c r="A4068" s="37" t="s">
        <v>7543</v>
      </c>
      <c r="B4068" s="37" t="s">
        <v>3814</v>
      </c>
      <c r="C4068" s="39" t="s">
        <v>165</v>
      </c>
      <c r="D4068" s="39" t="s">
        <v>836</v>
      </c>
      <c r="E4068" s="39" t="s">
        <v>836</v>
      </c>
      <c r="F4068" s="39" t="s">
        <v>3814</v>
      </c>
      <c r="G4068" s="38" t="s">
        <v>442</v>
      </c>
      <c r="H4068" s="38" t="s">
        <v>440</v>
      </c>
      <c r="I4068" s="38">
        <v>88123004</v>
      </c>
      <c r="J4068" s="37">
        <v>6</v>
      </c>
      <c r="K4068" s="37">
        <v>0</v>
      </c>
      <c r="L4068" s="20" t="s">
        <v>8355</v>
      </c>
      <c r="M4068" s="37">
        <v>0</v>
      </c>
      <c r="N4068" s="37">
        <v>0</v>
      </c>
      <c r="O4068" s="37">
        <v>0</v>
      </c>
    </row>
    <row r="4069" spans="1:29" x14ac:dyDescent="0.2">
      <c r="A4069" s="37" t="s">
        <v>7544</v>
      </c>
      <c r="B4069" s="37" t="s">
        <v>158</v>
      </c>
      <c r="C4069" s="39" t="s">
        <v>165</v>
      </c>
      <c r="D4069" s="39" t="s">
        <v>836</v>
      </c>
      <c r="E4069" s="39" t="s">
        <v>836</v>
      </c>
      <c r="F4069" s="39" t="s">
        <v>158</v>
      </c>
      <c r="G4069" s="38" t="s">
        <v>442</v>
      </c>
      <c r="H4069" s="38" t="s">
        <v>440</v>
      </c>
      <c r="I4069" s="38">
        <v>25541184</v>
      </c>
      <c r="J4069" s="37">
        <v>46</v>
      </c>
      <c r="K4069" s="37">
        <v>17</v>
      </c>
      <c r="L4069" s="20" t="s">
        <v>8355</v>
      </c>
      <c r="M4069" s="37">
        <v>0</v>
      </c>
      <c r="N4069" s="37">
        <v>0</v>
      </c>
      <c r="O4069" s="37">
        <v>0</v>
      </c>
    </row>
    <row r="4070" spans="1:29" x14ac:dyDescent="0.2">
      <c r="A4070" s="37" t="s">
        <v>7545</v>
      </c>
      <c r="B4070" s="37" t="s">
        <v>176</v>
      </c>
      <c r="C4070" s="39" t="s">
        <v>165</v>
      </c>
      <c r="D4070" s="39" t="s">
        <v>836</v>
      </c>
      <c r="E4070" s="39" t="s">
        <v>836</v>
      </c>
      <c r="F4070" s="39" t="s">
        <v>176</v>
      </c>
      <c r="G4070" s="38" t="s">
        <v>442</v>
      </c>
      <c r="H4070" s="38" t="s">
        <v>440</v>
      </c>
      <c r="I4070" s="38">
        <v>87086783</v>
      </c>
      <c r="J4070" s="37">
        <v>15</v>
      </c>
      <c r="K4070" s="37">
        <v>0</v>
      </c>
      <c r="L4070" s="20" t="s">
        <v>8355</v>
      </c>
      <c r="M4070" s="37">
        <v>0</v>
      </c>
      <c r="N4070" s="37">
        <v>0</v>
      </c>
      <c r="O4070" s="37">
        <v>0</v>
      </c>
    </row>
    <row r="4071" spans="1:29" x14ac:dyDescent="0.2">
      <c r="A4071" s="37" t="s">
        <v>7546</v>
      </c>
      <c r="B4071" s="37" t="s">
        <v>7547</v>
      </c>
      <c r="C4071" s="39" t="s">
        <v>165</v>
      </c>
      <c r="D4071" s="39" t="s">
        <v>836</v>
      </c>
      <c r="E4071" s="39" t="s">
        <v>836</v>
      </c>
      <c r="F4071" s="39" t="s">
        <v>7547</v>
      </c>
      <c r="G4071" s="38" t="s">
        <v>442</v>
      </c>
      <c r="H4071" s="38" t="s">
        <v>440</v>
      </c>
      <c r="I4071" s="38">
        <v>41051011</v>
      </c>
      <c r="J4071" s="37">
        <v>102</v>
      </c>
      <c r="K4071" s="37">
        <v>31</v>
      </c>
      <c r="L4071" s="20" t="s">
        <v>8355</v>
      </c>
      <c r="M4071" s="37">
        <v>0</v>
      </c>
      <c r="N4071" s="37">
        <v>0</v>
      </c>
      <c r="O4071" s="37">
        <v>0</v>
      </c>
    </row>
    <row r="4072" spans="1:29" x14ac:dyDescent="0.2">
      <c r="A4072" s="37" t="s">
        <v>7548</v>
      </c>
      <c r="B4072" s="37" t="s">
        <v>2708</v>
      </c>
      <c r="C4072" s="39" t="s">
        <v>165</v>
      </c>
      <c r="D4072" s="39" t="s">
        <v>836</v>
      </c>
      <c r="E4072" s="39" t="s">
        <v>836</v>
      </c>
      <c r="F4072" s="39" t="s">
        <v>2708</v>
      </c>
      <c r="G4072" s="38" t="s">
        <v>442</v>
      </c>
      <c r="H4072" s="38" t="s">
        <v>440</v>
      </c>
      <c r="I4072" s="38">
        <v>27683145</v>
      </c>
      <c r="J4072" s="37">
        <v>65</v>
      </c>
      <c r="K4072" s="37">
        <v>32</v>
      </c>
      <c r="L4072" s="20" t="s">
        <v>8355</v>
      </c>
      <c r="M4072" s="37">
        <v>0</v>
      </c>
      <c r="N4072" s="37">
        <v>0</v>
      </c>
      <c r="O4072" s="37">
        <v>0</v>
      </c>
    </row>
    <row r="4073" spans="1:29" x14ac:dyDescent="0.2">
      <c r="A4073" s="37" t="s">
        <v>7549</v>
      </c>
      <c r="B4073" s="37" t="s">
        <v>823</v>
      </c>
      <c r="C4073" s="39" t="s">
        <v>165</v>
      </c>
      <c r="D4073" s="39" t="s">
        <v>836</v>
      </c>
      <c r="E4073" s="39" t="s">
        <v>836</v>
      </c>
      <c r="F4073" s="39" t="s">
        <v>823</v>
      </c>
      <c r="G4073" s="38" t="s">
        <v>442</v>
      </c>
      <c r="H4073" s="38" t="s">
        <v>440</v>
      </c>
      <c r="I4073" s="38">
        <v>25541037</v>
      </c>
      <c r="J4073" s="37">
        <v>47</v>
      </c>
      <c r="K4073" s="37">
        <v>13</v>
      </c>
      <c r="L4073" s="20" t="s">
        <v>8355</v>
      </c>
      <c r="M4073" s="37">
        <v>0</v>
      </c>
      <c r="N4073" s="37">
        <v>0</v>
      </c>
      <c r="O4073" s="37">
        <v>0</v>
      </c>
    </row>
    <row r="4074" spans="1:29" x14ac:dyDescent="0.2">
      <c r="A4074" s="37" t="s">
        <v>7550</v>
      </c>
      <c r="B4074" s="37" t="s">
        <v>6823</v>
      </c>
      <c r="C4074" s="39" t="s">
        <v>165</v>
      </c>
      <c r="D4074" s="39" t="s">
        <v>836</v>
      </c>
      <c r="E4074" s="39" t="s">
        <v>836</v>
      </c>
      <c r="F4074" s="39" t="s">
        <v>6823</v>
      </c>
      <c r="G4074" s="38" t="s">
        <v>442</v>
      </c>
      <c r="H4074" s="38" t="s">
        <v>440</v>
      </c>
      <c r="I4074" s="38">
        <v>27682103</v>
      </c>
      <c r="J4074" s="37">
        <v>129</v>
      </c>
      <c r="K4074" s="37">
        <v>56</v>
      </c>
      <c r="L4074" s="20" t="s">
        <v>8355</v>
      </c>
      <c r="M4074" s="37">
        <v>0</v>
      </c>
      <c r="N4074" s="37">
        <v>0</v>
      </c>
      <c r="O4074" s="37">
        <v>0</v>
      </c>
    </row>
    <row r="4075" spans="1:29" x14ac:dyDescent="0.2">
      <c r="A4075" s="37" t="s">
        <v>7551</v>
      </c>
      <c r="B4075" s="37" t="s">
        <v>301</v>
      </c>
      <c r="C4075" s="39" t="s">
        <v>165</v>
      </c>
      <c r="D4075" s="39" t="s">
        <v>836</v>
      </c>
      <c r="E4075" s="39" t="s">
        <v>836</v>
      </c>
      <c r="F4075" s="39" t="s">
        <v>301</v>
      </c>
      <c r="G4075" s="38" t="s">
        <v>442</v>
      </c>
      <c r="H4075" s="38" t="s">
        <v>440</v>
      </c>
      <c r="I4075" s="38">
        <v>83939332</v>
      </c>
      <c r="J4075" s="37">
        <v>25</v>
      </c>
      <c r="K4075" s="37">
        <v>4</v>
      </c>
      <c r="L4075" s="20" t="s">
        <v>8355</v>
      </c>
      <c r="M4075" s="37">
        <v>0</v>
      </c>
      <c r="N4075" s="37">
        <v>0</v>
      </c>
      <c r="O4075" s="37">
        <v>0</v>
      </c>
    </row>
    <row r="4076" spans="1:29" x14ac:dyDescent="0.2">
      <c r="A4076" s="37" t="s">
        <v>7552</v>
      </c>
      <c r="B4076" s="37" t="s">
        <v>7553</v>
      </c>
      <c r="C4076" s="39" t="s">
        <v>165</v>
      </c>
      <c r="D4076" s="39" t="s">
        <v>836</v>
      </c>
      <c r="E4076" s="39" t="s">
        <v>836</v>
      </c>
      <c r="F4076" s="39" t="s">
        <v>7554</v>
      </c>
      <c r="G4076" s="38" t="s">
        <v>442</v>
      </c>
      <c r="H4076" s="38" t="s">
        <v>440</v>
      </c>
      <c r="I4076" s="38">
        <v>89972669</v>
      </c>
      <c r="J4076" s="37">
        <v>71</v>
      </c>
      <c r="K4076" s="37">
        <v>21</v>
      </c>
      <c r="L4076" s="20" t="s">
        <v>8355</v>
      </c>
      <c r="M4076" s="37">
        <v>0</v>
      </c>
      <c r="N4076" s="37">
        <v>0</v>
      </c>
      <c r="O4076" s="37">
        <v>0</v>
      </c>
    </row>
    <row r="4077" spans="1:29" x14ac:dyDescent="0.2">
      <c r="A4077" s="37" t="s">
        <v>7555</v>
      </c>
      <c r="B4077" s="37" t="s">
        <v>7556</v>
      </c>
      <c r="C4077" s="39" t="s">
        <v>165</v>
      </c>
      <c r="D4077" s="39" t="s">
        <v>836</v>
      </c>
      <c r="E4077" s="39" t="s">
        <v>836</v>
      </c>
      <c r="F4077" s="39" t="s">
        <v>7556</v>
      </c>
      <c r="G4077" s="38" t="s">
        <v>442</v>
      </c>
      <c r="H4077" s="38" t="s">
        <v>440</v>
      </c>
      <c r="I4077" s="38">
        <v>83427085</v>
      </c>
      <c r="J4077" s="37">
        <v>13</v>
      </c>
      <c r="K4077" s="37">
        <v>0</v>
      </c>
      <c r="L4077" s="20" t="s">
        <v>8355</v>
      </c>
      <c r="M4077" s="37">
        <v>0</v>
      </c>
      <c r="N4077" s="37">
        <v>0</v>
      </c>
      <c r="O4077" s="37">
        <v>0</v>
      </c>
    </row>
    <row r="4079" spans="1:29" ht="13.5" x14ac:dyDescent="0.25">
      <c r="A4079" s="97" t="s">
        <v>449</v>
      </c>
      <c r="B4079" s="24"/>
      <c r="C4079" s="25"/>
      <c r="D4079" s="25"/>
      <c r="E4079" s="25"/>
      <c r="F4079" s="33"/>
      <c r="G4079" s="27"/>
      <c r="H4079" s="32"/>
      <c r="I4079" s="32"/>
      <c r="J4079" s="36">
        <f>SUM(J4080:J4109)</f>
        <v>1970</v>
      </c>
      <c r="K4079" s="36">
        <f t="shared" ref="K4079:O4079" si="215">SUM(K4080:K4109)</f>
        <v>732</v>
      </c>
      <c r="L4079" s="36">
        <f t="shared" si="215"/>
        <v>0</v>
      </c>
      <c r="M4079" s="36">
        <f t="shared" si="215"/>
        <v>15</v>
      </c>
      <c r="N4079" s="36">
        <f t="shared" si="215"/>
        <v>13</v>
      </c>
      <c r="O4079" s="36">
        <f t="shared" si="215"/>
        <v>0</v>
      </c>
      <c r="P4079" s="37"/>
      <c r="Q4079" s="37"/>
      <c r="R4079" s="37"/>
      <c r="S4079" s="37"/>
      <c r="T4079" s="37"/>
      <c r="U4079" s="37"/>
      <c r="V4079" s="37"/>
      <c r="W4079" s="37"/>
      <c r="X4079" s="37"/>
      <c r="Y4079" s="37"/>
      <c r="AA4079" s="37"/>
      <c r="AB4079" s="37"/>
      <c r="AC4079" s="37"/>
    </row>
    <row r="4080" spans="1:29" x14ac:dyDescent="0.2">
      <c r="B4080" s="37" t="s">
        <v>7557</v>
      </c>
      <c r="C4080" s="39" t="s">
        <v>165</v>
      </c>
      <c r="D4080" s="39" t="s">
        <v>836</v>
      </c>
      <c r="E4080" s="39" t="s">
        <v>846</v>
      </c>
      <c r="F4080" s="39" t="s">
        <v>846</v>
      </c>
      <c r="G4080" s="38" t="s">
        <v>443</v>
      </c>
      <c r="H4080" s="38" t="s">
        <v>440</v>
      </c>
      <c r="I4080" s="38">
        <v>27601500</v>
      </c>
      <c r="J4080" s="37">
        <v>38</v>
      </c>
      <c r="K4080" s="37">
        <v>12</v>
      </c>
      <c r="L4080" s="20" t="s">
        <v>8355</v>
      </c>
      <c r="M4080" s="37">
        <v>0</v>
      </c>
      <c r="N4080" s="37">
        <v>0</v>
      </c>
      <c r="O4080" s="37">
        <v>0</v>
      </c>
    </row>
    <row r="4081" spans="1:15" x14ac:dyDescent="0.2">
      <c r="A4081" s="37" t="s">
        <v>7558</v>
      </c>
      <c r="B4081" s="37" t="s">
        <v>7559</v>
      </c>
      <c r="C4081" s="39" t="s">
        <v>165</v>
      </c>
      <c r="D4081" s="39" t="s">
        <v>836</v>
      </c>
      <c r="E4081" s="39" t="s">
        <v>837</v>
      </c>
      <c r="F4081" s="39" t="s">
        <v>10248</v>
      </c>
      <c r="G4081" s="38" t="s">
        <v>442</v>
      </c>
      <c r="H4081" s="38" t="s">
        <v>441</v>
      </c>
      <c r="I4081" s="38">
        <v>27651214</v>
      </c>
      <c r="J4081" s="37">
        <v>13</v>
      </c>
      <c r="K4081" s="37">
        <v>0</v>
      </c>
      <c r="L4081" s="20" t="s">
        <v>8355</v>
      </c>
      <c r="M4081" s="37">
        <v>0</v>
      </c>
      <c r="N4081" s="37">
        <v>0</v>
      </c>
      <c r="O4081" s="37">
        <v>0</v>
      </c>
    </row>
    <row r="4082" spans="1:15" x14ac:dyDescent="0.2">
      <c r="A4082" s="37" t="s">
        <v>7560</v>
      </c>
      <c r="B4082" s="37" t="s">
        <v>7561</v>
      </c>
      <c r="C4082" s="39" t="s">
        <v>165</v>
      </c>
      <c r="D4082" s="39" t="s">
        <v>836</v>
      </c>
      <c r="E4082" s="39" t="s">
        <v>839</v>
      </c>
      <c r="F4082" s="39" t="s">
        <v>3954</v>
      </c>
      <c r="G4082" s="38" t="s">
        <v>442</v>
      </c>
      <c r="H4082" s="38" t="s">
        <v>441</v>
      </c>
      <c r="I4082" s="38">
        <v>27651295</v>
      </c>
      <c r="J4082" s="37">
        <v>9</v>
      </c>
      <c r="K4082" s="37">
        <v>0</v>
      </c>
      <c r="L4082" s="20" t="s">
        <v>8355</v>
      </c>
      <c r="M4082" s="37">
        <v>0</v>
      </c>
      <c r="N4082" s="37">
        <v>0</v>
      </c>
      <c r="O4082" s="37">
        <v>0</v>
      </c>
    </row>
    <row r="4083" spans="1:15" x14ac:dyDescent="0.2">
      <c r="A4083" s="37" t="s">
        <v>7562</v>
      </c>
      <c r="B4083" s="37" t="s">
        <v>7563</v>
      </c>
      <c r="C4083" s="39" t="s">
        <v>165</v>
      </c>
      <c r="D4083" s="39" t="s">
        <v>836</v>
      </c>
      <c r="E4083" s="39" t="s">
        <v>854</v>
      </c>
      <c r="F4083" s="39" t="s">
        <v>7564</v>
      </c>
      <c r="G4083" s="38" t="s">
        <v>442</v>
      </c>
      <c r="H4083" s="38" t="s">
        <v>440</v>
      </c>
      <c r="J4083" s="37">
        <v>22</v>
      </c>
      <c r="K4083" s="37">
        <v>0</v>
      </c>
      <c r="L4083" s="20" t="s">
        <v>8355</v>
      </c>
      <c r="M4083" s="37">
        <v>0</v>
      </c>
      <c r="N4083" s="37">
        <v>0</v>
      </c>
      <c r="O4083" s="37">
        <v>0</v>
      </c>
    </row>
    <row r="4084" spans="1:15" x14ac:dyDescent="0.2">
      <c r="A4084" s="37" t="s">
        <v>7565</v>
      </c>
      <c r="B4084" s="37" t="s">
        <v>7566</v>
      </c>
      <c r="C4084" s="39" t="s">
        <v>165</v>
      </c>
      <c r="D4084" s="39" t="s">
        <v>836</v>
      </c>
      <c r="E4084" s="39" t="s">
        <v>854</v>
      </c>
      <c r="F4084" s="39" t="s">
        <v>855</v>
      </c>
      <c r="G4084" s="38" t="s">
        <v>442</v>
      </c>
      <c r="H4084" s="38" t="s">
        <v>440</v>
      </c>
      <c r="I4084" s="38">
        <v>27655036</v>
      </c>
      <c r="J4084" s="37">
        <v>125</v>
      </c>
      <c r="K4084" s="37">
        <v>49</v>
      </c>
      <c r="L4084" s="20" t="s">
        <v>8355</v>
      </c>
      <c r="M4084" s="37">
        <v>0</v>
      </c>
      <c r="N4084" s="37">
        <v>0</v>
      </c>
      <c r="O4084" s="37">
        <v>0</v>
      </c>
    </row>
    <row r="4085" spans="1:15" x14ac:dyDescent="0.2">
      <c r="A4085" s="37" t="s">
        <v>7567</v>
      </c>
      <c r="B4085" s="37" t="s">
        <v>629</v>
      </c>
      <c r="C4085" s="39" t="s">
        <v>165</v>
      </c>
      <c r="D4085" s="39" t="s">
        <v>836</v>
      </c>
      <c r="E4085" s="39" t="s">
        <v>839</v>
      </c>
      <c r="F4085" s="39" t="s">
        <v>629</v>
      </c>
      <c r="G4085" s="38" t="s">
        <v>442</v>
      </c>
      <c r="H4085" s="38" t="s">
        <v>441</v>
      </c>
      <c r="I4085" s="38">
        <v>27651693</v>
      </c>
      <c r="J4085" s="37">
        <v>219</v>
      </c>
      <c r="K4085" s="37">
        <v>93</v>
      </c>
      <c r="L4085" s="20" t="s">
        <v>8355</v>
      </c>
      <c r="M4085" s="37">
        <v>0</v>
      </c>
      <c r="N4085" s="37">
        <v>0</v>
      </c>
      <c r="O4085" s="37">
        <v>0</v>
      </c>
    </row>
    <row r="4086" spans="1:15" x14ac:dyDescent="0.2">
      <c r="A4086" s="37" t="s">
        <v>7568</v>
      </c>
      <c r="B4086" s="37" t="s">
        <v>7569</v>
      </c>
      <c r="C4086" s="39" t="s">
        <v>165</v>
      </c>
      <c r="D4086" s="39" t="s">
        <v>836</v>
      </c>
      <c r="E4086" s="39" t="s">
        <v>854</v>
      </c>
      <c r="F4086" s="39" t="s">
        <v>7569</v>
      </c>
      <c r="G4086" s="38" t="s">
        <v>442</v>
      </c>
      <c r="H4086" s="38" t="s">
        <v>440</v>
      </c>
      <c r="I4086" s="38">
        <v>88943210</v>
      </c>
      <c r="J4086" s="37">
        <v>6</v>
      </c>
      <c r="K4086" s="37">
        <v>0</v>
      </c>
      <c r="L4086" s="20" t="s">
        <v>8355</v>
      </c>
      <c r="M4086" s="37">
        <v>0</v>
      </c>
      <c r="N4086" s="37">
        <v>0</v>
      </c>
      <c r="O4086" s="37">
        <v>0</v>
      </c>
    </row>
    <row r="4087" spans="1:15" x14ac:dyDescent="0.2">
      <c r="A4087" s="37" t="s">
        <v>7570</v>
      </c>
      <c r="B4087" s="37" t="s">
        <v>7571</v>
      </c>
      <c r="C4087" s="39" t="s">
        <v>165</v>
      </c>
      <c r="D4087" s="39" t="s">
        <v>836</v>
      </c>
      <c r="E4087" s="39" t="s">
        <v>854</v>
      </c>
      <c r="F4087" s="39" t="s">
        <v>7571</v>
      </c>
      <c r="G4087" s="38" t="s">
        <v>442</v>
      </c>
      <c r="H4087" s="38" t="s">
        <v>440</v>
      </c>
      <c r="J4087" s="37">
        <v>12</v>
      </c>
      <c r="K4087" s="37">
        <v>0</v>
      </c>
      <c r="L4087" s="20" t="s">
        <v>8355</v>
      </c>
      <c r="M4087" s="37">
        <v>0</v>
      </c>
      <c r="N4087" s="37">
        <v>0</v>
      </c>
      <c r="O4087" s="37">
        <v>0</v>
      </c>
    </row>
    <row r="4088" spans="1:15" x14ac:dyDescent="0.2">
      <c r="A4088" s="37" t="s">
        <v>7572</v>
      </c>
      <c r="B4088" s="37" t="s">
        <v>7573</v>
      </c>
      <c r="C4088" s="39" t="s">
        <v>165</v>
      </c>
      <c r="D4088" s="39" t="s">
        <v>836</v>
      </c>
      <c r="E4088" s="39" t="s">
        <v>854</v>
      </c>
      <c r="F4088" s="39" t="s">
        <v>7573</v>
      </c>
      <c r="G4088" s="38" t="s">
        <v>442</v>
      </c>
      <c r="H4088" s="38" t="s">
        <v>440</v>
      </c>
      <c r="I4088" s="38">
        <v>88705615</v>
      </c>
      <c r="J4088" s="37">
        <v>21</v>
      </c>
      <c r="K4088" s="37">
        <v>0</v>
      </c>
      <c r="L4088" s="20" t="s">
        <v>8355</v>
      </c>
      <c r="M4088" s="37">
        <v>0</v>
      </c>
      <c r="N4088" s="37">
        <v>0</v>
      </c>
      <c r="O4088" s="37">
        <v>0</v>
      </c>
    </row>
    <row r="4089" spans="1:15" x14ac:dyDescent="0.2">
      <c r="A4089" s="37" t="s">
        <v>7574</v>
      </c>
      <c r="B4089" s="37" t="s">
        <v>7575</v>
      </c>
      <c r="C4089" s="39" t="s">
        <v>165</v>
      </c>
      <c r="D4089" s="39" t="s">
        <v>836</v>
      </c>
      <c r="E4089" s="39" t="s">
        <v>854</v>
      </c>
      <c r="F4089" s="39" t="s">
        <v>7576</v>
      </c>
      <c r="G4089" s="38" t="s">
        <v>442</v>
      </c>
      <c r="H4089" s="38" t="s">
        <v>440</v>
      </c>
      <c r="I4089" s="38">
        <v>27654053</v>
      </c>
      <c r="J4089" s="37">
        <v>455</v>
      </c>
      <c r="K4089" s="37">
        <v>169</v>
      </c>
      <c r="L4089" s="20" t="s">
        <v>8355</v>
      </c>
      <c r="M4089" s="37">
        <v>15</v>
      </c>
      <c r="N4089" s="37">
        <v>3</v>
      </c>
      <c r="O4089" s="37">
        <v>0</v>
      </c>
    </row>
    <row r="4090" spans="1:15" x14ac:dyDescent="0.2">
      <c r="A4090" s="37" t="s">
        <v>7577</v>
      </c>
      <c r="B4090" s="37" t="s">
        <v>846</v>
      </c>
      <c r="C4090" s="39" t="s">
        <v>165</v>
      </c>
      <c r="D4090" s="39" t="s">
        <v>836</v>
      </c>
      <c r="E4090" s="39" t="s">
        <v>846</v>
      </c>
      <c r="F4090" s="39" t="s">
        <v>846</v>
      </c>
      <c r="G4090" s="38" t="s">
        <v>442</v>
      </c>
      <c r="H4090" s="38" t="s">
        <v>440</v>
      </c>
      <c r="I4090" s="38">
        <v>27600282</v>
      </c>
      <c r="J4090" s="37">
        <v>89</v>
      </c>
      <c r="K4090" s="37">
        <v>34</v>
      </c>
      <c r="L4090" s="20" t="s">
        <v>8355</v>
      </c>
      <c r="M4090" s="37">
        <v>0</v>
      </c>
      <c r="N4090" s="37">
        <v>0</v>
      </c>
      <c r="O4090" s="37">
        <v>0</v>
      </c>
    </row>
    <row r="4091" spans="1:15" x14ac:dyDescent="0.2">
      <c r="A4091" s="37" t="s">
        <v>7578</v>
      </c>
      <c r="B4091" s="37" t="s">
        <v>7579</v>
      </c>
      <c r="C4091" s="39" t="s">
        <v>165</v>
      </c>
      <c r="D4091" s="39" t="s">
        <v>836</v>
      </c>
      <c r="E4091" s="39" t="s">
        <v>839</v>
      </c>
      <c r="F4091" s="39" t="s">
        <v>840</v>
      </c>
      <c r="G4091" s="38" t="s">
        <v>442</v>
      </c>
      <c r="H4091" s="38" t="s">
        <v>441</v>
      </c>
      <c r="I4091" s="38">
        <v>27651133</v>
      </c>
      <c r="J4091" s="37">
        <v>159</v>
      </c>
      <c r="K4091" s="37">
        <v>45</v>
      </c>
      <c r="L4091" s="20" t="s">
        <v>8355</v>
      </c>
      <c r="M4091" s="37">
        <v>0</v>
      </c>
      <c r="N4091" s="37">
        <v>0</v>
      </c>
      <c r="O4091" s="37">
        <v>0</v>
      </c>
    </row>
    <row r="4092" spans="1:15" x14ac:dyDescent="0.2">
      <c r="A4092" s="37" t="s">
        <v>7580</v>
      </c>
      <c r="B4092" s="37" t="s">
        <v>1617</v>
      </c>
      <c r="C4092" s="39" t="s">
        <v>165</v>
      </c>
      <c r="D4092" s="39" t="s">
        <v>836</v>
      </c>
      <c r="E4092" s="39" t="s">
        <v>837</v>
      </c>
      <c r="F4092" s="39" t="s">
        <v>1617</v>
      </c>
      <c r="G4092" s="38" t="s">
        <v>442</v>
      </c>
      <c r="H4092" s="38" t="s">
        <v>441</v>
      </c>
      <c r="I4092" s="38">
        <v>27650011</v>
      </c>
      <c r="J4092" s="37">
        <v>18</v>
      </c>
      <c r="K4092" s="37">
        <v>7</v>
      </c>
      <c r="L4092" s="20" t="s">
        <v>8355</v>
      </c>
      <c r="M4092" s="37">
        <v>0</v>
      </c>
      <c r="N4092" s="37">
        <v>0</v>
      </c>
      <c r="O4092" s="37">
        <v>0</v>
      </c>
    </row>
    <row r="4093" spans="1:15" x14ac:dyDescent="0.2">
      <c r="A4093" s="37" t="s">
        <v>7581</v>
      </c>
      <c r="B4093" s="37" t="s">
        <v>837</v>
      </c>
      <c r="C4093" s="39" t="s">
        <v>165</v>
      </c>
      <c r="D4093" s="39" t="s">
        <v>836</v>
      </c>
      <c r="E4093" s="39" t="s">
        <v>837</v>
      </c>
      <c r="F4093" s="39" t="s">
        <v>837</v>
      </c>
      <c r="G4093" s="38" t="s">
        <v>442</v>
      </c>
      <c r="H4093" s="38" t="s">
        <v>441</v>
      </c>
      <c r="I4093" s="38">
        <v>27651045</v>
      </c>
      <c r="J4093" s="37">
        <v>141</v>
      </c>
      <c r="K4093" s="37">
        <v>68</v>
      </c>
      <c r="L4093" s="20" t="s">
        <v>8355</v>
      </c>
      <c r="M4093" s="37">
        <v>0</v>
      </c>
      <c r="N4093" s="37">
        <v>0</v>
      </c>
      <c r="O4093" s="37">
        <v>0</v>
      </c>
    </row>
    <row r="4094" spans="1:15" x14ac:dyDescent="0.2">
      <c r="A4094" s="37" t="s">
        <v>7582</v>
      </c>
      <c r="B4094" s="37" t="s">
        <v>7583</v>
      </c>
      <c r="C4094" s="39" t="s">
        <v>165</v>
      </c>
      <c r="D4094" s="39" t="s">
        <v>836</v>
      </c>
      <c r="E4094" s="39" t="s">
        <v>854</v>
      </c>
      <c r="F4094" s="39" t="s">
        <v>7583</v>
      </c>
      <c r="G4094" s="38" t="s">
        <v>442</v>
      </c>
      <c r="H4094" s="38" t="s">
        <v>440</v>
      </c>
      <c r="I4094" s="38">
        <v>27654065</v>
      </c>
      <c r="J4094" s="37">
        <v>40</v>
      </c>
      <c r="K4094" s="37">
        <v>18</v>
      </c>
      <c r="L4094" s="20" t="s">
        <v>8355</v>
      </c>
      <c r="M4094" s="37">
        <v>0</v>
      </c>
      <c r="N4094" s="37">
        <v>0</v>
      </c>
      <c r="O4094" s="37">
        <v>0</v>
      </c>
    </row>
    <row r="4095" spans="1:15" x14ac:dyDescent="0.2">
      <c r="A4095" s="37" t="s">
        <v>7584</v>
      </c>
      <c r="B4095" s="37" t="s">
        <v>7585</v>
      </c>
      <c r="C4095" s="39" t="s">
        <v>165</v>
      </c>
      <c r="D4095" s="39" t="s">
        <v>836</v>
      </c>
      <c r="E4095" s="39" t="s">
        <v>846</v>
      </c>
      <c r="F4095" s="39" t="s">
        <v>847</v>
      </c>
      <c r="G4095" s="38" t="s">
        <v>442</v>
      </c>
      <c r="H4095" s="38" t="s">
        <v>440</v>
      </c>
      <c r="I4095" s="38">
        <v>27654655</v>
      </c>
      <c r="J4095" s="37">
        <v>115</v>
      </c>
      <c r="K4095" s="37">
        <v>50</v>
      </c>
      <c r="L4095" s="20" t="s">
        <v>8355</v>
      </c>
      <c r="M4095" s="37">
        <v>0</v>
      </c>
      <c r="N4095" s="37">
        <v>10</v>
      </c>
      <c r="O4095" s="37">
        <v>0</v>
      </c>
    </row>
    <row r="4096" spans="1:15" x14ac:dyDescent="0.2">
      <c r="A4096" s="37" t="s">
        <v>7586</v>
      </c>
      <c r="B4096" s="37" t="s">
        <v>911</v>
      </c>
      <c r="C4096" s="39" t="s">
        <v>165</v>
      </c>
      <c r="D4096" s="39" t="s">
        <v>836</v>
      </c>
      <c r="E4096" s="39" t="s">
        <v>846</v>
      </c>
      <c r="F4096" s="39" t="s">
        <v>911</v>
      </c>
      <c r="G4096" s="38" t="s">
        <v>442</v>
      </c>
      <c r="H4096" s="38" t="s">
        <v>440</v>
      </c>
      <c r="I4096" s="38">
        <v>85449306</v>
      </c>
      <c r="J4096" s="37">
        <v>17</v>
      </c>
      <c r="K4096" s="37">
        <v>5</v>
      </c>
      <c r="L4096" s="20" t="s">
        <v>8355</v>
      </c>
      <c r="M4096" s="37">
        <v>0</v>
      </c>
      <c r="N4096" s="37">
        <v>0</v>
      </c>
      <c r="O4096" s="37">
        <v>0</v>
      </c>
    </row>
    <row r="4097" spans="1:29" x14ac:dyDescent="0.2">
      <c r="A4097" s="37" t="s">
        <v>7587</v>
      </c>
      <c r="B4097" s="37" t="s">
        <v>3890</v>
      </c>
      <c r="C4097" s="39" t="s">
        <v>165</v>
      </c>
      <c r="D4097" s="39" t="s">
        <v>836</v>
      </c>
      <c r="E4097" s="39" t="s">
        <v>854</v>
      </c>
      <c r="F4097" s="39" t="s">
        <v>3890</v>
      </c>
      <c r="G4097" s="38" t="s">
        <v>442</v>
      </c>
      <c r="H4097" s="38" t="s">
        <v>440</v>
      </c>
      <c r="I4097" s="38">
        <v>89750183</v>
      </c>
      <c r="J4097" s="37">
        <v>2</v>
      </c>
      <c r="K4097" s="37">
        <v>0</v>
      </c>
      <c r="L4097" s="20" t="s">
        <v>8355</v>
      </c>
      <c r="M4097" s="37">
        <v>0</v>
      </c>
      <c r="N4097" s="37">
        <v>0</v>
      </c>
      <c r="O4097" s="37">
        <v>0</v>
      </c>
    </row>
    <row r="4098" spans="1:29" x14ac:dyDescent="0.2">
      <c r="A4098" s="37" t="s">
        <v>7588</v>
      </c>
      <c r="B4098" s="37" t="s">
        <v>852</v>
      </c>
      <c r="C4098" s="39" t="s">
        <v>165</v>
      </c>
      <c r="D4098" s="39" t="s">
        <v>836</v>
      </c>
      <c r="E4098" s="39" t="s">
        <v>846</v>
      </c>
      <c r="F4098" s="39" t="s">
        <v>852</v>
      </c>
      <c r="G4098" s="38" t="s">
        <v>442</v>
      </c>
      <c r="H4098" s="38" t="s">
        <v>440</v>
      </c>
      <c r="J4098" s="37">
        <v>57</v>
      </c>
      <c r="K4098" s="37">
        <v>38</v>
      </c>
      <c r="L4098" s="20" t="s">
        <v>8355</v>
      </c>
      <c r="M4098" s="37">
        <v>0</v>
      </c>
      <c r="N4098" s="37">
        <v>0</v>
      </c>
      <c r="O4098" s="37">
        <v>0</v>
      </c>
    </row>
    <row r="4099" spans="1:29" x14ac:dyDescent="0.2">
      <c r="A4099" s="37" t="s">
        <v>7589</v>
      </c>
      <c r="B4099" s="37" t="s">
        <v>7590</v>
      </c>
      <c r="C4099" s="39" t="s">
        <v>165</v>
      </c>
      <c r="D4099" s="39" t="s">
        <v>836</v>
      </c>
      <c r="E4099" s="39" t="s">
        <v>837</v>
      </c>
      <c r="F4099" s="39" t="s">
        <v>7591</v>
      </c>
      <c r="G4099" s="38" t="s">
        <v>442</v>
      </c>
      <c r="H4099" s="38" t="s">
        <v>441</v>
      </c>
      <c r="J4099" s="37">
        <v>5</v>
      </c>
      <c r="K4099" s="37">
        <v>0</v>
      </c>
      <c r="L4099" s="20" t="s">
        <v>8355</v>
      </c>
      <c r="M4099" s="37">
        <v>0</v>
      </c>
      <c r="N4099" s="37">
        <v>0</v>
      </c>
      <c r="O4099" s="37">
        <v>0</v>
      </c>
    </row>
    <row r="4100" spans="1:29" x14ac:dyDescent="0.2">
      <c r="A4100" s="37" t="s">
        <v>7592</v>
      </c>
      <c r="B4100" s="37" t="s">
        <v>850</v>
      </c>
      <c r="C4100" s="39" t="s">
        <v>165</v>
      </c>
      <c r="D4100" s="39" t="s">
        <v>836</v>
      </c>
      <c r="E4100" s="39" t="s">
        <v>846</v>
      </c>
      <c r="F4100" s="39" t="s">
        <v>7593</v>
      </c>
      <c r="G4100" s="38" t="s">
        <v>442</v>
      </c>
      <c r="H4100" s="38" t="s">
        <v>440</v>
      </c>
      <c r="I4100" s="38">
        <v>27601531</v>
      </c>
      <c r="J4100" s="37">
        <v>94</v>
      </c>
      <c r="K4100" s="37">
        <v>37</v>
      </c>
      <c r="L4100" s="20" t="s">
        <v>8355</v>
      </c>
      <c r="M4100" s="37">
        <v>0</v>
      </c>
      <c r="N4100" s="37">
        <v>0</v>
      </c>
      <c r="O4100" s="37">
        <v>0</v>
      </c>
    </row>
    <row r="4101" spans="1:29" x14ac:dyDescent="0.2">
      <c r="A4101" s="37" t="s">
        <v>7594</v>
      </c>
      <c r="B4101" s="37" t="s">
        <v>7595</v>
      </c>
      <c r="C4101" s="39" t="s">
        <v>165</v>
      </c>
      <c r="D4101" s="39" t="s">
        <v>836</v>
      </c>
      <c r="E4101" s="39" t="s">
        <v>837</v>
      </c>
      <c r="F4101" s="39" t="s">
        <v>190</v>
      </c>
      <c r="G4101" s="38" t="s">
        <v>442</v>
      </c>
      <c r="H4101" s="38" t="s">
        <v>441</v>
      </c>
      <c r="J4101" s="37">
        <v>16</v>
      </c>
      <c r="K4101" s="37">
        <v>6</v>
      </c>
      <c r="L4101" s="20" t="s">
        <v>8355</v>
      </c>
      <c r="M4101" s="37">
        <v>0</v>
      </c>
      <c r="N4101" s="37">
        <v>0</v>
      </c>
      <c r="O4101" s="37">
        <v>0</v>
      </c>
    </row>
    <row r="4102" spans="1:29" x14ac:dyDescent="0.2">
      <c r="A4102" s="37" t="s">
        <v>7596</v>
      </c>
      <c r="B4102" s="37" t="s">
        <v>190</v>
      </c>
      <c r="C4102" s="39" t="s">
        <v>165</v>
      </c>
      <c r="D4102" s="39" t="s">
        <v>836</v>
      </c>
      <c r="E4102" s="39" t="s">
        <v>839</v>
      </c>
      <c r="F4102" s="39" t="s">
        <v>190</v>
      </c>
      <c r="G4102" s="38" t="s">
        <v>442</v>
      </c>
      <c r="H4102" s="38" t="s">
        <v>441</v>
      </c>
      <c r="I4102" s="38">
        <v>27652287</v>
      </c>
      <c r="J4102" s="37">
        <v>109</v>
      </c>
      <c r="K4102" s="37">
        <v>38</v>
      </c>
      <c r="L4102" s="20" t="s">
        <v>8355</v>
      </c>
      <c r="M4102" s="37">
        <v>0</v>
      </c>
      <c r="N4102" s="37">
        <v>0</v>
      </c>
      <c r="O4102" s="37">
        <v>0</v>
      </c>
    </row>
    <row r="4103" spans="1:29" x14ac:dyDescent="0.2">
      <c r="A4103" s="37" t="s">
        <v>7597</v>
      </c>
      <c r="B4103" s="37" t="s">
        <v>113</v>
      </c>
      <c r="C4103" s="39" t="s">
        <v>165</v>
      </c>
      <c r="D4103" s="39" t="s">
        <v>836</v>
      </c>
      <c r="E4103" s="39" t="s">
        <v>837</v>
      </c>
      <c r="F4103" s="39" t="s">
        <v>113</v>
      </c>
      <c r="G4103" s="38" t="s">
        <v>442</v>
      </c>
      <c r="H4103" s="38" t="s">
        <v>441</v>
      </c>
      <c r="J4103" s="37">
        <v>12</v>
      </c>
      <c r="K4103" s="37">
        <v>0</v>
      </c>
      <c r="L4103" s="20" t="s">
        <v>8355</v>
      </c>
      <c r="M4103" s="37">
        <v>0</v>
      </c>
      <c r="N4103" s="37">
        <v>0</v>
      </c>
      <c r="O4103" s="37">
        <v>0</v>
      </c>
    </row>
    <row r="4104" spans="1:29" x14ac:dyDescent="0.2">
      <c r="A4104" s="37" t="s">
        <v>7598</v>
      </c>
      <c r="B4104" s="37" t="s">
        <v>7599</v>
      </c>
      <c r="C4104" s="39" t="s">
        <v>165</v>
      </c>
      <c r="D4104" s="39" t="s">
        <v>836</v>
      </c>
      <c r="E4104" s="39" t="s">
        <v>839</v>
      </c>
      <c r="F4104" s="39" t="s">
        <v>7600</v>
      </c>
      <c r="G4104" s="38" t="s">
        <v>442</v>
      </c>
      <c r="H4104" s="38" t="s">
        <v>441</v>
      </c>
      <c r="I4104" s="38">
        <v>27651825</v>
      </c>
      <c r="J4104" s="37">
        <v>76</v>
      </c>
      <c r="K4104" s="37">
        <v>27</v>
      </c>
      <c r="L4104" s="20" t="s">
        <v>8355</v>
      </c>
      <c r="M4104" s="37">
        <v>0</v>
      </c>
      <c r="N4104" s="37">
        <v>0</v>
      </c>
      <c r="O4104" s="37">
        <v>0</v>
      </c>
    </row>
    <row r="4105" spans="1:29" x14ac:dyDescent="0.2">
      <c r="A4105" s="37" t="s">
        <v>7601</v>
      </c>
      <c r="B4105" s="37" t="s">
        <v>7602</v>
      </c>
      <c r="C4105" s="39" t="s">
        <v>165</v>
      </c>
      <c r="D4105" s="39" t="s">
        <v>836</v>
      </c>
      <c r="E4105" s="39" t="s">
        <v>839</v>
      </c>
      <c r="F4105" s="39" t="s">
        <v>7603</v>
      </c>
      <c r="G4105" s="38" t="s">
        <v>442</v>
      </c>
      <c r="H4105" s="38" t="s">
        <v>441</v>
      </c>
      <c r="I4105" s="38">
        <v>27651214</v>
      </c>
      <c r="J4105" s="37">
        <v>7</v>
      </c>
      <c r="K4105" s="37">
        <v>0</v>
      </c>
      <c r="L4105" s="20" t="s">
        <v>8355</v>
      </c>
      <c r="M4105" s="37">
        <v>0</v>
      </c>
      <c r="N4105" s="37">
        <v>0</v>
      </c>
      <c r="O4105" s="37">
        <v>0</v>
      </c>
    </row>
    <row r="4106" spans="1:29" x14ac:dyDescent="0.2">
      <c r="A4106" s="37" t="s">
        <v>7604</v>
      </c>
      <c r="B4106" s="37" t="s">
        <v>1997</v>
      </c>
      <c r="C4106" s="39" t="s">
        <v>165</v>
      </c>
      <c r="D4106" s="39" t="s">
        <v>879</v>
      </c>
      <c r="E4106" s="39" t="s">
        <v>881</v>
      </c>
      <c r="F4106" s="39" t="s">
        <v>1997</v>
      </c>
      <c r="G4106" s="38" t="s">
        <v>442</v>
      </c>
      <c r="H4106" s="38" t="s">
        <v>440</v>
      </c>
      <c r="I4106" s="38">
        <v>27651815</v>
      </c>
      <c r="J4106" s="37">
        <v>7</v>
      </c>
      <c r="K4106" s="37">
        <v>0</v>
      </c>
      <c r="L4106" s="20" t="s">
        <v>8355</v>
      </c>
      <c r="M4106" s="37">
        <v>0</v>
      </c>
      <c r="N4106" s="37">
        <v>0</v>
      </c>
      <c r="O4106" s="37">
        <v>0</v>
      </c>
    </row>
    <row r="4107" spans="1:29" x14ac:dyDescent="0.2">
      <c r="A4107" s="37" t="s">
        <v>7605</v>
      </c>
      <c r="B4107" s="37" t="s">
        <v>764</v>
      </c>
      <c r="C4107" s="39" t="s">
        <v>165</v>
      </c>
      <c r="D4107" s="39" t="s">
        <v>879</v>
      </c>
      <c r="E4107" s="39" t="s">
        <v>881</v>
      </c>
      <c r="F4107" s="39" t="s">
        <v>764</v>
      </c>
      <c r="G4107" s="38" t="s">
        <v>442</v>
      </c>
      <c r="H4107" s="38" t="s">
        <v>440</v>
      </c>
      <c r="I4107" s="38">
        <v>85719761</v>
      </c>
      <c r="J4107" s="37">
        <v>9</v>
      </c>
      <c r="K4107" s="37">
        <v>0</v>
      </c>
      <c r="L4107" s="20" t="s">
        <v>8355</v>
      </c>
      <c r="M4107" s="37">
        <v>0</v>
      </c>
      <c r="N4107" s="37">
        <v>0</v>
      </c>
      <c r="O4107" s="37">
        <v>0</v>
      </c>
    </row>
    <row r="4108" spans="1:29" x14ac:dyDescent="0.2">
      <c r="A4108" s="37" t="s">
        <v>7606</v>
      </c>
      <c r="B4108" s="37" t="s">
        <v>7607</v>
      </c>
      <c r="C4108" s="39" t="s">
        <v>165</v>
      </c>
      <c r="D4108" s="39" t="s">
        <v>836</v>
      </c>
      <c r="E4108" s="39" t="s">
        <v>846</v>
      </c>
      <c r="F4108" s="39" t="s">
        <v>7607</v>
      </c>
      <c r="G4108" s="38" t="s">
        <v>442</v>
      </c>
      <c r="H4108" s="38" t="s">
        <v>440</v>
      </c>
      <c r="J4108" s="37">
        <v>21</v>
      </c>
      <c r="K4108" s="37">
        <v>8</v>
      </c>
      <c r="L4108" s="20" t="s">
        <v>8355</v>
      </c>
      <c r="M4108" s="37">
        <v>0</v>
      </c>
      <c r="N4108" s="37">
        <v>0</v>
      </c>
      <c r="O4108" s="37">
        <v>0</v>
      </c>
    </row>
    <row r="4109" spans="1:29" x14ac:dyDescent="0.2">
      <c r="A4109" s="37" t="s">
        <v>7608</v>
      </c>
      <c r="B4109" s="37" t="s">
        <v>842</v>
      </c>
      <c r="C4109" s="39" t="s">
        <v>165</v>
      </c>
      <c r="D4109" s="39" t="s">
        <v>836</v>
      </c>
      <c r="E4109" s="39" t="s">
        <v>839</v>
      </c>
      <c r="F4109" s="39" t="s">
        <v>842</v>
      </c>
      <c r="G4109" s="38" t="s">
        <v>442</v>
      </c>
      <c r="H4109" s="38" t="s">
        <v>441</v>
      </c>
      <c r="I4109" s="38">
        <v>27651851</v>
      </c>
      <c r="J4109" s="37">
        <v>56</v>
      </c>
      <c r="K4109" s="37">
        <v>28</v>
      </c>
      <c r="L4109" s="20" t="s">
        <v>8355</v>
      </c>
      <c r="M4109" s="37">
        <v>0</v>
      </c>
      <c r="N4109" s="37">
        <v>0</v>
      </c>
      <c r="O4109" s="37">
        <v>0</v>
      </c>
    </row>
    <row r="4111" spans="1:29" ht="13.5" x14ac:dyDescent="0.25">
      <c r="A4111" s="97" t="s">
        <v>453</v>
      </c>
      <c r="B4111" s="24"/>
      <c r="C4111" s="25"/>
      <c r="D4111" s="25"/>
      <c r="E4111" s="25"/>
      <c r="F4111" s="33"/>
      <c r="G4111" s="27"/>
      <c r="H4111" s="32"/>
      <c r="I4111" s="32"/>
      <c r="J4111" s="36">
        <f>SUM(J4112:J4130)</f>
        <v>1726</v>
      </c>
      <c r="K4111" s="36">
        <f t="shared" ref="K4111:O4111" si="216">SUM(K4112:K4130)</f>
        <v>555</v>
      </c>
      <c r="L4111" s="36">
        <f t="shared" si="216"/>
        <v>0</v>
      </c>
      <c r="M4111" s="36">
        <f t="shared" si="216"/>
        <v>18</v>
      </c>
      <c r="N4111" s="36">
        <f t="shared" si="216"/>
        <v>6</v>
      </c>
      <c r="O4111" s="36">
        <f t="shared" si="216"/>
        <v>16</v>
      </c>
      <c r="P4111" s="37"/>
      <c r="Q4111" s="37"/>
      <c r="R4111" s="37"/>
      <c r="S4111" s="37"/>
      <c r="T4111" s="37"/>
      <c r="U4111" s="37"/>
      <c r="V4111" s="37"/>
      <c r="W4111" s="37"/>
      <c r="X4111" s="37"/>
      <c r="Y4111" s="37"/>
      <c r="AA4111" s="37"/>
      <c r="AB4111" s="37"/>
      <c r="AC4111" s="37"/>
    </row>
    <row r="4112" spans="1:29" x14ac:dyDescent="0.2">
      <c r="A4112" s="37" t="s">
        <v>7609</v>
      </c>
      <c r="B4112" s="37" t="s">
        <v>7610</v>
      </c>
      <c r="C4112" s="39" t="s">
        <v>165</v>
      </c>
      <c r="D4112" s="39" t="s">
        <v>165</v>
      </c>
      <c r="E4112" s="39" t="s">
        <v>830</v>
      </c>
      <c r="F4112" s="39" t="s">
        <v>7610</v>
      </c>
      <c r="G4112" s="38" t="s">
        <v>442</v>
      </c>
      <c r="H4112" s="38" t="s">
        <v>440</v>
      </c>
      <c r="I4112" s="38">
        <v>83024567</v>
      </c>
      <c r="J4112" s="37">
        <v>54</v>
      </c>
      <c r="K4112" s="37">
        <v>15</v>
      </c>
      <c r="L4112" s="20" t="s">
        <v>8355</v>
      </c>
      <c r="M4112" s="37">
        <v>0</v>
      </c>
      <c r="N4112" s="37">
        <v>0</v>
      </c>
      <c r="O4112" s="37">
        <v>0</v>
      </c>
    </row>
    <row r="4113" spans="1:15" x14ac:dyDescent="0.2">
      <c r="A4113" s="37" t="s">
        <v>7611</v>
      </c>
      <c r="B4113" s="37" t="s">
        <v>7612</v>
      </c>
      <c r="C4113" s="39" t="s">
        <v>165</v>
      </c>
      <c r="D4113" s="39" t="s">
        <v>165</v>
      </c>
      <c r="E4113" s="39" t="s">
        <v>830</v>
      </c>
      <c r="F4113" s="39" t="s">
        <v>7612</v>
      </c>
      <c r="G4113" s="38" t="s">
        <v>442</v>
      </c>
      <c r="H4113" s="38" t="s">
        <v>440</v>
      </c>
      <c r="I4113" s="38">
        <v>27971633</v>
      </c>
      <c r="J4113" s="37">
        <v>75</v>
      </c>
      <c r="K4113" s="37">
        <v>18</v>
      </c>
      <c r="L4113" s="20" t="s">
        <v>8355</v>
      </c>
      <c r="M4113" s="37">
        <v>0</v>
      </c>
      <c r="N4113" s="37">
        <v>0</v>
      </c>
      <c r="O4113" s="37">
        <v>16</v>
      </c>
    </row>
    <row r="4114" spans="1:15" x14ac:dyDescent="0.2">
      <c r="A4114" s="37" t="s">
        <v>7613</v>
      </c>
      <c r="B4114" s="37" t="s">
        <v>7614</v>
      </c>
      <c r="C4114" s="39" t="s">
        <v>165</v>
      </c>
      <c r="D4114" s="39" t="s">
        <v>165</v>
      </c>
      <c r="E4114" s="39" t="s">
        <v>830</v>
      </c>
      <c r="F4114" s="39" t="s">
        <v>7614</v>
      </c>
      <c r="G4114" s="38" t="s">
        <v>442</v>
      </c>
      <c r="H4114" s="38" t="s">
        <v>440</v>
      </c>
      <c r="I4114" s="38">
        <v>27971622</v>
      </c>
      <c r="J4114" s="37">
        <v>3</v>
      </c>
      <c r="K4114" s="37">
        <v>1</v>
      </c>
      <c r="L4114" s="20" t="s">
        <v>8355</v>
      </c>
      <c r="M4114" s="37">
        <v>0</v>
      </c>
      <c r="N4114" s="37">
        <v>0</v>
      </c>
      <c r="O4114" s="37">
        <v>0</v>
      </c>
    </row>
    <row r="4115" spans="1:15" x14ac:dyDescent="0.2">
      <c r="A4115" s="37" t="s">
        <v>7615</v>
      </c>
      <c r="B4115" s="37" t="s">
        <v>7616</v>
      </c>
      <c r="C4115" s="39" t="s">
        <v>165</v>
      </c>
      <c r="D4115" s="39" t="s">
        <v>807</v>
      </c>
      <c r="E4115" s="39" t="s">
        <v>811</v>
      </c>
      <c r="F4115" s="39" t="s">
        <v>7617</v>
      </c>
      <c r="G4115" s="38" t="s">
        <v>442</v>
      </c>
      <c r="H4115" s="38" t="s">
        <v>441</v>
      </c>
      <c r="I4115" s="38">
        <v>27978265</v>
      </c>
      <c r="J4115" s="37">
        <v>292</v>
      </c>
      <c r="K4115" s="37">
        <v>77</v>
      </c>
      <c r="L4115" s="20" t="s">
        <v>8355</v>
      </c>
      <c r="M4115" s="37">
        <v>0</v>
      </c>
      <c r="N4115" s="37">
        <v>0</v>
      </c>
      <c r="O4115" s="37">
        <v>0</v>
      </c>
    </row>
    <row r="4116" spans="1:15" x14ac:dyDescent="0.2">
      <c r="A4116" s="37" t="s">
        <v>7618</v>
      </c>
      <c r="B4116" s="37" t="s">
        <v>819</v>
      </c>
      <c r="C4116" s="39" t="s">
        <v>165</v>
      </c>
      <c r="D4116" s="39" t="s">
        <v>807</v>
      </c>
      <c r="E4116" s="39" t="s">
        <v>811</v>
      </c>
      <c r="F4116" s="39" t="s">
        <v>7619</v>
      </c>
      <c r="G4116" s="38" t="s">
        <v>442</v>
      </c>
      <c r="H4116" s="38" t="s">
        <v>441</v>
      </c>
      <c r="I4116" s="38">
        <v>83033931</v>
      </c>
      <c r="J4116" s="37">
        <v>41</v>
      </c>
      <c r="K4116" s="37">
        <v>15</v>
      </c>
      <c r="L4116" s="20" t="s">
        <v>8355</v>
      </c>
      <c r="M4116" s="37">
        <v>0</v>
      </c>
      <c r="N4116" s="37">
        <v>0</v>
      </c>
      <c r="O4116" s="37">
        <v>0</v>
      </c>
    </row>
    <row r="4117" spans="1:15" x14ac:dyDescent="0.2">
      <c r="A4117" s="37" t="s">
        <v>7620</v>
      </c>
      <c r="B4117" s="37" t="s">
        <v>832</v>
      </c>
      <c r="C4117" s="39" t="s">
        <v>165</v>
      </c>
      <c r="D4117" s="39" t="s">
        <v>165</v>
      </c>
      <c r="E4117" s="39" t="s">
        <v>830</v>
      </c>
      <c r="F4117" s="39" t="s">
        <v>832</v>
      </c>
      <c r="G4117" s="38" t="s">
        <v>442</v>
      </c>
      <c r="H4117" s="38" t="s">
        <v>440</v>
      </c>
      <c r="I4117" s="38">
        <v>27971326</v>
      </c>
      <c r="J4117" s="37">
        <v>305</v>
      </c>
      <c r="K4117" s="37">
        <v>100</v>
      </c>
      <c r="L4117" s="20" t="s">
        <v>8355</v>
      </c>
      <c r="M4117" s="37">
        <v>0</v>
      </c>
      <c r="N4117" s="37">
        <v>0</v>
      </c>
      <c r="O4117" s="37">
        <v>0</v>
      </c>
    </row>
    <row r="4118" spans="1:15" x14ac:dyDescent="0.2">
      <c r="A4118" s="37" t="s">
        <v>7621</v>
      </c>
      <c r="B4118" s="37" t="s">
        <v>828</v>
      </c>
      <c r="C4118" s="39" t="s">
        <v>165</v>
      </c>
      <c r="D4118" s="39" t="s">
        <v>165</v>
      </c>
      <c r="E4118" s="39" t="s">
        <v>830</v>
      </c>
      <c r="F4118" s="39" t="s">
        <v>828</v>
      </c>
      <c r="G4118" s="38" t="s">
        <v>442</v>
      </c>
      <c r="H4118" s="38" t="s">
        <v>440</v>
      </c>
      <c r="I4118" s="38">
        <v>27971359</v>
      </c>
      <c r="J4118" s="37">
        <v>409</v>
      </c>
      <c r="K4118" s="37">
        <v>141</v>
      </c>
      <c r="L4118" s="20" t="s">
        <v>8355</v>
      </c>
      <c r="M4118" s="37">
        <v>18</v>
      </c>
      <c r="N4118" s="37">
        <v>6</v>
      </c>
      <c r="O4118" s="37">
        <v>0</v>
      </c>
    </row>
    <row r="4119" spans="1:15" x14ac:dyDescent="0.2">
      <c r="A4119" s="37" t="s">
        <v>7622</v>
      </c>
      <c r="B4119" s="37" t="s">
        <v>889</v>
      </c>
      <c r="C4119" s="39" t="s">
        <v>165</v>
      </c>
      <c r="D4119" s="39" t="s">
        <v>807</v>
      </c>
      <c r="E4119" s="39" t="s">
        <v>811</v>
      </c>
      <c r="F4119" s="39" t="s">
        <v>889</v>
      </c>
      <c r="G4119" s="38" t="s">
        <v>442</v>
      </c>
      <c r="H4119" s="38" t="s">
        <v>441</v>
      </c>
      <c r="I4119" s="38">
        <v>87575724</v>
      </c>
      <c r="J4119" s="37">
        <v>63</v>
      </c>
      <c r="K4119" s="37">
        <v>20</v>
      </c>
      <c r="L4119" s="20" t="s">
        <v>8355</v>
      </c>
      <c r="M4119" s="37">
        <v>0</v>
      </c>
      <c r="N4119" s="37">
        <v>0</v>
      </c>
      <c r="O4119" s="37">
        <v>0</v>
      </c>
    </row>
    <row r="4120" spans="1:15" x14ac:dyDescent="0.2">
      <c r="A4120" s="37" t="s">
        <v>7623</v>
      </c>
      <c r="B4120" s="37" t="s">
        <v>7624</v>
      </c>
      <c r="C4120" s="39" t="s">
        <v>165</v>
      </c>
      <c r="D4120" s="39" t="s">
        <v>165</v>
      </c>
      <c r="E4120" s="39" t="s">
        <v>830</v>
      </c>
      <c r="F4120" s="39" t="s">
        <v>7624</v>
      </c>
      <c r="G4120" s="38" t="s">
        <v>442</v>
      </c>
      <c r="H4120" s="38" t="s">
        <v>440</v>
      </c>
      <c r="I4120" s="38">
        <v>27972733</v>
      </c>
      <c r="J4120" s="37">
        <v>57</v>
      </c>
      <c r="K4120" s="37">
        <v>20</v>
      </c>
      <c r="L4120" s="20" t="s">
        <v>8355</v>
      </c>
      <c r="M4120" s="37">
        <v>0</v>
      </c>
      <c r="N4120" s="37">
        <v>0</v>
      </c>
      <c r="O4120" s="37">
        <v>0</v>
      </c>
    </row>
    <row r="4121" spans="1:15" x14ac:dyDescent="0.2">
      <c r="A4121" s="37" t="s">
        <v>7625</v>
      </c>
      <c r="B4121" s="37" t="s">
        <v>7626</v>
      </c>
      <c r="C4121" s="39" t="s">
        <v>165</v>
      </c>
      <c r="D4121" s="39" t="s">
        <v>807</v>
      </c>
      <c r="E4121" s="39" t="s">
        <v>811</v>
      </c>
      <c r="F4121" s="39" t="s">
        <v>7626</v>
      </c>
      <c r="G4121" s="38" t="s">
        <v>442</v>
      </c>
      <c r="H4121" s="38" t="s">
        <v>441</v>
      </c>
      <c r="I4121" s="38">
        <v>27977126</v>
      </c>
      <c r="J4121" s="37">
        <v>62</v>
      </c>
      <c r="K4121" s="37">
        <v>27</v>
      </c>
      <c r="L4121" s="20" t="s">
        <v>8355</v>
      </c>
      <c r="M4121" s="37">
        <v>0</v>
      </c>
      <c r="N4121" s="37">
        <v>0</v>
      </c>
      <c r="O4121" s="37">
        <v>0</v>
      </c>
    </row>
    <row r="4122" spans="1:15" x14ac:dyDescent="0.2">
      <c r="A4122" s="37" t="s">
        <v>7627</v>
      </c>
      <c r="B4122" s="37" t="s">
        <v>7628</v>
      </c>
      <c r="C4122" s="39" t="s">
        <v>165</v>
      </c>
      <c r="D4122" s="39" t="s">
        <v>165</v>
      </c>
      <c r="E4122" s="39" t="s">
        <v>830</v>
      </c>
      <c r="F4122" s="39" t="s">
        <v>4553</v>
      </c>
      <c r="G4122" s="38" t="s">
        <v>442</v>
      </c>
      <c r="H4122" s="38" t="s">
        <v>440</v>
      </c>
      <c r="J4122" s="37">
        <v>16</v>
      </c>
      <c r="K4122" s="37">
        <v>7</v>
      </c>
      <c r="L4122" s="20" t="s">
        <v>8355</v>
      </c>
      <c r="M4122" s="37">
        <v>0</v>
      </c>
      <c r="N4122" s="37">
        <v>0</v>
      </c>
      <c r="O4122" s="37">
        <v>0</v>
      </c>
    </row>
    <row r="4123" spans="1:15" x14ac:dyDescent="0.2">
      <c r="A4123" s="37" t="s">
        <v>7629</v>
      </c>
      <c r="B4123" s="37" t="s">
        <v>1550</v>
      </c>
      <c r="C4123" s="39" t="s">
        <v>165</v>
      </c>
      <c r="D4123" s="39" t="s">
        <v>165</v>
      </c>
      <c r="E4123" s="39" t="s">
        <v>830</v>
      </c>
      <c r="F4123" s="39" t="s">
        <v>7630</v>
      </c>
      <c r="G4123" s="38" t="s">
        <v>442</v>
      </c>
      <c r="H4123" s="38" t="s">
        <v>440</v>
      </c>
      <c r="I4123" s="38">
        <v>27971903</v>
      </c>
      <c r="J4123" s="37">
        <v>24</v>
      </c>
      <c r="K4123" s="37">
        <v>11</v>
      </c>
      <c r="L4123" s="20" t="s">
        <v>8355</v>
      </c>
      <c r="M4123" s="37">
        <v>0</v>
      </c>
      <c r="N4123" s="37">
        <v>0</v>
      </c>
      <c r="O4123" s="37">
        <v>0</v>
      </c>
    </row>
    <row r="4124" spans="1:15" x14ac:dyDescent="0.2">
      <c r="A4124" s="37" t="s">
        <v>7631</v>
      </c>
      <c r="B4124" s="37" t="s">
        <v>830</v>
      </c>
      <c r="C4124" s="39" t="s">
        <v>165</v>
      </c>
      <c r="D4124" s="39" t="s">
        <v>165</v>
      </c>
      <c r="E4124" s="39" t="s">
        <v>830</v>
      </c>
      <c r="F4124" s="39" t="s">
        <v>830</v>
      </c>
      <c r="G4124" s="38" t="s">
        <v>442</v>
      </c>
      <c r="H4124" s="38" t="s">
        <v>440</v>
      </c>
      <c r="I4124" s="38">
        <v>27971551</v>
      </c>
      <c r="J4124" s="37">
        <v>112</v>
      </c>
      <c r="K4124" s="37">
        <v>37</v>
      </c>
      <c r="L4124" s="20" t="s">
        <v>8355</v>
      </c>
      <c r="M4124" s="37">
        <v>0</v>
      </c>
      <c r="N4124" s="37">
        <v>0</v>
      </c>
      <c r="O4124" s="37">
        <v>0</v>
      </c>
    </row>
    <row r="4125" spans="1:15" x14ac:dyDescent="0.2">
      <c r="A4125" s="37" t="s">
        <v>7632</v>
      </c>
      <c r="B4125" s="37" t="s">
        <v>561</v>
      </c>
      <c r="C4125" s="39" t="s">
        <v>165</v>
      </c>
      <c r="D4125" s="39" t="s">
        <v>165</v>
      </c>
      <c r="E4125" s="39" t="s">
        <v>830</v>
      </c>
      <c r="F4125" s="39" t="s">
        <v>561</v>
      </c>
      <c r="G4125" s="38" t="s">
        <v>442</v>
      </c>
      <c r="H4125" s="38" t="s">
        <v>440</v>
      </c>
      <c r="I4125" s="38">
        <v>27971097</v>
      </c>
      <c r="J4125" s="37">
        <v>44</v>
      </c>
      <c r="K4125" s="37">
        <v>13</v>
      </c>
      <c r="L4125" s="20" t="s">
        <v>8355</v>
      </c>
      <c r="M4125" s="37">
        <v>0</v>
      </c>
      <c r="N4125" s="37">
        <v>0</v>
      </c>
      <c r="O4125" s="37">
        <v>0</v>
      </c>
    </row>
    <row r="4126" spans="1:15" x14ac:dyDescent="0.2">
      <c r="A4126" s="37" t="s">
        <v>7633</v>
      </c>
      <c r="B4126" s="37" t="s">
        <v>7634</v>
      </c>
      <c r="C4126" s="39" t="s">
        <v>165</v>
      </c>
      <c r="D4126" s="39" t="s">
        <v>807</v>
      </c>
      <c r="E4126" s="39" t="s">
        <v>811</v>
      </c>
      <c r="F4126" s="39" t="s">
        <v>7634</v>
      </c>
      <c r="G4126" s="38" t="s">
        <v>442</v>
      </c>
      <c r="H4126" s="38" t="s">
        <v>441</v>
      </c>
      <c r="I4126" s="38">
        <v>88346316</v>
      </c>
      <c r="J4126" s="37">
        <v>32</v>
      </c>
      <c r="K4126" s="37">
        <v>11</v>
      </c>
      <c r="L4126" s="20" t="s">
        <v>8355</v>
      </c>
      <c r="M4126" s="37">
        <v>0</v>
      </c>
      <c r="N4126" s="37">
        <v>0</v>
      </c>
      <c r="O4126" s="37">
        <v>0</v>
      </c>
    </row>
    <row r="4127" spans="1:15" x14ac:dyDescent="0.2">
      <c r="A4127" s="37" t="s">
        <v>7635</v>
      </c>
      <c r="B4127" s="37" t="s">
        <v>1031</v>
      </c>
      <c r="C4127" s="39" t="s">
        <v>165</v>
      </c>
      <c r="D4127" s="39" t="s">
        <v>165</v>
      </c>
      <c r="E4127" s="39" t="s">
        <v>830</v>
      </c>
      <c r="F4127" s="39" t="s">
        <v>1031</v>
      </c>
      <c r="G4127" s="38" t="s">
        <v>442</v>
      </c>
      <c r="H4127" s="38" t="s">
        <v>440</v>
      </c>
      <c r="I4127" s="38">
        <v>27971103</v>
      </c>
      <c r="J4127" s="37">
        <v>11</v>
      </c>
      <c r="K4127" s="37">
        <v>0</v>
      </c>
      <c r="L4127" s="20" t="s">
        <v>8355</v>
      </c>
      <c r="M4127" s="37">
        <v>0</v>
      </c>
      <c r="N4127" s="37">
        <v>0</v>
      </c>
      <c r="O4127" s="37">
        <v>0</v>
      </c>
    </row>
    <row r="4128" spans="1:15" x14ac:dyDescent="0.2">
      <c r="A4128" s="37" t="s">
        <v>7636</v>
      </c>
      <c r="B4128" s="37" t="s">
        <v>3758</v>
      </c>
      <c r="C4128" s="39" t="s">
        <v>165</v>
      </c>
      <c r="D4128" s="39" t="s">
        <v>807</v>
      </c>
      <c r="E4128" s="39" t="s">
        <v>811</v>
      </c>
      <c r="F4128" s="39" t="s">
        <v>3758</v>
      </c>
      <c r="G4128" s="38" t="s">
        <v>442</v>
      </c>
      <c r="H4128" s="38" t="s">
        <v>441</v>
      </c>
      <c r="I4128" s="38">
        <v>22005780</v>
      </c>
      <c r="J4128" s="37">
        <v>39</v>
      </c>
      <c r="K4128" s="37">
        <v>19</v>
      </c>
      <c r="L4128" s="20" t="s">
        <v>8355</v>
      </c>
      <c r="M4128" s="37">
        <v>0</v>
      </c>
      <c r="N4128" s="37">
        <v>0</v>
      </c>
      <c r="O4128" s="37">
        <v>0</v>
      </c>
    </row>
    <row r="4129" spans="1:29" x14ac:dyDescent="0.2">
      <c r="A4129" s="37" t="s">
        <v>7637</v>
      </c>
      <c r="B4129" s="37" t="s">
        <v>7638</v>
      </c>
      <c r="C4129" s="39" t="s">
        <v>165</v>
      </c>
      <c r="D4129" s="39" t="s">
        <v>807</v>
      </c>
      <c r="E4129" s="39" t="s">
        <v>811</v>
      </c>
      <c r="F4129" s="39" t="s">
        <v>7638</v>
      </c>
      <c r="G4129" s="38" t="s">
        <v>442</v>
      </c>
      <c r="H4129" s="38" t="s">
        <v>441</v>
      </c>
      <c r="I4129" s="38">
        <v>27977244</v>
      </c>
      <c r="J4129" s="37">
        <v>69</v>
      </c>
      <c r="K4129" s="37">
        <v>16</v>
      </c>
      <c r="L4129" s="20" t="s">
        <v>8355</v>
      </c>
      <c r="M4129" s="37">
        <v>0</v>
      </c>
      <c r="N4129" s="37">
        <v>0</v>
      </c>
      <c r="O4129" s="37">
        <v>0</v>
      </c>
    </row>
    <row r="4130" spans="1:29" x14ac:dyDescent="0.2">
      <c r="A4130" s="37" t="s">
        <v>7639</v>
      </c>
      <c r="B4130" s="37" t="s">
        <v>7640</v>
      </c>
      <c r="C4130" s="39" t="s">
        <v>165</v>
      </c>
      <c r="D4130" s="39" t="s">
        <v>165</v>
      </c>
      <c r="E4130" s="39" t="s">
        <v>830</v>
      </c>
      <c r="F4130" s="39" t="s">
        <v>7640</v>
      </c>
      <c r="G4130" s="38" t="s">
        <v>442</v>
      </c>
      <c r="H4130" s="38" t="s">
        <v>440</v>
      </c>
      <c r="I4130" s="38">
        <v>27971103</v>
      </c>
      <c r="J4130" s="37">
        <v>18</v>
      </c>
      <c r="K4130" s="37">
        <v>7</v>
      </c>
      <c r="L4130" s="20" t="s">
        <v>8355</v>
      </c>
      <c r="M4130" s="37">
        <v>0</v>
      </c>
      <c r="N4130" s="37">
        <v>0</v>
      </c>
      <c r="O4130" s="37">
        <v>0</v>
      </c>
    </row>
    <row r="4132" spans="1:29" ht="13.5" x14ac:dyDescent="0.25">
      <c r="A4132" s="97" t="s">
        <v>463</v>
      </c>
      <c r="B4132" s="24"/>
      <c r="C4132" s="25"/>
      <c r="D4132" s="25"/>
      <c r="E4132" s="25"/>
      <c r="F4132" s="33"/>
      <c r="G4132" s="27"/>
      <c r="H4132" s="32"/>
      <c r="I4132" s="32"/>
      <c r="J4132" s="36">
        <f>SUM(J4133:J4157)</f>
        <v>2744</v>
      </c>
      <c r="K4132" s="36">
        <f t="shared" ref="K4132:O4132" si="217">SUM(K4133:K4157)</f>
        <v>823</v>
      </c>
      <c r="L4132" s="36">
        <f t="shared" si="217"/>
        <v>29</v>
      </c>
      <c r="M4132" s="36">
        <f t="shared" si="217"/>
        <v>0</v>
      </c>
      <c r="N4132" s="36">
        <f t="shared" si="217"/>
        <v>0</v>
      </c>
      <c r="O4132" s="36">
        <f t="shared" si="217"/>
        <v>117</v>
      </c>
      <c r="P4132" s="37"/>
      <c r="Q4132" s="37"/>
      <c r="R4132" s="37"/>
      <c r="S4132" s="37"/>
      <c r="T4132" s="37"/>
      <c r="U4132" s="37"/>
      <c r="V4132" s="37"/>
      <c r="W4132" s="37"/>
      <c r="X4132" s="37"/>
      <c r="Y4132" s="37"/>
      <c r="AA4132" s="37"/>
      <c r="AB4132" s="37"/>
      <c r="AC4132" s="37"/>
    </row>
    <row r="4133" spans="1:29" x14ac:dyDescent="0.2">
      <c r="B4133" s="37" t="s">
        <v>7641</v>
      </c>
      <c r="C4133" s="39" t="s">
        <v>165</v>
      </c>
      <c r="D4133" s="39" t="s">
        <v>918</v>
      </c>
      <c r="E4133" s="39" t="s">
        <v>922</v>
      </c>
      <c r="F4133" s="39" t="s">
        <v>922</v>
      </c>
      <c r="G4133" s="38" t="s">
        <v>443</v>
      </c>
      <c r="H4133" s="38" t="s">
        <v>441</v>
      </c>
      <c r="I4133" s="38">
        <v>27550129</v>
      </c>
      <c r="J4133" s="37">
        <v>34</v>
      </c>
      <c r="K4133" s="37">
        <v>14</v>
      </c>
      <c r="L4133" s="20" t="s">
        <v>8355</v>
      </c>
      <c r="M4133" s="37">
        <v>0</v>
      </c>
      <c r="N4133" s="37">
        <v>0</v>
      </c>
      <c r="O4133" s="37">
        <v>0</v>
      </c>
    </row>
    <row r="4134" spans="1:29" x14ac:dyDescent="0.2">
      <c r="B4134" s="37" t="s">
        <v>7642</v>
      </c>
      <c r="C4134" s="39" t="s">
        <v>165</v>
      </c>
      <c r="D4134" s="39" t="s">
        <v>918</v>
      </c>
      <c r="E4134" s="39" t="s">
        <v>922</v>
      </c>
      <c r="F4134" s="39" t="s">
        <v>7642</v>
      </c>
      <c r="G4134" s="38" t="s">
        <v>443</v>
      </c>
      <c r="H4134" s="38" t="s">
        <v>441</v>
      </c>
      <c r="I4134" s="38">
        <v>27500754</v>
      </c>
      <c r="J4134" s="37">
        <v>33</v>
      </c>
      <c r="K4134" s="37">
        <v>0</v>
      </c>
      <c r="L4134" s="20" t="s">
        <v>8355</v>
      </c>
      <c r="M4134" s="37">
        <v>0</v>
      </c>
      <c r="N4134" s="37">
        <v>0</v>
      </c>
      <c r="O4134" s="37">
        <v>0</v>
      </c>
    </row>
    <row r="4135" spans="1:29" x14ac:dyDescent="0.2">
      <c r="A4135" s="37" t="s">
        <v>7643</v>
      </c>
      <c r="B4135" s="37" t="s">
        <v>7644</v>
      </c>
      <c r="C4135" s="39" t="s">
        <v>165</v>
      </c>
      <c r="D4135" s="39" t="s">
        <v>918</v>
      </c>
      <c r="E4135" s="39" t="s">
        <v>924</v>
      </c>
      <c r="F4135" s="39" t="s">
        <v>7644</v>
      </c>
      <c r="G4135" s="38" t="s">
        <v>442</v>
      </c>
      <c r="H4135" s="38" t="s">
        <v>441</v>
      </c>
      <c r="I4135" s="38">
        <v>27541901</v>
      </c>
      <c r="J4135" s="37">
        <v>24</v>
      </c>
      <c r="K4135" s="37">
        <v>10</v>
      </c>
      <c r="L4135" s="20" t="s">
        <v>8355</v>
      </c>
      <c r="M4135" s="37">
        <v>0</v>
      </c>
      <c r="N4135" s="37">
        <v>0</v>
      </c>
      <c r="O4135" s="37">
        <v>0</v>
      </c>
    </row>
    <row r="4136" spans="1:29" x14ac:dyDescent="0.2">
      <c r="A4136" s="37" t="s">
        <v>7645</v>
      </c>
      <c r="B4136" s="37" t="s">
        <v>126</v>
      </c>
      <c r="C4136" s="39" t="s">
        <v>165</v>
      </c>
      <c r="D4136" s="39" t="s">
        <v>918</v>
      </c>
      <c r="E4136" s="39" t="s">
        <v>924</v>
      </c>
      <c r="F4136" s="39" t="s">
        <v>126</v>
      </c>
      <c r="G4136" s="38" t="s">
        <v>442</v>
      </c>
      <c r="H4136" s="38" t="s">
        <v>441</v>
      </c>
      <c r="I4136" s="38">
        <v>61844374</v>
      </c>
      <c r="J4136" s="37">
        <v>5</v>
      </c>
      <c r="K4136" s="37">
        <v>0</v>
      </c>
      <c r="L4136" s="20" t="s">
        <v>8355</v>
      </c>
      <c r="M4136" s="37">
        <v>0</v>
      </c>
      <c r="N4136" s="37">
        <v>0</v>
      </c>
      <c r="O4136" s="37">
        <v>0</v>
      </c>
    </row>
    <row r="4137" spans="1:29" x14ac:dyDescent="0.2">
      <c r="A4137" s="37" t="s">
        <v>7646</v>
      </c>
      <c r="B4137" s="37" t="s">
        <v>7647</v>
      </c>
      <c r="C4137" s="39" t="s">
        <v>165</v>
      </c>
      <c r="D4137" s="39" t="s">
        <v>918</v>
      </c>
      <c r="E4137" s="39" t="s">
        <v>924</v>
      </c>
      <c r="F4137" s="39" t="s">
        <v>7647</v>
      </c>
      <c r="G4137" s="38" t="s">
        <v>442</v>
      </c>
      <c r="H4137" s="38" t="s">
        <v>441</v>
      </c>
      <c r="I4137" s="38">
        <v>27510908</v>
      </c>
      <c r="J4137" s="37">
        <v>249</v>
      </c>
      <c r="K4137" s="37">
        <v>58</v>
      </c>
      <c r="L4137" s="20" t="s">
        <v>8355</v>
      </c>
      <c r="M4137" s="37">
        <v>0</v>
      </c>
      <c r="N4137" s="37">
        <v>0</v>
      </c>
      <c r="O4137" s="37">
        <v>20</v>
      </c>
    </row>
    <row r="4138" spans="1:29" x14ac:dyDescent="0.2">
      <c r="A4138" s="37" t="s">
        <v>7648</v>
      </c>
      <c r="B4138" s="37" t="s">
        <v>566</v>
      </c>
      <c r="C4138" s="39" t="s">
        <v>165</v>
      </c>
      <c r="D4138" s="39" t="s">
        <v>918</v>
      </c>
      <c r="E4138" s="39" t="s">
        <v>924</v>
      </c>
      <c r="F4138" s="39" t="s">
        <v>566</v>
      </c>
      <c r="G4138" s="38" t="s">
        <v>442</v>
      </c>
      <c r="H4138" s="38" t="s">
        <v>441</v>
      </c>
      <c r="I4138" s="38">
        <v>27510658</v>
      </c>
      <c r="J4138" s="37">
        <v>86</v>
      </c>
      <c r="K4138" s="37">
        <v>29</v>
      </c>
      <c r="L4138" s="20" t="s">
        <v>8355</v>
      </c>
      <c r="M4138" s="37">
        <v>0</v>
      </c>
      <c r="N4138" s="37">
        <v>0</v>
      </c>
      <c r="O4138" s="37">
        <v>24</v>
      </c>
    </row>
    <row r="4139" spans="1:29" x14ac:dyDescent="0.2">
      <c r="A4139" s="37" t="s">
        <v>7649</v>
      </c>
      <c r="B4139" s="37" t="s">
        <v>7650</v>
      </c>
      <c r="C4139" s="39" t="s">
        <v>165</v>
      </c>
      <c r="D4139" s="39" t="s">
        <v>918</v>
      </c>
      <c r="E4139" s="39" t="s">
        <v>922</v>
      </c>
      <c r="F4139" s="39" t="s">
        <v>7650</v>
      </c>
      <c r="G4139" s="38" t="s">
        <v>442</v>
      </c>
      <c r="H4139" s="38" t="s">
        <v>441</v>
      </c>
      <c r="I4139" s="38">
        <v>27551119</v>
      </c>
      <c r="J4139" s="37">
        <v>79</v>
      </c>
      <c r="K4139" s="37">
        <v>31</v>
      </c>
      <c r="L4139" s="20" t="s">
        <v>8355</v>
      </c>
      <c r="M4139" s="37">
        <v>0</v>
      </c>
      <c r="N4139" s="37">
        <v>0</v>
      </c>
      <c r="O4139" s="37">
        <v>0</v>
      </c>
    </row>
    <row r="4140" spans="1:29" x14ac:dyDescent="0.2">
      <c r="A4140" s="37" t="s">
        <v>7651</v>
      </c>
      <c r="B4140" s="37" t="s">
        <v>922</v>
      </c>
      <c r="C4140" s="39" t="s">
        <v>165</v>
      </c>
      <c r="D4140" s="39" t="s">
        <v>918</v>
      </c>
      <c r="E4140" s="39" t="s">
        <v>922</v>
      </c>
      <c r="F4140" s="39" t="s">
        <v>922</v>
      </c>
      <c r="G4140" s="38" t="s">
        <v>442</v>
      </c>
      <c r="H4140" s="38" t="s">
        <v>441</v>
      </c>
      <c r="I4140" s="38">
        <v>27550234</v>
      </c>
      <c r="J4140" s="37">
        <v>149</v>
      </c>
      <c r="K4140" s="37">
        <v>62</v>
      </c>
      <c r="L4140" s="20" t="s">
        <v>8355</v>
      </c>
      <c r="M4140" s="37">
        <v>0</v>
      </c>
      <c r="N4140" s="37">
        <v>0</v>
      </c>
      <c r="O4140" s="37">
        <v>0</v>
      </c>
    </row>
    <row r="4141" spans="1:29" x14ac:dyDescent="0.2">
      <c r="A4141" s="37" t="s">
        <v>7652</v>
      </c>
      <c r="B4141" s="37" t="s">
        <v>10383</v>
      </c>
      <c r="C4141" s="39" t="s">
        <v>165</v>
      </c>
      <c r="D4141" s="39" t="s">
        <v>918</v>
      </c>
      <c r="E4141" s="39" t="s">
        <v>922</v>
      </c>
      <c r="F4141" s="39" t="s">
        <v>10383</v>
      </c>
      <c r="G4141" s="38" t="s">
        <v>442</v>
      </c>
      <c r="H4141" s="38" t="s">
        <v>441</v>
      </c>
      <c r="J4141" s="37">
        <v>17</v>
      </c>
      <c r="K4141" s="37">
        <v>8</v>
      </c>
      <c r="L4141" s="20" t="s">
        <v>8355</v>
      </c>
      <c r="M4141" s="37">
        <v>0</v>
      </c>
      <c r="N4141" s="37">
        <v>0</v>
      </c>
      <c r="O4141" s="37">
        <v>0</v>
      </c>
    </row>
    <row r="4142" spans="1:29" x14ac:dyDescent="0.2">
      <c r="A4142" s="37" t="s">
        <v>7653</v>
      </c>
      <c r="B4142" s="37" t="s">
        <v>7654</v>
      </c>
      <c r="C4142" s="39" t="s">
        <v>165</v>
      </c>
      <c r="D4142" s="39" t="s">
        <v>918</v>
      </c>
      <c r="E4142" s="39" t="s">
        <v>924</v>
      </c>
      <c r="F4142" s="39" t="s">
        <v>7654</v>
      </c>
      <c r="G4142" s="38" t="s">
        <v>442</v>
      </c>
      <c r="H4142" s="38" t="s">
        <v>441</v>
      </c>
      <c r="I4142" s="38">
        <v>27542293</v>
      </c>
      <c r="J4142" s="37">
        <v>198</v>
      </c>
      <c r="K4142" s="37">
        <v>64</v>
      </c>
      <c r="L4142" s="20" t="s">
        <v>8355</v>
      </c>
      <c r="M4142" s="37">
        <v>0</v>
      </c>
      <c r="N4142" s="37">
        <v>0</v>
      </c>
      <c r="O4142" s="37">
        <v>38</v>
      </c>
    </row>
    <row r="4143" spans="1:29" x14ac:dyDescent="0.2">
      <c r="A4143" s="37" t="s">
        <v>7655</v>
      </c>
      <c r="B4143" s="37" t="s">
        <v>7656</v>
      </c>
      <c r="C4143" s="39" t="s">
        <v>165</v>
      </c>
      <c r="D4143" s="39" t="s">
        <v>918</v>
      </c>
      <c r="E4143" s="39" t="s">
        <v>922</v>
      </c>
      <c r="F4143" s="39" t="s">
        <v>10249</v>
      </c>
      <c r="G4143" s="38" t="s">
        <v>442</v>
      </c>
      <c r="H4143" s="38" t="s">
        <v>441</v>
      </c>
      <c r="I4143" s="38">
        <v>27551138</v>
      </c>
      <c r="J4143" s="37">
        <v>17</v>
      </c>
      <c r="K4143" s="37">
        <v>0</v>
      </c>
      <c r="L4143" s="20" t="s">
        <v>8355</v>
      </c>
      <c r="M4143" s="37">
        <v>0</v>
      </c>
      <c r="N4143" s="37">
        <v>0</v>
      </c>
      <c r="O4143" s="37">
        <v>0</v>
      </c>
    </row>
    <row r="4144" spans="1:29" x14ac:dyDescent="0.2">
      <c r="A4144" s="37" t="s">
        <v>7657</v>
      </c>
      <c r="B4144" s="37" t="s">
        <v>6102</v>
      </c>
      <c r="C4144" s="39" t="s">
        <v>165</v>
      </c>
      <c r="D4144" s="39" t="s">
        <v>918</v>
      </c>
      <c r="E4144" s="39" t="s">
        <v>922</v>
      </c>
      <c r="F4144" s="39" t="s">
        <v>78</v>
      </c>
      <c r="G4144" s="38" t="s">
        <v>442</v>
      </c>
      <c r="H4144" s="38" t="s">
        <v>441</v>
      </c>
      <c r="I4144" s="38">
        <v>27551183</v>
      </c>
      <c r="J4144" s="37">
        <v>16</v>
      </c>
      <c r="K4144" s="37">
        <v>9</v>
      </c>
      <c r="L4144" s="20" t="s">
        <v>8355</v>
      </c>
      <c r="M4144" s="37">
        <v>0</v>
      </c>
      <c r="N4144" s="37">
        <v>0</v>
      </c>
      <c r="O4144" s="37">
        <v>0</v>
      </c>
    </row>
    <row r="4145" spans="1:29" x14ac:dyDescent="0.2">
      <c r="A4145" s="37" t="s">
        <v>7658</v>
      </c>
      <c r="B4145" s="37" t="s">
        <v>7659</v>
      </c>
      <c r="C4145" s="39" t="s">
        <v>165</v>
      </c>
      <c r="D4145" s="39" t="s">
        <v>918</v>
      </c>
      <c r="E4145" s="39" t="s">
        <v>922</v>
      </c>
      <c r="F4145" s="39" t="s">
        <v>7659</v>
      </c>
      <c r="G4145" s="38" t="s">
        <v>442</v>
      </c>
      <c r="H4145" s="38" t="s">
        <v>441</v>
      </c>
      <c r="I4145" s="38">
        <v>27568023</v>
      </c>
      <c r="J4145" s="37">
        <v>499</v>
      </c>
      <c r="K4145" s="37">
        <v>124</v>
      </c>
      <c r="L4145" s="20">
        <v>29</v>
      </c>
      <c r="M4145" s="37">
        <v>0</v>
      </c>
      <c r="N4145" s="37">
        <v>0</v>
      </c>
      <c r="O4145" s="37">
        <v>0</v>
      </c>
    </row>
    <row r="4146" spans="1:29" x14ac:dyDescent="0.2">
      <c r="A4146" s="37" t="s">
        <v>7660</v>
      </c>
      <c r="B4146" s="37" t="s">
        <v>4921</v>
      </c>
      <c r="C4146" s="39" t="s">
        <v>165</v>
      </c>
      <c r="D4146" s="39" t="s">
        <v>918</v>
      </c>
      <c r="E4146" s="39" t="s">
        <v>922</v>
      </c>
      <c r="F4146" s="39" t="s">
        <v>4921</v>
      </c>
      <c r="G4146" s="38" t="s">
        <v>442</v>
      </c>
      <c r="H4146" s="38" t="s">
        <v>441</v>
      </c>
      <c r="I4146" s="38">
        <v>27502159</v>
      </c>
      <c r="J4146" s="37">
        <v>156</v>
      </c>
      <c r="K4146" s="37">
        <v>44</v>
      </c>
      <c r="L4146" s="20" t="s">
        <v>8355</v>
      </c>
      <c r="M4146" s="37">
        <v>0</v>
      </c>
      <c r="N4146" s="37">
        <v>0</v>
      </c>
      <c r="O4146" s="37">
        <v>0</v>
      </c>
    </row>
    <row r="4147" spans="1:29" x14ac:dyDescent="0.2">
      <c r="A4147" s="37" t="s">
        <v>7661</v>
      </c>
      <c r="B4147" s="37" t="s">
        <v>7662</v>
      </c>
      <c r="C4147" s="39" t="s">
        <v>165</v>
      </c>
      <c r="D4147" s="39" t="s">
        <v>918</v>
      </c>
      <c r="E4147" s="39" t="s">
        <v>922</v>
      </c>
      <c r="F4147" s="39" t="s">
        <v>7662</v>
      </c>
      <c r="G4147" s="38" t="s">
        <v>442</v>
      </c>
      <c r="H4147" s="38" t="s">
        <v>441</v>
      </c>
      <c r="J4147" s="37">
        <v>12</v>
      </c>
      <c r="K4147" s="37">
        <v>4</v>
      </c>
      <c r="L4147" s="20" t="s">
        <v>8355</v>
      </c>
      <c r="M4147" s="37">
        <v>0</v>
      </c>
      <c r="N4147" s="37">
        <v>0</v>
      </c>
      <c r="O4147" s="37">
        <v>0</v>
      </c>
    </row>
    <row r="4148" spans="1:29" x14ac:dyDescent="0.2">
      <c r="A4148" s="37" t="s">
        <v>7663</v>
      </c>
      <c r="B4148" s="37" t="s">
        <v>3809</v>
      </c>
      <c r="C4148" s="39" t="s">
        <v>165</v>
      </c>
      <c r="D4148" s="39" t="s">
        <v>918</v>
      </c>
      <c r="E4148" s="39" t="s">
        <v>922</v>
      </c>
      <c r="F4148" s="39" t="s">
        <v>7664</v>
      </c>
      <c r="G4148" s="38" t="s">
        <v>442</v>
      </c>
      <c r="H4148" s="38" t="s">
        <v>441</v>
      </c>
      <c r="I4148" s="38">
        <v>27503049</v>
      </c>
      <c r="J4148" s="37">
        <v>127</v>
      </c>
      <c r="K4148" s="37">
        <v>41</v>
      </c>
      <c r="L4148" s="20" t="s">
        <v>8355</v>
      </c>
      <c r="M4148" s="37">
        <v>0</v>
      </c>
      <c r="N4148" s="37">
        <v>0</v>
      </c>
      <c r="O4148" s="37">
        <v>0</v>
      </c>
    </row>
    <row r="4149" spans="1:29" x14ac:dyDescent="0.2">
      <c r="A4149" s="37" t="s">
        <v>7665</v>
      </c>
      <c r="B4149" s="37" t="s">
        <v>7666</v>
      </c>
      <c r="C4149" s="39" t="s">
        <v>165</v>
      </c>
      <c r="D4149" s="39" t="s">
        <v>918</v>
      </c>
      <c r="E4149" s="39" t="s">
        <v>924</v>
      </c>
      <c r="F4149" s="39" t="s">
        <v>924</v>
      </c>
      <c r="G4149" s="38" t="s">
        <v>442</v>
      </c>
      <c r="H4149" s="38" t="s">
        <v>441</v>
      </c>
      <c r="I4149" s="38">
        <v>27542038</v>
      </c>
      <c r="J4149" s="37">
        <v>275</v>
      </c>
      <c r="K4149" s="37">
        <v>88</v>
      </c>
      <c r="L4149" s="20" t="s">
        <v>8355</v>
      </c>
      <c r="M4149" s="37">
        <v>0</v>
      </c>
      <c r="N4149" s="37">
        <v>0</v>
      </c>
      <c r="O4149" s="37">
        <v>0</v>
      </c>
    </row>
    <row r="4150" spans="1:29" x14ac:dyDescent="0.2">
      <c r="A4150" s="37" t="s">
        <v>7667</v>
      </c>
      <c r="B4150" s="37" t="s">
        <v>7668</v>
      </c>
      <c r="C4150" s="39" t="s">
        <v>165</v>
      </c>
      <c r="D4150" s="39" t="s">
        <v>918</v>
      </c>
      <c r="E4150" s="39" t="s">
        <v>924</v>
      </c>
      <c r="F4150" s="39" t="s">
        <v>7669</v>
      </c>
      <c r="G4150" s="38" t="s">
        <v>442</v>
      </c>
      <c r="H4150" s="38" t="s">
        <v>441</v>
      </c>
      <c r="I4150" s="38">
        <v>27511201</v>
      </c>
      <c r="J4150" s="37">
        <v>115</v>
      </c>
      <c r="K4150" s="37">
        <v>42</v>
      </c>
      <c r="L4150" s="20" t="s">
        <v>8355</v>
      </c>
      <c r="M4150" s="37">
        <v>0</v>
      </c>
      <c r="N4150" s="37">
        <v>0</v>
      </c>
      <c r="O4150" s="37">
        <v>0</v>
      </c>
    </row>
    <row r="4151" spans="1:29" x14ac:dyDescent="0.2">
      <c r="A4151" s="37" t="s">
        <v>7670</v>
      </c>
      <c r="B4151" s="37" t="s">
        <v>4648</v>
      </c>
      <c r="C4151" s="39" t="s">
        <v>165</v>
      </c>
      <c r="D4151" s="39" t="s">
        <v>918</v>
      </c>
      <c r="E4151" s="39" t="s">
        <v>924</v>
      </c>
      <c r="F4151" s="39" t="s">
        <v>4648</v>
      </c>
      <c r="G4151" s="38" t="s">
        <v>442</v>
      </c>
      <c r="H4151" s="38" t="s">
        <v>441</v>
      </c>
      <c r="I4151" s="38">
        <v>27599053</v>
      </c>
      <c r="J4151" s="37">
        <v>38</v>
      </c>
      <c r="K4151" s="37">
        <v>16</v>
      </c>
      <c r="L4151" s="20" t="s">
        <v>8355</v>
      </c>
      <c r="M4151" s="37">
        <v>0</v>
      </c>
      <c r="N4151" s="37">
        <v>0</v>
      </c>
      <c r="O4151" s="37">
        <v>0</v>
      </c>
    </row>
    <row r="4152" spans="1:29" x14ac:dyDescent="0.2">
      <c r="A4152" s="37" t="s">
        <v>7671</v>
      </c>
      <c r="B4152" s="37" t="s">
        <v>7672</v>
      </c>
      <c r="C4152" s="39" t="s">
        <v>165</v>
      </c>
      <c r="D4152" s="39" t="s">
        <v>918</v>
      </c>
      <c r="E4152" s="39" t="s">
        <v>924</v>
      </c>
      <c r="F4152" s="39" t="s">
        <v>7672</v>
      </c>
      <c r="G4152" s="38" t="s">
        <v>442</v>
      </c>
      <c r="H4152" s="38" t="s">
        <v>441</v>
      </c>
      <c r="I4152" s="38">
        <v>27541063</v>
      </c>
      <c r="J4152" s="37">
        <v>7</v>
      </c>
      <c r="K4152" s="37">
        <v>0</v>
      </c>
      <c r="L4152" s="20" t="s">
        <v>8355</v>
      </c>
      <c r="M4152" s="37">
        <v>0</v>
      </c>
      <c r="N4152" s="37">
        <v>0</v>
      </c>
      <c r="O4152" s="37">
        <v>0</v>
      </c>
    </row>
    <row r="4153" spans="1:29" x14ac:dyDescent="0.2">
      <c r="A4153" s="37" t="s">
        <v>7673</v>
      </c>
      <c r="B4153" s="37" t="s">
        <v>7674</v>
      </c>
      <c r="C4153" s="39" t="s">
        <v>165</v>
      </c>
      <c r="D4153" s="39" t="s">
        <v>918</v>
      </c>
      <c r="E4153" s="39" t="s">
        <v>919</v>
      </c>
      <c r="F4153" s="39" t="s">
        <v>7674</v>
      </c>
      <c r="G4153" s="38" t="s">
        <v>442</v>
      </c>
      <c r="H4153" s="38" t="s">
        <v>441</v>
      </c>
      <c r="I4153" s="38">
        <v>27510426</v>
      </c>
      <c r="J4153" s="37">
        <v>153</v>
      </c>
      <c r="K4153" s="37">
        <v>51</v>
      </c>
      <c r="L4153" s="20" t="s">
        <v>8355</v>
      </c>
      <c r="M4153" s="37">
        <v>0</v>
      </c>
      <c r="N4153" s="37">
        <v>0</v>
      </c>
      <c r="O4153" s="37">
        <v>19</v>
      </c>
    </row>
    <row r="4154" spans="1:29" x14ac:dyDescent="0.2">
      <c r="A4154" s="37" t="s">
        <v>7675</v>
      </c>
      <c r="B4154" s="37" t="s">
        <v>999</v>
      </c>
      <c r="C4154" s="39" t="s">
        <v>165</v>
      </c>
      <c r="D4154" s="39" t="s">
        <v>918</v>
      </c>
      <c r="E4154" s="39" t="s">
        <v>924</v>
      </c>
      <c r="F4154" s="39" t="s">
        <v>999</v>
      </c>
      <c r="G4154" s="38" t="s">
        <v>442</v>
      </c>
      <c r="H4154" s="38" t="s">
        <v>441</v>
      </c>
      <c r="I4154" s="38">
        <v>27510519</v>
      </c>
      <c r="J4154" s="37">
        <v>174</v>
      </c>
      <c r="K4154" s="37">
        <v>52</v>
      </c>
      <c r="L4154" s="20" t="s">
        <v>8355</v>
      </c>
      <c r="M4154" s="37">
        <v>0</v>
      </c>
      <c r="N4154" s="37">
        <v>0</v>
      </c>
      <c r="O4154" s="37">
        <v>0</v>
      </c>
    </row>
    <row r="4155" spans="1:29" x14ac:dyDescent="0.2">
      <c r="A4155" s="37" t="s">
        <v>7676</v>
      </c>
      <c r="B4155" s="37" t="s">
        <v>7677</v>
      </c>
      <c r="C4155" s="39" t="s">
        <v>165</v>
      </c>
      <c r="D4155" s="39" t="s">
        <v>918</v>
      </c>
      <c r="E4155" s="39" t="s">
        <v>924</v>
      </c>
      <c r="F4155" s="39" t="s">
        <v>7678</v>
      </c>
      <c r="G4155" s="38" t="s">
        <v>442</v>
      </c>
      <c r="H4155" s="38" t="s">
        <v>441</v>
      </c>
      <c r="I4155" s="38">
        <v>27542006</v>
      </c>
      <c r="J4155" s="37">
        <v>123</v>
      </c>
      <c r="K4155" s="37">
        <v>32</v>
      </c>
      <c r="L4155" s="20" t="s">
        <v>8355</v>
      </c>
      <c r="M4155" s="37">
        <v>0</v>
      </c>
      <c r="N4155" s="37">
        <v>0</v>
      </c>
      <c r="O4155" s="37">
        <v>16</v>
      </c>
    </row>
    <row r="4156" spans="1:29" x14ac:dyDescent="0.2">
      <c r="A4156" s="37" t="s">
        <v>7679</v>
      </c>
      <c r="B4156" s="37" t="s">
        <v>7680</v>
      </c>
      <c r="C4156" s="39" t="s">
        <v>165</v>
      </c>
      <c r="D4156" s="39" t="s">
        <v>918</v>
      </c>
      <c r="E4156" s="39" t="s">
        <v>922</v>
      </c>
      <c r="F4156" s="39" t="s">
        <v>7680</v>
      </c>
      <c r="G4156" s="38" t="s">
        <v>442</v>
      </c>
      <c r="H4156" s="38" t="s">
        <v>441</v>
      </c>
      <c r="I4156" s="38">
        <v>27550459</v>
      </c>
      <c r="J4156" s="37">
        <v>40</v>
      </c>
      <c r="K4156" s="37">
        <v>10</v>
      </c>
      <c r="L4156" s="20" t="s">
        <v>8355</v>
      </c>
      <c r="M4156" s="37">
        <v>0</v>
      </c>
      <c r="N4156" s="37">
        <v>0</v>
      </c>
      <c r="O4156" s="37">
        <v>0</v>
      </c>
    </row>
    <row r="4157" spans="1:29" x14ac:dyDescent="0.2">
      <c r="A4157" s="37" t="s">
        <v>7681</v>
      </c>
      <c r="B4157" s="37" t="s">
        <v>711</v>
      </c>
      <c r="C4157" s="39" t="s">
        <v>165</v>
      </c>
      <c r="D4157" s="39" t="s">
        <v>918</v>
      </c>
      <c r="E4157" s="39" t="s">
        <v>924</v>
      </c>
      <c r="F4157" s="39" t="s">
        <v>711</v>
      </c>
      <c r="G4157" s="38" t="s">
        <v>442</v>
      </c>
      <c r="H4157" s="38" t="s">
        <v>441</v>
      </c>
      <c r="I4157" s="38">
        <v>27541121</v>
      </c>
      <c r="J4157" s="37">
        <v>118</v>
      </c>
      <c r="K4157" s="37">
        <v>34</v>
      </c>
      <c r="L4157" s="20" t="s">
        <v>8355</v>
      </c>
      <c r="M4157" s="37">
        <v>0</v>
      </c>
      <c r="N4157" s="37">
        <v>0</v>
      </c>
      <c r="O4157" s="37">
        <v>0</v>
      </c>
    </row>
    <row r="4159" spans="1:29" ht="13.5" x14ac:dyDescent="0.25">
      <c r="A4159" s="97" t="s">
        <v>457</v>
      </c>
      <c r="B4159" s="24"/>
      <c r="C4159" s="25"/>
      <c r="D4159" s="25"/>
      <c r="E4159" s="25"/>
      <c r="F4159" s="33"/>
      <c r="G4159" s="27"/>
      <c r="H4159" s="32"/>
      <c r="I4159" s="32"/>
      <c r="J4159" s="36">
        <f>SUM(J4160:J4188)</f>
        <v>4382</v>
      </c>
      <c r="K4159" s="36">
        <f t="shared" ref="K4159:O4159" si="218">SUM(K4160:K4188)</f>
        <v>1327</v>
      </c>
      <c r="L4159" s="36">
        <f t="shared" si="218"/>
        <v>0</v>
      </c>
      <c r="M4159" s="36">
        <f t="shared" si="218"/>
        <v>19</v>
      </c>
      <c r="N4159" s="36">
        <f t="shared" si="218"/>
        <v>31</v>
      </c>
      <c r="O4159" s="36">
        <f t="shared" si="218"/>
        <v>239</v>
      </c>
      <c r="P4159" s="37"/>
      <c r="Q4159" s="37"/>
      <c r="R4159" s="37"/>
      <c r="S4159" s="37"/>
      <c r="T4159" s="37"/>
      <c r="U4159" s="37"/>
      <c r="V4159" s="37"/>
      <c r="W4159" s="37"/>
      <c r="X4159" s="37"/>
      <c r="Y4159" s="37"/>
      <c r="AA4159" s="37"/>
      <c r="AB4159" s="37"/>
      <c r="AC4159" s="37"/>
    </row>
    <row r="4160" spans="1:29" x14ac:dyDescent="0.2">
      <c r="B4160" s="37" t="s">
        <v>7682</v>
      </c>
      <c r="C4160" s="39" t="s">
        <v>165</v>
      </c>
      <c r="D4160" s="39" t="s">
        <v>807</v>
      </c>
      <c r="E4160" s="39" t="s">
        <v>808</v>
      </c>
      <c r="F4160" s="39" t="s">
        <v>7683</v>
      </c>
      <c r="G4160" s="38" t="s">
        <v>443</v>
      </c>
      <c r="H4160" s="38" t="s">
        <v>440</v>
      </c>
      <c r="I4160" s="38">
        <v>27186580</v>
      </c>
      <c r="L4160" s="20" t="s">
        <v>8355</v>
      </c>
    </row>
    <row r="4161" spans="1:15" x14ac:dyDescent="0.2">
      <c r="A4161" s="37" t="s">
        <v>7684</v>
      </c>
      <c r="B4161" s="37" t="s">
        <v>7685</v>
      </c>
      <c r="C4161" s="39" t="s">
        <v>165</v>
      </c>
      <c r="D4161" s="39" t="s">
        <v>807</v>
      </c>
      <c r="E4161" s="39" t="s">
        <v>808</v>
      </c>
      <c r="F4161" s="39" t="s">
        <v>7685</v>
      </c>
      <c r="G4161" s="38" t="s">
        <v>442</v>
      </c>
      <c r="H4161" s="38" t="s">
        <v>440</v>
      </c>
      <c r="I4161" s="38">
        <v>27185469</v>
      </c>
      <c r="J4161" s="37">
        <v>140</v>
      </c>
      <c r="K4161" s="37">
        <v>45</v>
      </c>
      <c r="L4161" s="20" t="s">
        <v>8355</v>
      </c>
      <c r="M4161" s="37">
        <v>0</v>
      </c>
      <c r="N4161" s="37">
        <v>0</v>
      </c>
      <c r="O4161" s="37">
        <v>35</v>
      </c>
    </row>
    <row r="4162" spans="1:15" x14ac:dyDescent="0.2">
      <c r="A4162" s="37" t="s">
        <v>7686</v>
      </c>
      <c r="B4162" s="37" t="s">
        <v>7687</v>
      </c>
      <c r="C4162" s="39" t="s">
        <v>165</v>
      </c>
      <c r="D4162" s="39" t="s">
        <v>807</v>
      </c>
      <c r="E4162" s="39" t="s">
        <v>811</v>
      </c>
      <c r="F4162" s="39" t="s">
        <v>7687</v>
      </c>
      <c r="G4162" s="38" t="s">
        <v>442</v>
      </c>
      <c r="H4162" s="38" t="s">
        <v>441</v>
      </c>
      <c r="I4162" s="38">
        <v>27977008</v>
      </c>
      <c r="J4162" s="37">
        <v>23</v>
      </c>
      <c r="K4162" s="37">
        <v>10</v>
      </c>
      <c r="L4162" s="20" t="s">
        <v>8355</v>
      </c>
      <c r="M4162" s="37">
        <v>0</v>
      </c>
      <c r="N4162" s="37">
        <v>0</v>
      </c>
      <c r="O4162" s="37">
        <v>0</v>
      </c>
    </row>
    <row r="4163" spans="1:15" x14ac:dyDescent="0.2">
      <c r="A4163" s="37" t="s">
        <v>7688</v>
      </c>
      <c r="B4163" s="37" t="s">
        <v>340</v>
      </c>
      <c r="C4163" s="39" t="s">
        <v>165</v>
      </c>
      <c r="D4163" s="39" t="s">
        <v>807</v>
      </c>
      <c r="E4163" s="39" t="s">
        <v>808</v>
      </c>
      <c r="F4163" s="39" t="s">
        <v>340</v>
      </c>
      <c r="G4163" s="38" t="s">
        <v>442</v>
      </c>
      <c r="H4163" s="38" t="s">
        <v>440</v>
      </c>
      <c r="I4163" s="38">
        <v>27186197</v>
      </c>
      <c r="J4163" s="37">
        <v>118</v>
      </c>
      <c r="K4163" s="37">
        <v>47</v>
      </c>
      <c r="L4163" s="20" t="s">
        <v>8355</v>
      </c>
      <c r="M4163" s="37">
        <v>0</v>
      </c>
      <c r="N4163" s="37">
        <v>0</v>
      </c>
      <c r="O4163" s="37">
        <v>0</v>
      </c>
    </row>
    <row r="4164" spans="1:15" x14ac:dyDescent="0.2">
      <c r="A4164" s="37" t="s">
        <v>7689</v>
      </c>
      <c r="B4164" s="37" t="s">
        <v>815</v>
      </c>
      <c r="C4164" s="39" t="s">
        <v>165</v>
      </c>
      <c r="D4164" s="39" t="s">
        <v>807</v>
      </c>
      <c r="E4164" s="39" t="s">
        <v>807</v>
      </c>
      <c r="F4164" s="39" t="s">
        <v>815</v>
      </c>
      <c r="G4164" s="38" t="s">
        <v>442</v>
      </c>
      <c r="H4164" s="38" t="s">
        <v>441</v>
      </c>
      <c r="I4164" s="38">
        <v>27184442</v>
      </c>
      <c r="J4164" s="37">
        <v>268</v>
      </c>
      <c r="K4164" s="37">
        <v>84</v>
      </c>
      <c r="L4164" s="20" t="s">
        <v>8355</v>
      </c>
      <c r="M4164" s="37">
        <v>0</v>
      </c>
      <c r="N4164" s="37">
        <v>0</v>
      </c>
      <c r="O4164" s="37">
        <v>0</v>
      </c>
    </row>
    <row r="4165" spans="1:15" x14ac:dyDescent="0.2">
      <c r="A4165" s="37" t="s">
        <v>7690</v>
      </c>
      <c r="B4165" s="37" t="s">
        <v>7691</v>
      </c>
      <c r="C4165" s="39" t="s">
        <v>165</v>
      </c>
      <c r="D4165" s="39" t="s">
        <v>807</v>
      </c>
      <c r="E4165" s="39" t="s">
        <v>811</v>
      </c>
      <c r="F4165" s="39" t="s">
        <v>7691</v>
      </c>
      <c r="G4165" s="38" t="s">
        <v>442</v>
      </c>
      <c r="H4165" s="38" t="s">
        <v>441</v>
      </c>
      <c r="I4165" s="38">
        <v>27978478</v>
      </c>
      <c r="J4165" s="37">
        <v>139</v>
      </c>
      <c r="K4165" s="37">
        <v>57</v>
      </c>
      <c r="L4165" s="20" t="s">
        <v>8355</v>
      </c>
      <c r="M4165" s="37">
        <v>0</v>
      </c>
      <c r="N4165" s="37">
        <v>0</v>
      </c>
      <c r="O4165" s="37">
        <v>17</v>
      </c>
    </row>
    <row r="4166" spans="1:15" x14ac:dyDescent="0.2">
      <c r="A4166" s="37" t="s">
        <v>7692</v>
      </c>
      <c r="B4166" s="37" t="s">
        <v>7693</v>
      </c>
      <c r="C4166" s="39" t="s">
        <v>165</v>
      </c>
      <c r="D4166" s="39" t="s">
        <v>807</v>
      </c>
      <c r="E4166" s="39" t="s">
        <v>807</v>
      </c>
      <c r="F4166" s="39" t="s">
        <v>7693</v>
      </c>
      <c r="G4166" s="38" t="s">
        <v>442</v>
      </c>
      <c r="H4166" s="38" t="s">
        <v>441</v>
      </c>
      <c r="J4166" s="37">
        <v>3</v>
      </c>
      <c r="K4166" s="37">
        <v>0</v>
      </c>
      <c r="L4166" s="20" t="s">
        <v>8355</v>
      </c>
      <c r="M4166" s="37">
        <v>0</v>
      </c>
      <c r="N4166" s="37">
        <v>0</v>
      </c>
      <c r="O4166" s="37">
        <v>0</v>
      </c>
    </row>
    <row r="4167" spans="1:15" x14ac:dyDescent="0.2">
      <c r="A4167" s="37" t="s">
        <v>7694</v>
      </c>
      <c r="B4167" s="37" t="s">
        <v>7695</v>
      </c>
      <c r="C4167" s="39" t="s">
        <v>165</v>
      </c>
      <c r="D4167" s="39" t="s">
        <v>807</v>
      </c>
      <c r="E4167" s="39" t="s">
        <v>811</v>
      </c>
      <c r="F4167" s="39" t="s">
        <v>5724</v>
      </c>
      <c r="G4167" s="38" t="s">
        <v>442</v>
      </c>
      <c r="H4167" s="38" t="s">
        <v>441</v>
      </c>
      <c r="I4167" s="38">
        <v>85272855</v>
      </c>
      <c r="J4167" s="37">
        <v>12</v>
      </c>
      <c r="K4167" s="37">
        <v>0</v>
      </c>
      <c r="L4167" s="20" t="s">
        <v>8355</v>
      </c>
      <c r="M4167" s="37">
        <v>0</v>
      </c>
      <c r="N4167" s="37">
        <v>0</v>
      </c>
      <c r="O4167" s="37">
        <v>0</v>
      </c>
    </row>
    <row r="4168" spans="1:15" x14ac:dyDescent="0.2">
      <c r="A4168" s="37" t="s">
        <v>7696</v>
      </c>
      <c r="B4168" s="37" t="s">
        <v>7697</v>
      </c>
      <c r="C4168" s="39" t="s">
        <v>165</v>
      </c>
      <c r="D4168" s="39" t="s">
        <v>807</v>
      </c>
      <c r="E4168" s="39" t="s">
        <v>807</v>
      </c>
      <c r="F4168" s="39" t="s">
        <v>7697</v>
      </c>
      <c r="G4168" s="38" t="s">
        <v>442</v>
      </c>
      <c r="H4168" s="38" t="s">
        <v>441</v>
      </c>
      <c r="I4168" s="38">
        <v>27185271</v>
      </c>
      <c r="J4168" s="37">
        <v>81</v>
      </c>
      <c r="K4168" s="37">
        <v>28</v>
      </c>
      <c r="L4168" s="20" t="s">
        <v>8355</v>
      </c>
      <c r="M4168" s="37">
        <v>0</v>
      </c>
      <c r="N4168" s="37">
        <v>0</v>
      </c>
      <c r="O4168" s="37">
        <v>0</v>
      </c>
    </row>
    <row r="4169" spans="1:15" x14ac:dyDescent="0.2">
      <c r="A4169" s="37" t="s">
        <v>7698</v>
      </c>
      <c r="B4169" s="37" t="s">
        <v>7699</v>
      </c>
      <c r="C4169" s="39" t="s">
        <v>165</v>
      </c>
      <c r="D4169" s="39" t="s">
        <v>807</v>
      </c>
      <c r="E4169" s="39" t="s">
        <v>808</v>
      </c>
      <c r="F4169" s="39" t="s">
        <v>808</v>
      </c>
      <c r="G4169" s="38" t="s">
        <v>442</v>
      </c>
      <c r="H4169" s="38" t="s">
        <v>440</v>
      </c>
      <c r="I4169" s="38">
        <v>27186851</v>
      </c>
      <c r="J4169" s="37">
        <v>792</v>
      </c>
      <c r="K4169" s="37">
        <v>120</v>
      </c>
      <c r="L4169" s="20" t="s">
        <v>8355</v>
      </c>
      <c r="M4169" s="37">
        <v>19</v>
      </c>
      <c r="N4169" s="37">
        <v>22</v>
      </c>
      <c r="O4169" s="37">
        <v>41</v>
      </c>
    </row>
    <row r="4170" spans="1:15" x14ac:dyDescent="0.2">
      <c r="A4170" s="37" t="s">
        <v>7700</v>
      </c>
      <c r="B4170" s="37" t="s">
        <v>7701</v>
      </c>
      <c r="C4170" s="39" t="s">
        <v>165</v>
      </c>
      <c r="D4170" s="39" t="s">
        <v>807</v>
      </c>
      <c r="E4170" s="39" t="s">
        <v>808</v>
      </c>
      <c r="F4170" s="39" t="s">
        <v>7702</v>
      </c>
      <c r="G4170" s="38" t="s">
        <v>442</v>
      </c>
      <c r="H4170" s="38" t="s">
        <v>440</v>
      </c>
      <c r="I4170" s="38">
        <v>21001471</v>
      </c>
      <c r="J4170" s="37">
        <v>154</v>
      </c>
      <c r="K4170" s="37">
        <v>52</v>
      </c>
      <c r="L4170" s="20" t="s">
        <v>8355</v>
      </c>
      <c r="M4170" s="37">
        <v>0</v>
      </c>
      <c r="N4170" s="37">
        <v>0</v>
      </c>
      <c r="O4170" s="37">
        <v>25</v>
      </c>
    </row>
    <row r="4171" spans="1:15" x14ac:dyDescent="0.2">
      <c r="A4171" s="37" t="s">
        <v>7703</v>
      </c>
      <c r="B4171" s="37" t="s">
        <v>7704</v>
      </c>
      <c r="C4171" s="39" t="s">
        <v>165</v>
      </c>
      <c r="D4171" s="39" t="s">
        <v>807</v>
      </c>
      <c r="E4171" s="39" t="s">
        <v>807</v>
      </c>
      <c r="F4171" s="39" t="s">
        <v>7704</v>
      </c>
      <c r="G4171" s="38" t="s">
        <v>442</v>
      </c>
      <c r="H4171" s="38" t="s">
        <v>441</v>
      </c>
      <c r="I4171" s="38">
        <v>27185547</v>
      </c>
      <c r="J4171" s="37">
        <v>94</v>
      </c>
      <c r="K4171" s="37">
        <v>31</v>
      </c>
      <c r="L4171" s="20" t="s">
        <v>8355</v>
      </c>
      <c r="M4171" s="37">
        <v>0</v>
      </c>
      <c r="N4171" s="37">
        <v>0</v>
      </c>
      <c r="O4171" s="37">
        <v>0</v>
      </c>
    </row>
    <row r="4172" spans="1:15" x14ac:dyDescent="0.2">
      <c r="A4172" s="37" t="s">
        <v>7705</v>
      </c>
      <c r="B4172" s="37" t="s">
        <v>7706</v>
      </c>
      <c r="C4172" s="39" t="s">
        <v>165</v>
      </c>
      <c r="D4172" s="39" t="s">
        <v>807</v>
      </c>
      <c r="E4172" s="39" t="s">
        <v>808</v>
      </c>
      <c r="F4172" s="39" t="s">
        <v>7707</v>
      </c>
      <c r="G4172" s="38" t="s">
        <v>442</v>
      </c>
      <c r="H4172" s="38" t="s">
        <v>440</v>
      </c>
      <c r="I4172" s="38">
        <v>27186016</v>
      </c>
      <c r="J4172" s="37">
        <v>127</v>
      </c>
      <c r="K4172" s="37">
        <v>34</v>
      </c>
      <c r="L4172" s="20" t="s">
        <v>8355</v>
      </c>
      <c r="M4172" s="37">
        <v>0</v>
      </c>
      <c r="N4172" s="37">
        <v>0</v>
      </c>
      <c r="O4172" s="37">
        <v>0</v>
      </c>
    </row>
    <row r="4173" spans="1:15" x14ac:dyDescent="0.2">
      <c r="A4173" s="37" t="s">
        <v>7708</v>
      </c>
      <c r="B4173" s="37" t="s">
        <v>807</v>
      </c>
      <c r="C4173" s="39" t="s">
        <v>165</v>
      </c>
      <c r="D4173" s="39" t="s">
        <v>807</v>
      </c>
      <c r="E4173" s="39" t="s">
        <v>807</v>
      </c>
      <c r="F4173" s="39" t="s">
        <v>807</v>
      </c>
      <c r="G4173" s="38" t="s">
        <v>442</v>
      </c>
      <c r="H4173" s="38" t="s">
        <v>441</v>
      </c>
      <c r="I4173" s="38">
        <v>27181318</v>
      </c>
      <c r="J4173" s="37">
        <v>277</v>
      </c>
      <c r="K4173" s="37">
        <v>86</v>
      </c>
      <c r="L4173" s="20" t="s">
        <v>8355</v>
      </c>
      <c r="M4173" s="37">
        <v>0</v>
      </c>
      <c r="N4173" s="37">
        <v>9</v>
      </c>
      <c r="O4173" s="37">
        <v>0</v>
      </c>
    </row>
    <row r="4174" spans="1:15" x14ac:dyDescent="0.2">
      <c r="A4174" s="37" t="s">
        <v>7709</v>
      </c>
      <c r="B4174" s="37" t="s">
        <v>7710</v>
      </c>
      <c r="C4174" s="39" t="s">
        <v>165</v>
      </c>
      <c r="D4174" s="39" t="s">
        <v>807</v>
      </c>
      <c r="E4174" s="39" t="s">
        <v>811</v>
      </c>
      <c r="F4174" s="39" t="s">
        <v>7711</v>
      </c>
      <c r="G4174" s="38" t="s">
        <v>442</v>
      </c>
      <c r="H4174" s="38" t="s">
        <v>441</v>
      </c>
      <c r="I4174" s="38">
        <v>27978231</v>
      </c>
      <c r="J4174" s="37">
        <v>247</v>
      </c>
      <c r="K4174" s="37">
        <v>76</v>
      </c>
      <c r="L4174" s="20" t="s">
        <v>8355</v>
      </c>
      <c r="M4174" s="37">
        <v>0</v>
      </c>
      <c r="N4174" s="37">
        <v>0</v>
      </c>
      <c r="O4174" s="37">
        <v>0</v>
      </c>
    </row>
    <row r="4175" spans="1:15" x14ac:dyDescent="0.2">
      <c r="A4175" s="37" t="s">
        <v>7712</v>
      </c>
      <c r="B4175" s="37" t="s">
        <v>4556</v>
      </c>
      <c r="C4175" s="39" t="s">
        <v>165</v>
      </c>
      <c r="D4175" s="39" t="s">
        <v>807</v>
      </c>
      <c r="E4175" s="39" t="s">
        <v>808</v>
      </c>
      <c r="F4175" s="39" t="s">
        <v>4556</v>
      </c>
      <c r="G4175" s="38" t="s">
        <v>442</v>
      </c>
      <c r="H4175" s="38" t="s">
        <v>440</v>
      </c>
      <c r="I4175" s="38">
        <v>27185507</v>
      </c>
      <c r="J4175" s="37">
        <v>97</v>
      </c>
      <c r="K4175" s="37">
        <v>33</v>
      </c>
      <c r="L4175" s="20" t="s">
        <v>8355</v>
      </c>
      <c r="M4175" s="37">
        <v>0</v>
      </c>
      <c r="N4175" s="37">
        <v>0</v>
      </c>
      <c r="O4175" s="37">
        <v>0</v>
      </c>
    </row>
    <row r="4176" spans="1:15" x14ac:dyDescent="0.2">
      <c r="A4176" s="37" t="s">
        <v>7713</v>
      </c>
      <c r="B4176" s="37" t="s">
        <v>7714</v>
      </c>
      <c r="C4176" s="39" t="s">
        <v>165</v>
      </c>
      <c r="D4176" s="39" t="s">
        <v>807</v>
      </c>
      <c r="E4176" s="39" t="s">
        <v>807</v>
      </c>
      <c r="F4176" s="39" t="s">
        <v>7714</v>
      </c>
      <c r="G4176" s="38" t="s">
        <v>442</v>
      </c>
      <c r="H4176" s="38" t="s">
        <v>441</v>
      </c>
      <c r="I4176" s="38">
        <v>27181048</v>
      </c>
      <c r="J4176" s="37">
        <v>176</v>
      </c>
      <c r="K4176" s="37">
        <v>66</v>
      </c>
      <c r="L4176" s="20" t="s">
        <v>8355</v>
      </c>
      <c r="M4176" s="37">
        <v>0</v>
      </c>
      <c r="N4176" s="37">
        <v>0</v>
      </c>
      <c r="O4176" s="37">
        <v>25</v>
      </c>
    </row>
    <row r="4177" spans="1:29" x14ac:dyDescent="0.2">
      <c r="A4177" s="37" t="s">
        <v>7715</v>
      </c>
      <c r="B4177" s="37" t="s">
        <v>812</v>
      </c>
      <c r="C4177" s="39" t="s">
        <v>165</v>
      </c>
      <c r="D4177" s="39" t="s">
        <v>807</v>
      </c>
      <c r="E4177" s="39" t="s">
        <v>811</v>
      </c>
      <c r="F4177" s="39" t="s">
        <v>812</v>
      </c>
      <c r="G4177" s="38" t="s">
        <v>442</v>
      </c>
      <c r="H4177" s="38" t="s">
        <v>441</v>
      </c>
      <c r="I4177" s="38">
        <v>27181800</v>
      </c>
      <c r="J4177" s="37">
        <v>325</v>
      </c>
      <c r="K4177" s="37">
        <v>115</v>
      </c>
      <c r="L4177" s="20" t="s">
        <v>8355</v>
      </c>
      <c r="M4177" s="37">
        <v>0</v>
      </c>
      <c r="N4177" s="37">
        <v>0</v>
      </c>
      <c r="O4177" s="37">
        <v>0</v>
      </c>
    </row>
    <row r="4178" spans="1:29" x14ac:dyDescent="0.2">
      <c r="A4178" s="37" t="s">
        <v>7716</v>
      </c>
      <c r="B4178" s="37" t="s">
        <v>64</v>
      </c>
      <c r="C4178" s="39" t="s">
        <v>165</v>
      </c>
      <c r="D4178" s="39" t="s">
        <v>807</v>
      </c>
      <c r="E4178" s="39" t="s">
        <v>808</v>
      </c>
      <c r="F4178" s="39" t="s">
        <v>7717</v>
      </c>
      <c r="G4178" s="38" t="s">
        <v>442</v>
      </c>
      <c r="H4178" s="38" t="s">
        <v>440</v>
      </c>
      <c r="I4178" s="38">
        <v>83100099</v>
      </c>
      <c r="J4178" s="37">
        <v>63</v>
      </c>
      <c r="K4178" s="37">
        <v>23</v>
      </c>
      <c r="L4178" s="20" t="s">
        <v>8355</v>
      </c>
      <c r="M4178" s="37">
        <v>0</v>
      </c>
      <c r="N4178" s="37">
        <v>0</v>
      </c>
      <c r="O4178" s="37">
        <v>21</v>
      </c>
    </row>
    <row r="4179" spans="1:29" x14ac:dyDescent="0.2">
      <c r="A4179" s="37" t="s">
        <v>7718</v>
      </c>
      <c r="B4179" s="37" t="s">
        <v>7719</v>
      </c>
      <c r="C4179" s="39" t="s">
        <v>165</v>
      </c>
      <c r="D4179" s="39" t="s">
        <v>807</v>
      </c>
      <c r="E4179" s="39" t="s">
        <v>808</v>
      </c>
      <c r="F4179" s="39" t="s">
        <v>7720</v>
      </c>
      <c r="G4179" s="38" t="s">
        <v>442</v>
      </c>
      <c r="H4179" s="38" t="s">
        <v>440</v>
      </c>
      <c r="I4179" s="38">
        <v>27186247</v>
      </c>
      <c r="J4179" s="37">
        <v>85</v>
      </c>
      <c r="K4179" s="37">
        <v>29</v>
      </c>
      <c r="L4179" s="20" t="s">
        <v>8355</v>
      </c>
      <c r="M4179" s="37">
        <v>0</v>
      </c>
      <c r="N4179" s="37">
        <v>0</v>
      </c>
      <c r="O4179" s="37">
        <v>17</v>
      </c>
    </row>
    <row r="4180" spans="1:29" x14ac:dyDescent="0.2">
      <c r="A4180" s="37" t="s">
        <v>7721</v>
      </c>
      <c r="B4180" s="37" t="s">
        <v>7722</v>
      </c>
      <c r="C4180" s="39" t="s">
        <v>165</v>
      </c>
      <c r="D4180" s="39" t="s">
        <v>807</v>
      </c>
      <c r="E4180" s="39" t="s">
        <v>808</v>
      </c>
      <c r="F4180" s="39" t="s">
        <v>7722</v>
      </c>
      <c r="G4180" s="38" t="s">
        <v>442</v>
      </c>
      <c r="H4180" s="38" t="s">
        <v>440</v>
      </c>
      <c r="I4180" s="38">
        <v>27186162</v>
      </c>
      <c r="J4180" s="37">
        <v>278</v>
      </c>
      <c r="K4180" s="37">
        <v>111</v>
      </c>
      <c r="L4180" s="20" t="s">
        <v>8355</v>
      </c>
      <c r="M4180" s="37">
        <v>0</v>
      </c>
      <c r="N4180" s="37">
        <v>0</v>
      </c>
      <c r="O4180" s="37">
        <v>0</v>
      </c>
    </row>
    <row r="4181" spans="1:29" x14ac:dyDescent="0.2">
      <c r="A4181" s="37" t="s">
        <v>7723</v>
      </c>
      <c r="B4181" s="37" t="s">
        <v>821</v>
      </c>
      <c r="C4181" s="39" t="s">
        <v>165</v>
      </c>
      <c r="D4181" s="39" t="s">
        <v>807</v>
      </c>
      <c r="E4181" s="39" t="s">
        <v>808</v>
      </c>
      <c r="F4181" s="39" t="s">
        <v>821</v>
      </c>
      <c r="G4181" s="38" t="s">
        <v>442</v>
      </c>
      <c r="H4181" s="38" t="s">
        <v>440</v>
      </c>
      <c r="I4181" s="38">
        <v>27184715</v>
      </c>
      <c r="J4181" s="37">
        <v>113</v>
      </c>
      <c r="K4181" s="37">
        <v>32</v>
      </c>
      <c r="L4181" s="20" t="s">
        <v>8355</v>
      </c>
      <c r="M4181" s="37">
        <v>0</v>
      </c>
      <c r="N4181" s="37">
        <v>0</v>
      </c>
      <c r="O4181" s="37">
        <v>0</v>
      </c>
    </row>
    <row r="4182" spans="1:29" x14ac:dyDescent="0.2">
      <c r="A4182" s="37" t="s">
        <v>7724</v>
      </c>
      <c r="B4182" s="37" t="s">
        <v>823</v>
      </c>
      <c r="C4182" s="39" t="s">
        <v>165</v>
      </c>
      <c r="D4182" s="39" t="s">
        <v>807</v>
      </c>
      <c r="E4182" s="39" t="s">
        <v>808</v>
      </c>
      <c r="F4182" s="39" t="s">
        <v>823</v>
      </c>
      <c r="G4182" s="38" t="s">
        <v>442</v>
      </c>
      <c r="H4182" s="38" t="s">
        <v>440</v>
      </c>
      <c r="I4182" s="38">
        <v>61756042</v>
      </c>
      <c r="J4182" s="37">
        <v>164</v>
      </c>
      <c r="K4182" s="37">
        <v>69</v>
      </c>
      <c r="L4182" s="20" t="s">
        <v>8355</v>
      </c>
      <c r="M4182" s="37">
        <v>0</v>
      </c>
      <c r="N4182" s="37">
        <v>0</v>
      </c>
      <c r="O4182" s="37">
        <v>0</v>
      </c>
    </row>
    <row r="4183" spans="1:29" x14ac:dyDescent="0.2">
      <c r="A4183" s="37" t="s">
        <v>7725</v>
      </c>
      <c r="B4183" s="37" t="s">
        <v>557</v>
      </c>
      <c r="C4183" s="39" t="s">
        <v>165</v>
      </c>
      <c r="D4183" s="39" t="s">
        <v>807</v>
      </c>
      <c r="E4183" s="39" t="s">
        <v>811</v>
      </c>
      <c r="F4183" s="39" t="s">
        <v>557</v>
      </c>
      <c r="G4183" s="38" t="s">
        <v>442</v>
      </c>
      <c r="H4183" s="38" t="s">
        <v>441</v>
      </c>
      <c r="I4183" s="38">
        <v>27978492</v>
      </c>
      <c r="J4183" s="37">
        <v>209</v>
      </c>
      <c r="K4183" s="37">
        <v>56</v>
      </c>
      <c r="L4183" s="20" t="s">
        <v>8355</v>
      </c>
      <c r="M4183" s="37">
        <v>0</v>
      </c>
      <c r="N4183" s="37">
        <v>0</v>
      </c>
      <c r="O4183" s="37">
        <v>36</v>
      </c>
    </row>
    <row r="4184" spans="1:29" x14ac:dyDescent="0.2">
      <c r="A4184" s="37" t="s">
        <v>7726</v>
      </c>
      <c r="B4184" s="37" t="s">
        <v>126</v>
      </c>
      <c r="C4184" s="39" t="s">
        <v>165</v>
      </c>
      <c r="D4184" s="39" t="s">
        <v>807</v>
      </c>
      <c r="E4184" s="39" t="s">
        <v>807</v>
      </c>
      <c r="F4184" s="39" t="s">
        <v>126</v>
      </c>
      <c r="G4184" s="38" t="s">
        <v>442</v>
      </c>
      <c r="H4184" s="38" t="s">
        <v>441</v>
      </c>
      <c r="I4184" s="38">
        <v>27184025</v>
      </c>
      <c r="J4184" s="37">
        <v>67</v>
      </c>
      <c r="K4184" s="37">
        <v>16</v>
      </c>
      <c r="L4184" s="20" t="s">
        <v>8355</v>
      </c>
      <c r="M4184" s="37">
        <v>0</v>
      </c>
      <c r="N4184" s="37">
        <v>0</v>
      </c>
      <c r="O4184" s="37">
        <v>0</v>
      </c>
    </row>
    <row r="4185" spans="1:29" x14ac:dyDescent="0.2">
      <c r="A4185" s="37" t="s">
        <v>7727</v>
      </c>
      <c r="B4185" s="37" t="s">
        <v>7728</v>
      </c>
      <c r="C4185" s="39" t="s">
        <v>165</v>
      </c>
      <c r="D4185" s="39" t="s">
        <v>807</v>
      </c>
      <c r="E4185" s="39" t="s">
        <v>808</v>
      </c>
      <c r="F4185" s="39" t="s">
        <v>809</v>
      </c>
      <c r="G4185" s="38" t="s">
        <v>442</v>
      </c>
      <c r="H4185" s="38" t="s">
        <v>440</v>
      </c>
      <c r="I4185" s="38">
        <v>27001347</v>
      </c>
      <c r="J4185" s="37">
        <v>166</v>
      </c>
      <c r="K4185" s="37">
        <v>53</v>
      </c>
      <c r="L4185" s="20" t="s">
        <v>8355</v>
      </c>
      <c r="M4185" s="37">
        <v>0</v>
      </c>
      <c r="N4185" s="37">
        <v>0</v>
      </c>
      <c r="O4185" s="37">
        <v>0</v>
      </c>
    </row>
    <row r="4186" spans="1:29" x14ac:dyDescent="0.2">
      <c r="A4186" s="37" t="s">
        <v>7729</v>
      </c>
      <c r="B4186" s="37" t="s">
        <v>7569</v>
      </c>
      <c r="C4186" s="39" t="s">
        <v>165</v>
      </c>
      <c r="D4186" s="39" t="s">
        <v>807</v>
      </c>
      <c r="E4186" s="39" t="s">
        <v>807</v>
      </c>
      <c r="F4186" s="39" t="s">
        <v>7569</v>
      </c>
      <c r="G4186" s="38" t="s">
        <v>442</v>
      </c>
      <c r="H4186" s="38" t="s">
        <v>441</v>
      </c>
      <c r="I4186" s="38">
        <v>88121873</v>
      </c>
      <c r="J4186" s="37">
        <v>103</v>
      </c>
      <c r="K4186" s="37">
        <v>41</v>
      </c>
      <c r="L4186" s="20" t="s">
        <v>8355</v>
      </c>
      <c r="M4186" s="37">
        <v>0</v>
      </c>
      <c r="N4186" s="37">
        <v>0</v>
      </c>
      <c r="O4186" s="37">
        <v>22</v>
      </c>
    </row>
    <row r="4187" spans="1:29" x14ac:dyDescent="0.2">
      <c r="A4187" s="37" t="s">
        <v>7730</v>
      </c>
      <c r="B4187" s="37" t="s">
        <v>550</v>
      </c>
      <c r="C4187" s="39" t="s">
        <v>165</v>
      </c>
      <c r="D4187" s="39" t="s">
        <v>807</v>
      </c>
      <c r="E4187" s="39" t="s">
        <v>807</v>
      </c>
      <c r="F4187" s="39" t="s">
        <v>550</v>
      </c>
      <c r="G4187" s="38" t="s">
        <v>442</v>
      </c>
      <c r="H4187" s="38" t="s">
        <v>441</v>
      </c>
      <c r="I4187" s="38">
        <v>27186003</v>
      </c>
      <c r="J4187" s="37">
        <v>49</v>
      </c>
      <c r="K4187" s="37">
        <v>13</v>
      </c>
      <c r="L4187" s="20" t="s">
        <v>8355</v>
      </c>
      <c r="M4187" s="37">
        <v>0</v>
      </c>
      <c r="N4187" s="37">
        <v>0</v>
      </c>
      <c r="O4187" s="37">
        <v>0</v>
      </c>
    </row>
    <row r="4188" spans="1:29" x14ac:dyDescent="0.2">
      <c r="A4188" s="37" t="s">
        <v>7731</v>
      </c>
      <c r="B4188" s="37" t="s">
        <v>10250</v>
      </c>
      <c r="C4188" s="39" t="s">
        <v>165</v>
      </c>
      <c r="D4188" s="39" t="s">
        <v>807</v>
      </c>
      <c r="E4188" s="39" t="s">
        <v>808</v>
      </c>
      <c r="F4188" s="39" t="s">
        <v>7732</v>
      </c>
      <c r="G4188" s="38" t="s">
        <v>442</v>
      </c>
      <c r="H4188" s="38" t="s">
        <v>440</v>
      </c>
      <c r="J4188" s="37">
        <v>12</v>
      </c>
      <c r="K4188" s="37">
        <v>0</v>
      </c>
      <c r="L4188" s="20" t="s">
        <v>8355</v>
      </c>
      <c r="M4188" s="37">
        <v>0</v>
      </c>
      <c r="N4188" s="37">
        <v>0</v>
      </c>
      <c r="O4188" s="37">
        <v>0</v>
      </c>
    </row>
    <row r="4190" spans="1:29" ht="13.5" x14ac:dyDescent="0.25">
      <c r="A4190" s="97" t="s">
        <v>462</v>
      </c>
      <c r="B4190" s="24"/>
      <c r="C4190" s="25"/>
      <c r="D4190" s="25"/>
      <c r="E4190" s="25"/>
      <c r="F4190" s="33"/>
      <c r="G4190" s="27"/>
      <c r="H4190" s="32"/>
      <c r="I4190" s="32"/>
      <c r="J4190" s="36">
        <f>J4191+J4217+J4239+J4268+J4293+J4323+J4347+J4372</f>
        <v>20862</v>
      </c>
      <c r="K4190" s="36">
        <f>K4191+K4217+K4239+K4268+K4293+K4323+K4347+K4372</f>
        <v>6355</v>
      </c>
      <c r="L4190" s="36">
        <f>L4191+L4217+L4239+L4268+L4293+L4323+L4347+L4372</f>
        <v>116</v>
      </c>
      <c r="M4190" s="36">
        <f>M4191+M4217+M4239+M4268+M4293+M4323+M4347+M4372</f>
        <v>90</v>
      </c>
      <c r="N4190" s="36">
        <f>N4191+N4217+N4239+N4268+N4293+N4323+N4347+N4372</f>
        <v>74</v>
      </c>
      <c r="O4190" s="36">
        <f>O4191+O4217+O4239+O4268+O4293+O4323+O4347+O4372</f>
        <v>2360</v>
      </c>
      <c r="P4190" s="37"/>
      <c r="Q4190" s="37"/>
      <c r="R4190" s="37"/>
      <c r="S4190" s="37"/>
      <c r="T4190" s="37"/>
      <c r="U4190" s="37"/>
      <c r="V4190" s="37"/>
      <c r="W4190" s="37"/>
      <c r="X4190" s="37"/>
      <c r="Y4190" s="37"/>
      <c r="AA4190" s="37"/>
      <c r="AB4190" s="37"/>
      <c r="AC4190" s="37"/>
    </row>
    <row r="4191" spans="1:29" ht="13.5" x14ac:dyDescent="0.25">
      <c r="A4191" s="97" t="s">
        <v>439</v>
      </c>
      <c r="B4191" s="24"/>
      <c r="C4191" s="25"/>
      <c r="D4191" s="25"/>
      <c r="E4191" s="25"/>
      <c r="F4191" s="33"/>
      <c r="G4191" s="27"/>
      <c r="H4191" s="32"/>
      <c r="I4191" s="32"/>
      <c r="J4191" s="36">
        <f>SUM(J4192:J4215)</f>
        <v>5434</v>
      </c>
      <c r="K4191" s="36">
        <f t="shared" ref="K4191:O4191" si="219">SUM(K4192:K4215)</f>
        <v>1486</v>
      </c>
      <c r="L4191" s="36">
        <f t="shared" si="219"/>
        <v>25</v>
      </c>
      <c r="M4191" s="36">
        <f t="shared" si="219"/>
        <v>21</v>
      </c>
      <c r="N4191" s="36">
        <f t="shared" si="219"/>
        <v>20</v>
      </c>
      <c r="O4191" s="36">
        <f t="shared" si="219"/>
        <v>610</v>
      </c>
      <c r="P4191" s="37"/>
      <c r="Q4191" s="37"/>
      <c r="R4191" s="37"/>
      <c r="S4191" s="37"/>
      <c r="T4191" s="37"/>
      <c r="U4191" s="37"/>
      <c r="V4191" s="37"/>
      <c r="W4191" s="37"/>
      <c r="X4191" s="37"/>
      <c r="Y4191" s="37"/>
      <c r="AA4191" s="37"/>
      <c r="AB4191" s="37"/>
      <c r="AC4191" s="37"/>
    </row>
    <row r="4192" spans="1:29" x14ac:dyDescent="0.2">
      <c r="B4192" s="37" t="s">
        <v>7733</v>
      </c>
      <c r="C4192" s="39" t="s">
        <v>165</v>
      </c>
      <c r="D4192" s="39" t="s">
        <v>210</v>
      </c>
      <c r="E4192" s="39" t="s">
        <v>209</v>
      </c>
      <c r="F4192" s="39" t="s">
        <v>7734</v>
      </c>
      <c r="G4192" s="38" t="s">
        <v>443</v>
      </c>
      <c r="H4192" s="38" t="s">
        <v>440</v>
      </c>
      <c r="I4192" s="38">
        <v>27104827</v>
      </c>
      <c r="J4192" s="37">
        <v>65</v>
      </c>
      <c r="K4192" s="37">
        <v>14</v>
      </c>
      <c r="L4192" s="20" t="s">
        <v>8355</v>
      </c>
      <c r="M4192" s="37">
        <v>0</v>
      </c>
      <c r="N4192" s="37">
        <v>0</v>
      </c>
      <c r="O4192" s="37">
        <v>0</v>
      </c>
    </row>
    <row r="4193" spans="1:15" x14ac:dyDescent="0.2">
      <c r="B4193" s="37" t="s">
        <v>7735</v>
      </c>
      <c r="C4193" s="39" t="s">
        <v>165</v>
      </c>
      <c r="D4193" s="39" t="s">
        <v>210</v>
      </c>
      <c r="E4193" s="39" t="s">
        <v>209</v>
      </c>
      <c r="F4193" s="39" t="s">
        <v>10325</v>
      </c>
      <c r="G4193" s="38" t="s">
        <v>443</v>
      </c>
      <c r="H4193" s="38" t="s">
        <v>440</v>
      </c>
      <c r="I4193" s="38">
        <v>27104025</v>
      </c>
      <c r="J4193" s="37">
        <v>195</v>
      </c>
      <c r="K4193" s="37">
        <v>105</v>
      </c>
      <c r="L4193" s="20" t="s">
        <v>8355</v>
      </c>
      <c r="M4193" s="37">
        <v>0</v>
      </c>
      <c r="N4193" s="37">
        <v>0</v>
      </c>
      <c r="O4193" s="37">
        <v>0</v>
      </c>
    </row>
    <row r="4194" spans="1:15" x14ac:dyDescent="0.2">
      <c r="B4194" s="37" t="s">
        <v>7736</v>
      </c>
      <c r="C4194" s="39" t="s">
        <v>165</v>
      </c>
      <c r="D4194" s="39" t="s">
        <v>210</v>
      </c>
      <c r="E4194" s="39" t="s">
        <v>209</v>
      </c>
      <c r="F4194" s="39" t="s">
        <v>7737</v>
      </c>
      <c r="G4194" s="38" t="s">
        <v>443</v>
      </c>
      <c r="H4194" s="38" t="s">
        <v>440</v>
      </c>
      <c r="I4194" s="38">
        <v>27102034</v>
      </c>
      <c r="J4194" s="37">
        <v>34</v>
      </c>
      <c r="K4194" s="37">
        <v>14</v>
      </c>
      <c r="L4194" s="20" t="s">
        <v>8355</v>
      </c>
      <c r="M4194" s="37">
        <v>0</v>
      </c>
      <c r="N4194" s="37">
        <v>0</v>
      </c>
      <c r="O4194" s="37">
        <v>0</v>
      </c>
    </row>
    <row r="4195" spans="1:15" x14ac:dyDescent="0.2">
      <c r="B4195" s="37" t="s">
        <v>7738</v>
      </c>
      <c r="C4195" s="39" t="s">
        <v>165</v>
      </c>
      <c r="D4195" s="39" t="s">
        <v>210</v>
      </c>
      <c r="E4195" s="39" t="s">
        <v>648</v>
      </c>
      <c r="F4195" s="39" t="s">
        <v>7739</v>
      </c>
      <c r="G4195" s="38" t="s">
        <v>443</v>
      </c>
      <c r="H4195" s="38" t="s">
        <v>441</v>
      </c>
      <c r="I4195" s="38">
        <v>27100891</v>
      </c>
      <c r="J4195" s="37">
        <v>333</v>
      </c>
      <c r="K4195" s="37">
        <v>138</v>
      </c>
      <c r="L4195" s="20" t="s">
        <v>8355</v>
      </c>
      <c r="M4195" s="37">
        <v>0</v>
      </c>
      <c r="N4195" s="37">
        <v>0</v>
      </c>
      <c r="O4195" s="37">
        <v>0</v>
      </c>
    </row>
    <row r="4196" spans="1:15" x14ac:dyDescent="0.2">
      <c r="B4196" s="37" t="s">
        <v>7740</v>
      </c>
      <c r="C4196" s="39" t="s">
        <v>165</v>
      </c>
      <c r="D4196" s="39" t="s">
        <v>210</v>
      </c>
      <c r="E4196" s="39" t="s">
        <v>209</v>
      </c>
      <c r="F4196" s="39" t="s">
        <v>7741</v>
      </c>
      <c r="G4196" s="38" t="s">
        <v>443</v>
      </c>
      <c r="H4196" s="38" t="s">
        <v>440</v>
      </c>
      <c r="I4196" s="38">
        <v>27106171</v>
      </c>
      <c r="J4196" s="37">
        <v>84</v>
      </c>
      <c r="K4196" s="37">
        <v>23</v>
      </c>
      <c r="L4196" s="20" t="s">
        <v>8355</v>
      </c>
      <c r="M4196" s="37">
        <v>0</v>
      </c>
      <c r="N4196" s="37">
        <v>0</v>
      </c>
      <c r="O4196" s="37">
        <v>0</v>
      </c>
    </row>
    <row r="4197" spans="1:15" x14ac:dyDescent="0.2">
      <c r="B4197" s="37" t="s">
        <v>7849</v>
      </c>
      <c r="C4197" s="39" t="s">
        <v>165</v>
      </c>
      <c r="D4197" s="39" t="s">
        <v>210</v>
      </c>
      <c r="E4197" s="39" t="s">
        <v>870</v>
      </c>
      <c r="F4197" s="39" t="s">
        <v>870</v>
      </c>
      <c r="G4197" s="38" t="s">
        <v>443</v>
      </c>
      <c r="H4197" s="38" t="s">
        <v>440</v>
      </c>
      <c r="I4197" s="38">
        <v>27677777</v>
      </c>
      <c r="J4197" s="37">
        <v>31</v>
      </c>
      <c r="K4197" s="37">
        <v>12</v>
      </c>
      <c r="L4197" s="20" t="s">
        <v>8355</v>
      </c>
      <c r="M4197" s="37">
        <v>0</v>
      </c>
      <c r="N4197" s="37">
        <v>0</v>
      </c>
      <c r="O4197" s="37">
        <v>0</v>
      </c>
    </row>
    <row r="4198" spans="1:15" x14ac:dyDescent="0.2">
      <c r="A4198" s="37" t="s">
        <v>7742</v>
      </c>
      <c r="B4198" s="37" t="s">
        <v>554</v>
      </c>
      <c r="C4198" s="39" t="s">
        <v>165</v>
      </c>
      <c r="D4198" s="39" t="s">
        <v>210</v>
      </c>
      <c r="E4198" s="39" t="s">
        <v>209</v>
      </c>
      <c r="F4198" s="39" t="s">
        <v>554</v>
      </c>
      <c r="G4198" s="38" t="s">
        <v>442</v>
      </c>
      <c r="H4198" s="38" t="s">
        <v>440</v>
      </c>
      <c r="I4198" s="38">
        <v>27111047</v>
      </c>
      <c r="J4198" s="37">
        <v>100</v>
      </c>
      <c r="K4198" s="37">
        <v>43</v>
      </c>
      <c r="L4198" s="20" t="s">
        <v>8355</v>
      </c>
      <c r="M4198" s="37">
        <v>0</v>
      </c>
      <c r="N4198" s="37">
        <v>0</v>
      </c>
      <c r="O4198" s="37">
        <v>0</v>
      </c>
    </row>
    <row r="4199" spans="1:15" x14ac:dyDescent="0.2">
      <c r="A4199" s="37" t="s">
        <v>7747</v>
      </c>
      <c r="B4199" s="37" t="s">
        <v>7748</v>
      </c>
      <c r="C4199" s="39" t="s">
        <v>165</v>
      </c>
      <c r="D4199" s="39" t="s">
        <v>210</v>
      </c>
      <c r="E4199" s="39" t="s">
        <v>209</v>
      </c>
      <c r="F4199" s="39" t="s">
        <v>7749</v>
      </c>
      <c r="G4199" s="38" t="s">
        <v>442</v>
      </c>
      <c r="H4199" s="38" t="s">
        <v>440</v>
      </c>
      <c r="I4199" s="38">
        <v>89377405</v>
      </c>
      <c r="J4199" s="37">
        <v>13</v>
      </c>
      <c r="K4199" s="37">
        <v>0</v>
      </c>
      <c r="L4199" s="20" t="s">
        <v>8355</v>
      </c>
      <c r="M4199" s="37">
        <v>0</v>
      </c>
      <c r="N4199" s="37">
        <v>0</v>
      </c>
      <c r="O4199" s="37">
        <v>0</v>
      </c>
    </row>
    <row r="4200" spans="1:15" x14ac:dyDescent="0.2">
      <c r="A4200" s="37" t="s">
        <v>7751</v>
      </c>
      <c r="B4200" s="37" t="s">
        <v>863</v>
      </c>
      <c r="C4200" s="39" t="s">
        <v>165</v>
      </c>
      <c r="D4200" s="39" t="s">
        <v>210</v>
      </c>
      <c r="E4200" s="39" t="s">
        <v>209</v>
      </c>
      <c r="F4200" s="39" t="s">
        <v>911</v>
      </c>
      <c r="G4200" s="38" t="s">
        <v>442</v>
      </c>
      <c r="H4200" s="38" t="s">
        <v>440</v>
      </c>
      <c r="I4200" s="38">
        <v>27102508</v>
      </c>
      <c r="J4200" s="37">
        <v>38</v>
      </c>
      <c r="K4200" s="37">
        <v>22</v>
      </c>
      <c r="L4200" s="20" t="s">
        <v>8355</v>
      </c>
      <c r="M4200" s="37">
        <v>0</v>
      </c>
      <c r="N4200" s="37">
        <v>0</v>
      </c>
      <c r="O4200" s="37">
        <v>0</v>
      </c>
    </row>
    <row r="4201" spans="1:15" x14ac:dyDescent="0.2">
      <c r="A4201" s="37" t="s">
        <v>7752</v>
      </c>
      <c r="B4201" s="37" t="s">
        <v>911</v>
      </c>
      <c r="C4201" s="39" t="s">
        <v>165</v>
      </c>
      <c r="D4201" s="39" t="s">
        <v>210</v>
      </c>
      <c r="E4201" s="39" t="s">
        <v>209</v>
      </c>
      <c r="F4201" s="39" t="s">
        <v>911</v>
      </c>
      <c r="G4201" s="38" t="s">
        <v>442</v>
      </c>
      <c r="H4201" s="38" t="s">
        <v>440</v>
      </c>
      <c r="I4201" s="38">
        <v>27112574</v>
      </c>
      <c r="J4201" s="37">
        <v>87</v>
      </c>
      <c r="K4201" s="37">
        <v>28</v>
      </c>
      <c r="L4201" s="20" t="s">
        <v>8355</v>
      </c>
      <c r="M4201" s="37">
        <v>0</v>
      </c>
      <c r="N4201" s="37">
        <v>0</v>
      </c>
      <c r="O4201" s="37">
        <v>16</v>
      </c>
    </row>
    <row r="4202" spans="1:15" x14ac:dyDescent="0.2">
      <c r="A4202" s="37" t="s">
        <v>7753</v>
      </c>
      <c r="B4202" s="37" t="s">
        <v>7754</v>
      </c>
      <c r="C4202" s="39" t="s">
        <v>165</v>
      </c>
      <c r="D4202" s="39" t="s">
        <v>210</v>
      </c>
      <c r="E4202" s="39" t="s">
        <v>648</v>
      </c>
      <c r="F4202" s="39" t="s">
        <v>7754</v>
      </c>
      <c r="G4202" s="38" t="s">
        <v>442</v>
      </c>
      <c r="H4202" s="38" t="s">
        <v>441</v>
      </c>
      <c r="I4202" s="38">
        <v>27101535</v>
      </c>
      <c r="J4202" s="37">
        <v>69</v>
      </c>
      <c r="K4202" s="37">
        <v>15</v>
      </c>
      <c r="L4202" s="20" t="s">
        <v>8355</v>
      </c>
      <c r="M4202" s="37">
        <v>0</v>
      </c>
      <c r="N4202" s="37">
        <v>0</v>
      </c>
      <c r="O4202" s="37">
        <v>0</v>
      </c>
    </row>
    <row r="4203" spans="1:15" x14ac:dyDescent="0.2">
      <c r="A4203" s="37" t="s">
        <v>7755</v>
      </c>
      <c r="B4203" s="37" t="s">
        <v>7756</v>
      </c>
      <c r="C4203" s="39" t="s">
        <v>165</v>
      </c>
      <c r="D4203" s="39" t="s">
        <v>210</v>
      </c>
      <c r="E4203" s="39" t="s">
        <v>2427</v>
      </c>
      <c r="F4203" s="39" t="s">
        <v>7756</v>
      </c>
      <c r="G4203" s="38" t="s">
        <v>442</v>
      </c>
      <c r="H4203" s="38" t="s">
        <v>440</v>
      </c>
      <c r="I4203" s="38">
        <v>27110478</v>
      </c>
      <c r="J4203" s="37">
        <v>283</v>
      </c>
      <c r="K4203" s="37">
        <v>95</v>
      </c>
      <c r="L4203" s="20" t="s">
        <v>8355</v>
      </c>
      <c r="M4203" s="37">
        <v>0</v>
      </c>
      <c r="N4203" s="37">
        <v>0</v>
      </c>
      <c r="O4203" s="37">
        <v>22</v>
      </c>
    </row>
    <row r="4204" spans="1:15" x14ac:dyDescent="0.2">
      <c r="A4204" s="37" t="s">
        <v>7757</v>
      </c>
      <c r="B4204" s="37" t="s">
        <v>7758</v>
      </c>
      <c r="C4204" s="39" t="s">
        <v>165</v>
      </c>
      <c r="D4204" s="39" t="s">
        <v>210</v>
      </c>
      <c r="E4204" s="39" t="s">
        <v>209</v>
      </c>
      <c r="F4204" s="39" t="s">
        <v>48</v>
      </c>
      <c r="G4204" s="38" t="s">
        <v>442</v>
      </c>
      <c r="H4204" s="38" t="s">
        <v>440</v>
      </c>
      <c r="I4204" s="38">
        <v>27105644</v>
      </c>
      <c r="J4204" s="37">
        <v>134</v>
      </c>
      <c r="K4204" s="37">
        <v>50</v>
      </c>
      <c r="L4204" s="20" t="s">
        <v>8355</v>
      </c>
      <c r="M4204" s="37">
        <v>0</v>
      </c>
      <c r="N4204" s="37">
        <v>0</v>
      </c>
      <c r="O4204" s="37">
        <v>21</v>
      </c>
    </row>
    <row r="4205" spans="1:15" x14ac:dyDescent="0.2">
      <c r="A4205" s="37" t="s">
        <v>7759</v>
      </c>
      <c r="B4205" s="37" t="s">
        <v>7760</v>
      </c>
      <c r="C4205" s="39" t="s">
        <v>165</v>
      </c>
      <c r="D4205" s="39" t="s">
        <v>210</v>
      </c>
      <c r="E4205" s="39" t="s">
        <v>209</v>
      </c>
      <c r="F4205" s="39" t="s">
        <v>353</v>
      </c>
      <c r="G4205" s="38" t="s">
        <v>442</v>
      </c>
      <c r="H4205" s="38" t="s">
        <v>440</v>
      </c>
      <c r="I4205" s="38">
        <v>27104183</v>
      </c>
      <c r="J4205" s="37">
        <v>723</v>
      </c>
      <c r="K4205" s="37">
        <v>0</v>
      </c>
      <c r="L4205" s="20" t="s">
        <v>8355</v>
      </c>
      <c r="M4205" s="37">
        <v>5</v>
      </c>
      <c r="N4205" s="37">
        <v>20</v>
      </c>
      <c r="O4205" s="37">
        <v>386</v>
      </c>
    </row>
    <row r="4206" spans="1:15" x14ac:dyDescent="0.2">
      <c r="A4206" s="37" t="s">
        <v>7761</v>
      </c>
      <c r="B4206" s="37" t="s">
        <v>7762</v>
      </c>
      <c r="C4206" s="39" t="s">
        <v>165</v>
      </c>
      <c r="D4206" s="39" t="s">
        <v>210</v>
      </c>
      <c r="E4206" s="39" t="s">
        <v>209</v>
      </c>
      <c r="F4206" s="39" t="s">
        <v>7762</v>
      </c>
      <c r="G4206" s="38" t="s">
        <v>442</v>
      </c>
      <c r="H4206" s="38" t="s">
        <v>440</v>
      </c>
      <c r="I4206" s="38">
        <v>27100893</v>
      </c>
      <c r="J4206" s="37">
        <v>45</v>
      </c>
      <c r="K4206" s="37">
        <v>16</v>
      </c>
      <c r="L4206" s="20" t="s">
        <v>8355</v>
      </c>
      <c r="M4206" s="37">
        <v>0</v>
      </c>
      <c r="N4206" s="37">
        <v>0</v>
      </c>
      <c r="O4206" s="37">
        <v>0</v>
      </c>
    </row>
    <row r="4207" spans="1:15" x14ac:dyDescent="0.2">
      <c r="A4207" s="37" t="s">
        <v>7763</v>
      </c>
      <c r="B4207" s="37" t="s">
        <v>3293</v>
      </c>
      <c r="C4207" s="39" t="s">
        <v>165</v>
      </c>
      <c r="D4207" s="39" t="s">
        <v>210</v>
      </c>
      <c r="E4207" s="39" t="s">
        <v>648</v>
      </c>
      <c r="F4207" s="39" t="s">
        <v>3293</v>
      </c>
      <c r="G4207" s="38" t="s">
        <v>442</v>
      </c>
      <c r="H4207" s="38" t="s">
        <v>441</v>
      </c>
      <c r="I4207" s="38">
        <v>27636165</v>
      </c>
      <c r="J4207" s="37">
        <v>250</v>
      </c>
      <c r="K4207" s="37">
        <v>70</v>
      </c>
      <c r="L4207" s="20" t="s">
        <v>8355</v>
      </c>
      <c r="M4207" s="37">
        <v>0</v>
      </c>
      <c r="N4207" s="37">
        <v>0</v>
      </c>
      <c r="O4207" s="37">
        <v>0</v>
      </c>
    </row>
    <row r="4208" spans="1:15" x14ac:dyDescent="0.2">
      <c r="A4208" s="37" t="s">
        <v>7764</v>
      </c>
      <c r="B4208" s="37" t="s">
        <v>7765</v>
      </c>
      <c r="C4208" s="39" t="s">
        <v>165</v>
      </c>
      <c r="D4208" s="39" t="s">
        <v>210</v>
      </c>
      <c r="E4208" s="39" t="s">
        <v>648</v>
      </c>
      <c r="F4208" s="39" t="s">
        <v>7765</v>
      </c>
      <c r="G4208" s="38" t="s">
        <v>442</v>
      </c>
      <c r="H4208" s="38" t="s">
        <v>441</v>
      </c>
      <c r="I4208" s="38">
        <v>27636653</v>
      </c>
      <c r="J4208" s="37">
        <v>433</v>
      </c>
      <c r="K4208" s="37">
        <v>127</v>
      </c>
      <c r="L4208" s="20" t="s">
        <v>8355</v>
      </c>
      <c r="M4208" s="37">
        <v>0</v>
      </c>
      <c r="N4208" s="37">
        <v>0</v>
      </c>
      <c r="O4208" s="37">
        <v>36</v>
      </c>
    </row>
    <row r="4209" spans="1:29" x14ac:dyDescent="0.2">
      <c r="A4209" s="37" t="s">
        <v>7766</v>
      </c>
      <c r="B4209" s="37" t="s">
        <v>2412</v>
      </c>
      <c r="C4209" s="39" t="s">
        <v>165</v>
      </c>
      <c r="D4209" s="39" t="s">
        <v>210</v>
      </c>
      <c r="E4209" s="39" t="s">
        <v>648</v>
      </c>
      <c r="F4209" s="39" t="s">
        <v>2412</v>
      </c>
      <c r="G4209" s="38" t="s">
        <v>442</v>
      </c>
      <c r="H4209" s="38" t="s">
        <v>441</v>
      </c>
      <c r="I4209" s="38">
        <v>27106882</v>
      </c>
      <c r="J4209" s="37">
        <v>257</v>
      </c>
      <c r="K4209" s="37">
        <v>98</v>
      </c>
      <c r="L4209" s="20" t="s">
        <v>8355</v>
      </c>
      <c r="M4209" s="37">
        <v>16</v>
      </c>
      <c r="N4209" s="37">
        <v>0</v>
      </c>
      <c r="O4209" s="37">
        <v>0</v>
      </c>
    </row>
    <row r="4210" spans="1:29" x14ac:dyDescent="0.2">
      <c r="A4210" s="37" t="s">
        <v>7767</v>
      </c>
      <c r="B4210" s="37" t="s">
        <v>2437</v>
      </c>
      <c r="C4210" s="39" t="s">
        <v>165</v>
      </c>
      <c r="D4210" s="39" t="s">
        <v>210</v>
      </c>
      <c r="E4210" s="39" t="s">
        <v>209</v>
      </c>
      <c r="F4210" s="39" t="s">
        <v>2437</v>
      </c>
      <c r="G4210" s="38" t="s">
        <v>442</v>
      </c>
      <c r="H4210" s="38" t="s">
        <v>440</v>
      </c>
      <c r="I4210" s="38">
        <v>27110196</v>
      </c>
      <c r="J4210" s="37">
        <v>133</v>
      </c>
      <c r="K4210" s="37">
        <v>32</v>
      </c>
      <c r="L4210" s="20" t="s">
        <v>8355</v>
      </c>
      <c r="M4210" s="37">
        <v>0</v>
      </c>
      <c r="N4210" s="37">
        <v>0</v>
      </c>
      <c r="O4210" s="37">
        <v>0</v>
      </c>
    </row>
    <row r="4211" spans="1:29" x14ac:dyDescent="0.2">
      <c r="A4211" s="37" t="s">
        <v>7768</v>
      </c>
      <c r="B4211" s="37" t="s">
        <v>7769</v>
      </c>
      <c r="C4211" s="39" t="s">
        <v>165</v>
      </c>
      <c r="D4211" s="39" t="s">
        <v>210</v>
      </c>
      <c r="E4211" s="39" t="s">
        <v>209</v>
      </c>
      <c r="F4211" s="39" t="s">
        <v>7770</v>
      </c>
      <c r="G4211" s="38" t="s">
        <v>442</v>
      </c>
      <c r="H4211" s="38" t="s">
        <v>440</v>
      </c>
      <c r="I4211" s="38">
        <v>27102065</v>
      </c>
      <c r="J4211" s="37">
        <v>552</v>
      </c>
      <c r="K4211" s="37">
        <v>158</v>
      </c>
      <c r="L4211" s="20" t="s">
        <v>8355</v>
      </c>
      <c r="M4211" s="37">
        <v>0</v>
      </c>
      <c r="N4211" s="37">
        <v>0</v>
      </c>
      <c r="O4211" s="37">
        <v>0</v>
      </c>
    </row>
    <row r="4212" spans="1:29" x14ac:dyDescent="0.2">
      <c r="A4212" s="37" t="s">
        <v>7773</v>
      </c>
      <c r="B4212" s="37" t="s">
        <v>78</v>
      </c>
      <c r="C4212" s="39" t="s">
        <v>165</v>
      </c>
      <c r="D4212" s="39" t="s">
        <v>210</v>
      </c>
      <c r="E4212" s="39" t="s">
        <v>2427</v>
      </c>
      <c r="F4212" s="39" t="s">
        <v>78</v>
      </c>
      <c r="G4212" s="38" t="s">
        <v>442</v>
      </c>
      <c r="H4212" s="38" t="s">
        <v>440</v>
      </c>
      <c r="I4212" s="38">
        <v>27103980</v>
      </c>
      <c r="J4212" s="37">
        <v>436</v>
      </c>
      <c r="K4212" s="37">
        <v>114</v>
      </c>
      <c r="L4212" s="20" t="s">
        <v>8355</v>
      </c>
      <c r="M4212" s="37">
        <v>0</v>
      </c>
      <c r="N4212" s="37">
        <v>0</v>
      </c>
      <c r="O4212" s="37">
        <v>0</v>
      </c>
    </row>
    <row r="4213" spans="1:29" x14ac:dyDescent="0.2">
      <c r="A4213" s="37" t="s">
        <v>7774</v>
      </c>
      <c r="B4213" s="37" t="s">
        <v>3095</v>
      </c>
      <c r="C4213" s="39" t="s">
        <v>165</v>
      </c>
      <c r="D4213" s="39" t="s">
        <v>210</v>
      </c>
      <c r="E4213" s="39" t="s">
        <v>209</v>
      </c>
      <c r="F4213" s="39" t="s">
        <v>3095</v>
      </c>
      <c r="G4213" s="38" t="s">
        <v>442</v>
      </c>
      <c r="H4213" s="38" t="s">
        <v>440</v>
      </c>
      <c r="I4213" s="38">
        <v>27100934</v>
      </c>
      <c r="J4213" s="37">
        <v>561</v>
      </c>
      <c r="K4213" s="37">
        <v>147</v>
      </c>
      <c r="L4213" s="20">
        <v>25</v>
      </c>
      <c r="M4213" s="37">
        <v>0</v>
      </c>
      <c r="N4213" s="37">
        <v>0</v>
      </c>
      <c r="O4213" s="37">
        <v>23</v>
      </c>
    </row>
    <row r="4214" spans="1:29" x14ac:dyDescent="0.2">
      <c r="A4214" s="37" t="s">
        <v>7775</v>
      </c>
      <c r="B4214" s="37" t="s">
        <v>7776</v>
      </c>
      <c r="C4214" s="39" t="s">
        <v>165</v>
      </c>
      <c r="D4214" s="39" t="s">
        <v>210</v>
      </c>
      <c r="E4214" s="39" t="s">
        <v>648</v>
      </c>
      <c r="F4214" s="39" t="s">
        <v>7776</v>
      </c>
      <c r="G4214" s="38" t="s">
        <v>442</v>
      </c>
      <c r="H4214" s="38" t="s">
        <v>441</v>
      </c>
      <c r="I4214" s="38">
        <v>27638033</v>
      </c>
      <c r="J4214" s="37">
        <v>159</v>
      </c>
      <c r="K4214" s="37">
        <v>67</v>
      </c>
      <c r="L4214" s="20" t="s">
        <v>8355</v>
      </c>
      <c r="M4214" s="37">
        <v>0</v>
      </c>
      <c r="N4214" s="37">
        <v>0</v>
      </c>
      <c r="O4214" s="37">
        <v>0</v>
      </c>
    </row>
    <row r="4215" spans="1:29" x14ac:dyDescent="0.2">
      <c r="A4215" s="37" t="s">
        <v>7777</v>
      </c>
      <c r="B4215" s="37" t="s">
        <v>3086</v>
      </c>
      <c r="C4215" s="39" t="s">
        <v>165</v>
      </c>
      <c r="D4215" s="39" t="s">
        <v>210</v>
      </c>
      <c r="E4215" s="39" t="s">
        <v>2427</v>
      </c>
      <c r="F4215" s="39" t="s">
        <v>3086</v>
      </c>
      <c r="G4215" s="38" t="s">
        <v>442</v>
      </c>
      <c r="H4215" s="38" t="s">
        <v>440</v>
      </c>
      <c r="I4215" s="38">
        <v>27100857</v>
      </c>
      <c r="J4215" s="37">
        <v>419</v>
      </c>
      <c r="K4215" s="37">
        <v>98</v>
      </c>
      <c r="L4215" s="20" t="s">
        <v>8355</v>
      </c>
      <c r="M4215" s="37">
        <v>0</v>
      </c>
      <c r="N4215" s="37">
        <v>0</v>
      </c>
      <c r="O4215" s="37">
        <v>106</v>
      </c>
    </row>
    <row r="4217" spans="1:29" ht="13.5" x14ac:dyDescent="0.25">
      <c r="A4217" s="97" t="s">
        <v>445</v>
      </c>
      <c r="B4217" s="24"/>
      <c r="C4217" s="25"/>
      <c r="D4217" s="25"/>
      <c r="E4217" s="25"/>
      <c r="F4217" s="33"/>
      <c r="G4217" s="27"/>
      <c r="H4217" s="32"/>
      <c r="I4217" s="32"/>
      <c r="J4217" s="36">
        <f>SUM(J4218:J4237)</f>
        <v>2561</v>
      </c>
      <c r="K4217" s="36">
        <f t="shared" ref="K4217:O4217" si="220">SUM(K4218:K4237)</f>
        <v>747</v>
      </c>
      <c r="L4217" s="36">
        <f t="shared" si="220"/>
        <v>0</v>
      </c>
      <c r="M4217" s="36">
        <f t="shared" si="220"/>
        <v>19</v>
      </c>
      <c r="N4217" s="36">
        <f t="shared" si="220"/>
        <v>0</v>
      </c>
      <c r="O4217" s="36">
        <f t="shared" si="220"/>
        <v>187</v>
      </c>
      <c r="P4217" s="37"/>
      <c r="Q4217" s="37"/>
      <c r="R4217" s="37"/>
      <c r="S4217" s="37"/>
      <c r="T4217" s="37"/>
      <c r="U4217" s="37"/>
      <c r="V4217" s="37"/>
      <c r="W4217" s="37"/>
      <c r="X4217" s="37"/>
      <c r="Y4217" s="37"/>
      <c r="AA4217" s="37"/>
      <c r="AB4217" s="37"/>
      <c r="AC4217" s="37"/>
    </row>
    <row r="4218" spans="1:29" x14ac:dyDescent="0.2">
      <c r="A4218" s="37" t="s">
        <v>7784</v>
      </c>
      <c r="B4218" s="37" t="s">
        <v>1312</v>
      </c>
      <c r="C4218" s="39" t="s">
        <v>165</v>
      </c>
      <c r="D4218" s="39" t="s">
        <v>210</v>
      </c>
      <c r="E4218" s="39" t="s">
        <v>874</v>
      </c>
      <c r="F4218" s="39" t="s">
        <v>1312</v>
      </c>
      <c r="G4218" s="38" t="s">
        <v>442</v>
      </c>
      <c r="H4218" s="38" t="s">
        <v>441</v>
      </c>
      <c r="J4218" s="37">
        <v>61</v>
      </c>
      <c r="K4218" s="37">
        <v>26</v>
      </c>
      <c r="L4218" s="20" t="s">
        <v>8355</v>
      </c>
      <c r="M4218" s="37">
        <v>0</v>
      </c>
      <c r="N4218" s="37">
        <v>0</v>
      </c>
      <c r="O4218" s="37">
        <v>0</v>
      </c>
    </row>
    <row r="4219" spans="1:29" x14ac:dyDescent="0.2">
      <c r="A4219" s="37" t="s">
        <v>7785</v>
      </c>
      <c r="B4219" s="37" t="s">
        <v>7786</v>
      </c>
      <c r="C4219" s="39" t="s">
        <v>165</v>
      </c>
      <c r="D4219" s="39" t="s">
        <v>210</v>
      </c>
      <c r="E4219" s="39" t="s">
        <v>874</v>
      </c>
      <c r="F4219" s="39" t="s">
        <v>7786</v>
      </c>
      <c r="G4219" s="38" t="s">
        <v>442</v>
      </c>
      <c r="H4219" s="38" t="s">
        <v>441</v>
      </c>
      <c r="I4219" s="38">
        <v>27632090</v>
      </c>
      <c r="J4219" s="37">
        <v>34</v>
      </c>
      <c r="K4219" s="37">
        <v>13</v>
      </c>
      <c r="L4219" s="20" t="s">
        <v>8355</v>
      </c>
      <c r="M4219" s="37">
        <v>0</v>
      </c>
      <c r="N4219" s="37">
        <v>0</v>
      </c>
      <c r="O4219" s="37">
        <v>0</v>
      </c>
    </row>
    <row r="4220" spans="1:29" x14ac:dyDescent="0.2">
      <c r="A4220" s="37" t="s">
        <v>7743</v>
      </c>
      <c r="B4220" s="37" t="s">
        <v>7744</v>
      </c>
      <c r="C4220" s="39" t="s">
        <v>165</v>
      </c>
      <c r="D4220" s="39" t="s">
        <v>210</v>
      </c>
      <c r="E4220" s="39" t="s">
        <v>2427</v>
      </c>
      <c r="F4220" s="39" t="s">
        <v>1550</v>
      </c>
      <c r="G4220" s="38" t="s">
        <v>442</v>
      </c>
      <c r="H4220" s="38" t="s">
        <v>440</v>
      </c>
      <c r="I4220" s="38">
        <v>88480273</v>
      </c>
      <c r="J4220" s="37">
        <v>7</v>
      </c>
      <c r="K4220" s="37">
        <v>0</v>
      </c>
      <c r="L4220" s="20" t="s">
        <v>8355</v>
      </c>
      <c r="M4220" s="37">
        <v>0</v>
      </c>
      <c r="N4220" s="37">
        <v>0</v>
      </c>
      <c r="O4220" s="37">
        <v>0</v>
      </c>
    </row>
    <row r="4221" spans="1:29" x14ac:dyDescent="0.2">
      <c r="A4221" s="37" t="s">
        <v>7792</v>
      </c>
      <c r="B4221" s="37" t="s">
        <v>7793</v>
      </c>
      <c r="C4221" s="39" t="s">
        <v>165</v>
      </c>
      <c r="D4221" s="39" t="s">
        <v>210</v>
      </c>
      <c r="E4221" s="39" t="s">
        <v>874</v>
      </c>
      <c r="F4221" s="39" t="s">
        <v>7793</v>
      </c>
      <c r="G4221" s="38" t="s">
        <v>442</v>
      </c>
      <c r="H4221" s="38" t="s">
        <v>441</v>
      </c>
      <c r="I4221" s="38">
        <v>85733817</v>
      </c>
      <c r="J4221" s="37">
        <v>124</v>
      </c>
      <c r="K4221" s="37">
        <v>41</v>
      </c>
      <c r="L4221" s="20" t="s">
        <v>8355</v>
      </c>
      <c r="M4221" s="37">
        <v>0</v>
      </c>
      <c r="N4221" s="37">
        <v>0</v>
      </c>
      <c r="O4221" s="37">
        <v>0</v>
      </c>
    </row>
    <row r="4222" spans="1:29" x14ac:dyDescent="0.2">
      <c r="A4222" s="37" t="s">
        <v>7750</v>
      </c>
      <c r="B4222" s="37" t="s">
        <v>3247</v>
      </c>
      <c r="C4222" s="39" t="s">
        <v>165</v>
      </c>
      <c r="D4222" s="39" t="s">
        <v>210</v>
      </c>
      <c r="E4222" s="39" t="s">
        <v>874</v>
      </c>
      <c r="F4222" s="39" t="s">
        <v>3247</v>
      </c>
      <c r="G4222" s="38" t="s">
        <v>442</v>
      </c>
      <c r="H4222" s="38" t="s">
        <v>441</v>
      </c>
      <c r="I4222" s="38">
        <v>27632058</v>
      </c>
      <c r="J4222" s="37">
        <v>39</v>
      </c>
      <c r="K4222" s="37">
        <v>13</v>
      </c>
      <c r="L4222" s="20" t="s">
        <v>8355</v>
      </c>
      <c r="M4222" s="37">
        <v>0</v>
      </c>
      <c r="N4222" s="37">
        <v>0</v>
      </c>
      <c r="O4222" s="37">
        <v>0</v>
      </c>
    </row>
    <row r="4223" spans="1:29" x14ac:dyDescent="0.2">
      <c r="A4223" s="37" t="s">
        <v>7794</v>
      </c>
      <c r="B4223" s="37" t="s">
        <v>898</v>
      </c>
      <c r="C4223" s="39" t="s">
        <v>165</v>
      </c>
      <c r="D4223" s="39" t="s">
        <v>210</v>
      </c>
      <c r="E4223" s="39" t="s">
        <v>874</v>
      </c>
      <c r="F4223" s="39" t="s">
        <v>898</v>
      </c>
      <c r="G4223" s="38" t="s">
        <v>442</v>
      </c>
      <c r="H4223" s="38" t="s">
        <v>441</v>
      </c>
      <c r="I4223" s="38">
        <v>27632192</v>
      </c>
      <c r="J4223" s="37">
        <v>109</v>
      </c>
      <c r="K4223" s="37">
        <v>26</v>
      </c>
      <c r="L4223" s="20" t="s">
        <v>8355</v>
      </c>
      <c r="M4223" s="37">
        <v>0</v>
      </c>
      <c r="N4223" s="37">
        <v>0</v>
      </c>
      <c r="O4223" s="37">
        <v>0</v>
      </c>
    </row>
    <row r="4224" spans="1:29" x14ac:dyDescent="0.2">
      <c r="A4224" s="37" t="s">
        <v>7795</v>
      </c>
      <c r="B4224" s="37" t="s">
        <v>896</v>
      </c>
      <c r="C4224" s="39" t="s">
        <v>165</v>
      </c>
      <c r="D4224" s="39" t="s">
        <v>210</v>
      </c>
      <c r="E4224" s="39" t="s">
        <v>874</v>
      </c>
      <c r="F4224" s="39" t="s">
        <v>7796</v>
      </c>
      <c r="G4224" s="38" t="s">
        <v>442</v>
      </c>
      <c r="H4224" s="38" t="s">
        <v>441</v>
      </c>
      <c r="I4224" s="38">
        <v>27671467</v>
      </c>
      <c r="J4224" s="37">
        <v>365</v>
      </c>
      <c r="K4224" s="37">
        <v>102</v>
      </c>
      <c r="L4224" s="20" t="s">
        <v>8355</v>
      </c>
      <c r="M4224" s="37">
        <v>0</v>
      </c>
      <c r="N4224" s="37">
        <v>0</v>
      </c>
      <c r="O4224" s="37">
        <v>44</v>
      </c>
    </row>
    <row r="4225" spans="1:29" x14ac:dyDescent="0.2">
      <c r="A4225" s="37" t="s">
        <v>7885</v>
      </c>
      <c r="B4225" s="37" t="s">
        <v>3247</v>
      </c>
      <c r="C4225" s="39" t="s">
        <v>165</v>
      </c>
      <c r="D4225" s="39" t="s">
        <v>210</v>
      </c>
      <c r="E4225" s="39" t="s">
        <v>874</v>
      </c>
      <c r="F4225" s="39" t="s">
        <v>7886</v>
      </c>
      <c r="G4225" s="38" t="s">
        <v>442</v>
      </c>
      <c r="H4225" s="38" t="s">
        <v>441</v>
      </c>
      <c r="I4225" s="38">
        <v>27678823</v>
      </c>
      <c r="J4225" s="37">
        <v>63</v>
      </c>
      <c r="K4225" s="37">
        <v>26</v>
      </c>
      <c r="L4225" s="20" t="s">
        <v>8355</v>
      </c>
      <c r="M4225" s="37">
        <v>0</v>
      </c>
      <c r="N4225" s="37">
        <v>0</v>
      </c>
      <c r="O4225" s="37">
        <v>17</v>
      </c>
    </row>
    <row r="4226" spans="1:29" x14ac:dyDescent="0.2">
      <c r="A4226" s="37" t="s">
        <v>7805</v>
      </c>
      <c r="B4226" s="37" t="s">
        <v>7806</v>
      </c>
      <c r="C4226" s="39" t="s">
        <v>165</v>
      </c>
      <c r="D4226" s="39" t="s">
        <v>210</v>
      </c>
      <c r="E4226" s="39" t="s">
        <v>874</v>
      </c>
      <c r="F4226" s="39" t="s">
        <v>7806</v>
      </c>
      <c r="G4226" s="38" t="s">
        <v>442</v>
      </c>
      <c r="H4226" s="38" t="s">
        <v>441</v>
      </c>
      <c r="I4226" s="38">
        <v>87308143</v>
      </c>
      <c r="J4226" s="37">
        <v>38</v>
      </c>
      <c r="K4226" s="37">
        <v>12</v>
      </c>
      <c r="L4226" s="20" t="s">
        <v>8355</v>
      </c>
      <c r="M4226" s="37">
        <v>0</v>
      </c>
      <c r="N4226" s="37">
        <v>0</v>
      </c>
      <c r="O4226" s="37">
        <v>0</v>
      </c>
    </row>
    <row r="4227" spans="1:29" x14ac:dyDescent="0.2">
      <c r="A4227" s="37" t="s">
        <v>7807</v>
      </c>
      <c r="B4227" s="37" t="s">
        <v>892</v>
      </c>
      <c r="C4227" s="39" t="s">
        <v>165</v>
      </c>
      <c r="D4227" s="39" t="s">
        <v>210</v>
      </c>
      <c r="E4227" s="39" t="s">
        <v>874</v>
      </c>
      <c r="F4227" s="39" t="s">
        <v>892</v>
      </c>
      <c r="G4227" s="38" t="s">
        <v>442</v>
      </c>
      <c r="H4227" s="38" t="s">
        <v>441</v>
      </c>
      <c r="I4227" s="38">
        <v>27633116</v>
      </c>
      <c r="J4227" s="37">
        <v>874</v>
      </c>
      <c r="K4227" s="37">
        <v>240</v>
      </c>
      <c r="L4227" s="20" t="s">
        <v>8355</v>
      </c>
      <c r="M4227" s="37">
        <v>19</v>
      </c>
      <c r="N4227" s="37">
        <v>0</v>
      </c>
      <c r="O4227" s="37">
        <v>40</v>
      </c>
    </row>
    <row r="4228" spans="1:29" x14ac:dyDescent="0.2">
      <c r="A4228" s="37" t="s">
        <v>7808</v>
      </c>
      <c r="B4228" s="37" t="s">
        <v>365</v>
      </c>
      <c r="C4228" s="39" t="s">
        <v>165</v>
      </c>
      <c r="D4228" s="39" t="s">
        <v>210</v>
      </c>
      <c r="E4228" s="39" t="s">
        <v>874</v>
      </c>
      <c r="F4228" s="39" t="s">
        <v>365</v>
      </c>
      <c r="G4228" s="38" t="s">
        <v>442</v>
      </c>
      <c r="H4228" s="38" t="s">
        <v>441</v>
      </c>
      <c r="I4228" s="38">
        <v>27625058</v>
      </c>
      <c r="J4228" s="37">
        <v>102</v>
      </c>
      <c r="K4228" s="37">
        <v>29</v>
      </c>
      <c r="L4228" s="20" t="s">
        <v>8355</v>
      </c>
      <c r="M4228" s="37">
        <v>0</v>
      </c>
      <c r="N4228" s="37">
        <v>0</v>
      </c>
      <c r="O4228" s="37">
        <v>31</v>
      </c>
    </row>
    <row r="4229" spans="1:29" x14ac:dyDescent="0.2">
      <c r="A4229" s="37" t="s">
        <v>7813</v>
      </c>
      <c r="B4229" s="37" t="s">
        <v>7814</v>
      </c>
      <c r="C4229" s="39" t="s">
        <v>165</v>
      </c>
      <c r="D4229" s="39" t="s">
        <v>210</v>
      </c>
      <c r="E4229" s="39" t="s">
        <v>874</v>
      </c>
      <c r="F4229" s="39" t="s">
        <v>7814</v>
      </c>
      <c r="G4229" s="38" t="s">
        <v>442</v>
      </c>
      <c r="H4229" s="38" t="s">
        <v>441</v>
      </c>
      <c r="I4229" s="38">
        <v>27098170</v>
      </c>
      <c r="J4229" s="37">
        <v>176</v>
      </c>
      <c r="K4229" s="37">
        <v>60</v>
      </c>
      <c r="L4229" s="20" t="s">
        <v>8355</v>
      </c>
      <c r="M4229" s="37">
        <v>0</v>
      </c>
      <c r="N4229" s="37">
        <v>0</v>
      </c>
      <c r="O4229" s="37">
        <v>0</v>
      </c>
    </row>
    <row r="4230" spans="1:29" x14ac:dyDescent="0.2">
      <c r="A4230" s="37" t="s">
        <v>7771</v>
      </c>
      <c r="B4230" s="37" t="s">
        <v>1997</v>
      </c>
      <c r="C4230" s="39" t="s">
        <v>165</v>
      </c>
      <c r="D4230" s="39" t="s">
        <v>210</v>
      </c>
      <c r="E4230" s="39" t="s">
        <v>874</v>
      </c>
      <c r="F4230" s="39" t="s">
        <v>1997</v>
      </c>
      <c r="G4230" s="38" t="s">
        <v>442</v>
      </c>
      <c r="H4230" s="38" t="s">
        <v>441</v>
      </c>
      <c r="I4230" s="38">
        <v>27630053</v>
      </c>
      <c r="J4230" s="37">
        <v>132</v>
      </c>
      <c r="K4230" s="37">
        <v>39</v>
      </c>
      <c r="L4230" s="20" t="s">
        <v>8355</v>
      </c>
      <c r="M4230" s="37">
        <v>0</v>
      </c>
      <c r="N4230" s="37">
        <v>0</v>
      </c>
      <c r="O4230" s="37">
        <v>40</v>
      </c>
    </row>
    <row r="4231" spans="1:29" x14ac:dyDescent="0.2">
      <c r="A4231" s="37" t="s">
        <v>7817</v>
      </c>
      <c r="B4231" s="37" t="s">
        <v>1013</v>
      </c>
      <c r="C4231" s="39" t="s">
        <v>165</v>
      </c>
      <c r="D4231" s="39" t="s">
        <v>210</v>
      </c>
      <c r="E4231" s="39" t="s">
        <v>874</v>
      </c>
      <c r="F4231" s="39" t="s">
        <v>1013</v>
      </c>
      <c r="G4231" s="38" t="s">
        <v>442</v>
      </c>
      <c r="H4231" s="38" t="s">
        <v>441</v>
      </c>
      <c r="I4231" s="38">
        <v>87296085</v>
      </c>
      <c r="J4231" s="37">
        <v>40</v>
      </c>
      <c r="K4231" s="37">
        <v>17</v>
      </c>
      <c r="L4231" s="20" t="s">
        <v>8355</v>
      </c>
      <c r="M4231" s="37">
        <v>0</v>
      </c>
      <c r="N4231" s="37">
        <v>0</v>
      </c>
      <c r="O4231" s="37">
        <v>0</v>
      </c>
    </row>
    <row r="4232" spans="1:29" x14ac:dyDescent="0.2">
      <c r="A4232" s="37" t="s">
        <v>7821</v>
      </c>
      <c r="B4232" s="37" t="s">
        <v>7822</v>
      </c>
      <c r="C4232" s="39" t="s">
        <v>165</v>
      </c>
      <c r="D4232" s="39" t="s">
        <v>210</v>
      </c>
      <c r="E4232" s="39" t="s">
        <v>874</v>
      </c>
      <c r="F4232" s="39" t="s">
        <v>7822</v>
      </c>
      <c r="G4232" s="38" t="s">
        <v>442</v>
      </c>
      <c r="H4232" s="38" t="s">
        <v>441</v>
      </c>
      <c r="I4232" s="38">
        <v>27671469</v>
      </c>
      <c r="J4232" s="37">
        <v>12</v>
      </c>
      <c r="K4232" s="37">
        <v>0</v>
      </c>
      <c r="L4232" s="20" t="s">
        <v>8355</v>
      </c>
      <c r="M4232" s="37">
        <v>0</v>
      </c>
      <c r="N4232" s="37">
        <v>0</v>
      </c>
      <c r="O4232" s="37">
        <v>0</v>
      </c>
    </row>
    <row r="4233" spans="1:29" x14ac:dyDescent="0.2">
      <c r="A4233" s="37" t="s">
        <v>7826</v>
      </c>
      <c r="B4233" s="37" t="s">
        <v>1677</v>
      </c>
      <c r="C4233" s="39" t="s">
        <v>165</v>
      </c>
      <c r="D4233" s="39" t="s">
        <v>210</v>
      </c>
      <c r="E4233" s="39" t="s">
        <v>874</v>
      </c>
      <c r="F4233" s="39" t="s">
        <v>1677</v>
      </c>
      <c r="G4233" s="38" t="s">
        <v>442</v>
      </c>
      <c r="H4233" s="38" t="s">
        <v>441</v>
      </c>
      <c r="I4233" s="38">
        <v>27671108</v>
      </c>
      <c r="J4233" s="37">
        <v>132</v>
      </c>
      <c r="K4233" s="37">
        <v>35</v>
      </c>
      <c r="L4233" s="20" t="s">
        <v>8355</v>
      </c>
      <c r="M4233" s="37">
        <v>0</v>
      </c>
      <c r="N4233" s="37">
        <v>0</v>
      </c>
      <c r="O4233" s="37">
        <v>0</v>
      </c>
    </row>
    <row r="4234" spans="1:29" x14ac:dyDescent="0.2">
      <c r="A4234" s="37" t="s">
        <v>7827</v>
      </c>
      <c r="B4234" s="37" t="s">
        <v>7828</v>
      </c>
      <c r="C4234" s="39" t="s">
        <v>165</v>
      </c>
      <c r="D4234" s="39" t="s">
        <v>210</v>
      </c>
      <c r="E4234" s="39" t="s">
        <v>874</v>
      </c>
      <c r="F4234" s="39" t="s">
        <v>7829</v>
      </c>
      <c r="G4234" s="38" t="s">
        <v>442</v>
      </c>
      <c r="H4234" s="38" t="s">
        <v>441</v>
      </c>
      <c r="I4234" s="38">
        <v>27677967</v>
      </c>
      <c r="J4234" s="37">
        <v>24</v>
      </c>
      <c r="K4234" s="37">
        <v>7</v>
      </c>
      <c r="L4234" s="20" t="s">
        <v>8355</v>
      </c>
      <c r="M4234" s="37">
        <v>0</v>
      </c>
      <c r="N4234" s="37">
        <v>0</v>
      </c>
      <c r="O4234" s="37">
        <v>0</v>
      </c>
    </row>
    <row r="4235" spans="1:29" x14ac:dyDescent="0.2">
      <c r="A4235" s="37" t="s">
        <v>7830</v>
      </c>
      <c r="B4235" s="37" t="s">
        <v>197</v>
      </c>
      <c r="C4235" s="39" t="s">
        <v>165</v>
      </c>
      <c r="D4235" s="39" t="s">
        <v>210</v>
      </c>
      <c r="E4235" s="39" t="s">
        <v>874</v>
      </c>
      <c r="F4235" s="39" t="s">
        <v>7831</v>
      </c>
      <c r="G4235" s="38" t="s">
        <v>442</v>
      </c>
      <c r="H4235" s="38" t="s">
        <v>441</v>
      </c>
      <c r="I4235" s="38">
        <v>27625365</v>
      </c>
      <c r="J4235" s="37">
        <v>5</v>
      </c>
      <c r="K4235" s="37">
        <v>4</v>
      </c>
      <c r="L4235" s="20" t="s">
        <v>8355</v>
      </c>
      <c r="M4235" s="37">
        <v>0</v>
      </c>
      <c r="N4235" s="37">
        <v>0</v>
      </c>
      <c r="O4235" s="37">
        <v>0</v>
      </c>
    </row>
    <row r="4236" spans="1:29" x14ac:dyDescent="0.2">
      <c r="A4236" s="37" t="s">
        <v>7832</v>
      </c>
      <c r="B4236" s="37" t="s">
        <v>1106</v>
      </c>
      <c r="C4236" s="39" t="s">
        <v>165</v>
      </c>
      <c r="D4236" s="39" t="s">
        <v>210</v>
      </c>
      <c r="E4236" s="39" t="s">
        <v>874</v>
      </c>
      <c r="F4236" s="39" t="s">
        <v>7833</v>
      </c>
      <c r="G4236" s="38" t="s">
        <v>442</v>
      </c>
      <c r="H4236" s="38" t="s">
        <v>441</v>
      </c>
      <c r="I4236" s="38">
        <v>27670529</v>
      </c>
      <c r="J4236" s="37">
        <v>66</v>
      </c>
      <c r="K4236" s="37">
        <v>28</v>
      </c>
      <c r="L4236" s="20" t="s">
        <v>8355</v>
      </c>
      <c r="M4236" s="37">
        <v>0</v>
      </c>
      <c r="N4236" s="37">
        <v>0</v>
      </c>
      <c r="O4236" s="37">
        <v>0</v>
      </c>
    </row>
    <row r="4237" spans="1:29" x14ac:dyDescent="0.2">
      <c r="A4237" s="37" t="s">
        <v>7778</v>
      </c>
      <c r="B4237" s="37" t="s">
        <v>7779</v>
      </c>
      <c r="C4237" s="39" t="s">
        <v>165</v>
      </c>
      <c r="D4237" s="39" t="s">
        <v>210</v>
      </c>
      <c r="E4237" s="39" t="s">
        <v>209</v>
      </c>
      <c r="F4237" s="39" t="s">
        <v>7779</v>
      </c>
      <c r="G4237" s="38" t="s">
        <v>442</v>
      </c>
      <c r="H4237" s="38" t="s">
        <v>440</v>
      </c>
      <c r="I4237" s="38">
        <v>27632424</v>
      </c>
      <c r="J4237" s="37">
        <v>158</v>
      </c>
      <c r="K4237" s="37">
        <v>29</v>
      </c>
      <c r="L4237" s="20" t="s">
        <v>8355</v>
      </c>
      <c r="M4237" s="37">
        <v>0</v>
      </c>
      <c r="N4237" s="37">
        <v>0</v>
      </c>
      <c r="O4237" s="37">
        <v>15</v>
      </c>
    </row>
    <row r="4239" spans="1:29" ht="13.5" x14ac:dyDescent="0.25">
      <c r="A4239" s="97" t="s">
        <v>446</v>
      </c>
      <c r="B4239" s="24"/>
      <c r="C4239" s="25"/>
      <c r="D4239" s="25"/>
      <c r="E4239" s="25"/>
      <c r="F4239" s="33"/>
      <c r="G4239" s="27"/>
      <c r="H4239" s="32"/>
      <c r="I4239" s="32"/>
      <c r="J4239" s="36">
        <f>SUM(J4240:J4266)</f>
        <v>3948</v>
      </c>
      <c r="K4239" s="36">
        <f t="shared" ref="K4239:O4239" si="221">SUM(K4240:K4266)</f>
        <v>1232</v>
      </c>
      <c r="L4239" s="36">
        <f t="shared" si="221"/>
        <v>64</v>
      </c>
      <c r="M4239" s="36">
        <f t="shared" si="221"/>
        <v>17</v>
      </c>
      <c r="N4239" s="36">
        <f t="shared" si="221"/>
        <v>21</v>
      </c>
      <c r="O4239" s="36">
        <f t="shared" si="221"/>
        <v>461</v>
      </c>
      <c r="P4239" s="37"/>
      <c r="Q4239" s="37"/>
      <c r="R4239" s="37"/>
      <c r="S4239" s="37"/>
      <c r="T4239" s="37"/>
      <c r="U4239" s="37"/>
      <c r="V4239" s="37"/>
      <c r="W4239" s="37"/>
      <c r="X4239" s="37"/>
      <c r="Y4239" s="37"/>
      <c r="AA4239" s="37"/>
      <c r="AB4239" s="37"/>
      <c r="AC4239" s="37"/>
    </row>
    <row r="4240" spans="1:29" x14ac:dyDescent="0.2">
      <c r="A4240" s="37" t="s">
        <v>7851</v>
      </c>
      <c r="B4240" s="37" t="s">
        <v>7852</v>
      </c>
      <c r="C4240" s="39" t="s">
        <v>165</v>
      </c>
      <c r="D4240" s="39" t="s">
        <v>210</v>
      </c>
      <c r="E4240" s="39" t="s">
        <v>870</v>
      </c>
      <c r="F4240" s="39" t="s">
        <v>7852</v>
      </c>
      <c r="G4240" s="38" t="s">
        <v>442</v>
      </c>
      <c r="H4240" s="38" t="s">
        <v>440</v>
      </c>
      <c r="I4240" s="38">
        <v>27677501</v>
      </c>
      <c r="J4240" s="37">
        <v>398</v>
      </c>
      <c r="K4240" s="37">
        <v>141</v>
      </c>
      <c r="L4240" s="20" t="s">
        <v>8355</v>
      </c>
      <c r="M4240" s="37">
        <v>0</v>
      </c>
      <c r="N4240" s="37">
        <v>0</v>
      </c>
      <c r="O4240" s="37">
        <v>46</v>
      </c>
    </row>
    <row r="4241" spans="1:15" x14ac:dyDescent="0.2">
      <c r="A4241" s="37" t="s">
        <v>7790</v>
      </c>
      <c r="B4241" s="37" t="s">
        <v>7791</v>
      </c>
      <c r="C4241" s="39" t="s">
        <v>165</v>
      </c>
      <c r="D4241" s="39" t="s">
        <v>210</v>
      </c>
      <c r="E4241" s="39" t="s">
        <v>874</v>
      </c>
      <c r="F4241" s="39" t="s">
        <v>2470</v>
      </c>
      <c r="G4241" s="38" t="s">
        <v>442</v>
      </c>
      <c r="H4241" s="38" t="s">
        <v>441</v>
      </c>
      <c r="J4241" s="37">
        <v>3</v>
      </c>
      <c r="K4241" s="37">
        <v>0</v>
      </c>
      <c r="L4241" s="20" t="s">
        <v>8355</v>
      </c>
      <c r="M4241" s="37">
        <v>0</v>
      </c>
      <c r="N4241" s="37">
        <v>0</v>
      </c>
      <c r="O4241" s="37">
        <v>0</v>
      </c>
    </row>
    <row r="4242" spans="1:15" x14ac:dyDescent="0.2">
      <c r="A4242" s="37" t="s">
        <v>7853</v>
      </c>
      <c r="B4242" s="37" t="s">
        <v>1550</v>
      </c>
      <c r="C4242" s="39" t="s">
        <v>165</v>
      </c>
      <c r="D4242" s="39" t="s">
        <v>210</v>
      </c>
      <c r="E4242" s="39" t="s">
        <v>870</v>
      </c>
      <c r="F4242" s="39" t="s">
        <v>1550</v>
      </c>
      <c r="G4242" s="38" t="s">
        <v>442</v>
      </c>
      <c r="H4242" s="38" t="s">
        <v>440</v>
      </c>
      <c r="I4242" s="38">
        <v>84245611</v>
      </c>
      <c r="J4242" s="37">
        <v>96</v>
      </c>
      <c r="K4242" s="37">
        <v>28</v>
      </c>
      <c r="L4242" s="20" t="s">
        <v>8355</v>
      </c>
      <c r="M4242" s="37">
        <v>0</v>
      </c>
      <c r="N4242" s="37">
        <v>0</v>
      </c>
      <c r="O4242" s="37">
        <v>25</v>
      </c>
    </row>
    <row r="4243" spans="1:15" x14ac:dyDescent="0.2">
      <c r="A4243" s="37" t="s">
        <v>7862</v>
      </c>
      <c r="B4243" s="37" t="s">
        <v>7863</v>
      </c>
      <c r="C4243" s="39" t="s">
        <v>165</v>
      </c>
      <c r="D4243" s="39" t="s">
        <v>210</v>
      </c>
      <c r="E4243" s="39" t="s">
        <v>870</v>
      </c>
      <c r="F4243" s="39" t="s">
        <v>7863</v>
      </c>
      <c r="G4243" s="38" t="s">
        <v>442</v>
      </c>
      <c r="H4243" s="38" t="s">
        <v>440</v>
      </c>
      <c r="I4243" s="38">
        <v>27676007</v>
      </c>
      <c r="J4243" s="37">
        <v>33</v>
      </c>
      <c r="K4243" s="37">
        <v>16</v>
      </c>
      <c r="L4243" s="20" t="s">
        <v>8355</v>
      </c>
      <c r="M4243" s="37">
        <v>0</v>
      </c>
      <c r="N4243" s="37">
        <v>0</v>
      </c>
      <c r="O4243" s="37">
        <v>0</v>
      </c>
    </row>
    <row r="4244" spans="1:15" x14ac:dyDescent="0.2">
      <c r="A4244" s="37" t="s">
        <v>7864</v>
      </c>
      <c r="B4244" s="37" t="s">
        <v>665</v>
      </c>
      <c r="C4244" s="39" t="s">
        <v>165</v>
      </c>
      <c r="D4244" s="39" t="s">
        <v>210</v>
      </c>
      <c r="E4244" s="39" t="s">
        <v>870</v>
      </c>
      <c r="F4244" s="39" t="s">
        <v>665</v>
      </c>
      <c r="G4244" s="38" t="s">
        <v>442</v>
      </c>
      <c r="H4244" s="38" t="s">
        <v>440</v>
      </c>
      <c r="I4244" s="38">
        <v>27675073</v>
      </c>
      <c r="J4244" s="37">
        <v>34</v>
      </c>
      <c r="K4244" s="37">
        <v>10</v>
      </c>
      <c r="L4244" s="20" t="s">
        <v>8355</v>
      </c>
      <c r="M4244" s="37">
        <v>0</v>
      </c>
      <c r="N4244" s="37">
        <v>0</v>
      </c>
      <c r="O4244" s="37">
        <v>20</v>
      </c>
    </row>
    <row r="4245" spans="1:15" x14ac:dyDescent="0.2">
      <c r="A4245" s="37" t="s">
        <v>7867</v>
      </c>
      <c r="B4245" s="37" t="s">
        <v>7868</v>
      </c>
      <c r="C4245" s="39" t="s">
        <v>165</v>
      </c>
      <c r="D4245" s="39" t="s">
        <v>210</v>
      </c>
      <c r="E4245" s="39" t="s">
        <v>870</v>
      </c>
      <c r="F4245" s="39" t="s">
        <v>7869</v>
      </c>
      <c r="G4245" s="38" t="s">
        <v>442</v>
      </c>
      <c r="H4245" s="38" t="s">
        <v>440</v>
      </c>
      <c r="I4245" s="38">
        <v>27674863</v>
      </c>
      <c r="J4245" s="37">
        <v>236</v>
      </c>
      <c r="K4245" s="37">
        <v>62</v>
      </c>
      <c r="L4245" s="20" t="s">
        <v>8355</v>
      </c>
      <c r="M4245" s="37">
        <v>0</v>
      </c>
      <c r="N4245" s="37">
        <v>6</v>
      </c>
      <c r="O4245" s="37">
        <v>0</v>
      </c>
    </row>
    <row r="4246" spans="1:15" x14ac:dyDescent="0.2">
      <c r="A4246" s="37" t="s">
        <v>7870</v>
      </c>
      <c r="B4246" s="37" t="s">
        <v>7871</v>
      </c>
      <c r="C4246" s="39" t="s">
        <v>165</v>
      </c>
      <c r="D4246" s="39" t="s">
        <v>210</v>
      </c>
      <c r="E4246" s="39" t="s">
        <v>870</v>
      </c>
      <c r="F4246" s="39" t="s">
        <v>7872</v>
      </c>
      <c r="G4246" s="38" t="s">
        <v>442</v>
      </c>
      <c r="H4246" s="38" t="s">
        <v>440</v>
      </c>
      <c r="I4246" s="38">
        <v>27675427</v>
      </c>
      <c r="J4246" s="37">
        <v>103</v>
      </c>
      <c r="K4246" s="37">
        <v>32</v>
      </c>
      <c r="L4246" s="20" t="s">
        <v>8355</v>
      </c>
      <c r="M4246" s="37">
        <v>0</v>
      </c>
      <c r="N4246" s="37">
        <v>0</v>
      </c>
      <c r="O4246" s="37">
        <v>13</v>
      </c>
    </row>
    <row r="4247" spans="1:15" x14ac:dyDescent="0.2">
      <c r="A4247" s="37" t="s">
        <v>7873</v>
      </c>
      <c r="B4247" s="37" t="s">
        <v>7874</v>
      </c>
      <c r="C4247" s="39" t="s">
        <v>165</v>
      </c>
      <c r="D4247" s="39" t="s">
        <v>210</v>
      </c>
      <c r="E4247" s="39" t="s">
        <v>870</v>
      </c>
      <c r="F4247" s="39" t="s">
        <v>870</v>
      </c>
      <c r="G4247" s="38" t="s">
        <v>442</v>
      </c>
      <c r="H4247" s="38" t="s">
        <v>440</v>
      </c>
      <c r="I4247" s="38">
        <v>27677416</v>
      </c>
      <c r="J4247" s="37">
        <v>374</v>
      </c>
      <c r="K4247" s="37">
        <v>148</v>
      </c>
      <c r="L4247" s="20">
        <v>64</v>
      </c>
      <c r="M4247" s="37">
        <v>0</v>
      </c>
      <c r="N4247" s="37">
        <v>15</v>
      </c>
      <c r="O4247" s="37">
        <v>101</v>
      </c>
    </row>
    <row r="4248" spans="1:15" x14ac:dyDescent="0.2">
      <c r="A4248" s="37" t="s">
        <v>7875</v>
      </c>
      <c r="B4248" s="37" t="s">
        <v>7876</v>
      </c>
      <c r="C4248" s="39" t="s">
        <v>165</v>
      </c>
      <c r="D4248" s="39" t="s">
        <v>210</v>
      </c>
      <c r="E4248" s="39" t="s">
        <v>870</v>
      </c>
      <c r="F4248" s="39" t="s">
        <v>7876</v>
      </c>
      <c r="G4248" s="38" t="s">
        <v>442</v>
      </c>
      <c r="H4248" s="38" t="s">
        <v>440</v>
      </c>
      <c r="I4248" s="38">
        <v>27673097</v>
      </c>
      <c r="J4248" s="37">
        <v>300</v>
      </c>
      <c r="K4248" s="37">
        <v>75</v>
      </c>
      <c r="L4248" s="20" t="s">
        <v>8355</v>
      </c>
      <c r="M4248" s="37">
        <v>0</v>
      </c>
      <c r="N4248" s="37">
        <v>0</v>
      </c>
      <c r="O4248" s="37">
        <v>28</v>
      </c>
    </row>
    <row r="4249" spans="1:15" x14ac:dyDescent="0.2">
      <c r="A4249" s="37" t="s">
        <v>7877</v>
      </c>
      <c r="B4249" s="37" t="s">
        <v>7878</v>
      </c>
      <c r="C4249" s="39" t="s">
        <v>165</v>
      </c>
      <c r="D4249" s="39" t="s">
        <v>210</v>
      </c>
      <c r="E4249" s="39" t="s">
        <v>870</v>
      </c>
      <c r="F4249" s="39" t="s">
        <v>7878</v>
      </c>
      <c r="G4249" s="38" t="s">
        <v>442</v>
      </c>
      <c r="H4249" s="38" t="s">
        <v>440</v>
      </c>
      <c r="I4249" s="38">
        <v>27676476</v>
      </c>
      <c r="J4249" s="37">
        <v>436</v>
      </c>
      <c r="K4249" s="37">
        <v>113</v>
      </c>
      <c r="L4249" s="20" t="s">
        <v>8355</v>
      </c>
      <c r="M4249" s="37">
        <v>0</v>
      </c>
      <c r="N4249" s="37">
        <v>0</v>
      </c>
      <c r="O4249" s="37">
        <v>16</v>
      </c>
    </row>
    <row r="4250" spans="1:15" x14ac:dyDescent="0.2">
      <c r="A4250" s="37" t="s">
        <v>8021</v>
      </c>
      <c r="B4250" s="37" t="s">
        <v>3758</v>
      </c>
      <c r="C4250" s="39" t="s">
        <v>165</v>
      </c>
      <c r="D4250" s="39" t="s">
        <v>210</v>
      </c>
      <c r="E4250" s="39" t="s">
        <v>903</v>
      </c>
      <c r="F4250" s="39" t="s">
        <v>3758</v>
      </c>
      <c r="G4250" s="38" t="s">
        <v>442</v>
      </c>
      <c r="H4250" s="38" t="s">
        <v>441</v>
      </c>
      <c r="I4250" s="38">
        <v>27670734</v>
      </c>
      <c r="J4250" s="37">
        <v>84</v>
      </c>
      <c r="K4250" s="37">
        <v>17</v>
      </c>
      <c r="L4250" s="20" t="s">
        <v>8355</v>
      </c>
      <c r="M4250" s="37">
        <v>0</v>
      </c>
      <c r="N4250" s="37">
        <v>0</v>
      </c>
      <c r="O4250" s="37">
        <v>22</v>
      </c>
    </row>
    <row r="4251" spans="1:15" x14ac:dyDescent="0.2">
      <c r="A4251" s="37" t="s">
        <v>7879</v>
      </c>
      <c r="B4251" s="37" t="s">
        <v>875</v>
      </c>
      <c r="C4251" s="39" t="s">
        <v>165</v>
      </c>
      <c r="D4251" s="39" t="s">
        <v>210</v>
      </c>
      <c r="E4251" s="39" t="s">
        <v>874</v>
      </c>
      <c r="F4251" s="39" t="s">
        <v>875</v>
      </c>
      <c r="G4251" s="38" t="s">
        <v>442</v>
      </c>
      <c r="H4251" s="38" t="s">
        <v>441</v>
      </c>
      <c r="I4251" s="38">
        <v>27676044</v>
      </c>
      <c r="J4251" s="37">
        <v>133</v>
      </c>
      <c r="K4251" s="37">
        <v>48</v>
      </c>
      <c r="L4251" s="20" t="s">
        <v>8355</v>
      </c>
      <c r="M4251" s="37">
        <v>0</v>
      </c>
      <c r="N4251" s="37">
        <v>0</v>
      </c>
      <c r="O4251" s="37">
        <v>0</v>
      </c>
    </row>
    <row r="4252" spans="1:15" x14ac:dyDescent="0.2">
      <c r="A4252" s="37" t="s">
        <v>7880</v>
      </c>
      <c r="B4252" s="37" t="s">
        <v>7881</v>
      </c>
      <c r="C4252" s="39" t="s">
        <v>165</v>
      </c>
      <c r="D4252" s="39" t="s">
        <v>210</v>
      </c>
      <c r="E4252" s="39" t="s">
        <v>874</v>
      </c>
      <c r="F4252" s="39" t="s">
        <v>7881</v>
      </c>
      <c r="G4252" s="38" t="s">
        <v>442</v>
      </c>
      <c r="H4252" s="38" t="s">
        <v>441</v>
      </c>
      <c r="I4252" s="38">
        <v>63611759</v>
      </c>
      <c r="J4252" s="37">
        <v>58</v>
      </c>
      <c r="K4252" s="37">
        <v>16</v>
      </c>
      <c r="L4252" s="20" t="s">
        <v>8355</v>
      </c>
      <c r="M4252" s="37">
        <v>0</v>
      </c>
      <c r="N4252" s="37">
        <v>0</v>
      </c>
      <c r="O4252" s="37">
        <v>15</v>
      </c>
    </row>
    <row r="4253" spans="1:15" x14ac:dyDescent="0.2">
      <c r="A4253" s="37" t="s">
        <v>7882</v>
      </c>
      <c r="B4253" s="37" t="s">
        <v>168</v>
      </c>
      <c r="C4253" s="39" t="s">
        <v>165</v>
      </c>
      <c r="D4253" s="39" t="s">
        <v>210</v>
      </c>
      <c r="E4253" s="39" t="s">
        <v>870</v>
      </c>
      <c r="F4253" s="39" t="s">
        <v>168</v>
      </c>
      <c r="G4253" s="38" t="s">
        <v>442</v>
      </c>
      <c r="H4253" s="38" t="s">
        <v>440</v>
      </c>
      <c r="I4253" s="38">
        <v>27673274</v>
      </c>
      <c r="J4253" s="37">
        <v>80</v>
      </c>
      <c r="K4253" s="37">
        <v>19</v>
      </c>
      <c r="L4253" s="20" t="s">
        <v>8355</v>
      </c>
      <c r="M4253" s="37">
        <v>0</v>
      </c>
      <c r="N4253" s="37">
        <v>0</v>
      </c>
      <c r="O4253" s="37">
        <v>0</v>
      </c>
    </row>
    <row r="4254" spans="1:15" x14ac:dyDescent="0.2">
      <c r="A4254" s="37" t="s">
        <v>7883</v>
      </c>
      <c r="B4254" s="37" t="s">
        <v>368</v>
      </c>
      <c r="C4254" s="39" t="s">
        <v>165</v>
      </c>
      <c r="D4254" s="39" t="s">
        <v>210</v>
      </c>
      <c r="E4254" s="39" t="s">
        <v>870</v>
      </c>
      <c r="F4254" s="39" t="s">
        <v>550</v>
      </c>
      <c r="G4254" s="38" t="s">
        <v>442</v>
      </c>
      <c r="H4254" s="38" t="s">
        <v>440</v>
      </c>
      <c r="I4254" s="38">
        <v>27673361</v>
      </c>
      <c r="J4254" s="37">
        <v>91</v>
      </c>
      <c r="K4254" s="37">
        <v>29</v>
      </c>
      <c r="L4254" s="20" t="s">
        <v>8355</v>
      </c>
      <c r="M4254" s="37">
        <v>0</v>
      </c>
      <c r="N4254" s="37">
        <v>0</v>
      </c>
      <c r="O4254" s="37">
        <v>0</v>
      </c>
    </row>
    <row r="4255" spans="1:15" x14ac:dyDescent="0.2">
      <c r="A4255" s="37" t="s">
        <v>8035</v>
      </c>
      <c r="B4255" s="37" t="s">
        <v>6681</v>
      </c>
      <c r="C4255" s="39" t="s">
        <v>165</v>
      </c>
      <c r="D4255" s="39" t="s">
        <v>210</v>
      </c>
      <c r="E4255" s="39" t="s">
        <v>903</v>
      </c>
      <c r="F4255" s="39" t="s">
        <v>6681</v>
      </c>
      <c r="G4255" s="38" t="s">
        <v>442</v>
      </c>
      <c r="H4255" s="38" t="s">
        <v>441</v>
      </c>
      <c r="I4255" s="38">
        <v>27633911</v>
      </c>
      <c r="J4255" s="37">
        <v>41</v>
      </c>
      <c r="K4255" s="37">
        <v>18</v>
      </c>
      <c r="L4255" s="20" t="s">
        <v>8355</v>
      </c>
      <c r="M4255" s="37">
        <v>0</v>
      </c>
      <c r="N4255" s="37">
        <v>0</v>
      </c>
      <c r="O4255" s="37">
        <v>12</v>
      </c>
    </row>
    <row r="4256" spans="1:15" x14ac:dyDescent="0.2">
      <c r="A4256" s="37" t="s">
        <v>7901</v>
      </c>
      <c r="B4256" s="37" t="s">
        <v>7902</v>
      </c>
      <c r="C4256" s="39" t="s">
        <v>165</v>
      </c>
      <c r="D4256" s="39" t="s">
        <v>210</v>
      </c>
      <c r="E4256" s="39" t="s">
        <v>870</v>
      </c>
      <c r="F4256" s="39" t="s">
        <v>7903</v>
      </c>
      <c r="G4256" s="38" t="s">
        <v>442</v>
      </c>
      <c r="H4256" s="38" t="s">
        <v>440</v>
      </c>
      <c r="I4256" s="38">
        <v>27677009</v>
      </c>
      <c r="J4256" s="37">
        <v>286</v>
      </c>
      <c r="K4256" s="37">
        <v>90</v>
      </c>
      <c r="L4256" s="20" t="s">
        <v>8355</v>
      </c>
      <c r="M4256" s="37">
        <v>0</v>
      </c>
      <c r="N4256" s="37">
        <v>0</v>
      </c>
      <c r="O4256" s="37">
        <v>43</v>
      </c>
    </row>
    <row r="4257" spans="1:29" x14ac:dyDescent="0.2">
      <c r="A4257" s="37" t="s">
        <v>7904</v>
      </c>
      <c r="B4257" s="37" t="s">
        <v>94</v>
      </c>
      <c r="C4257" s="39" t="s">
        <v>165</v>
      </c>
      <c r="D4257" s="39" t="s">
        <v>210</v>
      </c>
      <c r="E4257" s="39" t="s">
        <v>870</v>
      </c>
      <c r="F4257" s="39" t="s">
        <v>94</v>
      </c>
      <c r="G4257" s="38" t="s">
        <v>442</v>
      </c>
      <c r="H4257" s="38" t="s">
        <v>440</v>
      </c>
      <c r="I4257" s="38">
        <v>27675922</v>
      </c>
      <c r="J4257" s="37">
        <v>197</v>
      </c>
      <c r="K4257" s="37">
        <v>55</v>
      </c>
      <c r="L4257" s="20" t="s">
        <v>8355</v>
      </c>
      <c r="M4257" s="37">
        <v>0</v>
      </c>
      <c r="N4257" s="37">
        <v>0</v>
      </c>
      <c r="O4257" s="37">
        <v>15</v>
      </c>
    </row>
    <row r="4258" spans="1:29" x14ac:dyDescent="0.2">
      <c r="A4258" s="37" t="s">
        <v>7905</v>
      </c>
      <c r="B4258" s="37" t="s">
        <v>7906</v>
      </c>
      <c r="C4258" s="39" t="s">
        <v>165</v>
      </c>
      <c r="D4258" s="39" t="s">
        <v>210</v>
      </c>
      <c r="E4258" s="39" t="s">
        <v>870</v>
      </c>
      <c r="F4258" s="39" t="s">
        <v>7906</v>
      </c>
      <c r="G4258" s="38" t="s">
        <v>442</v>
      </c>
      <c r="H4258" s="38" t="s">
        <v>440</v>
      </c>
      <c r="I4258" s="38">
        <v>24670463</v>
      </c>
      <c r="J4258" s="37">
        <v>30</v>
      </c>
      <c r="K4258" s="37">
        <v>11</v>
      </c>
      <c r="L4258" s="20" t="s">
        <v>8355</v>
      </c>
      <c r="M4258" s="37">
        <v>0</v>
      </c>
      <c r="N4258" s="37">
        <v>0</v>
      </c>
      <c r="O4258" s="37">
        <v>0</v>
      </c>
    </row>
    <row r="4259" spans="1:29" x14ac:dyDescent="0.2">
      <c r="A4259" s="37" t="s">
        <v>7908</v>
      </c>
      <c r="B4259" s="37" t="s">
        <v>1176</v>
      </c>
      <c r="C4259" s="39" t="s">
        <v>165</v>
      </c>
      <c r="D4259" s="39" t="s">
        <v>210</v>
      </c>
      <c r="E4259" s="39" t="s">
        <v>870</v>
      </c>
      <c r="F4259" s="39" t="s">
        <v>1176</v>
      </c>
      <c r="G4259" s="38" t="s">
        <v>442</v>
      </c>
      <c r="H4259" s="38" t="s">
        <v>440</v>
      </c>
      <c r="I4259" s="38">
        <v>27678579</v>
      </c>
      <c r="J4259" s="37">
        <v>152</v>
      </c>
      <c r="K4259" s="37">
        <v>47</v>
      </c>
      <c r="L4259" s="20" t="s">
        <v>8355</v>
      </c>
      <c r="M4259" s="37">
        <v>0</v>
      </c>
      <c r="N4259" s="37">
        <v>0</v>
      </c>
      <c r="O4259" s="37">
        <v>15</v>
      </c>
    </row>
    <row r="4260" spans="1:29" x14ac:dyDescent="0.2">
      <c r="A4260" s="37" t="s">
        <v>7911</v>
      </c>
      <c r="B4260" s="37" t="s">
        <v>2387</v>
      </c>
      <c r="C4260" s="39" t="s">
        <v>165</v>
      </c>
      <c r="D4260" s="39" t="s">
        <v>210</v>
      </c>
      <c r="E4260" s="39" t="s">
        <v>870</v>
      </c>
      <c r="F4260" s="39" t="s">
        <v>2387</v>
      </c>
      <c r="G4260" s="38" t="s">
        <v>442</v>
      </c>
      <c r="H4260" s="38" t="s">
        <v>440</v>
      </c>
      <c r="I4260" s="38">
        <v>27677776</v>
      </c>
      <c r="J4260" s="37">
        <v>294</v>
      </c>
      <c r="K4260" s="37">
        <v>88</v>
      </c>
      <c r="L4260" s="20" t="s">
        <v>8355</v>
      </c>
      <c r="M4260" s="37">
        <v>17</v>
      </c>
      <c r="N4260" s="37">
        <v>0</v>
      </c>
      <c r="O4260" s="37">
        <v>34</v>
      </c>
    </row>
    <row r="4261" spans="1:29" x14ac:dyDescent="0.2">
      <c r="A4261" s="37" t="s">
        <v>7912</v>
      </c>
      <c r="B4261" s="37" t="s">
        <v>872</v>
      </c>
      <c r="C4261" s="39" t="s">
        <v>165</v>
      </c>
      <c r="D4261" s="39" t="s">
        <v>210</v>
      </c>
      <c r="E4261" s="39" t="s">
        <v>870</v>
      </c>
      <c r="F4261" s="39" t="s">
        <v>872</v>
      </c>
      <c r="G4261" s="38" t="s">
        <v>442</v>
      </c>
      <c r="H4261" s="38" t="s">
        <v>440</v>
      </c>
      <c r="I4261" s="38">
        <v>27677750</v>
      </c>
      <c r="J4261" s="37">
        <v>155</v>
      </c>
      <c r="K4261" s="37">
        <v>54</v>
      </c>
      <c r="L4261" s="20" t="s">
        <v>8355</v>
      </c>
      <c r="M4261" s="37">
        <v>0</v>
      </c>
      <c r="N4261" s="37">
        <v>0</v>
      </c>
      <c r="O4261" s="37">
        <v>0</v>
      </c>
    </row>
    <row r="4262" spans="1:29" x14ac:dyDescent="0.2">
      <c r="A4262" s="37" t="s">
        <v>7913</v>
      </c>
      <c r="B4262" s="37" t="s">
        <v>7914</v>
      </c>
      <c r="C4262" s="39" t="s">
        <v>165</v>
      </c>
      <c r="D4262" s="39" t="s">
        <v>210</v>
      </c>
      <c r="E4262" s="39" t="s">
        <v>870</v>
      </c>
      <c r="F4262" s="39" t="s">
        <v>7914</v>
      </c>
      <c r="G4262" s="38" t="s">
        <v>442</v>
      </c>
      <c r="H4262" s="38" t="s">
        <v>440</v>
      </c>
      <c r="I4262" s="38">
        <v>27679016</v>
      </c>
      <c r="J4262" s="37">
        <v>59</v>
      </c>
      <c r="K4262" s="37">
        <v>18</v>
      </c>
      <c r="L4262" s="20" t="s">
        <v>8355</v>
      </c>
      <c r="M4262" s="37">
        <v>0</v>
      </c>
      <c r="N4262" s="37">
        <v>0</v>
      </c>
      <c r="O4262" s="37">
        <v>15</v>
      </c>
    </row>
    <row r="4263" spans="1:29" x14ac:dyDescent="0.2">
      <c r="A4263" s="37" t="s">
        <v>8054</v>
      </c>
      <c r="B4263" s="37" t="s">
        <v>3203</v>
      </c>
      <c r="C4263" s="39" t="s">
        <v>165</v>
      </c>
      <c r="D4263" s="39" t="s">
        <v>210</v>
      </c>
      <c r="E4263" s="39" t="s">
        <v>903</v>
      </c>
      <c r="F4263" s="39" t="s">
        <v>3203</v>
      </c>
      <c r="G4263" s="38" t="s">
        <v>442</v>
      </c>
      <c r="H4263" s="38" t="s">
        <v>441</v>
      </c>
      <c r="I4263" s="38">
        <v>83085827</v>
      </c>
      <c r="J4263" s="37">
        <v>70</v>
      </c>
      <c r="K4263" s="37">
        <v>26</v>
      </c>
      <c r="L4263" s="20" t="s">
        <v>8355</v>
      </c>
      <c r="M4263" s="37">
        <v>0</v>
      </c>
      <c r="N4263" s="37">
        <v>0</v>
      </c>
      <c r="O4263" s="37">
        <v>0</v>
      </c>
    </row>
    <row r="4264" spans="1:29" x14ac:dyDescent="0.2">
      <c r="A4264" s="37" t="s">
        <v>8055</v>
      </c>
      <c r="B4264" s="37" t="s">
        <v>8056</v>
      </c>
      <c r="C4264" s="39" t="s">
        <v>165</v>
      </c>
      <c r="D4264" s="39" t="s">
        <v>210</v>
      </c>
      <c r="E4264" s="39" t="s">
        <v>903</v>
      </c>
      <c r="F4264" s="39" t="s">
        <v>8056</v>
      </c>
      <c r="G4264" s="38" t="s">
        <v>442</v>
      </c>
      <c r="H4264" s="38" t="s">
        <v>441</v>
      </c>
      <c r="I4264" s="38">
        <v>88051330</v>
      </c>
      <c r="J4264" s="37">
        <v>20</v>
      </c>
      <c r="K4264" s="37">
        <v>7</v>
      </c>
      <c r="L4264" s="20" t="s">
        <v>8355</v>
      </c>
      <c r="M4264" s="37">
        <v>0</v>
      </c>
      <c r="N4264" s="37">
        <v>0</v>
      </c>
      <c r="O4264" s="37">
        <v>0</v>
      </c>
    </row>
    <row r="4265" spans="1:29" x14ac:dyDescent="0.2">
      <c r="A4265" s="37" t="s">
        <v>7915</v>
      </c>
      <c r="B4265" s="37" t="s">
        <v>7916</v>
      </c>
      <c r="C4265" s="39" t="s">
        <v>165</v>
      </c>
      <c r="D4265" s="39" t="s">
        <v>210</v>
      </c>
      <c r="E4265" s="39" t="s">
        <v>713</v>
      </c>
      <c r="F4265" s="39" t="s">
        <v>7916</v>
      </c>
      <c r="G4265" s="38" t="s">
        <v>442</v>
      </c>
      <c r="H4265" s="38" t="s">
        <v>441</v>
      </c>
      <c r="I4265" s="38">
        <v>87060871</v>
      </c>
      <c r="J4265" s="37">
        <v>7</v>
      </c>
      <c r="K4265" s="37">
        <v>0</v>
      </c>
      <c r="L4265" s="20" t="s">
        <v>8355</v>
      </c>
      <c r="M4265" s="37">
        <v>0</v>
      </c>
      <c r="N4265" s="37">
        <v>0</v>
      </c>
      <c r="O4265" s="37">
        <v>0</v>
      </c>
    </row>
    <row r="4266" spans="1:29" x14ac:dyDescent="0.2">
      <c r="A4266" s="37" t="s">
        <v>7917</v>
      </c>
      <c r="B4266" s="37" t="s">
        <v>170</v>
      </c>
      <c r="C4266" s="39" t="s">
        <v>165</v>
      </c>
      <c r="D4266" s="39" t="s">
        <v>210</v>
      </c>
      <c r="E4266" s="39" t="s">
        <v>870</v>
      </c>
      <c r="F4266" s="39" t="s">
        <v>170</v>
      </c>
      <c r="G4266" s="38" t="s">
        <v>442</v>
      </c>
      <c r="H4266" s="38" t="s">
        <v>440</v>
      </c>
      <c r="I4266" s="38">
        <v>27672313</v>
      </c>
      <c r="J4266" s="37">
        <v>178</v>
      </c>
      <c r="K4266" s="37">
        <v>64</v>
      </c>
      <c r="L4266" s="20" t="s">
        <v>8355</v>
      </c>
      <c r="M4266" s="37">
        <v>0</v>
      </c>
      <c r="N4266" s="37">
        <v>0</v>
      </c>
      <c r="O4266" s="37">
        <v>41</v>
      </c>
    </row>
    <row r="4268" spans="1:29" ht="13.5" x14ac:dyDescent="0.25">
      <c r="A4268" s="97" t="s">
        <v>447</v>
      </c>
      <c r="B4268" s="24"/>
      <c r="C4268" s="25"/>
      <c r="D4268" s="25"/>
      <c r="E4268" s="25"/>
      <c r="F4268" s="33"/>
      <c r="G4268" s="27"/>
      <c r="H4268" s="32"/>
      <c r="I4268" s="32"/>
      <c r="J4268" s="36">
        <f>SUM(J4269:J4291)</f>
        <v>2857</v>
      </c>
      <c r="K4268" s="36">
        <f t="shared" ref="K4268:O4268" si="222">SUM(K4269:K4291)</f>
        <v>916</v>
      </c>
      <c r="L4268" s="36">
        <f t="shared" si="222"/>
        <v>27</v>
      </c>
      <c r="M4268" s="36">
        <f t="shared" si="222"/>
        <v>0</v>
      </c>
      <c r="N4268" s="36">
        <f t="shared" si="222"/>
        <v>26</v>
      </c>
      <c r="O4268" s="36">
        <f t="shared" si="222"/>
        <v>424</v>
      </c>
      <c r="P4268" s="37"/>
      <c r="Q4268" s="37"/>
      <c r="R4268" s="37"/>
      <c r="S4268" s="37"/>
      <c r="T4268" s="37"/>
      <c r="U4268" s="37"/>
      <c r="V4268" s="37"/>
      <c r="W4268" s="37"/>
      <c r="X4268" s="37"/>
      <c r="Y4268" s="37"/>
      <c r="AA4268" s="37"/>
      <c r="AB4268" s="37"/>
      <c r="AC4268" s="37"/>
    </row>
    <row r="4269" spans="1:29" x14ac:dyDescent="0.2">
      <c r="B4269" s="37" t="s">
        <v>7932</v>
      </c>
      <c r="C4269" s="39" t="s">
        <v>165</v>
      </c>
      <c r="D4269" s="39" t="s">
        <v>879</v>
      </c>
      <c r="E4269" s="39" t="s">
        <v>204</v>
      </c>
      <c r="F4269" s="39" t="s">
        <v>1677</v>
      </c>
      <c r="G4269" s="38" t="s">
        <v>443</v>
      </c>
      <c r="H4269" s="38" t="s">
        <v>440</v>
      </c>
      <c r="I4269" s="38">
        <v>40003554</v>
      </c>
      <c r="J4269" s="37">
        <v>89</v>
      </c>
      <c r="K4269" s="37">
        <v>34</v>
      </c>
      <c r="L4269" s="20" t="s">
        <v>8355</v>
      </c>
      <c r="M4269" s="37">
        <v>0</v>
      </c>
      <c r="N4269" s="37">
        <v>0</v>
      </c>
      <c r="O4269" s="37">
        <v>0</v>
      </c>
    </row>
    <row r="4270" spans="1:29" x14ac:dyDescent="0.2">
      <c r="A4270" s="37" t="s">
        <v>7933</v>
      </c>
      <c r="B4270" s="37" t="s">
        <v>7934</v>
      </c>
      <c r="C4270" s="39" t="s">
        <v>165</v>
      </c>
      <c r="D4270" s="39" t="s">
        <v>879</v>
      </c>
      <c r="E4270" s="39" t="s">
        <v>879</v>
      </c>
      <c r="F4270" s="39" t="s">
        <v>7935</v>
      </c>
      <c r="G4270" s="38" t="s">
        <v>442</v>
      </c>
      <c r="H4270" s="38" t="s">
        <v>440</v>
      </c>
      <c r="I4270" s="38">
        <v>87171473</v>
      </c>
      <c r="J4270" s="37">
        <v>12</v>
      </c>
      <c r="K4270" s="37">
        <v>0</v>
      </c>
      <c r="L4270" s="20" t="s">
        <v>8355</v>
      </c>
      <c r="M4270" s="37">
        <v>0</v>
      </c>
      <c r="N4270" s="37">
        <v>0</v>
      </c>
      <c r="O4270" s="37">
        <v>0</v>
      </c>
    </row>
    <row r="4271" spans="1:29" x14ac:dyDescent="0.2">
      <c r="A4271" s="37" t="s">
        <v>7938</v>
      </c>
      <c r="B4271" s="37" t="s">
        <v>7939</v>
      </c>
      <c r="C4271" s="39" t="s">
        <v>165</v>
      </c>
      <c r="D4271" s="39" t="s">
        <v>879</v>
      </c>
      <c r="E4271" s="39" t="s">
        <v>879</v>
      </c>
      <c r="F4271" s="39" t="s">
        <v>7939</v>
      </c>
      <c r="G4271" s="38" t="s">
        <v>442</v>
      </c>
      <c r="H4271" s="38" t="s">
        <v>440</v>
      </c>
      <c r="I4271" s="38">
        <v>27167046</v>
      </c>
      <c r="J4271" s="37">
        <v>36</v>
      </c>
      <c r="K4271" s="37">
        <v>18</v>
      </c>
      <c r="L4271" s="20" t="s">
        <v>8355</v>
      </c>
      <c r="M4271" s="37">
        <v>0</v>
      </c>
      <c r="N4271" s="37">
        <v>0</v>
      </c>
      <c r="O4271" s="37">
        <v>0</v>
      </c>
    </row>
    <row r="4272" spans="1:29" x14ac:dyDescent="0.2">
      <c r="A4272" s="37" t="s">
        <v>7940</v>
      </c>
      <c r="B4272" s="37" t="s">
        <v>7941</v>
      </c>
      <c r="C4272" s="39" t="s">
        <v>165</v>
      </c>
      <c r="D4272" s="39" t="s">
        <v>879</v>
      </c>
      <c r="E4272" s="39" t="s">
        <v>881</v>
      </c>
      <c r="F4272" s="39" t="s">
        <v>2954</v>
      </c>
      <c r="G4272" s="38" t="s">
        <v>442</v>
      </c>
      <c r="H4272" s="38" t="s">
        <v>440</v>
      </c>
      <c r="I4272" s="38">
        <v>27600143</v>
      </c>
      <c r="J4272" s="37">
        <v>50</v>
      </c>
      <c r="K4272" s="37">
        <v>19</v>
      </c>
      <c r="L4272" s="20" t="s">
        <v>8355</v>
      </c>
      <c r="M4272" s="37">
        <v>0</v>
      </c>
      <c r="N4272" s="37">
        <v>0</v>
      </c>
      <c r="O4272" s="37">
        <v>16</v>
      </c>
    </row>
    <row r="4273" spans="1:15" x14ac:dyDescent="0.2">
      <c r="A4273" s="37" t="s">
        <v>7943</v>
      </c>
      <c r="B4273" s="37" t="s">
        <v>7944</v>
      </c>
      <c r="C4273" s="39" t="s">
        <v>165</v>
      </c>
      <c r="D4273" s="39" t="s">
        <v>879</v>
      </c>
      <c r="E4273" s="39" t="s">
        <v>881</v>
      </c>
      <c r="F4273" s="39" t="s">
        <v>7941</v>
      </c>
      <c r="G4273" s="38" t="s">
        <v>442</v>
      </c>
      <c r="H4273" s="38" t="s">
        <v>440</v>
      </c>
      <c r="I4273" s="38">
        <v>27601061</v>
      </c>
      <c r="J4273" s="37">
        <v>311</v>
      </c>
      <c r="K4273" s="37">
        <v>121</v>
      </c>
      <c r="L4273" s="20" t="s">
        <v>8355</v>
      </c>
      <c r="M4273" s="37">
        <v>0</v>
      </c>
      <c r="N4273" s="37">
        <v>0</v>
      </c>
      <c r="O4273" s="37">
        <v>41</v>
      </c>
    </row>
    <row r="4274" spans="1:15" x14ac:dyDescent="0.2">
      <c r="A4274" s="37" t="s">
        <v>7945</v>
      </c>
      <c r="B4274" s="37" t="s">
        <v>7866</v>
      </c>
      <c r="C4274" s="39" t="s">
        <v>165</v>
      </c>
      <c r="D4274" s="39" t="s">
        <v>879</v>
      </c>
      <c r="E4274" s="39" t="s">
        <v>879</v>
      </c>
      <c r="F4274" s="39" t="s">
        <v>7866</v>
      </c>
      <c r="G4274" s="38" t="s">
        <v>442</v>
      </c>
      <c r="H4274" s="38" t="s">
        <v>440</v>
      </c>
      <c r="I4274" s="38">
        <v>89174937</v>
      </c>
      <c r="J4274" s="37">
        <v>13</v>
      </c>
      <c r="K4274" s="37">
        <v>6</v>
      </c>
      <c r="L4274" s="20" t="s">
        <v>8355</v>
      </c>
      <c r="M4274" s="37">
        <v>0</v>
      </c>
      <c r="N4274" s="37">
        <v>0</v>
      </c>
      <c r="O4274" s="37">
        <v>0</v>
      </c>
    </row>
    <row r="4275" spans="1:15" x14ac:dyDescent="0.2">
      <c r="A4275" s="37" t="s">
        <v>7948</v>
      </c>
      <c r="B4275" s="37" t="s">
        <v>152</v>
      </c>
      <c r="C4275" s="39" t="s">
        <v>165</v>
      </c>
      <c r="D4275" s="39" t="s">
        <v>879</v>
      </c>
      <c r="E4275" s="39" t="s">
        <v>881</v>
      </c>
      <c r="F4275" s="39" t="s">
        <v>152</v>
      </c>
      <c r="G4275" s="38" t="s">
        <v>442</v>
      </c>
      <c r="H4275" s="38" t="s">
        <v>440</v>
      </c>
      <c r="I4275" s="38">
        <v>27600072</v>
      </c>
      <c r="J4275" s="37">
        <v>176</v>
      </c>
      <c r="K4275" s="37">
        <v>65</v>
      </c>
      <c r="L4275" s="20" t="s">
        <v>8355</v>
      </c>
      <c r="M4275" s="37">
        <v>0</v>
      </c>
      <c r="N4275" s="37">
        <v>0</v>
      </c>
      <c r="O4275" s="37">
        <v>35</v>
      </c>
    </row>
    <row r="4276" spans="1:15" x14ac:dyDescent="0.2">
      <c r="A4276" s="37" t="s">
        <v>7949</v>
      </c>
      <c r="B4276" s="37" t="s">
        <v>3655</v>
      </c>
      <c r="C4276" s="39" t="s">
        <v>165</v>
      </c>
      <c r="D4276" s="39" t="s">
        <v>879</v>
      </c>
      <c r="E4276" s="39" t="s">
        <v>204</v>
      </c>
      <c r="F4276" s="39" t="s">
        <v>3655</v>
      </c>
      <c r="G4276" s="38" t="s">
        <v>442</v>
      </c>
      <c r="H4276" s="38" t="s">
        <v>440</v>
      </c>
      <c r="I4276" s="38">
        <v>88732923</v>
      </c>
      <c r="J4276" s="37">
        <v>4</v>
      </c>
      <c r="K4276" s="37">
        <v>0</v>
      </c>
      <c r="L4276" s="20" t="s">
        <v>8355</v>
      </c>
      <c r="M4276" s="37">
        <v>0</v>
      </c>
      <c r="N4276" s="37">
        <v>0</v>
      </c>
      <c r="O4276" s="37">
        <v>0</v>
      </c>
    </row>
    <row r="4277" spans="1:15" x14ac:dyDescent="0.2">
      <c r="A4277" s="37" t="s">
        <v>7953</v>
      </c>
      <c r="B4277" s="37" t="s">
        <v>7954</v>
      </c>
      <c r="C4277" s="39" t="s">
        <v>165</v>
      </c>
      <c r="D4277" s="39" t="s">
        <v>879</v>
      </c>
      <c r="E4277" s="39" t="s">
        <v>879</v>
      </c>
      <c r="F4277" s="39" t="s">
        <v>7955</v>
      </c>
      <c r="G4277" s="38" t="s">
        <v>442</v>
      </c>
      <c r="H4277" s="38" t="s">
        <v>440</v>
      </c>
      <c r="I4277" s="38">
        <v>27168219</v>
      </c>
      <c r="J4277" s="37">
        <v>84</v>
      </c>
      <c r="K4277" s="37">
        <v>30</v>
      </c>
      <c r="L4277" s="20" t="s">
        <v>8355</v>
      </c>
      <c r="M4277" s="37">
        <v>0</v>
      </c>
      <c r="N4277" s="37">
        <v>0</v>
      </c>
      <c r="O4277" s="37">
        <v>0</v>
      </c>
    </row>
    <row r="4278" spans="1:15" x14ac:dyDescent="0.2">
      <c r="A4278" s="37" t="s">
        <v>7960</v>
      </c>
      <c r="B4278" s="37" t="s">
        <v>7961</v>
      </c>
      <c r="C4278" s="39" t="s">
        <v>165</v>
      </c>
      <c r="D4278" s="39" t="s">
        <v>879</v>
      </c>
      <c r="E4278" s="39" t="s">
        <v>879</v>
      </c>
      <c r="F4278" s="39" t="s">
        <v>7961</v>
      </c>
      <c r="G4278" s="38" t="s">
        <v>442</v>
      </c>
      <c r="H4278" s="38" t="s">
        <v>440</v>
      </c>
      <c r="I4278" s="38">
        <v>27166107</v>
      </c>
      <c r="J4278" s="37">
        <v>26</v>
      </c>
      <c r="K4278" s="37">
        <v>9</v>
      </c>
      <c r="L4278" s="20" t="s">
        <v>8355</v>
      </c>
      <c r="M4278" s="37">
        <v>0</v>
      </c>
      <c r="N4278" s="37">
        <v>0</v>
      </c>
      <c r="O4278" s="37">
        <v>0</v>
      </c>
    </row>
    <row r="4279" spans="1:15" x14ac:dyDescent="0.2">
      <c r="A4279" s="37" t="s">
        <v>7962</v>
      </c>
      <c r="B4279" s="37" t="s">
        <v>1221</v>
      </c>
      <c r="C4279" s="39" t="s">
        <v>165</v>
      </c>
      <c r="D4279" s="39" t="s">
        <v>879</v>
      </c>
      <c r="E4279" s="39" t="s">
        <v>879</v>
      </c>
      <c r="F4279" s="39" t="s">
        <v>1221</v>
      </c>
      <c r="G4279" s="38" t="s">
        <v>442</v>
      </c>
      <c r="H4279" s="38" t="s">
        <v>440</v>
      </c>
      <c r="I4279" s="38">
        <v>27169007</v>
      </c>
      <c r="J4279" s="37">
        <v>60</v>
      </c>
      <c r="K4279" s="37">
        <v>25</v>
      </c>
      <c r="L4279" s="20" t="s">
        <v>8355</v>
      </c>
      <c r="M4279" s="37">
        <v>0</v>
      </c>
      <c r="N4279" s="37">
        <v>0</v>
      </c>
      <c r="O4279" s="37">
        <v>88</v>
      </c>
    </row>
    <row r="4280" spans="1:15" x14ac:dyDescent="0.2">
      <c r="A4280" s="37" t="s">
        <v>7963</v>
      </c>
      <c r="B4280" s="37" t="s">
        <v>7964</v>
      </c>
      <c r="C4280" s="39" t="s">
        <v>165</v>
      </c>
      <c r="D4280" s="39" t="s">
        <v>879</v>
      </c>
      <c r="E4280" s="39" t="s">
        <v>879</v>
      </c>
      <c r="F4280" s="39" t="s">
        <v>7964</v>
      </c>
      <c r="G4280" s="38" t="s">
        <v>442</v>
      </c>
      <c r="H4280" s="38" t="s">
        <v>440</v>
      </c>
      <c r="I4280" s="38">
        <v>27639908</v>
      </c>
      <c r="J4280" s="37">
        <v>14</v>
      </c>
      <c r="K4280" s="37">
        <v>6</v>
      </c>
      <c r="L4280" s="20" t="s">
        <v>8355</v>
      </c>
      <c r="M4280" s="37">
        <v>0</v>
      </c>
      <c r="N4280" s="37">
        <v>0</v>
      </c>
      <c r="O4280" s="37">
        <v>0</v>
      </c>
    </row>
    <row r="4281" spans="1:15" x14ac:dyDescent="0.2">
      <c r="A4281" s="37" t="s">
        <v>7965</v>
      </c>
      <c r="B4281" s="37" t="s">
        <v>7966</v>
      </c>
      <c r="C4281" s="39" t="s">
        <v>165</v>
      </c>
      <c r="D4281" s="39" t="s">
        <v>879</v>
      </c>
      <c r="E4281" s="39" t="s">
        <v>879</v>
      </c>
      <c r="F4281" s="39" t="s">
        <v>7966</v>
      </c>
      <c r="G4281" s="38" t="s">
        <v>442</v>
      </c>
      <c r="H4281" s="38" t="s">
        <v>440</v>
      </c>
      <c r="I4281" s="38">
        <v>27169006</v>
      </c>
      <c r="J4281" s="37">
        <v>89</v>
      </c>
      <c r="K4281" s="37">
        <v>41</v>
      </c>
      <c r="L4281" s="20" t="s">
        <v>8355</v>
      </c>
      <c r="M4281" s="37">
        <v>0</v>
      </c>
      <c r="N4281" s="37">
        <v>0</v>
      </c>
      <c r="O4281" s="37">
        <v>16</v>
      </c>
    </row>
    <row r="4282" spans="1:15" x14ac:dyDescent="0.2">
      <c r="A4282" s="37" t="s">
        <v>7967</v>
      </c>
      <c r="B4282" s="37" t="s">
        <v>7968</v>
      </c>
      <c r="C4282" s="39" t="s">
        <v>165</v>
      </c>
      <c r="D4282" s="39" t="s">
        <v>879</v>
      </c>
      <c r="E4282" s="39" t="s">
        <v>879</v>
      </c>
      <c r="F4282" s="39" t="s">
        <v>10384</v>
      </c>
      <c r="G4282" s="38" t="s">
        <v>442</v>
      </c>
      <c r="H4282" s="38" t="s">
        <v>440</v>
      </c>
      <c r="I4282" s="38">
        <v>27167340</v>
      </c>
      <c r="J4282" s="37">
        <v>403</v>
      </c>
      <c r="K4282" s="37">
        <v>107</v>
      </c>
      <c r="L4282" s="20" t="s">
        <v>8355</v>
      </c>
      <c r="M4282" s="37">
        <v>0</v>
      </c>
      <c r="N4282" s="37">
        <v>0</v>
      </c>
      <c r="O4282" s="37">
        <v>0</v>
      </c>
    </row>
    <row r="4283" spans="1:15" x14ac:dyDescent="0.2">
      <c r="A4283" s="37" t="s">
        <v>7969</v>
      </c>
      <c r="B4283" s="37" t="s">
        <v>7970</v>
      </c>
      <c r="C4283" s="39" t="s">
        <v>165</v>
      </c>
      <c r="D4283" s="39" t="s">
        <v>879</v>
      </c>
      <c r="E4283" s="39" t="s">
        <v>204</v>
      </c>
      <c r="F4283" s="39" t="s">
        <v>7970</v>
      </c>
      <c r="G4283" s="38" t="s">
        <v>442</v>
      </c>
      <c r="H4283" s="38" t="s">
        <v>440</v>
      </c>
      <c r="I4283" s="38">
        <v>27601496</v>
      </c>
      <c r="J4283" s="37">
        <v>71</v>
      </c>
      <c r="K4283" s="37">
        <v>34</v>
      </c>
      <c r="L4283" s="20" t="s">
        <v>8355</v>
      </c>
      <c r="M4283" s="37">
        <v>0</v>
      </c>
      <c r="N4283" s="37">
        <v>0</v>
      </c>
      <c r="O4283" s="37">
        <v>0</v>
      </c>
    </row>
    <row r="4284" spans="1:15" x14ac:dyDescent="0.2">
      <c r="A4284" s="37" t="s">
        <v>7976</v>
      </c>
      <c r="B4284" s="37" t="s">
        <v>7977</v>
      </c>
      <c r="C4284" s="39" t="s">
        <v>165</v>
      </c>
      <c r="D4284" s="39" t="s">
        <v>879</v>
      </c>
      <c r="E4284" s="39" t="s">
        <v>879</v>
      </c>
      <c r="F4284" s="39" t="s">
        <v>7978</v>
      </c>
      <c r="G4284" s="38" t="s">
        <v>442</v>
      </c>
      <c r="H4284" s="38" t="s">
        <v>440</v>
      </c>
      <c r="I4284" s="38">
        <v>27165428</v>
      </c>
      <c r="J4284" s="37">
        <v>233</v>
      </c>
      <c r="K4284" s="37">
        <v>62</v>
      </c>
      <c r="L4284" s="20" t="s">
        <v>8355</v>
      </c>
      <c r="M4284" s="37">
        <v>0</v>
      </c>
      <c r="N4284" s="37">
        <v>0</v>
      </c>
      <c r="O4284" s="37">
        <v>33</v>
      </c>
    </row>
    <row r="4285" spans="1:15" x14ac:dyDescent="0.2">
      <c r="A4285" s="37" t="s">
        <v>7979</v>
      </c>
      <c r="B4285" s="37" t="s">
        <v>7980</v>
      </c>
      <c r="C4285" s="39" t="s">
        <v>165</v>
      </c>
      <c r="D4285" s="39" t="s">
        <v>879</v>
      </c>
      <c r="E4285" s="39" t="s">
        <v>879</v>
      </c>
      <c r="F4285" s="39" t="s">
        <v>6940</v>
      </c>
      <c r="G4285" s="38" t="s">
        <v>442</v>
      </c>
      <c r="H4285" s="38" t="s">
        <v>440</v>
      </c>
      <c r="I4285" s="38">
        <v>27165689</v>
      </c>
      <c r="J4285" s="37">
        <v>468</v>
      </c>
      <c r="K4285" s="37">
        <v>146</v>
      </c>
      <c r="L4285" s="20">
        <v>27</v>
      </c>
      <c r="M4285" s="37">
        <v>0</v>
      </c>
      <c r="N4285" s="37">
        <v>20</v>
      </c>
      <c r="O4285" s="37">
        <v>56</v>
      </c>
    </row>
    <row r="4286" spans="1:15" x14ac:dyDescent="0.2">
      <c r="A4286" s="37" t="s">
        <v>7982</v>
      </c>
      <c r="B4286" s="37" t="s">
        <v>884</v>
      </c>
      <c r="C4286" s="39" t="s">
        <v>165</v>
      </c>
      <c r="D4286" s="39" t="s">
        <v>879</v>
      </c>
      <c r="E4286" s="39" t="s">
        <v>879</v>
      </c>
      <c r="F4286" s="39" t="s">
        <v>884</v>
      </c>
      <c r="G4286" s="38" t="s">
        <v>442</v>
      </c>
      <c r="H4286" s="38" t="s">
        <v>440</v>
      </c>
      <c r="I4286" s="38">
        <v>27166721</v>
      </c>
      <c r="J4286" s="37">
        <v>51</v>
      </c>
      <c r="K4286" s="37">
        <v>22</v>
      </c>
      <c r="L4286" s="20" t="s">
        <v>8355</v>
      </c>
      <c r="M4286" s="37">
        <v>0</v>
      </c>
      <c r="N4286" s="37">
        <v>0</v>
      </c>
      <c r="O4286" s="37">
        <v>0</v>
      </c>
    </row>
    <row r="4287" spans="1:15" x14ac:dyDescent="0.2">
      <c r="A4287" s="37" t="s">
        <v>7983</v>
      </c>
      <c r="B4287" s="37" t="s">
        <v>881</v>
      </c>
      <c r="C4287" s="39" t="s">
        <v>165</v>
      </c>
      <c r="D4287" s="39" t="s">
        <v>879</v>
      </c>
      <c r="E4287" s="39" t="s">
        <v>881</v>
      </c>
      <c r="F4287" s="39" t="s">
        <v>881</v>
      </c>
      <c r="G4287" s="38" t="s">
        <v>442</v>
      </c>
      <c r="H4287" s="38" t="s">
        <v>440</v>
      </c>
      <c r="I4287" s="38">
        <v>27600831</v>
      </c>
      <c r="J4287" s="37">
        <v>265</v>
      </c>
      <c r="K4287" s="37">
        <v>70</v>
      </c>
      <c r="L4287" s="20" t="s">
        <v>8355</v>
      </c>
      <c r="M4287" s="37">
        <v>0</v>
      </c>
      <c r="N4287" s="37">
        <v>6</v>
      </c>
      <c r="O4287" s="37">
        <v>65</v>
      </c>
    </row>
    <row r="4288" spans="1:15" x14ac:dyDescent="0.2">
      <c r="A4288" s="37" t="s">
        <v>7984</v>
      </c>
      <c r="B4288" s="37" t="s">
        <v>7985</v>
      </c>
      <c r="C4288" s="39" t="s">
        <v>165</v>
      </c>
      <c r="D4288" s="39" t="s">
        <v>879</v>
      </c>
      <c r="E4288" s="39" t="s">
        <v>204</v>
      </c>
      <c r="F4288" s="39" t="s">
        <v>1677</v>
      </c>
      <c r="G4288" s="38" t="s">
        <v>442</v>
      </c>
      <c r="H4288" s="38" t="s">
        <v>440</v>
      </c>
      <c r="I4288" s="38">
        <v>27600508</v>
      </c>
      <c r="J4288" s="37">
        <v>65</v>
      </c>
      <c r="K4288" s="37">
        <v>21</v>
      </c>
      <c r="L4288" s="20" t="s">
        <v>8355</v>
      </c>
      <c r="M4288" s="37">
        <v>0</v>
      </c>
      <c r="N4288" s="37">
        <v>0</v>
      </c>
      <c r="O4288" s="37">
        <v>0</v>
      </c>
    </row>
    <row r="4289" spans="1:29" x14ac:dyDescent="0.2">
      <c r="A4289" s="37" t="s">
        <v>7996</v>
      </c>
      <c r="B4289" s="37" t="s">
        <v>3470</v>
      </c>
      <c r="C4289" s="39" t="s">
        <v>165</v>
      </c>
      <c r="D4289" s="39" t="s">
        <v>879</v>
      </c>
      <c r="E4289" s="39" t="s">
        <v>879</v>
      </c>
      <c r="F4289" s="39" t="s">
        <v>3470</v>
      </c>
      <c r="G4289" s="38" t="s">
        <v>442</v>
      </c>
      <c r="H4289" s="38" t="s">
        <v>440</v>
      </c>
      <c r="I4289" s="38">
        <v>27167223</v>
      </c>
      <c r="J4289" s="37">
        <v>42</v>
      </c>
      <c r="K4289" s="37">
        <v>17</v>
      </c>
      <c r="L4289" s="20" t="s">
        <v>8355</v>
      </c>
      <c r="M4289" s="37">
        <v>0</v>
      </c>
      <c r="N4289" s="37">
        <v>0</v>
      </c>
      <c r="O4289" s="37">
        <v>17</v>
      </c>
    </row>
    <row r="4290" spans="1:29" x14ac:dyDescent="0.2">
      <c r="A4290" s="37" t="s">
        <v>8002</v>
      </c>
      <c r="B4290" s="37" t="s">
        <v>8003</v>
      </c>
      <c r="C4290" s="39" t="s">
        <v>165</v>
      </c>
      <c r="D4290" s="39" t="s">
        <v>879</v>
      </c>
      <c r="E4290" s="39" t="s">
        <v>204</v>
      </c>
      <c r="F4290" s="39" t="s">
        <v>8004</v>
      </c>
      <c r="G4290" s="38" t="s">
        <v>442</v>
      </c>
      <c r="H4290" s="38" t="s">
        <v>440</v>
      </c>
      <c r="I4290" s="38">
        <v>27165048</v>
      </c>
      <c r="J4290" s="37">
        <v>4</v>
      </c>
      <c r="K4290" s="37">
        <v>0</v>
      </c>
      <c r="L4290" s="20" t="s">
        <v>8355</v>
      </c>
      <c r="M4290" s="37">
        <v>0</v>
      </c>
      <c r="N4290" s="37">
        <v>0</v>
      </c>
      <c r="O4290" s="37">
        <v>0</v>
      </c>
    </row>
    <row r="4291" spans="1:29" x14ac:dyDescent="0.2">
      <c r="A4291" s="37" t="s">
        <v>8005</v>
      </c>
      <c r="B4291" s="37" t="s">
        <v>2385</v>
      </c>
      <c r="C4291" s="39" t="s">
        <v>165</v>
      </c>
      <c r="D4291" s="39" t="s">
        <v>879</v>
      </c>
      <c r="E4291" s="39" t="s">
        <v>879</v>
      </c>
      <c r="F4291" s="39" t="s">
        <v>875</v>
      </c>
      <c r="G4291" s="38" t="s">
        <v>442</v>
      </c>
      <c r="H4291" s="38" t="s">
        <v>440</v>
      </c>
      <c r="I4291" s="38">
        <v>27167592</v>
      </c>
      <c r="J4291" s="37">
        <v>291</v>
      </c>
      <c r="K4291" s="37">
        <v>63</v>
      </c>
      <c r="L4291" s="20" t="s">
        <v>8355</v>
      </c>
      <c r="M4291" s="37">
        <v>0</v>
      </c>
      <c r="N4291" s="37">
        <v>0</v>
      </c>
      <c r="O4291" s="37">
        <v>57</v>
      </c>
    </row>
    <row r="4293" spans="1:29" ht="13.5" x14ac:dyDescent="0.25">
      <c r="A4293" s="97" t="s">
        <v>448</v>
      </c>
      <c r="B4293" s="24"/>
      <c r="C4293" s="25"/>
      <c r="D4293" s="25"/>
      <c r="E4293" s="25"/>
      <c r="F4293" s="33"/>
      <c r="G4293" s="27"/>
      <c r="H4293" s="32"/>
      <c r="I4293" s="32"/>
      <c r="J4293" s="36">
        <f>SUM(J4294:J4321)</f>
        <v>2310</v>
      </c>
      <c r="K4293" s="36">
        <f t="shared" ref="K4293:O4293" si="223">SUM(K4294:K4321)</f>
        <v>750</v>
      </c>
      <c r="L4293" s="36">
        <f t="shared" si="223"/>
        <v>0</v>
      </c>
      <c r="M4293" s="36">
        <f t="shared" si="223"/>
        <v>21</v>
      </c>
      <c r="N4293" s="36">
        <f t="shared" si="223"/>
        <v>7</v>
      </c>
      <c r="O4293" s="36">
        <f t="shared" si="223"/>
        <v>213</v>
      </c>
      <c r="P4293" s="37"/>
      <c r="Q4293" s="37"/>
      <c r="R4293" s="37"/>
      <c r="S4293" s="37"/>
      <c r="T4293" s="37"/>
      <c r="U4293" s="37"/>
      <c r="V4293" s="37"/>
      <c r="W4293" s="37"/>
      <c r="X4293" s="37"/>
      <c r="Y4293" s="37"/>
      <c r="AA4293" s="37"/>
      <c r="AB4293" s="37"/>
      <c r="AC4293" s="37"/>
    </row>
    <row r="4294" spans="1:29" x14ac:dyDescent="0.2">
      <c r="A4294" s="37" t="s">
        <v>8006</v>
      </c>
      <c r="B4294" s="37" t="s">
        <v>8007</v>
      </c>
      <c r="C4294" s="39" t="s">
        <v>165</v>
      </c>
      <c r="D4294" s="39" t="s">
        <v>879</v>
      </c>
      <c r="E4294" s="39" t="s">
        <v>905</v>
      </c>
      <c r="F4294" s="39" t="s">
        <v>8008</v>
      </c>
      <c r="G4294" s="38" t="s">
        <v>442</v>
      </c>
      <c r="H4294" s="38" t="s">
        <v>441</v>
      </c>
      <c r="I4294" s="38">
        <v>27628176</v>
      </c>
      <c r="J4294" s="37">
        <v>60</v>
      </c>
      <c r="K4294" s="37">
        <v>10</v>
      </c>
      <c r="L4294" s="20" t="s">
        <v>8355</v>
      </c>
      <c r="M4294" s="37">
        <v>0</v>
      </c>
      <c r="N4294" s="37">
        <v>0</v>
      </c>
      <c r="O4294" s="37">
        <v>0</v>
      </c>
    </row>
    <row r="4295" spans="1:29" x14ac:dyDescent="0.2">
      <c r="A4295" s="37" t="s">
        <v>8009</v>
      </c>
      <c r="B4295" s="37" t="s">
        <v>8010</v>
      </c>
      <c r="C4295" s="39" t="s">
        <v>165</v>
      </c>
      <c r="D4295" s="39" t="s">
        <v>210</v>
      </c>
      <c r="E4295" s="39" t="s">
        <v>903</v>
      </c>
      <c r="F4295" s="39" t="s">
        <v>1429</v>
      </c>
      <c r="G4295" s="38" t="s">
        <v>442</v>
      </c>
      <c r="H4295" s="38" t="s">
        <v>441</v>
      </c>
      <c r="I4295" s="38">
        <v>85087320</v>
      </c>
      <c r="J4295" s="37">
        <v>82</v>
      </c>
      <c r="K4295" s="37">
        <v>35</v>
      </c>
      <c r="L4295" s="20" t="s">
        <v>8355</v>
      </c>
      <c r="M4295" s="37">
        <v>0</v>
      </c>
      <c r="N4295" s="37">
        <v>0</v>
      </c>
      <c r="O4295" s="37">
        <v>0</v>
      </c>
    </row>
    <row r="4296" spans="1:29" x14ac:dyDescent="0.2">
      <c r="A4296" s="37" t="s">
        <v>7745</v>
      </c>
      <c r="B4296" s="37" t="s">
        <v>7746</v>
      </c>
      <c r="C4296" s="39" t="s">
        <v>165</v>
      </c>
      <c r="D4296" s="39" t="s">
        <v>210</v>
      </c>
      <c r="E4296" s="39" t="s">
        <v>648</v>
      </c>
      <c r="F4296" s="39" t="s">
        <v>7746</v>
      </c>
      <c r="G4296" s="38" t="s">
        <v>442</v>
      </c>
      <c r="H4296" s="38" t="s">
        <v>441</v>
      </c>
      <c r="I4296" s="38">
        <v>24636069</v>
      </c>
      <c r="J4296" s="37">
        <v>90</v>
      </c>
      <c r="K4296" s="37">
        <v>37</v>
      </c>
      <c r="L4296" s="20" t="s">
        <v>8355</v>
      </c>
      <c r="M4296" s="37">
        <v>0</v>
      </c>
      <c r="N4296" s="37">
        <v>0</v>
      </c>
      <c r="O4296" s="37">
        <v>0</v>
      </c>
    </row>
    <row r="4297" spans="1:29" x14ac:dyDescent="0.2">
      <c r="A4297" s="37" t="s">
        <v>8012</v>
      </c>
      <c r="B4297" s="37" t="s">
        <v>1617</v>
      </c>
      <c r="C4297" s="39" t="s">
        <v>165</v>
      </c>
      <c r="D4297" s="39" t="s">
        <v>879</v>
      </c>
      <c r="E4297" s="39" t="s">
        <v>905</v>
      </c>
      <c r="F4297" s="39" t="s">
        <v>1617</v>
      </c>
      <c r="G4297" s="38" t="s">
        <v>442</v>
      </c>
      <c r="H4297" s="38" t="s">
        <v>441</v>
      </c>
      <c r="I4297" s="38">
        <v>27633911</v>
      </c>
      <c r="J4297" s="37">
        <v>12</v>
      </c>
      <c r="K4297" s="37">
        <v>5</v>
      </c>
      <c r="L4297" s="20" t="s">
        <v>8355</v>
      </c>
      <c r="M4297" s="37">
        <v>0</v>
      </c>
      <c r="N4297" s="37">
        <v>0</v>
      </c>
      <c r="O4297" s="37">
        <v>0</v>
      </c>
    </row>
    <row r="4298" spans="1:29" x14ac:dyDescent="0.2">
      <c r="A4298" s="37" t="s">
        <v>8013</v>
      </c>
      <c r="B4298" s="37" t="s">
        <v>8014</v>
      </c>
      <c r="C4298" s="39" t="s">
        <v>165</v>
      </c>
      <c r="D4298" s="39" t="s">
        <v>879</v>
      </c>
      <c r="E4298" s="39" t="s">
        <v>905</v>
      </c>
      <c r="F4298" s="39" t="s">
        <v>8015</v>
      </c>
      <c r="G4298" s="38" t="s">
        <v>442</v>
      </c>
      <c r="H4298" s="38" t="s">
        <v>441</v>
      </c>
      <c r="I4298" s="38">
        <v>27628187</v>
      </c>
      <c r="J4298" s="37">
        <v>57</v>
      </c>
      <c r="K4298" s="37">
        <v>19</v>
      </c>
      <c r="L4298" s="20" t="s">
        <v>8355</v>
      </c>
      <c r="M4298" s="37">
        <v>0</v>
      </c>
      <c r="N4298" s="37">
        <v>0</v>
      </c>
      <c r="O4298" s="37">
        <v>0</v>
      </c>
    </row>
    <row r="4299" spans="1:29" x14ac:dyDescent="0.2">
      <c r="A4299" s="37" t="s">
        <v>8016</v>
      </c>
      <c r="B4299" s="37" t="s">
        <v>8017</v>
      </c>
      <c r="C4299" s="39" t="s">
        <v>165</v>
      </c>
      <c r="D4299" s="39" t="s">
        <v>210</v>
      </c>
      <c r="E4299" s="39" t="s">
        <v>903</v>
      </c>
      <c r="F4299" s="39" t="s">
        <v>8018</v>
      </c>
      <c r="G4299" s="38" t="s">
        <v>442</v>
      </c>
      <c r="H4299" s="38" t="s">
        <v>441</v>
      </c>
      <c r="I4299" s="38">
        <v>27630068</v>
      </c>
      <c r="J4299" s="37">
        <v>140</v>
      </c>
      <c r="K4299" s="37">
        <v>42</v>
      </c>
      <c r="L4299" s="20" t="s">
        <v>8355</v>
      </c>
      <c r="M4299" s="37">
        <v>0</v>
      </c>
      <c r="N4299" s="37">
        <v>0</v>
      </c>
      <c r="O4299" s="37">
        <v>0</v>
      </c>
    </row>
    <row r="4300" spans="1:29" x14ac:dyDescent="0.2">
      <c r="A4300" s="37" t="s">
        <v>8019</v>
      </c>
      <c r="B4300" s="37" t="s">
        <v>771</v>
      </c>
      <c r="C4300" s="39" t="s">
        <v>165</v>
      </c>
      <c r="D4300" s="39" t="s">
        <v>210</v>
      </c>
      <c r="E4300" s="39" t="s">
        <v>903</v>
      </c>
      <c r="F4300" s="39" t="s">
        <v>8020</v>
      </c>
      <c r="G4300" s="38" t="s">
        <v>442</v>
      </c>
      <c r="H4300" s="38" t="s">
        <v>441</v>
      </c>
      <c r="I4300" s="38">
        <v>22004501</v>
      </c>
      <c r="J4300" s="37">
        <v>14</v>
      </c>
      <c r="K4300" s="37">
        <v>0</v>
      </c>
      <c r="L4300" s="20" t="s">
        <v>8355</v>
      </c>
      <c r="M4300" s="37">
        <v>0</v>
      </c>
      <c r="N4300" s="37">
        <v>0</v>
      </c>
      <c r="O4300" s="37">
        <v>0</v>
      </c>
    </row>
    <row r="4301" spans="1:29" x14ac:dyDescent="0.2">
      <c r="A4301" s="37" t="s">
        <v>8022</v>
      </c>
      <c r="B4301" s="37" t="s">
        <v>8015</v>
      </c>
      <c r="C4301" s="39" t="s">
        <v>165</v>
      </c>
      <c r="D4301" s="39" t="s">
        <v>210</v>
      </c>
      <c r="E4301" s="39" t="s">
        <v>903</v>
      </c>
      <c r="F4301" s="39" t="s">
        <v>8023</v>
      </c>
      <c r="G4301" s="38" t="s">
        <v>442</v>
      </c>
      <c r="H4301" s="38" t="s">
        <v>441</v>
      </c>
      <c r="I4301" s="38">
        <v>22004500</v>
      </c>
      <c r="J4301" s="37">
        <v>46</v>
      </c>
      <c r="K4301" s="37">
        <v>17</v>
      </c>
      <c r="L4301" s="20" t="s">
        <v>8355</v>
      </c>
      <c r="M4301" s="37">
        <v>0</v>
      </c>
      <c r="N4301" s="37">
        <v>0</v>
      </c>
      <c r="O4301" s="37">
        <v>0</v>
      </c>
    </row>
    <row r="4302" spans="1:29" x14ac:dyDescent="0.2">
      <c r="A4302" s="37" t="s">
        <v>8024</v>
      </c>
      <c r="B4302" s="37" t="s">
        <v>1827</v>
      </c>
      <c r="C4302" s="39" t="s">
        <v>165</v>
      </c>
      <c r="D4302" s="39" t="s">
        <v>210</v>
      </c>
      <c r="E4302" s="39" t="s">
        <v>903</v>
      </c>
      <c r="F4302" s="39" t="s">
        <v>8025</v>
      </c>
      <c r="G4302" s="38" t="s">
        <v>442</v>
      </c>
      <c r="H4302" s="38" t="s">
        <v>441</v>
      </c>
      <c r="I4302" s="38">
        <v>27670457</v>
      </c>
      <c r="J4302" s="37">
        <v>44</v>
      </c>
      <c r="K4302" s="37">
        <v>16</v>
      </c>
      <c r="L4302" s="20" t="s">
        <v>8355</v>
      </c>
      <c r="M4302" s="37">
        <v>0</v>
      </c>
      <c r="N4302" s="37">
        <v>0</v>
      </c>
      <c r="O4302" s="37">
        <v>11</v>
      </c>
    </row>
    <row r="4303" spans="1:29" x14ac:dyDescent="0.2">
      <c r="A4303" s="37" t="s">
        <v>8027</v>
      </c>
      <c r="B4303" s="37" t="s">
        <v>629</v>
      </c>
      <c r="C4303" s="39" t="s">
        <v>165</v>
      </c>
      <c r="D4303" s="39" t="s">
        <v>210</v>
      </c>
      <c r="E4303" s="39" t="s">
        <v>903</v>
      </c>
      <c r="F4303" s="39" t="s">
        <v>629</v>
      </c>
      <c r="G4303" s="38" t="s">
        <v>442</v>
      </c>
      <c r="H4303" s="38" t="s">
        <v>441</v>
      </c>
      <c r="I4303" s="38">
        <v>27673049</v>
      </c>
      <c r="J4303" s="37">
        <v>53</v>
      </c>
      <c r="K4303" s="37">
        <v>13</v>
      </c>
      <c r="L4303" s="20" t="s">
        <v>8355</v>
      </c>
      <c r="M4303" s="37">
        <v>0</v>
      </c>
      <c r="N4303" s="37">
        <v>0</v>
      </c>
      <c r="O4303" s="37">
        <v>0</v>
      </c>
    </row>
    <row r="4304" spans="1:29" x14ac:dyDescent="0.2">
      <c r="A4304" s="37" t="s">
        <v>8028</v>
      </c>
      <c r="B4304" s="37" t="s">
        <v>8029</v>
      </c>
      <c r="C4304" s="39" t="s">
        <v>165</v>
      </c>
      <c r="D4304" s="39" t="s">
        <v>210</v>
      </c>
      <c r="E4304" s="39" t="s">
        <v>903</v>
      </c>
      <c r="F4304" s="39" t="s">
        <v>1562</v>
      </c>
      <c r="G4304" s="38" t="s">
        <v>442</v>
      </c>
      <c r="H4304" s="38" t="s">
        <v>441</v>
      </c>
      <c r="I4304" s="38">
        <v>83670866</v>
      </c>
      <c r="J4304" s="37">
        <v>32</v>
      </c>
      <c r="K4304" s="37">
        <v>7</v>
      </c>
      <c r="L4304" s="20" t="s">
        <v>8355</v>
      </c>
      <c r="M4304" s="37">
        <v>0</v>
      </c>
      <c r="N4304" s="37">
        <v>0</v>
      </c>
      <c r="O4304" s="37">
        <v>31</v>
      </c>
    </row>
    <row r="4305" spans="1:15" x14ac:dyDescent="0.2">
      <c r="A4305" s="37" t="s">
        <v>8030</v>
      </c>
      <c r="B4305" s="37" t="s">
        <v>631</v>
      </c>
      <c r="C4305" s="39" t="s">
        <v>165</v>
      </c>
      <c r="D4305" s="39" t="s">
        <v>210</v>
      </c>
      <c r="E4305" s="39" t="s">
        <v>903</v>
      </c>
      <c r="F4305" s="39" t="s">
        <v>631</v>
      </c>
      <c r="G4305" s="38" t="s">
        <v>442</v>
      </c>
      <c r="H4305" s="38" t="s">
        <v>441</v>
      </c>
      <c r="I4305" s="38">
        <v>27670873</v>
      </c>
      <c r="J4305" s="37">
        <v>151</v>
      </c>
      <c r="K4305" s="37">
        <v>42</v>
      </c>
      <c r="L4305" s="20" t="s">
        <v>8355</v>
      </c>
      <c r="M4305" s="37">
        <v>0</v>
      </c>
      <c r="N4305" s="37">
        <v>0</v>
      </c>
      <c r="O4305" s="37">
        <v>19</v>
      </c>
    </row>
    <row r="4306" spans="1:15" x14ac:dyDescent="0.2">
      <c r="A4306" s="37" t="s">
        <v>8031</v>
      </c>
      <c r="B4306" s="37" t="s">
        <v>8032</v>
      </c>
      <c r="C4306" s="39" t="s">
        <v>165</v>
      </c>
      <c r="D4306" s="39" t="s">
        <v>210</v>
      </c>
      <c r="E4306" s="39" t="s">
        <v>903</v>
      </c>
      <c r="F4306" s="39" t="s">
        <v>8032</v>
      </c>
      <c r="G4306" s="38" t="s">
        <v>442</v>
      </c>
      <c r="H4306" s="38" t="s">
        <v>441</v>
      </c>
      <c r="I4306" s="38">
        <v>89232646</v>
      </c>
      <c r="J4306" s="37">
        <v>36</v>
      </c>
      <c r="K4306" s="37">
        <v>19</v>
      </c>
      <c r="L4306" s="20" t="s">
        <v>8355</v>
      </c>
      <c r="M4306" s="37">
        <v>0</v>
      </c>
      <c r="N4306" s="37">
        <v>0</v>
      </c>
      <c r="O4306" s="37">
        <v>15</v>
      </c>
    </row>
    <row r="4307" spans="1:15" x14ac:dyDescent="0.2">
      <c r="A4307" s="37" t="s">
        <v>8036</v>
      </c>
      <c r="B4307" s="37" t="s">
        <v>577</v>
      </c>
      <c r="C4307" s="39" t="s">
        <v>165</v>
      </c>
      <c r="D4307" s="39" t="s">
        <v>210</v>
      </c>
      <c r="E4307" s="39" t="s">
        <v>903</v>
      </c>
      <c r="F4307" s="39" t="s">
        <v>577</v>
      </c>
      <c r="G4307" s="38" t="s">
        <v>442</v>
      </c>
      <c r="H4307" s="38" t="s">
        <v>441</v>
      </c>
      <c r="I4307" s="38">
        <v>27630024</v>
      </c>
      <c r="J4307" s="37">
        <v>29</v>
      </c>
      <c r="K4307" s="37">
        <v>5</v>
      </c>
      <c r="L4307" s="20" t="s">
        <v>8355</v>
      </c>
      <c r="M4307" s="37">
        <v>0</v>
      </c>
      <c r="N4307" s="37">
        <v>0</v>
      </c>
      <c r="O4307" s="37">
        <v>0</v>
      </c>
    </row>
    <row r="4308" spans="1:15" x14ac:dyDescent="0.2">
      <c r="A4308" s="37" t="s">
        <v>8037</v>
      </c>
      <c r="B4308" s="37" t="s">
        <v>550</v>
      </c>
      <c r="C4308" s="39" t="s">
        <v>165</v>
      </c>
      <c r="D4308" s="39" t="s">
        <v>879</v>
      </c>
      <c r="E4308" s="39" t="s">
        <v>905</v>
      </c>
      <c r="F4308" s="39" t="s">
        <v>550</v>
      </c>
      <c r="G4308" s="38" t="s">
        <v>442</v>
      </c>
      <c r="H4308" s="38" t="s">
        <v>441</v>
      </c>
      <c r="I4308" s="38">
        <v>27633911</v>
      </c>
      <c r="J4308" s="37">
        <v>2</v>
      </c>
      <c r="K4308" s="37">
        <v>0</v>
      </c>
      <c r="L4308" s="20" t="s">
        <v>8355</v>
      </c>
      <c r="M4308" s="37">
        <v>0</v>
      </c>
      <c r="N4308" s="37">
        <v>0</v>
      </c>
      <c r="O4308" s="37">
        <v>0</v>
      </c>
    </row>
    <row r="4309" spans="1:15" x14ac:dyDescent="0.2">
      <c r="A4309" s="37" t="s">
        <v>8038</v>
      </c>
      <c r="B4309" s="37" t="s">
        <v>3012</v>
      </c>
      <c r="C4309" s="39" t="s">
        <v>165</v>
      </c>
      <c r="D4309" s="39" t="s">
        <v>210</v>
      </c>
      <c r="E4309" s="39" t="s">
        <v>903</v>
      </c>
      <c r="F4309" s="39" t="s">
        <v>3012</v>
      </c>
      <c r="G4309" s="38" t="s">
        <v>442</v>
      </c>
      <c r="H4309" s="38" t="s">
        <v>441</v>
      </c>
      <c r="I4309" s="38">
        <v>27633911</v>
      </c>
      <c r="J4309" s="37">
        <v>11</v>
      </c>
      <c r="K4309" s="37">
        <v>9</v>
      </c>
      <c r="L4309" s="20" t="s">
        <v>8355</v>
      </c>
      <c r="M4309" s="37">
        <v>0</v>
      </c>
      <c r="N4309" s="37">
        <v>0</v>
      </c>
      <c r="O4309" s="37">
        <v>0</v>
      </c>
    </row>
    <row r="4310" spans="1:15" x14ac:dyDescent="0.2">
      <c r="A4310" s="37" t="s">
        <v>8039</v>
      </c>
      <c r="B4310" s="37" t="s">
        <v>2694</v>
      </c>
      <c r="C4310" s="39" t="s">
        <v>165</v>
      </c>
      <c r="D4310" s="39" t="s">
        <v>210</v>
      </c>
      <c r="E4310" s="39" t="s">
        <v>903</v>
      </c>
      <c r="F4310" s="39" t="s">
        <v>2694</v>
      </c>
      <c r="G4310" s="38" t="s">
        <v>442</v>
      </c>
      <c r="H4310" s="38" t="s">
        <v>441</v>
      </c>
      <c r="I4310" s="38">
        <v>84741541</v>
      </c>
      <c r="J4310" s="37">
        <v>60</v>
      </c>
      <c r="K4310" s="37">
        <v>18</v>
      </c>
      <c r="L4310" s="20" t="s">
        <v>8355</v>
      </c>
      <c r="M4310" s="37">
        <v>0</v>
      </c>
      <c r="N4310" s="37">
        <v>0</v>
      </c>
      <c r="O4310" s="37">
        <v>0</v>
      </c>
    </row>
    <row r="4311" spans="1:15" x14ac:dyDescent="0.2">
      <c r="A4311" s="37" t="s">
        <v>8040</v>
      </c>
      <c r="B4311" s="37" t="s">
        <v>8041</v>
      </c>
      <c r="C4311" s="39" t="s">
        <v>165</v>
      </c>
      <c r="D4311" s="39" t="s">
        <v>879</v>
      </c>
      <c r="E4311" s="39" t="s">
        <v>905</v>
      </c>
      <c r="F4311" s="39" t="s">
        <v>8041</v>
      </c>
      <c r="G4311" s="38" t="s">
        <v>442</v>
      </c>
      <c r="H4311" s="38" t="s">
        <v>441</v>
      </c>
      <c r="I4311" s="38">
        <v>27633911</v>
      </c>
      <c r="J4311" s="37">
        <v>78</v>
      </c>
      <c r="K4311" s="37">
        <v>29</v>
      </c>
      <c r="L4311" s="20" t="s">
        <v>8355</v>
      </c>
      <c r="M4311" s="37">
        <v>0</v>
      </c>
      <c r="N4311" s="37">
        <v>0</v>
      </c>
      <c r="O4311" s="37">
        <v>20</v>
      </c>
    </row>
    <row r="4312" spans="1:15" x14ac:dyDescent="0.2">
      <c r="A4312" s="37" t="s">
        <v>8042</v>
      </c>
      <c r="B4312" s="37" t="s">
        <v>903</v>
      </c>
      <c r="C4312" s="39" t="s">
        <v>165</v>
      </c>
      <c r="D4312" s="39" t="s">
        <v>210</v>
      </c>
      <c r="E4312" s="39" t="s">
        <v>903</v>
      </c>
      <c r="F4312" s="39" t="s">
        <v>903</v>
      </c>
      <c r="G4312" s="38" t="s">
        <v>442</v>
      </c>
      <c r="H4312" s="38" t="s">
        <v>441</v>
      </c>
      <c r="I4312" s="38">
        <v>27633096</v>
      </c>
      <c r="J4312" s="37">
        <v>262</v>
      </c>
      <c r="K4312" s="37">
        <v>94</v>
      </c>
      <c r="L4312" s="20" t="s">
        <v>8355</v>
      </c>
      <c r="M4312" s="37">
        <v>21</v>
      </c>
      <c r="N4312" s="37">
        <v>7</v>
      </c>
      <c r="O4312" s="37">
        <v>0</v>
      </c>
    </row>
    <row r="4313" spans="1:15" x14ac:dyDescent="0.2">
      <c r="A4313" s="37" t="s">
        <v>8043</v>
      </c>
      <c r="B4313" s="37" t="s">
        <v>8044</v>
      </c>
      <c r="C4313" s="39" t="s">
        <v>165</v>
      </c>
      <c r="D4313" s="39" t="s">
        <v>210</v>
      </c>
      <c r="E4313" s="39" t="s">
        <v>903</v>
      </c>
      <c r="F4313" s="39" t="s">
        <v>8044</v>
      </c>
      <c r="G4313" s="38" t="s">
        <v>442</v>
      </c>
      <c r="H4313" s="38" t="s">
        <v>441</v>
      </c>
      <c r="I4313" s="38">
        <v>27634222</v>
      </c>
      <c r="J4313" s="37">
        <v>107</v>
      </c>
      <c r="K4313" s="37">
        <v>33</v>
      </c>
      <c r="L4313" s="20" t="s">
        <v>8355</v>
      </c>
      <c r="M4313" s="37">
        <v>0</v>
      </c>
      <c r="N4313" s="37">
        <v>0</v>
      </c>
      <c r="O4313" s="37">
        <v>0</v>
      </c>
    </row>
    <row r="4314" spans="1:15" x14ac:dyDescent="0.2">
      <c r="A4314" s="37" t="s">
        <v>8045</v>
      </c>
      <c r="B4314" s="37" t="s">
        <v>113</v>
      </c>
      <c r="C4314" s="39" t="s">
        <v>165</v>
      </c>
      <c r="D4314" s="39" t="s">
        <v>210</v>
      </c>
      <c r="E4314" s="39" t="s">
        <v>903</v>
      </c>
      <c r="F4314" s="39" t="s">
        <v>113</v>
      </c>
      <c r="G4314" s="38" t="s">
        <v>442</v>
      </c>
      <c r="H4314" s="38" t="s">
        <v>441</v>
      </c>
      <c r="I4314" s="38">
        <v>27363302</v>
      </c>
      <c r="J4314" s="37">
        <v>286</v>
      </c>
      <c r="K4314" s="37">
        <v>102</v>
      </c>
      <c r="L4314" s="20" t="s">
        <v>8355</v>
      </c>
      <c r="M4314" s="37">
        <v>0</v>
      </c>
      <c r="N4314" s="37">
        <v>0</v>
      </c>
      <c r="O4314" s="37">
        <v>53</v>
      </c>
    </row>
    <row r="4315" spans="1:15" x14ac:dyDescent="0.2">
      <c r="A4315" s="37" t="s">
        <v>7772</v>
      </c>
      <c r="B4315" s="37" t="s">
        <v>960</v>
      </c>
      <c r="C4315" s="39" t="s">
        <v>165</v>
      </c>
      <c r="D4315" s="39" t="s">
        <v>210</v>
      </c>
      <c r="E4315" s="39" t="s">
        <v>648</v>
      </c>
      <c r="F4315" s="39" t="s">
        <v>960</v>
      </c>
      <c r="G4315" s="38" t="s">
        <v>442</v>
      </c>
      <c r="H4315" s="38" t="s">
        <v>441</v>
      </c>
      <c r="I4315" s="38">
        <v>27638015</v>
      </c>
      <c r="J4315" s="37">
        <v>40</v>
      </c>
      <c r="K4315" s="37">
        <v>10</v>
      </c>
      <c r="L4315" s="20" t="s">
        <v>8355</v>
      </c>
      <c r="M4315" s="37">
        <v>0</v>
      </c>
      <c r="N4315" s="37">
        <v>0</v>
      </c>
      <c r="O4315" s="37">
        <v>0</v>
      </c>
    </row>
    <row r="4316" spans="1:15" x14ac:dyDescent="0.2">
      <c r="A4316" s="37" t="s">
        <v>8046</v>
      </c>
      <c r="B4316" s="37" t="s">
        <v>8047</v>
      </c>
      <c r="C4316" s="39" t="s">
        <v>165</v>
      </c>
      <c r="D4316" s="39" t="s">
        <v>210</v>
      </c>
      <c r="E4316" s="39" t="s">
        <v>903</v>
      </c>
      <c r="F4316" s="39" t="s">
        <v>2560</v>
      </c>
      <c r="G4316" s="38" t="s">
        <v>442</v>
      </c>
      <c r="H4316" s="38" t="s">
        <v>441</v>
      </c>
      <c r="I4316" s="38">
        <v>22004504</v>
      </c>
      <c r="J4316" s="37">
        <v>23</v>
      </c>
      <c r="K4316" s="37">
        <v>19</v>
      </c>
      <c r="L4316" s="20" t="s">
        <v>8355</v>
      </c>
      <c r="M4316" s="37">
        <v>0</v>
      </c>
      <c r="N4316" s="37">
        <v>0</v>
      </c>
      <c r="O4316" s="37">
        <v>0</v>
      </c>
    </row>
    <row r="4317" spans="1:15" x14ac:dyDescent="0.2">
      <c r="A4317" s="37" t="s">
        <v>8050</v>
      </c>
      <c r="B4317" s="37" t="s">
        <v>8051</v>
      </c>
      <c r="C4317" s="39" t="s">
        <v>165</v>
      </c>
      <c r="D4317" s="39" t="s">
        <v>210</v>
      </c>
      <c r="E4317" s="39" t="s">
        <v>903</v>
      </c>
      <c r="F4317" s="39" t="s">
        <v>8051</v>
      </c>
      <c r="G4317" s="38" t="s">
        <v>442</v>
      </c>
      <c r="H4317" s="38" t="s">
        <v>441</v>
      </c>
      <c r="I4317" s="38">
        <v>22004506</v>
      </c>
      <c r="J4317" s="37">
        <v>23</v>
      </c>
      <c r="K4317" s="37">
        <v>10</v>
      </c>
      <c r="L4317" s="20" t="s">
        <v>8355</v>
      </c>
      <c r="M4317" s="37">
        <v>0</v>
      </c>
      <c r="N4317" s="37">
        <v>0</v>
      </c>
      <c r="O4317" s="37">
        <v>0</v>
      </c>
    </row>
    <row r="4318" spans="1:15" x14ac:dyDescent="0.2">
      <c r="A4318" s="37" t="s">
        <v>8052</v>
      </c>
      <c r="B4318" s="37" t="s">
        <v>906</v>
      </c>
      <c r="C4318" s="39" t="s">
        <v>165</v>
      </c>
      <c r="D4318" s="39" t="s">
        <v>879</v>
      </c>
      <c r="E4318" s="39" t="s">
        <v>905</v>
      </c>
      <c r="F4318" s="39" t="s">
        <v>906</v>
      </c>
      <c r="G4318" s="38" t="s">
        <v>442</v>
      </c>
      <c r="H4318" s="38" t="s">
        <v>441</v>
      </c>
      <c r="I4318" s="38">
        <v>27628132</v>
      </c>
      <c r="J4318" s="37">
        <v>268</v>
      </c>
      <c r="K4318" s="37">
        <v>74</v>
      </c>
      <c r="L4318" s="20" t="s">
        <v>8355</v>
      </c>
      <c r="M4318" s="37">
        <v>0</v>
      </c>
      <c r="N4318" s="37">
        <v>0</v>
      </c>
      <c r="O4318" s="37">
        <v>0</v>
      </c>
    </row>
    <row r="4319" spans="1:15" x14ac:dyDescent="0.2">
      <c r="A4319" s="37" t="s">
        <v>8053</v>
      </c>
      <c r="B4319" s="37" t="s">
        <v>1943</v>
      </c>
      <c r="C4319" s="39" t="s">
        <v>165</v>
      </c>
      <c r="D4319" s="39" t="s">
        <v>879</v>
      </c>
      <c r="E4319" s="39" t="s">
        <v>905</v>
      </c>
      <c r="F4319" s="39" t="s">
        <v>1943</v>
      </c>
      <c r="G4319" s="38" t="s">
        <v>442</v>
      </c>
      <c r="H4319" s="38" t="s">
        <v>441</v>
      </c>
      <c r="I4319" s="38">
        <v>27628116</v>
      </c>
      <c r="J4319" s="37">
        <v>133</v>
      </c>
      <c r="K4319" s="37">
        <v>37</v>
      </c>
      <c r="L4319" s="20" t="s">
        <v>8355</v>
      </c>
      <c r="M4319" s="37">
        <v>0</v>
      </c>
      <c r="N4319" s="37">
        <v>0</v>
      </c>
      <c r="O4319" s="37">
        <v>30</v>
      </c>
    </row>
    <row r="4320" spans="1:15" x14ac:dyDescent="0.2">
      <c r="A4320" s="37" t="s">
        <v>8057</v>
      </c>
      <c r="B4320" s="37" t="s">
        <v>8058</v>
      </c>
      <c r="C4320" s="39" t="s">
        <v>165</v>
      </c>
      <c r="D4320" s="39" t="s">
        <v>210</v>
      </c>
      <c r="E4320" s="39" t="s">
        <v>903</v>
      </c>
      <c r="F4320" s="39" t="s">
        <v>8059</v>
      </c>
      <c r="G4320" s="38" t="s">
        <v>442</v>
      </c>
      <c r="H4320" s="38" t="s">
        <v>441</v>
      </c>
      <c r="I4320" s="38">
        <v>24634228</v>
      </c>
      <c r="J4320" s="37">
        <v>160</v>
      </c>
      <c r="K4320" s="37">
        <v>42</v>
      </c>
      <c r="L4320" s="20" t="s">
        <v>8355</v>
      </c>
      <c r="M4320" s="37">
        <v>0</v>
      </c>
      <c r="N4320" s="37">
        <v>0</v>
      </c>
      <c r="O4320" s="37">
        <v>34</v>
      </c>
    </row>
    <row r="4321" spans="1:29" x14ac:dyDescent="0.2">
      <c r="A4321" s="37" t="s">
        <v>7780</v>
      </c>
      <c r="B4321" s="37" t="s">
        <v>7781</v>
      </c>
      <c r="C4321" s="39" t="s">
        <v>165</v>
      </c>
      <c r="D4321" s="39" t="s">
        <v>210</v>
      </c>
      <c r="E4321" s="39" t="s">
        <v>648</v>
      </c>
      <c r="F4321" s="39" t="s">
        <v>7781</v>
      </c>
      <c r="G4321" s="38" t="s">
        <v>442</v>
      </c>
      <c r="H4321" s="38" t="s">
        <v>441</v>
      </c>
      <c r="I4321" s="38">
        <v>88684878</v>
      </c>
      <c r="J4321" s="37">
        <v>11</v>
      </c>
      <c r="K4321" s="37">
        <v>6</v>
      </c>
      <c r="L4321" s="20" t="s">
        <v>8355</v>
      </c>
      <c r="M4321" s="37">
        <v>0</v>
      </c>
      <c r="N4321" s="37">
        <v>0</v>
      </c>
      <c r="O4321" s="37">
        <v>0</v>
      </c>
    </row>
    <row r="4323" spans="1:29" ht="13.5" x14ac:dyDescent="0.25">
      <c r="A4323" s="97" t="s">
        <v>449</v>
      </c>
      <c r="B4323" s="24"/>
      <c r="C4323" s="25"/>
      <c r="D4323" s="25"/>
      <c r="E4323" s="25"/>
      <c r="F4323" s="33"/>
      <c r="G4323" s="27"/>
      <c r="H4323" s="32"/>
      <c r="I4323" s="32"/>
      <c r="J4323" s="36">
        <f>SUM(J4324:J4345)</f>
        <v>861</v>
      </c>
      <c r="K4323" s="36">
        <f t="shared" ref="K4323:O4323" si="224">SUM(K4324:K4345)</f>
        <v>292</v>
      </c>
      <c r="L4323" s="36">
        <f t="shared" si="224"/>
        <v>0</v>
      </c>
      <c r="M4323" s="36">
        <f t="shared" si="224"/>
        <v>0</v>
      </c>
      <c r="N4323" s="36">
        <f t="shared" si="224"/>
        <v>0</v>
      </c>
      <c r="O4323" s="36">
        <f t="shared" si="224"/>
        <v>166</v>
      </c>
      <c r="P4323" s="37"/>
      <c r="Q4323" s="37"/>
      <c r="R4323" s="37"/>
      <c r="S4323" s="37"/>
      <c r="T4323" s="37"/>
      <c r="U4323" s="37"/>
      <c r="V4323" s="37"/>
      <c r="W4323" s="37"/>
      <c r="X4323" s="37"/>
      <c r="Y4323" s="37"/>
      <c r="AA4323" s="37"/>
      <c r="AB4323" s="37"/>
      <c r="AC4323" s="37"/>
    </row>
    <row r="4324" spans="1:29" x14ac:dyDescent="0.2">
      <c r="A4324" s="37" t="s">
        <v>7850</v>
      </c>
      <c r="B4324" s="37" t="s">
        <v>2325</v>
      </c>
      <c r="C4324" s="39" t="s">
        <v>165</v>
      </c>
      <c r="D4324" s="39" t="s">
        <v>210</v>
      </c>
      <c r="E4324" s="39" t="s">
        <v>874</v>
      </c>
      <c r="F4324" s="39" t="s">
        <v>2325</v>
      </c>
      <c r="G4324" s="38" t="s">
        <v>442</v>
      </c>
      <c r="H4324" s="38" t="s">
        <v>441</v>
      </c>
      <c r="I4324" s="38">
        <v>22064587</v>
      </c>
      <c r="J4324" s="37">
        <v>20</v>
      </c>
      <c r="K4324" s="37">
        <v>4</v>
      </c>
      <c r="L4324" s="20" t="s">
        <v>8355</v>
      </c>
      <c r="M4324" s="37">
        <v>0</v>
      </c>
      <c r="N4324" s="37">
        <v>0</v>
      </c>
      <c r="O4324" s="37">
        <v>0</v>
      </c>
    </row>
    <row r="4325" spans="1:29" x14ac:dyDescent="0.2">
      <c r="A4325" s="37" t="s">
        <v>7854</v>
      </c>
      <c r="B4325" s="37" t="s">
        <v>7855</v>
      </c>
      <c r="C4325" s="39" t="s">
        <v>165</v>
      </c>
      <c r="D4325" s="39" t="s">
        <v>210</v>
      </c>
      <c r="E4325" s="39" t="s">
        <v>870</v>
      </c>
      <c r="F4325" s="39" t="s">
        <v>7856</v>
      </c>
      <c r="G4325" s="38" t="s">
        <v>442</v>
      </c>
      <c r="H4325" s="38" t="s">
        <v>440</v>
      </c>
      <c r="I4325" s="38">
        <v>27940156</v>
      </c>
      <c r="J4325" s="37">
        <v>58</v>
      </c>
      <c r="K4325" s="37">
        <v>24</v>
      </c>
      <c r="L4325" s="20" t="s">
        <v>8355</v>
      </c>
      <c r="M4325" s="37">
        <v>0</v>
      </c>
      <c r="N4325" s="37">
        <v>0</v>
      </c>
      <c r="O4325" s="37">
        <v>0</v>
      </c>
    </row>
    <row r="4326" spans="1:29" x14ac:dyDescent="0.2">
      <c r="A4326" s="37" t="s">
        <v>7857</v>
      </c>
      <c r="B4326" s="37" t="s">
        <v>7858</v>
      </c>
      <c r="C4326" s="39" t="s">
        <v>165</v>
      </c>
      <c r="D4326" s="39" t="s">
        <v>210</v>
      </c>
      <c r="E4326" s="39" t="s">
        <v>713</v>
      </c>
      <c r="F4326" s="39" t="s">
        <v>7859</v>
      </c>
      <c r="G4326" s="38" t="s">
        <v>442</v>
      </c>
      <c r="H4326" s="38" t="s">
        <v>441</v>
      </c>
      <c r="I4326" s="38">
        <v>83528257</v>
      </c>
      <c r="J4326" s="37">
        <v>29</v>
      </c>
      <c r="K4326" s="37">
        <v>10</v>
      </c>
      <c r="L4326" s="20" t="s">
        <v>8355</v>
      </c>
      <c r="M4326" s="37">
        <v>0</v>
      </c>
      <c r="N4326" s="37">
        <v>0</v>
      </c>
      <c r="O4326" s="37">
        <v>0</v>
      </c>
    </row>
    <row r="4327" spans="1:29" x14ac:dyDescent="0.2">
      <c r="A4327" s="37" t="s">
        <v>7860</v>
      </c>
      <c r="B4327" s="37" t="s">
        <v>7861</v>
      </c>
      <c r="C4327" s="39" t="s">
        <v>165</v>
      </c>
      <c r="D4327" s="39" t="s">
        <v>210</v>
      </c>
      <c r="E4327" s="39" t="s">
        <v>713</v>
      </c>
      <c r="F4327" s="39" t="s">
        <v>7861</v>
      </c>
      <c r="G4327" s="38" t="s">
        <v>442</v>
      </c>
      <c r="H4327" s="38" t="s">
        <v>441</v>
      </c>
      <c r="I4327" s="38">
        <v>27670194</v>
      </c>
      <c r="J4327" s="37">
        <v>159</v>
      </c>
      <c r="K4327" s="37">
        <v>62</v>
      </c>
      <c r="L4327" s="20" t="s">
        <v>8355</v>
      </c>
      <c r="M4327" s="37">
        <v>0</v>
      </c>
      <c r="N4327" s="37">
        <v>0</v>
      </c>
      <c r="O4327" s="37">
        <v>0</v>
      </c>
    </row>
    <row r="4328" spans="1:29" x14ac:dyDescent="0.2">
      <c r="A4328" s="37" t="s">
        <v>7865</v>
      </c>
      <c r="B4328" s="37" t="s">
        <v>7866</v>
      </c>
      <c r="C4328" s="39" t="s">
        <v>165</v>
      </c>
      <c r="D4328" s="39" t="s">
        <v>210</v>
      </c>
      <c r="E4328" s="39" t="s">
        <v>874</v>
      </c>
      <c r="F4328" s="39" t="s">
        <v>7866</v>
      </c>
      <c r="G4328" s="38" t="s">
        <v>442</v>
      </c>
      <c r="H4328" s="38" t="s">
        <v>441</v>
      </c>
      <c r="I4328" s="38">
        <v>22005502</v>
      </c>
      <c r="J4328" s="37">
        <v>31</v>
      </c>
      <c r="K4328" s="37">
        <v>5</v>
      </c>
      <c r="L4328" s="20" t="s">
        <v>8355</v>
      </c>
      <c r="M4328" s="37">
        <v>0</v>
      </c>
      <c r="N4328" s="37">
        <v>0</v>
      </c>
      <c r="O4328" s="37">
        <v>16</v>
      </c>
    </row>
    <row r="4329" spans="1:29" x14ac:dyDescent="0.2">
      <c r="A4329" s="37" t="s">
        <v>7884</v>
      </c>
      <c r="B4329" s="37" t="s">
        <v>2463</v>
      </c>
      <c r="C4329" s="39" t="s">
        <v>165</v>
      </c>
      <c r="D4329" s="39" t="s">
        <v>210</v>
      </c>
      <c r="E4329" s="39" t="s">
        <v>870</v>
      </c>
      <c r="F4329" s="39" t="s">
        <v>2463</v>
      </c>
      <c r="G4329" s="38" t="s">
        <v>442</v>
      </c>
      <c r="H4329" s="38" t="s">
        <v>440</v>
      </c>
      <c r="I4329" s="38">
        <v>89107246</v>
      </c>
      <c r="J4329" s="37">
        <v>61</v>
      </c>
      <c r="K4329" s="37">
        <v>17</v>
      </c>
      <c r="L4329" s="20" t="s">
        <v>8355</v>
      </c>
      <c r="M4329" s="37">
        <v>0</v>
      </c>
      <c r="N4329" s="37">
        <v>0</v>
      </c>
      <c r="O4329" s="37">
        <v>15</v>
      </c>
    </row>
    <row r="4330" spans="1:29" x14ac:dyDescent="0.2">
      <c r="A4330" s="37" t="s">
        <v>7887</v>
      </c>
      <c r="B4330" s="37" t="s">
        <v>78</v>
      </c>
      <c r="C4330" s="39" t="s">
        <v>165</v>
      </c>
      <c r="D4330" s="39" t="s">
        <v>210</v>
      </c>
      <c r="E4330" s="39" t="s">
        <v>874</v>
      </c>
      <c r="F4330" s="39" t="s">
        <v>7888</v>
      </c>
      <c r="G4330" s="38" t="s">
        <v>442</v>
      </c>
      <c r="H4330" s="38" t="s">
        <v>441</v>
      </c>
      <c r="J4330" s="37">
        <v>5</v>
      </c>
      <c r="K4330" s="37">
        <v>0</v>
      </c>
      <c r="L4330" s="20" t="s">
        <v>8355</v>
      </c>
      <c r="M4330" s="37">
        <v>0</v>
      </c>
      <c r="N4330" s="37">
        <v>0</v>
      </c>
      <c r="O4330" s="37">
        <v>0</v>
      </c>
    </row>
    <row r="4331" spans="1:29" x14ac:dyDescent="0.2">
      <c r="A4331" s="37" t="s">
        <v>7889</v>
      </c>
      <c r="B4331" s="37" t="s">
        <v>566</v>
      </c>
      <c r="C4331" s="39" t="s">
        <v>165</v>
      </c>
      <c r="D4331" s="39" t="s">
        <v>210</v>
      </c>
      <c r="E4331" s="39" t="s">
        <v>870</v>
      </c>
      <c r="F4331" s="39" t="s">
        <v>7890</v>
      </c>
      <c r="G4331" s="38" t="s">
        <v>442</v>
      </c>
      <c r="H4331" s="38" t="s">
        <v>440</v>
      </c>
      <c r="I4331" s="38">
        <v>85365513</v>
      </c>
      <c r="J4331" s="37">
        <v>32</v>
      </c>
      <c r="K4331" s="37">
        <v>18</v>
      </c>
      <c r="L4331" s="20" t="s">
        <v>8355</v>
      </c>
      <c r="M4331" s="37">
        <v>0</v>
      </c>
      <c r="N4331" s="37">
        <v>0</v>
      </c>
      <c r="O4331" s="37">
        <v>0</v>
      </c>
    </row>
    <row r="4332" spans="1:29" x14ac:dyDescent="0.2">
      <c r="A4332" s="37" t="s">
        <v>7891</v>
      </c>
      <c r="B4332" s="37" t="s">
        <v>7892</v>
      </c>
      <c r="C4332" s="39" t="s">
        <v>165</v>
      </c>
      <c r="D4332" s="39" t="s">
        <v>210</v>
      </c>
      <c r="E4332" s="39" t="s">
        <v>713</v>
      </c>
      <c r="F4332" s="39" t="s">
        <v>7892</v>
      </c>
      <c r="G4332" s="38" t="s">
        <v>442</v>
      </c>
      <c r="H4332" s="38" t="s">
        <v>441</v>
      </c>
      <c r="I4332" s="38">
        <v>84699645</v>
      </c>
      <c r="J4332" s="37">
        <v>24</v>
      </c>
      <c r="K4332" s="37">
        <v>13</v>
      </c>
      <c r="L4332" s="20" t="s">
        <v>8355</v>
      </c>
      <c r="M4332" s="37">
        <v>0</v>
      </c>
      <c r="N4332" s="37">
        <v>0</v>
      </c>
      <c r="O4332" s="37">
        <v>0</v>
      </c>
    </row>
    <row r="4333" spans="1:29" x14ac:dyDescent="0.2">
      <c r="A4333" s="37" t="s">
        <v>7893</v>
      </c>
      <c r="B4333" s="37" t="s">
        <v>7894</v>
      </c>
      <c r="C4333" s="39" t="s">
        <v>165</v>
      </c>
      <c r="D4333" s="39" t="s">
        <v>210</v>
      </c>
      <c r="E4333" s="39" t="s">
        <v>874</v>
      </c>
      <c r="F4333" s="39" t="s">
        <v>7894</v>
      </c>
      <c r="G4333" s="38" t="s">
        <v>442</v>
      </c>
      <c r="H4333" s="38" t="s">
        <v>441</v>
      </c>
      <c r="I4333" s="38">
        <v>27670187</v>
      </c>
      <c r="J4333" s="37">
        <v>28</v>
      </c>
      <c r="K4333" s="37">
        <v>14</v>
      </c>
      <c r="L4333" s="20" t="s">
        <v>8355</v>
      </c>
      <c r="M4333" s="37">
        <v>0</v>
      </c>
      <c r="N4333" s="37">
        <v>0</v>
      </c>
      <c r="O4333" s="37">
        <v>0</v>
      </c>
    </row>
    <row r="4334" spans="1:29" x14ac:dyDescent="0.2">
      <c r="A4334" s="37" t="s">
        <v>7895</v>
      </c>
      <c r="B4334" s="37" t="s">
        <v>7896</v>
      </c>
      <c r="C4334" s="39" t="s">
        <v>165</v>
      </c>
      <c r="D4334" s="39" t="s">
        <v>210</v>
      </c>
      <c r="E4334" s="39" t="s">
        <v>870</v>
      </c>
      <c r="F4334" s="39" t="s">
        <v>7897</v>
      </c>
      <c r="G4334" s="38" t="s">
        <v>442</v>
      </c>
      <c r="H4334" s="38" t="s">
        <v>440</v>
      </c>
      <c r="J4334" s="37">
        <v>31</v>
      </c>
      <c r="K4334" s="37">
        <v>12</v>
      </c>
      <c r="L4334" s="20" t="s">
        <v>8355</v>
      </c>
      <c r="M4334" s="37">
        <v>0</v>
      </c>
      <c r="N4334" s="37">
        <v>0</v>
      </c>
      <c r="O4334" s="37">
        <v>0</v>
      </c>
    </row>
    <row r="4335" spans="1:29" x14ac:dyDescent="0.2">
      <c r="A4335" s="37" t="s">
        <v>7898</v>
      </c>
      <c r="B4335" s="37" t="s">
        <v>7899</v>
      </c>
      <c r="C4335" s="39" t="s">
        <v>165</v>
      </c>
      <c r="D4335" s="39" t="s">
        <v>210</v>
      </c>
      <c r="E4335" s="39" t="s">
        <v>713</v>
      </c>
      <c r="F4335" s="39" t="s">
        <v>158</v>
      </c>
      <c r="G4335" s="38" t="s">
        <v>442</v>
      </c>
      <c r="H4335" s="38" t="s">
        <v>441</v>
      </c>
      <c r="I4335" s="38">
        <v>22004099</v>
      </c>
      <c r="J4335" s="37">
        <v>13</v>
      </c>
      <c r="K4335" s="37">
        <v>4</v>
      </c>
      <c r="L4335" s="20" t="s">
        <v>8355</v>
      </c>
      <c r="M4335" s="37">
        <v>0</v>
      </c>
      <c r="N4335" s="37">
        <v>0</v>
      </c>
      <c r="O4335" s="37">
        <v>14</v>
      </c>
    </row>
    <row r="4336" spans="1:29" x14ac:dyDescent="0.2">
      <c r="A4336" s="37" t="s">
        <v>7900</v>
      </c>
      <c r="B4336" s="37" t="s">
        <v>2896</v>
      </c>
      <c r="C4336" s="39" t="s">
        <v>165</v>
      </c>
      <c r="D4336" s="39" t="s">
        <v>210</v>
      </c>
      <c r="E4336" s="39" t="s">
        <v>870</v>
      </c>
      <c r="F4336" s="39" t="s">
        <v>2896</v>
      </c>
      <c r="G4336" s="38" t="s">
        <v>442</v>
      </c>
      <c r="H4336" s="38" t="s">
        <v>440</v>
      </c>
      <c r="I4336" s="38">
        <v>27098183</v>
      </c>
      <c r="J4336" s="37">
        <v>108</v>
      </c>
      <c r="K4336" s="37">
        <v>40</v>
      </c>
      <c r="L4336" s="20" t="s">
        <v>8355</v>
      </c>
      <c r="M4336" s="37">
        <v>0</v>
      </c>
      <c r="N4336" s="37">
        <v>0</v>
      </c>
      <c r="O4336" s="37">
        <v>89</v>
      </c>
    </row>
    <row r="4337" spans="1:29" x14ac:dyDescent="0.2">
      <c r="A4337" s="37" t="s">
        <v>7809</v>
      </c>
      <c r="B4337" s="37" t="s">
        <v>7810</v>
      </c>
      <c r="C4337" s="39" t="s">
        <v>165</v>
      </c>
      <c r="D4337" s="39" t="s">
        <v>210</v>
      </c>
      <c r="E4337" s="39" t="s">
        <v>874</v>
      </c>
      <c r="F4337" s="39" t="s">
        <v>152</v>
      </c>
      <c r="G4337" s="38" t="s">
        <v>442</v>
      </c>
      <c r="H4337" s="38" t="s">
        <v>441</v>
      </c>
      <c r="I4337" s="38">
        <v>86648422</v>
      </c>
      <c r="J4337" s="37">
        <v>2</v>
      </c>
      <c r="K4337" s="37">
        <v>0</v>
      </c>
      <c r="L4337" s="20" t="s">
        <v>8355</v>
      </c>
      <c r="M4337" s="37">
        <v>0</v>
      </c>
      <c r="N4337" s="37">
        <v>0</v>
      </c>
      <c r="O4337" s="37">
        <v>0</v>
      </c>
    </row>
    <row r="4338" spans="1:29" x14ac:dyDescent="0.2">
      <c r="A4338" s="37" t="s">
        <v>7907</v>
      </c>
      <c r="B4338" s="37" t="s">
        <v>190</v>
      </c>
      <c r="C4338" s="39" t="s">
        <v>165</v>
      </c>
      <c r="D4338" s="39" t="s">
        <v>210</v>
      </c>
      <c r="E4338" s="39" t="s">
        <v>874</v>
      </c>
      <c r="F4338" s="39" t="s">
        <v>190</v>
      </c>
      <c r="G4338" s="38" t="s">
        <v>442</v>
      </c>
      <c r="H4338" s="38" t="s">
        <v>441</v>
      </c>
      <c r="J4338" s="37">
        <v>9</v>
      </c>
      <c r="K4338" s="37">
        <v>0</v>
      </c>
      <c r="L4338" s="20" t="s">
        <v>8355</v>
      </c>
      <c r="M4338" s="37">
        <v>0</v>
      </c>
      <c r="N4338" s="37">
        <v>0</v>
      </c>
      <c r="O4338" s="37">
        <v>0</v>
      </c>
    </row>
    <row r="4339" spans="1:29" x14ac:dyDescent="0.2">
      <c r="A4339" s="37" t="s">
        <v>7909</v>
      </c>
      <c r="B4339" s="37" t="s">
        <v>959</v>
      </c>
      <c r="C4339" s="39" t="s">
        <v>165</v>
      </c>
      <c r="D4339" s="39" t="s">
        <v>210</v>
      </c>
      <c r="E4339" s="39" t="s">
        <v>870</v>
      </c>
      <c r="F4339" s="39" t="s">
        <v>7910</v>
      </c>
      <c r="G4339" s="38" t="s">
        <v>442</v>
      </c>
      <c r="H4339" s="38" t="s">
        <v>440</v>
      </c>
      <c r="J4339" s="37">
        <v>8</v>
      </c>
      <c r="K4339" s="37">
        <v>0</v>
      </c>
      <c r="L4339" s="20" t="s">
        <v>8355</v>
      </c>
      <c r="M4339" s="37">
        <v>0</v>
      </c>
      <c r="N4339" s="37">
        <v>0</v>
      </c>
      <c r="O4339" s="37">
        <v>0</v>
      </c>
    </row>
    <row r="4340" spans="1:29" x14ac:dyDescent="0.2">
      <c r="A4340" s="37" t="s">
        <v>7918</v>
      </c>
      <c r="B4340" s="37" t="s">
        <v>7919</v>
      </c>
      <c r="C4340" s="39" t="s">
        <v>165</v>
      </c>
      <c r="D4340" s="39" t="s">
        <v>210</v>
      </c>
      <c r="E4340" s="39" t="s">
        <v>713</v>
      </c>
      <c r="F4340" s="39" t="s">
        <v>10325</v>
      </c>
      <c r="G4340" s="38" t="s">
        <v>442</v>
      </c>
      <c r="H4340" s="38" t="s">
        <v>441</v>
      </c>
      <c r="I4340" s="38">
        <v>27679908</v>
      </c>
      <c r="J4340" s="37">
        <v>86</v>
      </c>
      <c r="K4340" s="37">
        <v>28</v>
      </c>
      <c r="L4340" s="20" t="s">
        <v>8355</v>
      </c>
      <c r="M4340" s="37">
        <v>0</v>
      </c>
      <c r="N4340" s="37">
        <v>0</v>
      </c>
      <c r="O4340" s="37">
        <v>15</v>
      </c>
    </row>
    <row r="4341" spans="1:29" x14ac:dyDescent="0.2">
      <c r="A4341" s="37" t="s">
        <v>7920</v>
      </c>
      <c r="B4341" s="37" t="s">
        <v>7921</v>
      </c>
      <c r="C4341" s="39" t="s">
        <v>165</v>
      </c>
      <c r="D4341" s="39" t="s">
        <v>210</v>
      </c>
      <c r="E4341" s="39" t="s">
        <v>870</v>
      </c>
      <c r="F4341" s="39" t="s">
        <v>7921</v>
      </c>
      <c r="G4341" s="38" t="s">
        <v>442</v>
      </c>
      <c r="H4341" s="38" t="s">
        <v>440</v>
      </c>
      <c r="I4341" s="38">
        <v>87231731</v>
      </c>
      <c r="J4341" s="37">
        <v>61</v>
      </c>
      <c r="K4341" s="37">
        <v>19</v>
      </c>
      <c r="L4341" s="20" t="s">
        <v>8355</v>
      </c>
      <c r="M4341" s="37">
        <v>0</v>
      </c>
      <c r="N4341" s="37">
        <v>0</v>
      </c>
      <c r="O4341" s="37">
        <v>0</v>
      </c>
    </row>
    <row r="4342" spans="1:29" x14ac:dyDescent="0.2">
      <c r="A4342" s="37" t="s">
        <v>7922</v>
      </c>
      <c r="B4342" s="37" t="s">
        <v>7923</v>
      </c>
      <c r="C4342" s="39" t="s">
        <v>165</v>
      </c>
      <c r="D4342" s="39" t="s">
        <v>210</v>
      </c>
      <c r="E4342" s="39" t="s">
        <v>870</v>
      </c>
      <c r="F4342" s="39" t="s">
        <v>7924</v>
      </c>
      <c r="G4342" s="38" t="s">
        <v>442</v>
      </c>
      <c r="H4342" s="38" t="s">
        <v>440</v>
      </c>
      <c r="I4342" s="38">
        <v>89154871</v>
      </c>
      <c r="J4342" s="37">
        <v>44</v>
      </c>
      <c r="K4342" s="37">
        <v>10</v>
      </c>
      <c r="L4342" s="20" t="s">
        <v>8355</v>
      </c>
      <c r="M4342" s="37">
        <v>0</v>
      </c>
      <c r="N4342" s="37">
        <v>0</v>
      </c>
      <c r="O4342" s="37">
        <v>0</v>
      </c>
    </row>
    <row r="4343" spans="1:29" x14ac:dyDescent="0.2">
      <c r="A4343" s="37" t="s">
        <v>7925</v>
      </c>
      <c r="B4343" s="37" t="s">
        <v>590</v>
      </c>
      <c r="C4343" s="39" t="s">
        <v>165</v>
      </c>
      <c r="D4343" s="39" t="s">
        <v>210</v>
      </c>
      <c r="E4343" s="39" t="s">
        <v>870</v>
      </c>
      <c r="F4343" s="39" t="s">
        <v>7926</v>
      </c>
      <c r="G4343" s="38" t="s">
        <v>442</v>
      </c>
      <c r="H4343" s="38" t="s">
        <v>440</v>
      </c>
      <c r="I4343" s="38">
        <v>84690191</v>
      </c>
      <c r="J4343" s="37">
        <v>40</v>
      </c>
      <c r="K4343" s="37">
        <v>12</v>
      </c>
      <c r="L4343" s="20" t="s">
        <v>8355</v>
      </c>
      <c r="M4343" s="37">
        <v>0</v>
      </c>
      <c r="N4343" s="37">
        <v>0</v>
      </c>
      <c r="O4343" s="37">
        <v>17</v>
      </c>
    </row>
    <row r="4344" spans="1:29" x14ac:dyDescent="0.2">
      <c r="A4344" s="37" t="s">
        <v>7927</v>
      </c>
      <c r="B4344" s="37" t="s">
        <v>7928</v>
      </c>
      <c r="C4344" s="39" t="s">
        <v>165</v>
      </c>
      <c r="D4344" s="39" t="s">
        <v>210</v>
      </c>
      <c r="E4344" s="39" t="s">
        <v>874</v>
      </c>
      <c r="F4344" s="39" t="s">
        <v>7929</v>
      </c>
      <c r="G4344" s="38" t="s">
        <v>442</v>
      </c>
      <c r="H4344" s="38" t="s">
        <v>441</v>
      </c>
      <c r="I4344" s="38">
        <v>84330517</v>
      </c>
      <c r="J4344" s="37">
        <v>5</v>
      </c>
      <c r="K4344" s="37">
        <v>0</v>
      </c>
      <c r="L4344" s="20" t="s">
        <v>8355</v>
      </c>
      <c r="M4344" s="37">
        <v>0</v>
      </c>
      <c r="N4344" s="37">
        <v>0</v>
      </c>
      <c r="O4344" s="37">
        <v>0</v>
      </c>
    </row>
    <row r="4345" spans="1:29" x14ac:dyDescent="0.2">
      <c r="A4345" s="37" t="s">
        <v>7930</v>
      </c>
      <c r="B4345" s="37" t="s">
        <v>7931</v>
      </c>
      <c r="C4345" s="39" t="s">
        <v>165</v>
      </c>
      <c r="D4345" s="39" t="s">
        <v>210</v>
      </c>
      <c r="E4345" s="39" t="s">
        <v>870</v>
      </c>
      <c r="F4345" s="39" t="s">
        <v>7910</v>
      </c>
      <c r="G4345" s="38" t="s">
        <v>442</v>
      </c>
      <c r="H4345" s="38" t="s">
        <v>440</v>
      </c>
      <c r="I4345" s="38">
        <v>86145788</v>
      </c>
      <c r="J4345" s="37">
        <v>7</v>
      </c>
      <c r="K4345" s="37">
        <v>0</v>
      </c>
      <c r="L4345" s="20" t="s">
        <v>8355</v>
      </c>
      <c r="M4345" s="37">
        <v>0</v>
      </c>
      <c r="N4345" s="37">
        <v>0</v>
      </c>
      <c r="O4345" s="37">
        <v>0</v>
      </c>
    </row>
    <row r="4347" spans="1:29" ht="13.5" x14ac:dyDescent="0.25">
      <c r="A4347" s="97" t="s">
        <v>453</v>
      </c>
      <c r="B4347" s="24"/>
      <c r="C4347" s="25"/>
      <c r="D4347" s="25"/>
      <c r="E4347" s="25"/>
      <c r="F4347" s="33"/>
      <c r="G4347" s="27"/>
      <c r="H4347" s="32"/>
      <c r="I4347" s="32"/>
      <c r="J4347" s="36">
        <f t="shared" ref="J4347:O4347" si="225">SUM(J4348:J4370)</f>
        <v>1913</v>
      </c>
      <c r="K4347" s="36">
        <f t="shared" si="225"/>
        <v>605</v>
      </c>
      <c r="L4347" s="36">
        <f t="shared" si="225"/>
        <v>0</v>
      </c>
      <c r="M4347" s="36">
        <f t="shared" si="225"/>
        <v>12</v>
      </c>
      <c r="N4347" s="36">
        <f t="shared" si="225"/>
        <v>0</v>
      </c>
      <c r="O4347" s="36">
        <f t="shared" si="225"/>
        <v>176</v>
      </c>
      <c r="P4347" s="37"/>
      <c r="Q4347" s="37"/>
      <c r="R4347" s="37"/>
      <c r="S4347" s="37"/>
      <c r="T4347" s="37"/>
      <c r="U4347" s="37"/>
      <c r="V4347" s="37"/>
      <c r="W4347" s="37"/>
      <c r="X4347" s="37"/>
      <c r="Y4347" s="37"/>
      <c r="AA4347" s="37"/>
      <c r="AB4347" s="37"/>
      <c r="AC4347" s="37"/>
    </row>
    <row r="4348" spans="1:29" x14ac:dyDescent="0.2">
      <c r="A4348" s="37" t="s">
        <v>7936</v>
      </c>
      <c r="B4348" s="37" t="s">
        <v>6851</v>
      </c>
      <c r="C4348" s="39" t="s">
        <v>165</v>
      </c>
      <c r="D4348" s="39" t="s">
        <v>879</v>
      </c>
      <c r="E4348" s="39" t="s">
        <v>887</v>
      </c>
      <c r="F4348" s="39" t="s">
        <v>7937</v>
      </c>
      <c r="G4348" s="38" t="s">
        <v>442</v>
      </c>
      <c r="H4348" s="38" t="s">
        <v>441</v>
      </c>
      <c r="I4348" s="38">
        <v>27620020</v>
      </c>
      <c r="J4348" s="37">
        <v>92</v>
      </c>
      <c r="K4348" s="37">
        <v>22</v>
      </c>
      <c r="L4348" s="20" t="s">
        <v>8355</v>
      </c>
      <c r="M4348" s="37">
        <v>0</v>
      </c>
      <c r="N4348" s="37">
        <v>0</v>
      </c>
      <c r="O4348" s="37">
        <v>0</v>
      </c>
    </row>
    <row r="4349" spans="1:29" x14ac:dyDescent="0.2">
      <c r="A4349" s="37" t="s">
        <v>7942</v>
      </c>
      <c r="B4349" s="37" t="s">
        <v>500</v>
      </c>
      <c r="C4349" s="39" t="s">
        <v>165</v>
      </c>
      <c r="D4349" s="39" t="s">
        <v>210</v>
      </c>
      <c r="E4349" s="39" t="s">
        <v>713</v>
      </c>
      <c r="F4349" s="39" t="s">
        <v>500</v>
      </c>
      <c r="G4349" s="38" t="s">
        <v>442</v>
      </c>
      <c r="H4349" s="38" t="s">
        <v>441</v>
      </c>
      <c r="I4349" s="38">
        <v>83200586</v>
      </c>
      <c r="J4349" s="37">
        <v>53</v>
      </c>
      <c r="K4349" s="37">
        <v>25</v>
      </c>
      <c r="L4349" s="20" t="s">
        <v>8355</v>
      </c>
      <c r="M4349" s="37">
        <v>0</v>
      </c>
      <c r="N4349" s="37">
        <v>0</v>
      </c>
      <c r="O4349" s="37">
        <v>0</v>
      </c>
    </row>
    <row r="4350" spans="1:29" x14ac:dyDescent="0.2">
      <c r="A4350" s="37" t="s">
        <v>8011</v>
      </c>
      <c r="B4350" s="37" t="s">
        <v>1313</v>
      </c>
      <c r="C4350" s="39" t="s">
        <v>165</v>
      </c>
      <c r="D4350" s="39" t="s">
        <v>210</v>
      </c>
      <c r="E4350" s="39" t="s">
        <v>713</v>
      </c>
      <c r="F4350" s="39" t="s">
        <v>1313</v>
      </c>
      <c r="G4350" s="38" t="s">
        <v>442</v>
      </c>
      <c r="H4350" s="38" t="s">
        <v>441</v>
      </c>
      <c r="I4350" s="38">
        <v>84279393</v>
      </c>
      <c r="J4350" s="37">
        <v>12</v>
      </c>
      <c r="K4350" s="37">
        <v>0</v>
      </c>
      <c r="L4350" s="20" t="s">
        <v>8355</v>
      </c>
      <c r="M4350" s="37">
        <v>0</v>
      </c>
      <c r="N4350" s="37">
        <v>0</v>
      </c>
      <c r="O4350" s="37">
        <v>0</v>
      </c>
    </row>
    <row r="4351" spans="1:29" x14ac:dyDescent="0.2">
      <c r="A4351" s="37" t="s">
        <v>7946</v>
      </c>
      <c r="B4351" s="37" t="s">
        <v>7947</v>
      </c>
      <c r="C4351" s="39" t="s">
        <v>165</v>
      </c>
      <c r="D4351" s="39" t="s">
        <v>879</v>
      </c>
      <c r="E4351" s="39" t="s">
        <v>887</v>
      </c>
      <c r="F4351" s="39" t="s">
        <v>7947</v>
      </c>
      <c r="G4351" s="38" t="s">
        <v>442</v>
      </c>
      <c r="H4351" s="38" t="s">
        <v>441</v>
      </c>
      <c r="I4351" s="38">
        <v>27621513</v>
      </c>
      <c r="J4351" s="37">
        <v>39</v>
      </c>
      <c r="K4351" s="37">
        <v>21</v>
      </c>
      <c r="L4351" s="20" t="s">
        <v>8355</v>
      </c>
      <c r="M4351" s="37">
        <v>0</v>
      </c>
      <c r="N4351" s="37">
        <v>0</v>
      </c>
      <c r="O4351" s="37">
        <v>0</v>
      </c>
    </row>
    <row r="4352" spans="1:29" x14ac:dyDescent="0.2">
      <c r="A4352" s="37" t="s">
        <v>7950</v>
      </c>
      <c r="B4352" s="37" t="s">
        <v>7951</v>
      </c>
      <c r="C4352" s="39" t="s">
        <v>165</v>
      </c>
      <c r="D4352" s="39" t="s">
        <v>879</v>
      </c>
      <c r="E4352" s="39" t="s">
        <v>887</v>
      </c>
      <c r="F4352" s="39" t="s">
        <v>7951</v>
      </c>
      <c r="G4352" s="38" t="s">
        <v>442</v>
      </c>
      <c r="H4352" s="38" t="s">
        <v>441</v>
      </c>
      <c r="I4352" s="38">
        <v>83862538</v>
      </c>
      <c r="J4352" s="37">
        <v>31</v>
      </c>
      <c r="K4352" s="37">
        <v>9</v>
      </c>
      <c r="L4352" s="20" t="s">
        <v>8355</v>
      </c>
      <c r="M4352" s="37">
        <v>0</v>
      </c>
      <c r="N4352" s="37">
        <v>0</v>
      </c>
      <c r="O4352" s="37">
        <v>0</v>
      </c>
    </row>
    <row r="4353" spans="1:15" x14ac:dyDescent="0.2">
      <c r="A4353" s="37" t="s">
        <v>7952</v>
      </c>
      <c r="B4353" s="37" t="s">
        <v>5659</v>
      </c>
      <c r="C4353" s="39" t="s">
        <v>165</v>
      </c>
      <c r="D4353" s="39" t="s">
        <v>879</v>
      </c>
      <c r="E4353" s="39" t="s">
        <v>887</v>
      </c>
      <c r="F4353" s="39" t="s">
        <v>5659</v>
      </c>
      <c r="G4353" s="38" t="s">
        <v>442</v>
      </c>
      <c r="H4353" s="38" t="s">
        <v>441</v>
      </c>
      <c r="I4353" s="38">
        <v>27165037</v>
      </c>
      <c r="J4353" s="37">
        <v>36</v>
      </c>
      <c r="K4353" s="37">
        <v>12</v>
      </c>
      <c r="L4353" s="20" t="s">
        <v>8355</v>
      </c>
      <c r="M4353" s="37">
        <v>0</v>
      </c>
      <c r="N4353" s="37">
        <v>0</v>
      </c>
      <c r="O4353" s="37">
        <v>33</v>
      </c>
    </row>
    <row r="4354" spans="1:15" x14ac:dyDescent="0.2">
      <c r="A4354" s="37" t="s">
        <v>8026</v>
      </c>
      <c r="B4354" s="37" t="s">
        <v>2306</v>
      </c>
      <c r="C4354" s="39" t="s">
        <v>165</v>
      </c>
      <c r="D4354" s="39" t="s">
        <v>210</v>
      </c>
      <c r="E4354" s="39" t="s">
        <v>713</v>
      </c>
      <c r="F4354" s="39" t="s">
        <v>2306</v>
      </c>
      <c r="G4354" s="38" t="s">
        <v>442</v>
      </c>
      <c r="H4354" s="38" t="s">
        <v>441</v>
      </c>
      <c r="I4354" s="38">
        <v>27633911</v>
      </c>
      <c r="J4354" s="37">
        <v>11</v>
      </c>
      <c r="K4354" s="37">
        <v>0</v>
      </c>
      <c r="L4354" s="20" t="s">
        <v>8355</v>
      </c>
      <c r="M4354" s="37">
        <v>0</v>
      </c>
      <c r="N4354" s="37">
        <v>0</v>
      </c>
      <c r="O4354" s="37">
        <v>0</v>
      </c>
    </row>
    <row r="4355" spans="1:15" x14ac:dyDescent="0.2">
      <c r="A4355" s="37" t="s">
        <v>7956</v>
      </c>
      <c r="B4355" s="37" t="s">
        <v>7957</v>
      </c>
      <c r="C4355" s="39" t="s">
        <v>165</v>
      </c>
      <c r="D4355" s="39" t="s">
        <v>879</v>
      </c>
      <c r="E4355" s="39" t="s">
        <v>887</v>
      </c>
      <c r="F4355" s="39" t="s">
        <v>7958</v>
      </c>
      <c r="G4355" s="38" t="s">
        <v>442</v>
      </c>
      <c r="H4355" s="38" t="s">
        <v>441</v>
      </c>
      <c r="I4355" s="38">
        <v>83064806</v>
      </c>
      <c r="J4355" s="37">
        <v>2</v>
      </c>
      <c r="K4355" s="37">
        <v>0</v>
      </c>
      <c r="L4355" s="20" t="s">
        <v>8355</v>
      </c>
      <c r="M4355" s="37">
        <v>0</v>
      </c>
      <c r="N4355" s="37">
        <v>0</v>
      </c>
      <c r="O4355" s="37">
        <v>0</v>
      </c>
    </row>
    <row r="4356" spans="1:15" x14ac:dyDescent="0.2">
      <c r="A4356" s="37" t="s">
        <v>7959</v>
      </c>
      <c r="B4356" s="37" t="s">
        <v>5857</v>
      </c>
      <c r="C4356" s="39" t="s">
        <v>165</v>
      </c>
      <c r="D4356" s="39" t="s">
        <v>879</v>
      </c>
      <c r="E4356" s="39" t="s">
        <v>879</v>
      </c>
      <c r="F4356" s="39" t="s">
        <v>5857</v>
      </c>
      <c r="G4356" s="38" t="s">
        <v>442</v>
      </c>
      <c r="H4356" s="38" t="s">
        <v>440</v>
      </c>
      <c r="I4356" s="38">
        <v>27168645</v>
      </c>
      <c r="J4356" s="37">
        <v>71</v>
      </c>
      <c r="K4356" s="37">
        <v>23</v>
      </c>
      <c r="L4356" s="20" t="s">
        <v>8355</v>
      </c>
      <c r="M4356" s="37">
        <v>0</v>
      </c>
      <c r="N4356" s="37">
        <v>0</v>
      </c>
      <c r="O4356" s="37">
        <v>0</v>
      </c>
    </row>
    <row r="4357" spans="1:15" x14ac:dyDescent="0.2">
      <c r="A4357" s="37" t="s">
        <v>8033</v>
      </c>
      <c r="B4357" s="37" t="s">
        <v>8034</v>
      </c>
      <c r="C4357" s="39" t="s">
        <v>165</v>
      </c>
      <c r="D4357" s="39" t="s">
        <v>210</v>
      </c>
      <c r="E4357" s="39" t="s">
        <v>713</v>
      </c>
      <c r="F4357" s="39" t="s">
        <v>8034</v>
      </c>
      <c r="G4357" s="38" t="s">
        <v>442</v>
      </c>
      <c r="H4357" s="38" t="s">
        <v>441</v>
      </c>
      <c r="I4357" s="38">
        <v>27633911</v>
      </c>
      <c r="J4357" s="37">
        <v>54</v>
      </c>
      <c r="K4357" s="37">
        <v>20</v>
      </c>
      <c r="L4357" s="20" t="s">
        <v>8355</v>
      </c>
      <c r="M4357" s="37">
        <v>0</v>
      </c>
      <c r="N4357" s="37">
        <v>0</v>
      </c>
      <c r="O4357" s="37">
        <v>10</v>
      </c>
    </row>
    <row r="4358" spans="1:15" x14ac:dyDescent="0.2">
      <c r="A4358" s="37" t="s">
        <v>7971</v>
      </c>
      <c r="B4358" s="37" t="s">
        <v>7972</v>
      </c>
      <c r="C4358" s="39" t="s">
        <v>165</v>
      </c>
      <c r="D4358" s="39" t="s">
        <v>879</v>
      </c>
      <c r="E4358" s="39" t="s">
        <v>887</v>
      </c>
      <c r="F4358" s="39" t="s">
        <v>7973</v>
      </c>
      <c r="G4358" s="38" t="s">
        <v>442</v>
      </c>
      <c r="H4358" s="38" t="s">
        <v>441</v>
      </c>
      <c r="I4358" s="38">
        <v>87232824</v>
      </c>
      <c r="J4358" s="37">
        <v>17</v>
      </c>
      <c r="K4358" s="37">
        <v>3</v>
      </c>
      <c r="L4358" s="20" t="s">
        <v>8355</v>
      </c>
      <c r="M4358" s="37">
        <v>0</v>
      </c>
      <c r="N4358" s="37">
        <v>0</v>
      </c>
      <c r="O4358" s="37">
        <v>0</v>
      </c>
    </row>
    <row r="4359" spans="1:15" x14ac:dyDescent="0.2">
      <c r="A4359" s="37" t="s">
        <v>7974</v>
      </c>
      <c r="B4359" s="37" t="s">
        <v>7975</v>
      </c>
      <c r="C4359" s="39" t="s">
        <v>165</v>
      </c>
      <c r="D4359" s="39" t="s">
        <v>879</v>
      </c>
      <c r="E4359" s="39" t="s">
        <v>887</v>
      </c>
      <c r="F4359" s="39" t="s">
        <v>1013</v>
      </c>
      <c r="G4359" s="38" t="s">
        <v>442</v>
      </c>
      <c r="H4359" s="38" t="s">
        <v>441</v>
      </c>
      <c r="I4359" s="38">
        <v>27621633</v>
      </c>
      <c r="J4359" s="37">
        <v>51</v>
      </c>
      <c r="K4359" s="37">
        <v>25</v>
      </c>
      <c r="L4359" s="20" t="s">
        <v>8355</v>
      </c>
      <c r="M4359" s="37">
        <v>0</v>
      </c>
      <c r="N4359" s="37">
        <v>0</v>
      </c>
      <c r="O4359" s="37">
        <v>16</v>
      </c>
    </row>
    <row r="4360" spans="1:15" x14ac:dyDescent="0.2">
      <c r="A4360" s="37" t="s">
        <v>7981</v>
      </c>
      <c r="B4360" s="37" t="s">
        <v>1157</v>
      </c>
      <c r="C4360" s="39" t="s">
        <v>165</v>
      </c>
      <c r="D4360" s="39" t="s">
        <v>879</v>
      </c>
      <c r="E4360" s="39" t="s">
        <v>887</v>
      </c>
      <c r="F4360" s="39" t="s">
        <v>1157</v>
      </c>
      <c r="G4360" s="38" t="s">
        <v>442</v>
      </c>
      <c r="H4360" s="38" t="s">
        <v>441</v>
      </c>
      <c r="I4360" s="38">
        <v>27621293</v>
      </c>
      <c r="J4360" s="37">
        <v>80</v>
      </c>
      <c r="K4360" s="37">
        <v>30</v>
      </c>
      <c r="L4360" s="20" t="s">
        <v>8355</v>
      </c>
      <c r="M4360" s="37">
        <v>0</v>
      </c>
      <c r="N4360" s="37">
        <v>0</v>
      </c>
      <c r="O4360" s="37">
        <v>0</v>
      </c>
    </row>
    <row r="4361" spans="1:15" x14ac:dyDescent="0.2">
      <c r="A4361" s="37" t="s">
        <v>7986</v>
      </c>
      <c r="B4361" s="37" t="s">
        <v>7987</v>
      </c>
      <c r="C4361" s="39" t="s">
        <v>165</v>
      </c>
      <c r="D4361" s="39" t="s">
        <v>879</v>
      </c>
      <c r="E4361" s="39" t="s">
        <v>905</v>
      </c>
      <c r="F4361" s="39" t="s">
        <v>7988</v>
      </c>
      <c r="G4361" s="38" t="s">
        <v>442</v>
      </c>
      <c r="H4361" s="38" t="s">
        <v>441</v>
      </c>
      <c r="I4361" s="38">
        <v>27623909</v>
      </c>
      <c r="J4361" s="37">
        <v>175</v>
      </c>
      <c r="K4361" s="37">
        <v>43</v>
      </c>
      <c r="L4361" s="20" t="s">
        <v>8355</v>
      </c>
      <c r="M4361" s="37">
        <v>0</v>
      </c>
      <c r="N4361" s="37">
        <v>0</v>
      </c>
      <c r="O4361" s="37">
        <v>0</v>
      </c>
    </row>
    <row r="4362" spans="1:15" x14ac:dyDescent="0.2">
      <c r="A4362" s="37" t="s">
        <v>7989</v>
      </c>
      <c r="B4362" s="37" t="s">
        <v>7990</v>
      </c>
      <c r="C4362" s="39" t="s">
        <v>165</v>
      </c>
      <c r="D4362" s="39" t="s">
        <v>879</v>
      </c>
      <c r="E4362" s="39" t="s">
        <v>887</v>
      </c>
      <c r="F4362" s="39" t="s">
        <v>7991</v>
      </c>
      <c r="G4362" s="38" t="s">
        <v>442</v>
      </c>
      <c r="H4362" s="38" t="s">
        <v>441</v>
      </c>
      <c r="I4362" s="38">
        <v>27620089</v>
      </c>
      <c r="J4362" s="37">
        <v>507</v>
      </c>
      <c r="K4362" s="37">
        <v>145</v>
      </c>
      <c r="L4362" s="20" t="s">
        <v>8355</v>
      </c>
      <c r="M4362" s="37">
        <v>12</v>
      </c>
      <c r="N4362" s="37">
        <v>0</v>
      </c>
      <c r="O4362" s="37">
        <v>58</v>
      </c>
    </row>
    <row r="4363" spans="1:15" x14ac:dyDescent="0.2">
      <c r="A4363" s="37" t="s">
        <v>7992</v>
      </c>
      <c r="B4363" s="37" t="s">
        <v>7993</v>
      </c>
      <c r="C4363" s="39" t="s">
        <v>165</v>
      </c>
      <c r="D4363" s="39" t="s">
        <v>879</v>
      </c>
      <c r="E4363" s="39" t="s">
        <v>887</v>
      </c>
      <c r="F4363" s="39" t="s">
        <v>7993</v>
      </c>
      <c r="G4363" s="38" t="s">
        <v>442</v>
      </c>
      <c r="H4363" s="38" t="s">
        <v>441</v>
      </c>
      <c r="I4363" s="38">
        <v>27627200</v>
      </c>
      <c r="J4363" s="37">
        <v>25</v>
      </c>
      <c r="K4363" s="37">
        <v>12</v>
      </c>
      <c r="L4363" s="20" t="s">
        <v>8355</v>
      </c>
      <c r="M4363" s="37">
        <v>0</v>
      </c>
      <c r="N4363" s="37">
        <v>0</v>
      </c>
      <c r="O4363" s="37">
        <v>0</v>
      </c>
    </row>
    <row r="4364" spans="1:15" x14ac:dyDescent="0.2">
      <c r="A4364" s="37" t="s">
        <v>7994</v>
      </c>
      <c r="B4364" s="37" t="s">
        <v>960</v>
      </c>
      <c r="C4364" s="39" t="s">
        <v>165</v>
      </c>
      <c r="D4364" s="39" t="s">
        <v>879</v>
      </c>
      <c r="E4364" s="39" t="s">
        <v>879</v>
      </c>
      <c r="F4364" s="39" t="s">
        <v>960</v>
      </c>
      <c r="G4364" s="38" t="s">
        <v>442</v>
      </c>
      <c r="H4364" s="38" t="s">
        <v>440</v>
      </c>
      <c r="I4364" s="38">
        <v>27167841</v>
      </c>
      <c r="J4364" s="37">
        <v>223</v>
      </c>
      <c r="K4364" s="37">
        <v>70</v>
      </c>
      <c r="L4364" s="20" t="s">
        <v>8355</v>
      </c>
      <c r="M4364" s="37">
        <v>0</v>
      </c>
      <c r="N4364" s="37">
        <v>0</v>
      </c>
      <c r="O4364" s="37">
        <v>32</v>
      </c>
    </row>
    <row r="4365" spans="1:15" x14ac:dyDescent="0.2">
      <c r="A4365" s="37" t="s">
        <v>7995</v>
      </c>
      <c r="B4365" s="37" t="s">
        <v>2337</v>
      </c>
      <c r="C4365" s="39" t="s">
        <v>165</v>
      </c>
      <c r="D4365" s="39" t="s">
        <v>879</v>
      </c>
      <c r="E4365" s="39" t="s">
        <v>887</v>
      </c>
      <c r="F4365" s="39" t="s">
        <v>2337</v>
      </c>
      <c r="G4365" s="38" t="s">
        <v>442</v>
      </c>
      <c r="H4365" s="38" t="s">
        <v>441</v>
      </c>
      <c r="I4365" s="38">
        <v>27620261</v>
      </c>
      <c r="J4365" s="37">
        <v>106</v>
      </c>
      <c r="K4365" s="37">
        <v>48</v>
      </c>
      <c r="L4365" s="20" t="s">
        <v>8355</v>
      </c>
      <c r="M4365" s="37">
        <v>0</v>
      </c>
      <c r="N4365" s="37">
        <v>0</v>
      </c>
      <c r="O4365" s="37">
        <v>0</v>
      </c>
    </row>
    <row r="4366" spans="1:15" x14ac:dyDescent="0.2">
      <c r="A4366" s="37" t="s">
        <v>8048</v>
      </c>
      <c r="B4366" s="37" t="s">
        <v>8049</v>
      </c>
      <c r="C4366" s="39" t="s">
        <v>165</v>
      </c>
      <c r="D4366" s="39" t="s">
        <v>210</v>
      </c>
      <c r="E4366" s="39" t="s">
        <v>903</v>
      </c>
      <c r="F4366" s="39" t="s">
        <v>8049</v>
      </c>
      <c r="G4366" s="38" t="s">
        <v>442</v>
      </c>
      <c r="H4366" s="38" t="s">
        <v>441</v>
      </c>
      <c r="I4366" s="38">
        <v>88720314</v>
      </c>
      <c r="J4366" s="37">
        <v>3</v>
      </c>
      <c r="K4366" s="37">
        <v>0</v>
      </c>
      <c r="L4366" s="20" t="s">
        <v>8355</v>
      </c>
      <c r="M4366" s="37">
        <v>0</v>
      </c>
      <c r="N4366" s="37">
        <v>0</v>
      </c>
      <c r="O4366" s="37">
        <v>0</v>
      </c>
    </row>
    <row r="4367" spans="1:15" x14ac:dyDescent="0.2">
      <c r="A4367" s="37" t="s">
        <v>7997</v>
      </c>
      <c r="B4367" s="37" t="s">
        <v>7998</v>
      </c>
      <c r="C4367" s="39" t="s">
        <v>165</v>
      </c>
      <c r="D4367" s="39" t="s">
        <v>879</v>
      </c>
      <c r="E4367" s="39" t="s">
        <v>905</v>
      </c>
      <c r="F4367" s="39" t="s">
        <v>7998</v>
      </c>
      <c r="G4367" s="38" t="s">
        <v>442</v>
      </c>
      <c r="H4367" s="38" t="s">
        <v>441</v>
      </c>
      <c r="I4367" s="38">
        <v>27620676</v>
      </c>
      <c r="J4367" s="37">
        <v>212</v>
      </c>
      <c r="K4367" s="37">
        <v>62</v>
      </c>
      <c r="L4367" s="20" t="s">
        <v>8355</v>
      </c>
      <c r="M4367" s="37">
        <v>0</v>
      </c>
      <c r="N4367" s="37">
        <v>0</v>
      </c>
      <c r="O4367" s="37">
        <v>15</v>
      </c>
    </row>
    <row r="4368" spans="1:15" x14ac:dyDescent="0.2">
      <c r="A4368" s="37" t="s">
        <v>7999</v>
      </c>
      <c r="B4368" s="37" t="s">
        <v>94</v>
      </c>
      <c r="C4368" s="39" t="s">
        <v>165</v>
      </c>
      <c r="D4368" s="39" t="s">
        <v>879</v>
      </c>
      <c r="E4368" s="39" t="s">
        <v>887</v>
      </c>
      <c r="F4368" s="39" t="s">
        <v>94</v>
      </c>
      <c r="G4368" s="38" t="s">
        <v>442</v>
      </c>
      <c r="H4368" s="38" t="s">
        <v>441</v>
      </c>
      <c r="I4368" s="38">
        <v>27620744</v>
      </c>
      <c r="J4368" s="37">
        <v>98</v>
      </c>
      <c r="K4368" s="37">
        <v>35</v>
      </c>
      <c r="L4368" s="20" t="s">
        <v>8355</v>
      </c>
      <c r="M4368" s="37">
        <v>0</v>
      </c>
      <c r="N4368" s="37">
        <v>0</v>
      </c>
      <c r="O4368" s="37">
        <v>0</v>
      </c>
    </row>
    <row r="4369" spans="1:29" x14ac:dyDescent="0.2">
      <c r="A4369" s="37" t="s">
        <v>5103</v>
      </c>
      <c r="B4369" s="37" t="s">
        <v>550</v>
      </c>
      <c r="C4369" s="39" t="s">
        <v>148</v>
      </c>
      <c r="D4369" s="39" t="s">
        <v>653</v>
      </c>
      <c r="E4369" s="39" t="s">
        <v>5043</v>
      </c>
      <c r="F4369" s="39" t="s">
        <v>550</v>
      </c>
      <c r="G4369" s="38" t="s">
        <v>442</v>
      </c>
      <c r="H4369" s="38" t="s">
        <v>441</v>
      </c>
      <c r="I4369" s="38">
        <v>89758997</v>
      </c>
      <c r="J4369" s="37">
        <v>11</v>
      </c>
      <c r="K4369" s="37">
        <v>0</v>
      </c>
      <c r="L4369" s="20" t="s">
        <v>8355</v>
      </c>
      <c r="M4369" s="37">
        <v>0</v>
      </c>
      <c r="N4369" s="37">
        <v>0</v>
      </c>
      <c r="O4369" s="37">
        <v>12</v>
      </c>
    </row>
    <row r="4370" spans="1:29" x14ac:dyDescent="0.2">
      <c r="A4370" s="37" t="s">
        <v>8000</v>
      </c>
      <c r="B4370" s="37" t="s">
        <v>8001</v>
      </c>
      <c r="C4370" s="39" t="s">
        <v>165</v>
      </c>
      <c r="D4370" s="39" t="s">
        <v>879</v>
      </c>
      <c r="E4370" s="39" t="s">
        <v>887</v>
      </c>
      <c r="F4370" s="39" t="s">
        <v>8001</v>
      </c>
      <c r="G4370" s="38" t="s">
        <v>442</v>
      </c>
      <c r="H4370" s="38" t="s">
        <v>441</v>
      </c>
      <c r="I4370" s="38">
        <v>83315708</v>
      </c>
      <c r="J4370" s="37">
        <v>4</v>
      </c>
      <c r="K4370" s="37">
        <v>0</v>
      </c>
      <c r="L4370" s="20" t="s">
        <v>8355</v>
      </c>
      <c r="M4370" s="37">
        <v>0</v>
      </c>
      <c r="N4370" s="37">
        <v>0</v>
      </c>
      <c r="O4370" s="37">
        <v>0</v>
      </c>
    </row>
    <row r="4372" spans="1:29" ht="13.5" x14ac:dyDescent="0.25">
      <c r="A4372" s="97" t="s">
        <v>463</v>
      </c>
      <c r="B4372" s="24"/>
      <c r="C4372" s="25"/>
      <c r="D4372" s="25"/>
      <c r="E4372" s="25"/>
      <c r="F4372" s="33"/>
      <c r="G4372" s="27"/>
      <c r="H4372" s="32"/>
      <c r="I4372" s="32"/>
      <c r="J4372" s="36">
        <f>SUM(J4373:J4391)</f>
        <v>978</v>
      </c>
      <c r="K4372" s="36">
        <f t="shared" ref="K4372:O4372" si="226">SUM(K4373:K4391)</f>
        <v>327</v>
      </c>
      <c r="L4372" s="36">
        <f t="shared" si="226"/>
        <v>0</v>
      </c>
      <c r="M4372" s="36">
        <f t="shared" si="226"/>
        <v>0</v>
      </c>
      <c r="N4372" s="36">
        <f t="shared" si="226"/>
        <v>0</v>
      </c>
      <c r="O4372" s="36">
        <f t="shared" si="226"/>
        <v>123</v>
      </c>
      <c r="P4372" s="37"/>
      <c r="Q4372" s="37"/>
      <c r="R4372" s="37"/>
      <c r="S4372" s="37"/>
      <c r="T4372" s="37"/>
      <c r="U4372" s="37"/>
      <c r="V4372" s="37"/>
      <c r="W4372" s="37"/>
      <c r="X4372" s="37"/>
      <c r="Y4372" s="37"/>
      <c r="AA4372" s="37"/>
      <c r="AB4372" s="37"/>
      <c r="AC4372" s="37"/>
    </row>
    <row r="4373" spans="1:29" x14ac:dyDescent="0.2">
      <c r="A4373" s="37" t="s">
        <v>7782</v>
      </c>
      <c r="B4373" s="37" t="s">
        <v>7783</v>
      </c>
      <c r="C4373" s="39" t="s">
        <v>165</v>
      </c>
      <c r="D4373" s="39" t="s">
        <v>210</v>
      </c>
      <c r="E4373" s="39" t="s">
        <v>874</v>
      </c>
      <c r="F4373" s="39" t="s">
        <v>247</v>
      </c>
      <c r="G4373" s="38" t="s">
        <v>442</v>
      </c>
      <c r="H4373" s="38" t="s">
        <v>441</v>
      </c>
      <c r="I4373" s="38">
        <v>87724933</v>
      </c>
      <c r="J4373" s="37">
        <v>8</v>
      </c>
      <c r="K4373" s="37">
        <v>0</v>
      </c>
      <c r="L4373" s="20" t="s">
        <v>8355</v>
      </c>
      <c r="M4373" s="37">
        <v>0</v>
      </c>
      <c r="N4373" s="37">
        <v>0</v>
      </c>
      <c r="O4373" s="37">
        <v>0</v>
      </c>
    </row>
    <row r="4374" spans="1:29" x14ac:dyDescent="0.2">
      <c r="A4374" s="37" t="s">
        <v>7787</v>
      </c>
      <c r="B4374" s="37" t="s">
        <v>7788</v>
      </c>
      <c r="C4374" s="39" t="s">
        <v>165</v>
      </c>
      <c r="D4374" s="39" t="s">
        <v>210</v>
      </c>
      <c r="E4374" s="39" t="s">
        <v>874</v>
      </c>
      <c r="F4374" s="39" t="s">
        <v>7789</v>
      </c>
      <c r="G4374" s="38" t="s">
        <v>442</v>
      </c>
      <c r="H4374" s="38" t="s">
        <v>441</v>
      </c>
      <c r="I4374" s="38">
        <v>83536711</v>
      </c>
      <c r="J4374" s="37">
        <v>25</v>
      </c>
      <c r="K4374" s="37">
        <v>21</v>
      </c>
      <c r="L4374" s="20" t="s">
        <v>8355</v>
      </c>
      <c r="M4374" s="37">
        <v>0</v>
      </c>
      <c r="N4374" s="37">
        <v>0</v>
      </c>
      <c r="O4374" s="37">
        <v>35</v>
      </c>
    </row>
    <row r="4375" spans="1:29" x14ac:dyDescent="0.2">
      <c r="A4375" s="37" t="s">
        <v>7797</v>
      </c>
      <c r="B4375" s="37" t="s">
        <v>894</v>
      </c>
      <c r="C4375" s="39" t="s">
        <v>165</v>
      </c>
      <c r="D4375" s="39" t="s">
        <v>210</v>
      </c>
      <c r="E4375" s="39" t="s">
        <v>874</v>
      </c>
      <c r="F4375" s="39" t="s">
        <v>894</v>
      </c>
      <c r="G4375" s="38" t="s">
        <v>442</v>
      </c>
      <c r="H4375" s="38" t="s">
        <v>441</v>
      </c>
      <c r="I4375" s="38">
        <v>88618036</v>
      </c>
      <c r="J4375" s="37">
        <v>69</v>
      </c>
      <c r="K4375" s="37">
        <v>21</v>
      </c>
      <c r="L4375" s="20" t="s">
        <v>8355</v>
      </c>
      <c r="M4375" s="37">
        <v>0</v>
      </c>
      <c r="N4375" s="37">
        <v>0</v>
      </c>
      <c r="O4375" s="37">
        <v>17</v>
      </c>
    </row>
    <row r="4376" spans="1:29" x14ac:dyDescent="0.2">
      <c r="A4376" s="37" t="s">
        <v>7798</v>
      </c>
      <c r="B4376" s="37" t="s">
        <v>7799</v>
      </c>
      <c r="C4376" s="39" t="s">
        <v>165</v>
      </c>
      <c r="D4376" s="39" t="s">
        <v>210</v>
      </c>
      <c r="E4376" s="39" t="s">
        <v>874</v>
      </c>
      <c r="F4376" s="39" t="s">
        <v>7800</v>
      </c>
      <c r="G4376" s="38" t="s">
        <v>442</v>
      </c>
      <c r="H4376" s="38" t="s">
        <v>441</v>
      </c>
      <c r="I4376" s="38">
        <v>83186409</v>
      </c>
      <c r="J4376" s="37">
        <v>15</v>
      </c>
      <c r="K4376" s="37">
        <v>7</v>
      </c>
      <c r="L4376" s="20" t="s">
        <v>8355</v>
      </c>
      <c r="M4376" s="37">
        <v>0</v>
      </c>
      <c r="N4376" s="37">
        <v>0</v>
      </c>
      <c r="O4376" s="37">
        <v>0</v>
      </c>
    </row>
    <row r="4377" spans="1:29" x14ac:dyDescent="0.2">
      <c r="A4377" s="37" t="s">
        <v>7801</v>
      </c>
      <c r="B4377" s="37" t="s">
        <v>7802</v>
      </c>
      <c r="C4377" s="39" t="s">
        <v>165</v>
      </c>
      <c r="D4377" s="39" t="s">
        <v>210</v>
      </c>
      <c r="E4377" s="39" t="s">
        <v>874</v>
      </c>
      <c r="F4377" s="39" t="s">
        <v>10325</v>
      </c>
      <c r="G4377" s="38" t="s">
        <v>442</v>
      </c>
      <c r="H4377" s="38" t="s">
        <v>441</v>
      </c>
      <c r="I4377" s="38">
        <v>85479278</v>
      </c>
      <c r="J4377" s="37">
        <v>27</v>
      </c>
      <c r="K4377" s="37">
        <v>0</v>
      </c>
      <c r="L4377" s="20" t="s">
        <v>8355</v>
      </c>
      <c r="M4377" s="37">
        <v>0</v>
      </c>
      <c r="N4377" s="37">
        <v>0</v>
      </c>
      <c r="O4377" s="37">
        <v>0</v>
      </c>
    </row>
    <row r="4378" spans="1:29" x14ac:dyDescent="0.2">
      <c r="A4378" s="37" t="s">
        <v>7803</v>
      </c>
      <c r="B4378" s="37" t="s">
        <v>6365</v>
      </c>
      <c r="C4378" s="39" t="s">
        <v>165</v>
      </c>
      <c r="D4378" s="39" t="s">
        <v>210</v>
      </c>
      <c r="E4378" s="39" t="s">
        <v>209</v>
      </c>
      <c r="F4378" s="39" t="s">
        <v>6365</v>
      </c>
      <c r="G4378" s="38" t="s">
        <v>442</v>
      </c>
      <c r="H4378" s="38" t="s">
        <v>440</v>
      </c>
      <c r="I4378" s="38">
        <v>27670937</v>
      </c>
      <c r="J4378" s="37">
        <v>70</v>
      </c>
      <c r="K4378" s="37">
        <v>21</v>
      </c>
      <c r="L4378" s="20" t="s">
        <v>8355</v>
      </c>
      <c r="M4378" s="37">
        <v>0</v>
      </c>
      <c r="N4378" s="37">
        <v>0</v>
      </c>
      <c r="O4378" s="37">
        <v>0</v>
      </c>
    </row>
    <row r="4379" spans="1:29" x14ac:dyDescent="0.2">
      <c r="A4379" s="37" t="s">
        <v>7804</v>
      </c>
      <c r="B4379" s="37" t="s">
        <v>5005</v>
      </c>
      <c r="C4379" s="39" t="s">
        <v>165</v>
      </c>
      <c r="D4379" s="39" t="s">
        <v>210</v>
      </c>
      <c r="E4379" s="39" t="s">
        <v>874</v>
      </c>
      <c r="F4379" s="39" t="s">
        <v>5005</v>
      </c>
      <c r="G4379" s="38" t="s">
        <v>442</v>
      </c>
      <c r="H4379" s="38" t="s">
        <v>441</v>
      </c>
      <c r="I4379" s="38">
        <v>83103300</v>
      </c>
      <c r="J4379" s="37">
        <v>47</v>
      </c>
      <c r="K4379" s="37">
        <v>26</v>
      </c>
      <c r="L4379" s="20" t="s">
        <v>8355</v>
      </c>
      <c r="M4379" s="37">
        <v>0</v>
      </c>
      <c r="N4379" s="37">
        <v>0</v>
      </c>
      <c r="O4379" s="37">
        <v>0</v>
      </c>
    </row>
    <row r="4380" spans="1:29" x14ac:dyDescent="0.2">
      <c r="A4380" s="37" t="s">
        <v>7811</v>
      </c>
      <c r="B4380" s="37" t="s">
        <v>7812</v>
      </c>
      <c r="C4380" s="39" t="s">
        <v>165</v>
      </c>
      <c r="D4380" s="39" t="s">
        <v>210</v>
      </c>
      <c r="E4380" s="39" t="s">
        <v>874</v>
      </c>
      <c r="F4380" s="39" t="s">
        <v>7812</v>
      </c>
      <c r="G4380" s="38" t="s">
        <v>442</v>
      </c>
      <c r="H4380" s="38" t="s">
        <v>441</v>
      </c>
      <c r="I4380" s="38">
        <v>27625578</v>
      </c>
      <c r="J4380" s="37">
        <v>100</v>
      </c>
      <c r="K4380" s="37">
        <v>35</v>
      </c>
      <c r="L4380" s="20" t="s">
        <v>8355</v>
      </c>
      <c r="M4380" s="37">
        <v>0</v>
      </c>
      <c r="N4380" s="37">
        <v>0</v>
      </c>
      <c r="O4380" s="37">
        <v>0</v>
      </c>
    </row>
    <row r="4381" spans="1:29" x14ac:dyDescent="0.2">
      <c r="A4381" s="37" t="s">
        <v>7815</v>
      </c>
      <c r="B4381" s="37" t="s">
        <v>2306</v>
      </c>
      <c r="C4381" s="39" t="s">
        <v>165</v>
      </c>
      <c r="D4381" s="39" t="s">
        <v>210</v>
      </c>
      <c r="E4381" s="39" t="s">
        <v>874</v>
      </c>
      <c r="F4381" s="39" t="s">
        <v>2306</v>
      </c>
      <c r="G4381" s="38" t="s">
        <v>442</v>
      </c>
      <c r="H4381" s="38" t="s">
        <v>441</v>
      </c>
      <c r="I4381" s="38">
        <v>22064048</v>
      </c>
      <c r="J4381" s="37">
        <v>182</v>
      </c>
      <c r="K4381" s="37">
        <v>63</v>
      </c>
      <c r="L4381" s="20" t="s">
        <v>8355</v>
      </c>
      <c r="M4381" s="37">
        <v>0</v>
      </c>
      <c r="N4381" s="37">
        <v>0</v>
      </c>
      <c r="O4381" s="37">
        <v>23</v>
      </c>
    </row>
    <row r="4382" spans="1:29" x14ac:dyDescent="0.2">
      <c r="A4382" s="37" t="s">
        <v>7816</v>
      </c>
      <c r="B4382" s="37" t="s">
        <v>5659</v>
      </c>
      <c r="C4382" s="39" t="s">
        <v>165</v>
      </c>
      <c r="D4382" s="39" t="s">
        <v>210</v>
      </c>
      <c r="E4382" s="39" t="s">
        <v>874</v>
      </c>
      <c r="F4382" s="39" t="s">
        <v>5659</v>
      </c>
      <c r="G4382" s="38" t="s">
        <v>442</v>
      </c>
      <c r="H4382" s="38" t="s">
        <v>441</v>
      </c>
      <c r="I4382" s="38">
        <v>64743195</v>
      </c>
      <c r="J4382" s="37">
        <v>7</v>
      </c>
      <c r="K4382" s="37">
        <v>0</v>
      </c>
      <c r="L4382" s="20" t="s">
        <v>8355</v>
      </c>
      <c r="M4382" s="37">
        <v>0</v>
      </c>
      <c r="N4382" s="37">
        <v>0</v>
      </c>
      <c r="O4382" s="37">
        <v>0</v>
      </c>
    </row>
    <row r="4383" spans="1:29" x14ac:dyDescent="0.2">
      <c r="A4383" s="37" t="s">
        <v>7818</v>
      </c>
      <c r="B4383" s="37" t="s">
        <v>5337</v>
      </c>
      <c r="C4383" s="39" t="s">
        <v>148</v>
      </c>
      <c r="D4383" s="39" t="s">
        <v>653</v>
      </c>
      <c r="E4383" s="39" t="s">
        <v>654</v>
      </c>
      <c r="F4383" s="39" t="s">
        <v>5337</v>
      </c>
      <c r="G4383" s="38" t="s">
        <v>442</v>
      </c>
      <c r="H4383" s="38" t="s">
        <v>441</v>
      </c>
      <c r="I4383" s="38">
        <v>22064527</v>
      </c>
      <c r="J4383" s="37">
        <v>23</v>
      </c>
      <c r="K4383" s="37">
        <v>5</v>
      </c>
      <c r="L4383" s="20" t="s">
        <v>8355</v>
      </c>
      <c r="M4383" s="37">
        <v>0</v>
      </c>
      <c r="N4383" s="37">
        <v>0</v>
      </c>
      <c r="O4383" s="37">
        <v>0</v>
      </c>
    </row>
    <row r="4384" spans="1:29" x14ac:dyDescent="0.2">
      <c r="A4384" s="37" t="s">
        <v>7819</v>
      </c>
      <c r="B4384" s="37" t="s">
        <v>7820</v>
      </c>
      <c r="C4384" s="39" t="s">
        <v>165</v>
      </c>
      <c r="D4384" s="39" t="s">
        <v>210</v>
      </c>
      <c r="E4384" s="39" t="s">
        <v>874</v>
      </c>
      <c r="F4384" s="39" t="s">
        <v>7820</v>
      </c>
      <c r="G4384" s="38" t="s">
        <v>442</v>
      </c>
      <c r="H4384" s="38" t="s">
        <v>441</v>
      </c>
      <c r="I4384" s="38">
        <v>27625380</v>
      </c>
      <c r="J4384" s="37">
        <v>39</v>
      </c>
      <c r="K4384" s="37">
        <v>11</v>
      </c>
      <c r="L4384" s="20" t="s">
        <v>8355</v>
      </c>
      <c r="M4384" s="37">
        <v>0</v>
      </c>
      <c r="N4384" s="37">
        <v>0</v>
      </c>
      <c r="O4384" s="37">
        <v>12</v>
      </c>
    </row>
    <row r="4385" spans="1:29" x14ac:dyDescent="0.2">
      <c r="A4385" s="37" t="s">
        <v>7823</v>
      </c>
      <c r="B4385" s="37" t="s">
        <v>7824</v>
      </c>
      <c r="C4385" s="39" t="s">
        <v>165</v>
      </c>
      <c r="D4385" s="39" t="s">
        <v>210</v>
      </c>
      <c r="E4385" s="39" t="s">
        <v>874</v>
      </c>
      <c r="F4385" s="39" t="s">
        <v>7825</v>
      </c>
      <c r="G4385" s="38" t="s">
        <v>442</v>
      </c>
      <c r="H4385" s="38" t="s">
        <v>441</v>
      </c>
      <c r="I4385" s="38">
        <v>27625392</v>
      </c>
      <c r="J4385" s="37">
        <v>151</v>
      </c>
      <c r="K4385" s="37">
        <v>60</v>
      </c>
      <c r="L4385" s="20" t="s">
        <v>8355</v>
      </c>
      <c r="M4385" s="37">
        <v>0</v>
      </c>
      <c r="N4385" s="37">
        <v>0</v>
      </c>
      <c r="O4385" s="37">
        <v>19</v>
      </c>
    </row>
    <row r="4386" spans="1:29" x14ac:dyDescent="0.2">
      <c r="A4386" s="37" t="s">
        <v>7834</v>
      </c>
      <c r="B4386" s="37" t="s">
        <v>7835</v>
      </c>
      <c r="C4386" s="39" t="s">
        <v>165</v>
      </c>
      <c r="D4386" s="39" t="s">
        <v>210</v>
      </c>
      <c r="E4386" s="39" t="s">
        <v>874</v>
      </c>
      <c r="F4386" s="39" t="s">
        <v>7835</v>
      </c>
      <c r="G4386" s="38" t="s">
        <v>442</v>
      </c>
      <c r="H4386" s="38" t="s">
        <v>441</v>
      </c>
      <c r="I4386" s="38">
        <v>22064635</v>
      </c>
      <c r="J4386" s="37">
        <v>67</v>
      </c>
      <c r="K4386" s="37">
        <v>17</v>
      </c>
      <c r="L4386" s="20" t="s">
        <v>8355</v>
      </c>
      <c r="M4386" s="37">
        <v>0</v>
      </c>
      <c r="N4386" s="37">
        <v>0</v>
      </c>
      <c r="O4386" s="37">
        <v>17</v>
      </c>
    </row>
    <row r="4387" spans="1:29" x14ac:dyDescent="0.2">
      <c r="A4387" s="37" t="s">
        <v>7836</v>
      </c>
      <c r="B4387" s="37" t="s">
        <v>7837</v>
      </c>
      <c r="C4387" s="39" t="s">
        <v>165</v>
      </c>
      <c r="D4387" s="39" t="s">
        <v>210</v>
      </c>
      <c r="E4387" s="39" t="s">
        <v>874</v>
      </c>
      <c r="F4387" s="39" t="s">
        <v>7838</v>
      </c>
      <c r="G4387" s="38" t="s">
        <v>442</v>
      </c>
      <c r="H4387" s="38" t="s">
        <v>441</v>
      </c>
      <c r="I4387" s="38">
        <v>85947308</v>
      </c>
      <c r="J4387" s="37">
        <v>9</v>
      </c>
      <c r="K4387" s="37">
        <v>0</v>
      </c>
      <c r="L4387" s="20" t="s">
        <v>8355</v>
      </c>
      <c r="M4387" s="37">
        <v>0</v>
      </c>
      <c r="N4387" s="37">
        <v>0</v>
      </c>
      <c r="O4387" s="37">
        <v>0</v>
      </c>
    </row>
    <row r="4388" spans="1:29" x14ac:dyDescent="0.2">
      <c r="A4388" s="37" t="s">
        <v>7839</v>
      </c>
      <c r="B4388" s="37" t="s">
        <v>7840</v>
      </c>
      <c r="C4388" s="39" t="s">
        <v>165</v>
      </c>
      <c r="D4388" s="39" t="s">
        <v>210</v>
      </c>
      <c r="E4388" s="39" t="s">
        <v>874</v>
      </c>
      <c r="F4388" s="39" t="s">
        <v>7841</v>
      </c>
      <c r="G4388" s="38" t="s">
        <v>442</v>
      </c>
      <c r="H4388" s="38" t="s">
        <v>441</v>
      </c>
      <c r="I4388" s="38">
        <v>87195609</v>
      </c>
      <c r="J4388" s="37">
        <v>23</v>
      </c>
      <c r="K4388" s="37">
        <v>11</v>
      </c>
      <c r="L4388" s="20" t="s">
        <v>8355</v>
      </c>
      <c r="M4388" s="37">
        <v>0</v>
      </c>
      <c r="N4388" s="37">
        <v>0</v>
      </c>
      <c r="O4388" s="37">
        <v>0</v>
      </c>
    </row>
    <row r="4389" spans="1:29" x14ac:dyDescent="0.2">
      <c r="A4389" s="37" t="s">
        <v>7842</v>
      </c>
      <c r="B4389" s="37" t="s">
        <v>7843</v>
      </c>
      <c r="C4389" s="39" t="s">
        <v>165</v>
      </c>
      <c r="D4389" s="39" t="s">
        <v>210</v>
      </c>
      <c r="E4389" s="39" t="s">
        <v>874</v>
      </c>
      <c r="F4389" s="39" t="s">
        <v>7844</v>
      </c>
      <c r="G4389" s="38" t="s">
        <v>442</v>
      </c>
      <c r="H4389" s="38" t="s">
        <v>441</v>
      </c>
      <c r="I4389" s="38">
        <v>87526563</v>
      </c>
      <c r="J4389" s="37">
        <v>49</v>
      </c>
      <c r="K4389" s="37">
        <v>10</v>
      </c>
      <c r="L4389" s="20" t="s">
        <v>8355</v>
      </c>
      <c r="M4389" s="37">
        <v>0</v>
      </c>
      <c r="N4389" s="37">
        <v>0</v>
      </c>
      <c r="O4389" s="37">
        <v>0</v>
      </c>
    </row>
    <row r="4390" spans="1:29" x14ac:dyDescent="0.2">
      <c r="A4390" s="37" t="s">
        <v>7845</v>
      </c>
      <c r="B4390" s="37" t="s">
        <v>7846</v>
      </c>
      <c r="C4390" s="39" t="s">
        <v>165</v>
      </c>
      <c r="D4390" s="39" t="s">
        <v>210</v>
      </c>
      <c r="E4390" s="39" t="s">
        <v>874</v>
      </c>
      <c r="F4390" s="39" t="s">
        <v>7846</v>
      </c>
      <c r="G4390" s="38" t="s">
        <v>442</v>
      </c>
      <c r="H4390" s="38" t="s">
        <v>441</v>
      </c>
      <c r="I4390" s="38">
        <v>27632900</v>
      </c>
      <c r="J4390" s="37">
        <v>54</v>
      </c>
      <c r="K4390" s="37">
        <v>19</v>
      </c>
      <c r="L4390" s="20" t="s">
        <v>8355</v>
      </c>
      <c r="M4390" s="37">
        <v>0</v>
      </c>
      <c r="N4390" s="37">
        <v>0</v>
      </c>
      <c r="O4390" s="37">
        <v>0</v>
      </c>
    </row>
    <row r="4391" spans="1:29" x14ac:dyDescent="0.2">
      <c r="A4391" s="37" t="s">
        <v>7847</v>
      </c>
      <c r="B4391" s="37" t="s">
        <v>7848</v>
      </c>
      <c r="C4391" s="39" t="s">
        <v>165</v>
      </c>
      <c r="D4391" s="39" t="s">
        <v>210</v>
      </c>
      <c r="E4391" s="39" t="s">
        <v>874</v>
      </c>
      <c r="F4391" s="39" t="s">
        <v>7848</v>
      </c>
      <c r="G4391" s="38" t="s">
        <v>442</v>
      </c>
      <c r="H4391" s="38" t="s">
        <v>441</v>
      </c>
      <c r="I4391" s="38">
        <v>88910363</v>
      </c>
      <c r="J4391" s="37">
        <v>13</v>
      </c>
      <c r="K4391" s="37">
        <v>0</v>
      </c>
      <c r="L4391" s="20" t="s">
        <v>8355</v>
      </c>
      <c r="M4391" s="37">
        <v>0</v>
      </c>
      <c r="N4391" s="37">
        <v>0</v>
      </c>
      <c r="O4391" s="37">
        <v>0</v>
      </c>
    </row>
    <row r="4393" spans="1:29" ht="13.5" x14ac:dyDescent="0.25">
      <c r="A4393" s="97" t="s">
        <v>915</v>
      </c>
      <c r="B4393" s="24"/>
      <c r="C4393" s="25"/>
      <c r="D4393" s="25"/>
      <c r="E4393" s="25"/>
      <c r="F4393" s="33"/>
      <c r="G4393" s="27"/>
      <c r="H4393" s="32"/>
      <c r="I4393" s="32"/>
      <c r="J4393" s="36">
        <f>J4394+J4410+J4428+J4441+J4457+J4477</f>
        <v>3431</v>
      </c>
      <c r="K4393" s="36">
        <f t="shared" ref="K4393:O4393" si="227">K4394+K4410+K4428+K4441+K4457+K4477</f>
        <v>1154</v>
      </c>
      <c r="L4393" s="36">
        <f t="shared" si="227"/>
        <v>0</v>
      </c>
      <c r="M4393" s="36">
        <f t="shared" si="227"/>
        <v>0</v>
      </c>
      <c r="N4393" s="36">
        <f t="shared" si="227"/>
        <v>0</v>
      </c>
      <c r="O4393" s="36">
        <f t="shared" si="227"/>
        <v>64</v>
      </c>
      <c r="P4393" s="37"/>
      <c r="Q4393" s="37"/>
      <c r="R4393" s="37"/>
      <c r="S4393" s="37"/>
      <c r="T4393" s="37"/>
      <c r="U4393" s="37"/>
      <c r="V4393" s="37"/>
      <c r="W4393" s="37"/>
      <c r="X4393" s="37"/>
      <c r="Y4393" s="37"/>
      <c r="AA4393" s="37"/>
      <c r="AB4393" s="37"/>
      <c r="AC4393" s="37"/>
    </row>
    <row r="4394" spans="1:29" ht="13.5" x14ac:dyDescent="0.25">
      <c r="A4394" s="97" t="s">
        <v>439</v>
      </c>
      <c r="B4394" s="24"/>
      <c r="C4394" s="25"/>
      <c r="D4394" s="25"/>
      <c r="E4394" s="25"/>
      <c r="F4394" s="33"/>
      <c r="G4394" s="27"/>
      <c r="H4394" s="32"/>
      <c r="I4394" s="32"/>
      <c r="J4394" s="36">
        <f>SUM(J4395:J4408)</f>
        <v>1066</v>
      </c>
      <c r="K4394" s="36">
        <f t="shared" ref="K4394:O4394" si="228">SUM(K4395:K4408)</f>
        <v>360</v>
      </c>
      <c r="L4394" s="36">
        <f t="shared" si="228"/>
        <v>0</v>
      </c>
      <c r="M4394" s="36">
        <f t="shared" si="228"/>
        <v>0</v>
      </c>
      <c r="N4394" s="36">
        <f t="shared" si="228"/>
        <v>0</v>
      </c>
      <c r="O4394" s="36">
        <f t="shared" si="228"/>
        <v>0</v>
      </c>
      <c r="P4394" s="37"/>
      <c r="Q4394" s="37"/>
      <c r="R4394" s="37"/>
      <c r="S4394" s="37"/>
      <c r="T4394" s="37"/>
      <c r="U4394" s="37"/>
      <c r="V4394" s="37"/>
      <c r="W4394" s="37"/>
      <c r="X4394" s="37"/>
      <c r="Y4394" s="37"/>
      <c r="AA4394" s="37"/>
      <c r="AB4394" s="37"/>
      <c r="AC4394" s="37"/>
    </row>
    <row r="4395" spans="1:29" x14ac:dyDescent="0.2">
      <c r="A4395" s="37" t="s">
        <v>8060</v>
      </c>
      <c r="B4395" s="37" t="s">
        <v>930</v>
      </c>
      <c r="C4395" s="39" t="s">
        <v>165</v>
      </c>
      <c r="D4395" s="39" t="s">
        <v>918</v>
      </c>
      <c r="E4395" s="39" t="s">
        <v>922</v>
      </c>
      <c r="F4395" s="39" t="s">
        <v>930</v>
      </c>
      <c r="G4395" s="38" t="s">
        <v>442</v>
      </c>
      <c r="H4395" s="38" t="s">
        <v>441</v>
      </c>
      <c r="I4395" s="38">
        <v>27501913</v>
      </c>
      <c r="J4395" s="37">
        <v>85</v>
      </c>
      <c r="K4395" s="37">
        <v>18</v>
      </c>
      <c r="L4395" s="20" t="s">
        <v>8355</v>
      </c>
      <c r="M4395" s="37">
        <v>0</v>
      </c>
      <c r="N4395" s="37">
        <v>0</v>
      </c>
      <c r="O4395" s="37">
        <v>0</v>
      </c>
    </row>
    <row r="4396" spans="1:29" x14ac:dyDescent="0.2">
      <c r="A4396" s="37" t="s">
        <v>8061</v>
      </c>
      <c r="B4396" s="37" t="s">
        <v>8062</v>
      </c>
      <c r="C4396" s="39" t="s">
        <v>165</v>
      </c>
      <c r="D4396" s="39" t="s">
        <v>918</v>
      </c>
      <c r="E4396" s="39" t="s">
        <v>919</v>
      </c>
      <c r="F4396" s="39" t="s">
        <v>8062</v>
      </c>
      <c r="G4396" s="38" t="s">
        <v>442</v>
      </c>
      <c r="H4396" s="38" t="s">
        <v>441</v>
      </c>
      <c r="I4396" s="38">
        <v>83778685</v>
      </c>
      <c r="J4396" s="37">
        <v>7</v>
      </c>
      <c r="K4396" s="37">
        <v>0</v>
      </c>
      <c r="L4396" s="20" t="s">
        <v>8355</v>
      </c>
      <c r="M4396" s="37">
        <v>0</v>
      </c>
      <c r="N4396" s="37">
        <v>0</v>
      </c>
      <c r="O4396" s="37">
        <v>0</v>
      </c>
    </row>
    <row r="4397" spans="1:29" x14ac:dyDescent="0.2">
      <c r="A4397" s="37" t="s">
        <v>8063</v>
      </c>
      <c r="B4397" s="37" t="s">
        <v>6281</v>
      </c>
      <c r="C4397" s="39" t="s">
        <v>165</v>
      </c>
      <c r="D4397" s="39" t="s">
        <v>918</v>
      </c>
      <c r="E4397" s="39" t="s">
        <v>919</v>
      </c>
      <c r="F4397" s="39" t="s">
        <v>6281</v>
      </c>
      <c r="G4397" s="38" t="s">
        <v>442</v>
      </c>
      <c r="H4397" s="38" t="s">
        <v>441</v>
      </c>
      <c r="I4397" s="38">
        <v>84242199</v>
      </c>
      <c r="J4397" s="37">
        <v>33</v>
      </c>
      <c r="K4397" s="37">
        <v>8</v>
      </c>
      <c r="L4397" s="20" t="s">
        <v>8355</v>
      </c>
      <c r="M4397" s="37">
        <v>0</v>
      </c>
      <c r="N4397" s="37">
        <v>0</v>
      </c>
      <c r="O4397" s="37">
        <v>0</v>
      </c>
    </row>
    <row r="4398" spans="1:29" x14ac:dyDescent="0.2">
      <c r="A4398" s="37" t="s">
        <v>8064</v>
      </c>
      <c r="B4398" s="37" t="s">
        <v>8065</v>
      </c>
      <c r="C4398" s="39" t="s">
        <v>165</v>
      </c>
      <c r="D4398" s="39" t="s">
        <v>918</v>
      </c>
      <c r="E4398" s="39" t="s">
        <v>919</v>
      </c>
      <c r="F4398" s="39" t="s">
        <v>8065</v>
      </c>
      <c r="G4398" s="38" t="s">
        <v>442</v>
      </c>
      <c r="H4398" s="38" t="s">
        <v>441</v>
      </c>
      <c r="I4398" s="38">
        <v>27511914</v>
      </c>
      <c r="J4398" s="37">
        <v>123</v>
      </c>
      <c r="K4398" s="37">
        <v>37</v>
      </c>
      <c r="L4398" s="20" t="s">
        <v>8355</v>
      </c>
      <c r="M4398" s="37">
        <v>0</v>
      </c>
      <c r="N4398" s="37">
        <v>0</v>
      </c>
      <c r="O4398" s="37">
        <v>0</v>
      </c>
    </row>
    <row r="4399" spans="1:29" x14ac:dyDescent="0.2">
      <c r="A4399" s="37" t="s">
        <v>8066</v>
      </c>
      <c r="B4399" s="37" t="s">
        <v>927</v>
      </c>
      <c r="C4399" s="39" t="s">
        <v>165</v>
      </c>
      <c r="D4399" s="39" t="s">
        <v>918</v>
      </c>
      <c r="E4399" s="39" t="s">
        <v>919</v>
      </c>
      <c r="F4399" s="39" t="s">
        <v>927</v>
      </c>
      <c r="G4399" s="38" t="s">
        <v>442</v>
      </c>
      <c r="H4399" s="38" t="s">
        <v>441</v>
      </c>
      <c r="I4399" s="38">
        <v>83768761</v>
      </c>
      <c r="J4399" s="37">
        <v>149</v>
      </c>
      <c r="K4399" s="37">
        <v>66</v>
      </c>
      <c r="L4399" s="20" t="s">
        <v>8355</v>
      </c>
      <c r="M4399" s="37">
        <v>0</v>
      </c>
      <c r="N4399" s="37">
        <v>0</v>
      </c>
      <c r="O4399" s="37">
        <v>0</v>
      </c>
    </row>
    <row r="4400" spans="1:29" x14ac:dyDescent="0.2">
      <c r="A4400" s="37" t="s">
        <v>8067</v>
      </c>
      <c r="B4400" s="37" t="s">
        <v>8068</v>
      </c>
      <c r="C4400" s="39" t="s">
        <v>165</v>
      </c>
      <c r="D4400" s="39" t="s">
        <v>918</v>
      </c>
      <c r="E4400" s="39" t="s">
        <v>919</v>
      </c>
      <c r="F4400" s="39" t="s">
        <v>8069</v>
      </c>
      <c r="G4400" s="38" t="s">
        <v>442</v>
      </c>
      <c r="H4400" s="38" t="s">
        <v>441</v>
      </c>
      <c r="I4400" s="38">
        <v>88460856</v>
      </c>
      <c r="J4400" s="37">
        <v>26</v>
      </c>
      <c r="K4400" s="37">
        <v>18</v>
      </c>
      <c r="L4400" s="20" t="s">
        <v>8355</v>
      </c>
      <c r="M4400" s="37">
        <v>0</v>
      </c>
      <c r="N4400" s="37">
        <v>0</v>
      </c>
      <c r="O4400" s="37">
        <v>0</v>
      </c>
    </row>
    <row r="4401" spans="1:29" x14ac:dyDescent="0.2">
      <c r="A4401" s="37" t="s">
        <v>8070</v>
      </c>
      <c r="B4401" s="37" t="s">
        <v>8071</v>
      </c>
      <c r="C4401" s="39" t="s">
        <v>165</v>
      </c>
      <c r="D4401" s="39" t="s">
        <v>918</v>
      </c>
      <c r="E4401" s="39" t="s">
        <v>919</v>
      </c>
      <c r="F4401" s="39" t="s">
        <v>8071</v>
      </c>
      <c r="G4401" s="38" t="s">
        <v>442</v>
      </c>
      <c r="H4401" s="38" t="s">
        <v>441</v>
      </c>
      <c r="I4401" s="38">
        <v>27510334</v>
      </c>
      <c r="J4401" s="37">
        <v>202</v>
      </c>
      <c r="K4401" s="37">
        <v>67</v>
      </c>
      <c r="L4401" s="20" t="s">
        <v>8355</v>
      </c>
      <c r="M4401" s="37">
        <v>0</v>
      </c>
      <c r="N4401" s="37">
        <v>0</v>
      </c>
      <c r="O4401" s="37">
        <v>0</v>
      </c>
    </row>
    <row r="4402" spans="1:29" x14ac:dyDescent="0.2">
      <c r="A4402" s="37" t="s">
        <v>8072</v>
      </c>
      <c r="B4402" s="37" t="s">
        <v>8073</v>
      </c>
      <c r="C4402" s="39" t="s">
        <v>165</v>
      </c>
      <c r="D4402" s="39" t="s">
        <v>918</v>
      </c>
      <c r="E4402" s="39" t="s">
        <v>919</v>
      </c>
      <c r="F4402" s="39" t="s">
        <v>919</v>
      </c>
      <c r="G4402" s="38" t="s">
        <v>442</v>
      </c>
      <c r="H4402" s="38" t="s">
        <v>441</v>
      </c>
      <c r="I4402" s="38">
        <v>88051835</v>
      </c>
      <c r="J4402" s="37">
        <v>7</v>
      </c>
      <c r="K4402" s="37">
        <v>0</v>
      </c>
      <c r="L4402" s="20" t="s">
        <v>8355</v>
      </c>
      <c r="M4402" s="37">
        <v>0</v>
      </c>
      <c r="N4402" s="37">
        <v>0</v>
      </c>
      <c r="O4402" s="37">
        <v>0</v>
      </c>
    </row>
    <row r="4403" spans="1:29" x14ac:dyDescent="0.2">
      <c r="A4403" s="37" t="s">
        <v>8074</v>
      </c>
      <c r="B4403" s="37" t="s">
        <v>8075</v>
      </c>
      <c r="C4403" s="39" t="s">
        <v>165</v>
      </c>
      <c r="D4403" s="39" t="s">
        <v>918</v>
      </c>
      <c r="E4403" s="39" t="s">
        <v>924</v>
      </c>
      <c r="F4403" s="39" t="s">
        <v>8075</v>
      </c>
      <c r="G4403" s="38" t="s">
        <v>442</v>
      </c>
      <c r="H4403" s="38" t="s">
        <v>441</v>
      </c>
      <c r="I4403" s="38">
        <v>84190657</v>
      </c>
      <c r="J4403" s="37">
        <v>17</v>
      </c>
      <c r="K4403" s="37">
        <v>0</v>
      </c>
      <c r="L4403" s="20" t="s">
        <v>8355</v>
      </c>
      <c r="M4403" s="37">
        <v>0</v>
      </c>
      <c r="N4403" s="37">
        <v>0</v>
      </c>
      <c r="O4403" s="37">
        <v>0</v>
      </c>
    </row>
    <row r="4404" spans="1:29" x14ac:dyDescent="0.2">
      <c r="A4404" s="37" t="s">
        <v>8076</v>
      </c>
      <c r="B4404" s="37" t="s">
        <v>8077</v>
      </c>
      <c r="C4404" s="39" t="s">
        <v>165</v>
      </c>
      <c r="D4404" s="39" t="s">
        <v>918</v>
      </c>
      <c r="E4404" s="39" t="s">
        <v>919</v>
      </c>
      <c r="F4404" s="39" t="s">
        <v>8077</v>
      </c>
      <c r="G4404" s="38" t="s">
        <v>442</v>
      </c>
      <c r="H4404" s="38" t="s">
        <v>441</v>
      </c>
      <c r="I4404" s="38">
        <v>85085196</v>
      </c>
      <c r="J4404" s="37">
        <v>170</v>
      </c>
      <c r="K4404" s="37">
        <v>66</v>
      </c>
      <c r="L4404" s="20" t="s">
        <v>8355</v>
      </c>
      <c r="M4404" s="37">
        <v>0</v>
      </c>
      <c r="N4404" s="37">
        <v>0</v>
      </c>
      <c r="O4404" s="37">
        <v>0</v>
      </c>
    </row>
    <row r="4405" spans="1:29" x14ac:dyDescent="0.2">
      <c r="A4405" s="37" t="s">
        <v>8078</v>
      </c>
      <c r="B4405" s="37" t="s">
        <v>8079</v>
      </c>
      <c r="C4405" s="39" t="s">
        <v>165</v>
      </c>
      <c r="D4405" s="39" t="s">
        <v>918</v>
      </c>
      <c r="E4405" s="39" t="s">
        <v>919</v>
      </c>
      <c r="F4405" s="39" t="s">
        <v>3020</v>
      </c>
      <c r="G4405" s="38" t="s">
        <v>442</v>
      </c>
      <c r="H4405" s="38" t="s">
        <v>441</v>
      </c>
      <c r="I4405" s="38">
        <v>27511908</v>
      </c>
      <c r="J4405" s="37">
        <v>93</v>
      </c>
      <c r="K4405" s="37">
        <v>34</v>
      </c>
      <c r="L4405" s="20" t="s">
        <v>8355</v>
      </c>
      <c r="M4405" s="37">
        <v>0</v>
      </c>
      <c r="N4405" s="37">
        <v>0</v>
      </c>
      <c r="O4405" s="37">
        <v>0</v>
      </c>
    </row>
    <row r="4406" spans="1:29" x14ac:dyDescent="0.2">
      <c r="A4406" s="37" t="s">
        <v>8080</v>
      </c>
      <c r="B4406" s="37" t="s">
        <v>6686</v>
      </c>
      <c r="C4406" s="39" t="s">
        <v>165</v>
      </c>
      <c r="D4406" s="39" t="s">
        <v>918</v>
      </c>
      <c r="E4406" s="39" t="s">
        <v>919</v>
      </c>
      <c r="F4406" s="39" t="s">
        <v>6686</v>
      </c>
      <c r="G4406" s="38" t="s">
        <v>442</v>
      </c>
      <c r="H4406" s="38" t="s">
        <v>441</v>
      </c>
      <c r="I4406" s="38">
        <v>83088983</v>
      </c>
      <c r="J4406" s="37">
        <v>31</v>
      </c>
      <c r="K4406" s="37">
        <v>12</v>
      </c>
      <c r="L4406" s="20" t="s">
        <v>8355</v>
      </c>
      <c r="M4406" s="37">
        <v>0</v>
      </c>
      <c r="N4406" s="37">
        <v>0</v>
      </c>
      <c r="O4406" s="37">
        <v>0</v>
      </c>
    </row>
    <row r="4407" spans="1:29" x14ac:dyDescent="0.2">
      <c r="A4407" s="37" t="s">
        <v>8081</v>
      </c>
      <c r="B4407" s="37" t="s">
        <v>8082</v>
      </c>
      <c r="C4407" s="39" t="s">
        <v>165</v>
      </c>
      <c r="D4407" s="39" t="s">
        <v>918</v>
      </c>
      <c r="E4407" s="39" t="s">
        <v>919</v>
      </c>
      <c r="F4407" s="39" t="s">
        <v>8082</v>
      </c>
      <c r="G4407" s="38" t="s">
        <v>442</v>
      </c>
      <c r="H4407" s="38" t="s">
        <v>441</v>
      </c>
      <c r="I4407" s="38">
        <v>27511909</v>
      </c>
      <c r="J4407" s="37">
        <v>96</v>
      </c>
      <c r="K4407" s="37">
        <v>26</v>
      </c>
      <c r="L4407" s="20" t="s">
        <v>8355</v>
      </c>
      <c r="M4407" s="37">
        <v>0</v>
      </c>
      <c r="N4407" s="37">
        <v>0</v>
      </c>
      <c r="O4407" s="37">
        <v>0</v>
      </c>
    </row>
    <row r="4408" spans="1:29" x14ac:dyDescent="0.2">
      <c r="A4408" s="37" t="s">
        <v>8083</v>
      </c>
      <c r="B4408" s="37" t="s">
        <v>8084</v>
      </c>
      <c r="C4408" s="39" t="s">
        <v>165</v>
      </c>
      <c r="D4408" s="39" t="s">
        <v>918</v>
      </c>
      <c r="E4408" s="39" t="s">
        <v>919</v>
      </c>
      <c r="F4408" s="39" t="s">
        <v>8084</v>
      </c>
      <c r="G4408" s="38" t="s">
        <v>442</v>
      </c>
      <c r="H4408" s="38" t="s">
        <v>441</v>
      </c>
      <c r="I4408" s="38">
        <v>84757646</v>
      </c>
      <c r="J4408" s="37">
        <v>27</v>
      </c>
      <c r="K4408" s="37">
        <v>8</v>
      </c>
      <c r="L4408" s="20" t="s">
        <v>8355</v>
      </c>
      <c r="M4408" s="37">
        <v>0</v>
      </c>
      <c r="N4408" s="37">
        <v>0</v>
      </c>
      <c r="O4408" s="37">
        <v>0</v>
      </c>
    </row>
    <row r="4410" spans="1:29" ht="13.5" x14ac:dyDescent="0.25">
      <c r="A4410" s="97" t="s">
        <v>445</v>
      </c>
      <c r="B4410" s="24"/>
      <c r="C4410" s="25"/>
      <c r="D4410" s="25"/>
      <c r="E4410" s="25"/>
      <c r="F4410" s="33"/>
      <c r="G4410" s="27"/>
      <c r="H4410" s="32"/>
      <c r="I4410" s="32"/>
      <c r="J4410" s="36">
        <f>SUM(J4411:J4426)</f>
        <v>605</v>
      </c>
      <c r="K4410" s="36">
        <f t="shared" ref="K4410:O4410" si="229">SUM(K4411:K4426)</f>
        <v>229</v>
      </c>
      <c r="L4410" s="36">
        <f t="shared" si="229"/>
        <v>0</v>
      </c>
      <c r="M4410" s="36">
        <f t="shared" si="229"/>
        <v>0</v>
      </c>
      <c r="N4410" s="36">
        <f t="shared" si="229"/>
        <v>0</v>
      </c>
      <c r="O4410" s="36">
        <f t="shared" si="229"/>
        <v>0</v>
      </c>
      <c r="P4410" s="37"/>
      <c r="Q4410" s="37"/>
      <c r="R4410" s="37"/>
      <c r="S4410" s="37"/>
      <c r="T4410" s="37"/>
      <c r="U4410" s="37"/>
      <c r="V4410" s="37"/>
      <c r="W4410" s="37"/>
      <c r="X4410" s="37"/>
      <c r="Y4410" s="37"/>
      <c r="AA4410" s="37"/>
      <c r="AB4410" s="37"/>
      <c r="AC4410" s="37"/>
    </row>
    <row r="4411" spans="1:29" x14ac:dyDescent="0.2">
      <c r="A4411" s="37" t="s">
        <v>8085</v>
      </c>
      <c r="B4411" s="37" t="s">
        <v>8086</v>
      </c>
      <c r="C4411" s="39" t="s">
        <v>165</v>
      </c>
      <c r="D4411" s="39" t="s">
        <v>918</v>
      </c>
      <c r="E4411" s="39" t="s">
        <v>931</v>
      </c>
      <c r="F4411" s="39" t="s">
        <v>8087</v>
      </c>
      <c r="G4411" s="38" t="s">
        <v>442</v>
      </c>
      <c r="H4411" s="38" t="s">
        <v>441</v>
      </c>
      <c r="I4411" s="38">
        <v>27100492</v>
      </c>
      <c r="J4411" s="37">
        <v>173</v>
      </c>
      <c r="K4411" s="37">
        <v>79</v>
      </c>
      <c r="L4411" s="20" t="s">
        <v>8355</v>
      </c>
      <c r="M4411" s="37">
        <v>0</v>
      </c>
      <c r="N4411" s="37">
        <v>0</v>
      </c>
      <c r="O4411" s="37">
        <v>0</v>
      </c>
    </row>
    <row r="4412" spans="1:29" x14ac:dyDescent="0.2">
      <c r="A4412" s="37" t="s">
        <v>8088</v>
      </c>
      <c r="B4412" s="37" t="s">
        <v>8089</v>
      </c>
      <c r="C4412" s="39" t="s">
        <v>165</v>
      </c>
      <c r="D4412" s="39" t="s">
        <v>918</v>
      </c>
      <c r="E4412" s="39" t="s">
        <v>931</v>
      </c>
      <c r="F4412" s="39" t="s">
        <v>8090</v>
      </c>
      <c r="G4412" s="38" t="s">
        <v>442</v>
      </c>
      <c r="H4412" s="38" t="s">
        <v>441</v>
      </c>
      <c r="I4412" s="38">
        <v>27510235</v>
      </c>
      <c r="J4412" s="37">
        <v>83</v>
      </c>
      <c r="K4412" s="37">
        <v>34</v>
      </c>
      <c r="L4412" s="20" t="s">
        <v>8355</v>
      </c>
      <c r="M4412" s="37">
        <v>0</v>
      </c>
      <c r="N4412" s="37">
        <v>0</v>
      </c>
      <c r="O4412" s="37">
        <v>0</v>
      </c>
    </row>
    <row r="4413" spans="1:29" x14ac:dyDescent="0.2">
      <c r="A4413" s="37" t="s">
        <v>8091</v>
      </c>
      <c r="B4413" s="37" t="s">
        <v>8092</v>
      </c>
      <c r="C4413" s="39" t="s">
        <v>165</v>
      </c>
      <c r="D4413" s="39" t="s">
        <v>918</v>
      </c>
      <c r="E4413" s="39" t="s">
        <v>931</v>
      </c>
      <c r="F4413" s="39" t="s">
        <v>8093</v>
      </c>
      <c r="G4413" s="38" t="s">
        <v>442</v>
      </c>
      <c r="H4413" s="38" t="s">
        <v>441</v>
      </c>
      <c r="I4413" s="38">
        <v>86559727</v>
      </c>
      <c r="J4413" s="37">
        <v>4</v>
      </c>
      <c r="K4413" s="37">
        <v>0</v>
      </c>
      <c r="L4413" s="20" t="s">
        <v>8355</v>
      </c>
      <c r="M4413" s="37">
        <v>0</v>
      </c>
      <c r="N4413" s="37">
        <v>0</v>
      </c>
      <c r="O4413" s="37">
        <v>0</v>
      </c>
    </row>
    <row r="4414" spans="1:29" x14ac:dyDescent="0.2">
      <c r="A4414" s="37" t="s">
        <v>8094</v>
      </c>
      <c r="B4414" s="37" t="s">
        <v>8095</v>
      </c>
      <c r="C4414" s="39" t="s">
        <v>165</v>
      </c>
      <c r="D4414" s="39" t="s">
        <v>918</v>
      </c>
      <c r="E4414" s="39" t="s">
        <v>931</v>
      </c>
      <c r="F4414" s="39" t="s">
        <v>8095</v>
      </c>
      <c r="G4414" s="38" t="s">
        <v>442</v>
      </c>
      <c r="H4414" s="38" t="s">
        <v>441</v>
      </c>
      <c r="J4414" s="37">
        <v>72</v>
      </c>
      <c r="K4414" s="37">
        <v>26</v>
      </c>
      <c r="L4414" s="20" t="s">
        <v>8355</v>
      </c>
      <c r="M4414" s="37">
        <v>0</v>
      </c>
      <c r="N4414" s="37">
        <v>0</v>
      </c>
      <c r="O4414" s="37">
        <v>0</v>
      </c>
    </row>
    <row r="4415" spans="1:29" x14ac:dyDescent="0.2">
      <c r="A4415" s="37" t="s">
        <v>8096</v>
      </c>
      <c r="B4415" s="37" t="s">
        <v>8097</v>
      </c>
      <c r="C4415" s="39" t="s">
        <v>165</v>
      </c>
      <c r="D4415" s="39" t="s">
        <v>918</v>
      </c>
      <c r="E4415" s="39" t="s">
        <v>931</v>
      </c>
      <c r="F4415" s="39" t="s">
        <v>8097</v>
      </c>
      <c r="G4415" s="38" t="s">
        <v>442</v>
      </c>
      <c r="H4415" s="38" t="s">
        <v>441</v>
      </c>
      <c r="J4415" s="37">
        <v>34</v>
      </c>
      <c r="K4415" s="37">
        <v>11</v>
      </c>
      <c r="L4415" s="20" t="s">
        <v>8355</v>
      </c>
      <c r="M4415" s="37">
        <v>0</v>
      </c>
      <c r="N4415" s="37">
        <v>0</v>
      </c>
      <c r="O4415" s="37">
        <v>0</v>
      </c>
    </row>
    <row r="4416" spans="1:29" x14ac:dyDescent="0.2">
      <c r="A4416" s="37" t="s">
        <v>8098</v>
      </c>
      <c r="B4416" s="37" t="s">
        <v>8099</v>
      </c>
      <c r="C4416" s="39" t="s">
        <v>165</v>
      </c>
      <c r="D4416" s="39" t="s">
        <v>918</v>
      </c>
      <c r="E4416" s="39" t="s">
        <v>931</v>
      </c>
      <c r="F4416" s="39" t="s">
        <v>8099</v>
      </c>
      <c r="G4416" s="38" t="s">
        <v>442</v>
      </c>
      <c r="H4416" s="38" t="s">
        <v>441</v>
      </c>
      <c r="I4416" s="38">
        <v>83945982</v>
      </c>
      <c r="J4416" s="37">
        <v>31</v>
      </c>
      <c r="K4416" s="37">
        <v>15</v>
      </c>
      <c r="L4416" s="20" t="s">
        <v>8355</v>
      </c>
      <c r="M4416" s="37">
        <v>0</v>
      </c>
      <c r="N4416" s="37">
        <v>0</v>
      </c>
      <c r="O4416" s="37">
        <v>0</v>
      </c>
    </row>
    <row r="4417" spans="1:29" x14ac:dyDescent="0.2">
      <c r="A4417" s="37" t="s">
        <v>8100</v>
      </c>
      <c r="B4417" s="37" t="s">
        <v>8101</v>
      </c>
      <c r="C4417" s="39" t="s">
        <v>165</v>
      </c>
      <c r="D4417" s="39" t="s">
        <v>918</v>
      </c>
      <c r="E4417" s="39" t="s">
        <v>931</v>
      </c>
      <c r="F4417" s="39" t="s">
        <v>8101</v>
      </c>
      <c r="G4417" s="38" t="s">
        <v>442</v>
      </c>
      <c r="H4417" s="38" t="s">
        <v>441</v>
      </c>
      <c r="I4417" s="38">
        <v>85271831</v>
      </c>
      <c r="J4417" s="37">
        <v>34</v>
      </c>
      <c r="K4417" s="37">
        <v>16</v>
      </c>
      <c r="L4417" s="20" t="s">
        <v>8355</v>
      </c>
      <c r="M4417" s="37">
        <v>0</v>
      </c>
      <c r="N4417" s="37">
        <v>0</v>
      </c>
      <c r="O4417" s="37">
        <v>0</v>
      </c>
    </row>
    <row r="4418" spans="1:29" x14ac:dyDescent="0.2">
      <c r="A4418" s="37" t="s">
        <v>8102</v>
      </c>
      <c r="B4418" s="37" t="s">
        <v>8103</v>
      </c>
      <c r="C4418" s="39" t="s">
        <v>165</v>
      </c>
      <c r="D4418" s="39" t="s">
        <v>918</v>
      </c>
      <c r="E4418" s="39" t="s">
        <v>931</v>
      </c>
      <c r="F4418" s="39" t="s">
        <v>8103</v>
      </c>
      <c r="G4418" s="38" t="s">
        <v>442</v>
      </c>
      <c r="H4418" s="38" t="s">
        <v>441</v>
      </c>
      <c r="I4418" s="38">
        <v>83133177</v>
      </c>
      <c r="J4418" s="37">
        <v>34</v>
      </c>
      <c r="K4418" s="37">
        <v>15</v>
      </c>
      <c r="L4418" s="20" t="s">
        <v>8355</v>
      </c>
      <c r="M4418" s="37">
        <v>0</v>
      </c>
      <c r="N4418" s="37">
        <v>0</v>
      </c>
      <c r="O4418" s="37">
        <v>0</v>
      </c>
    </row>
    <row r="4419" spans="1:29" x14ac:dyDescent="0.2">
      <c r="A4419" s="37" t="s">
        <v>8104</v>
      </c>
      <c r="B4419" s="37" t="s">
        <v>8105</v>
      </c>
      <c r="C4419" s="39" t="s">
        <v>165</v>
      </c>
      <c r="D4419" s="39" t="s">
        <v>918</v>
      </c>
      <c r="E4419" s="39" t="s">
        <v>931</v>
      </c>
      <c r="F4419" s="39" t="s">
        <v>8105</v>
      </c>
      <c r="G4419" s="38" t="s">
        <v>442</v>
      </c>
      <c r="H4419" s="38" t="s">
        <v>441</v>
      </c>
      <c r="J4419" s="37">
        <v>30</v>
      </c>
      <c r="K4419" s="37">
        <v>13</v>
      </c>
      <c r="L4419" s="20" t="s">
        <v>8355</v>
      </c>
      <c r="M4419" s="37">
        <v>0</v>
      </c>
      <c r="N4419" s="37">
        <v>0</v>
      </c>
      <c r="O4419" s="37">
        <v>0</v>
      </c>
    </row>
    <row r="4420" spans="1:29" x14ac:dyDescent="0.2">
      <c r="A4420" s="37" t="s">
        <v>8106</v>
      </c>
      <c r="B4420" s="37" t="s">
        <v>1247</v>
      </c>
      <c r="C4420" s="39" t="s">
        <v>165</v>
      </c>
      <c r="D4420" s="39" t="s">
        <v>918</v>
      </c>
      <c r="E4420" s="39" t="s">
        <v>931</v>
      </c>
      <c r="F4420" s="39" t="s">
        <v>1247</v>
      </c>
      <c r="G4420" s="38" t="s">
        <v>442</v>
      </c>
      <c r="H4420" s="38" t="s">
        <v>441</v>
      </c>
      <c r="J4420" s="37">
        <v>39</v>
      </c>
      <c r="K4420" s="37">
        <v>11</v>
      </c>
      <c r="L4420" s="20" t="s">
        <v>8355</v>
      </c>
      <c r="M4420" s="37">
        <v>0</v>
      </c>
      <c r="N4420" s="37">
        <v>0</v>
      </c>
      <c r="O4420" s="37">
        <v>0</v>
      </c>
    </row>
    <row r="4421" spans="1:29" x14ac:dyDescent="0.2">
      <c r="A4421" s="37" t="s">
        <v>8107</v>
      </c>
      <c r="B4421" s="37" t="s">
        <v>8108</v>
      </c>
      <c r="C4421" s="39" t="s">
        <v>165</v>
      </c>
      <c r="D4421" s="39" t="s">
        <v>918</v>
      </c>
      <c r="E4421" s="39" t="s">
        <v>931</v>
      </c>
      <c r="F4421" s="39" t="s">
        <v>8108</v>
      </c>
      <c r="G4421" s="38" t="s">
        <v>442</v>
      </c>
      <c r="H4421" s="38" t="s">
        <v>441</v>
      </c>
      <c r="I4421" s="38">
        <v>86696144</v>
      </c>
      <c r="J4421" s="37">
        <v>17</v>
      </c>
      <c r="K4421" s="37">
        <v>4</v>
      </c>
      <c r="L4421" s="20" t="s">
        <v>8355</v>
      </c>
      <c r="M4421" s="37">
        <v>0</v>
      </c>
      <c r="N4421" s="37">
        <v>0</v>
      </c>
      <c r="O4421" s="37">
        <v>0</v>
      </c>
    </row>
    <row r="4422" spans="1:29" x14ac:dyDescent="0.2">
      <c r="A4422" s="37" t="s">
        <v>8109</v>
      </c>
      <c r="B4422" s="37" t="s">
        <v>8110</v>
      </c>
      <c r="C4422" s="39" t="s">
        <v>165</v>
      </c>
      <c r="D4422" s="39" t="s">
        <v>918</v>
      </c>
      <c r="E4422" s="39" t="s">
        <v>931</v>
      </c>
      <c r="F4422" s="39" t="s">
        <v>8110</v>
      </c>
      <c r="G4422" s="38" t="s">
        <v>442</v>
      </c>
      <c r="H4422" s="38" t="s">
        <v>441</v>
      </c>
      <c r="J4422" s="37">
        <v>6</v>
      </c>
      <c r="K4422" s="37">
        <v>0</v>
      </c>
      <c r="L4422" s="20" t="s">
        <v>8355</v>
      </c>
      <c r="M4422" s="37">
        <v>0</v>
      </c>
      <c r="N4422" s="37">
        <v>0</v>
      </c>
      <c r="O4422" s="37">
        <v>0</v>
      </c>
    </row>
    <row r="4423" spans="1:29" x14ac:dyDescent="0.2">
      <c r="A4423" s="37" t="s">
        <v>8111</v>
      </c>
      <c r="B4423" s="37" t="s">
        <v>8112</v>
      </c>
      <c r="C4423" s="39" t="s">
        <v>165</v>
      </c>
      <c r="D4423" s="39" t="s">
        <v>918</v>
      </c>
      <c r="E4423" s="39" t="s">
        <v>931</v>
      </c>
      <c r="F4423" s="39" t="s">
        <v>8112</v>
      </c>
      <c r="G4423" s="38" t="s">
        <v>442</v>
      </c>
      <c r="H4423" s="38" t="s">
        <v>441</v>
      </c>
      <c r="J4423" s="37">
        <v>15</v>
      </c>
      <c r="K4423" s="37">
        <v>0</v>
      </c>
      <c r="L4423" s="20" t="s">
        <v>8355</v>
      </c>
      <c r="M4423" s="37">
        <v>0</v>
      </c>
      <c r="N4423" s="37">
        <v>0</v>
      </c>
      <c r="O4423" s="37">
        <v>0</v>
      </c>
    </row>
    <row r="4424" spans="1:29" x14ac:dyDescent="0.2">
      <c r="A4424" s="37" t="s">
        <v>8113</v>
      </c>
      <c r="B4424" s="37" t="s">
        <v>8114</v>
      </c>
      <c r="C4424" s="39" t="s">
        <v>165</v>
      </c>
      <c r="D4424" s="39" t="s">
        <v>918</v>
      </c>
      <c r="E4424" s="39" t="s">
        <v>931</v>
      </c>
      <c r="F4424" s="39" t="s">
        <v>8114</v>
      </c>
      <c r="G4424" s="38" t="s">
        <v>442</v>
      </c>
      <c r="H4424" s="38" t="s">
        <v>441</v>
      </c>
      <c r="J4424" s="37">
        <v>8</v>
      </c>
      <c r="K4424" s="37">
        <v>0</v>
      </c>
      <c r="L4424" s="20" t="s">
        <v>8355</v>
      </c>
      <c r="M4424" s="37">
        <v>0</v>
      </c>
      <c r="N4424" s="37">
        <v>0</v>
      </c>
      <c r="O4424" s="37">
        <v>0</v>
      </c>
    </row>
    <row r="4425" spans="1:29" x14ac:dyDescent="0.2">
      <c r="A4425" s="37" t="s">
        <v>8115</v>
      </c>
      <c r="B4425" s="37" t="s">
        <v>8116</v>
      </c>
      <c r="C4425" s="39" t="s">
        <v>165</v>
      </c>
      <c r="D4425" s="39" t="s">
        <v>918</v>
      </c>
      <c r="E4425" s="39" t="s">
        <v>931</v>
      </c>
      <c r="F4425" s="39" t="s">
        <v>8116</v>
      </c>
      <c r="G4425" s="38" t="s">
        <v>442</v>
      </c>
      <c r="H4425" s="38" t="s">
        <v>441</v>
      </c>
      <c r="I4425" s="38">
        <v>50118430</v>
      </c>
      <c r="J4425" s="37">
        <v>17</v>
      </c>
      <c r="K4425" s="37">
        <v>5</v>
      </c>
      <c r="L4425" s="20" t="s">
        <v>8355</v>
      </c>
      <c r="M4425" s="37">
        <v>0</v>
      </c>
      <c r="N4425" s="37">
        <v>0</v>
      </c>
      <c r="O4425" s="37">
        <v>0</v>
      </c>
    </row>
    <row r="4426" spans="1:29" x14ac:dyDescent="0.2">
      <c r="A4426" s="37" t="s">
        <v>8117</v>
      </c>
      <c r="B4426" s="37" t="s">
        <v>8118</v>
      </c>
      <c r="C4426" s="39" t="s">
        <v>165</v>
      </c>
      <c r="D4426" s="39" t="s">
        <v>918</v>
      </c>
      <c r="E4426" s="39" t="s">
        <v>931</v>
      </c>
      <c r="F4426" s="39" t="s">
        <v>8119</v>
      </c>
      <c r="G4426" s="38" t="s">
        <v>442</v>
      </c>
      <c r="H4426" s="38" t="s">
        <v>441</v>
      </c>
      <c r="I4426" s="38">
        <v>50118430</v>
      </c>
      <c r="J4426" s="37">
        <v>8</v>
      </c>
      <c r="K4426" s="37">
        <v>0</v>
      </c>
      <c r="L4426" s="20" t="s">
        <v>8355</v>
      </c>
      <c r="M4426" s="37">
        <v>0</v>
      </c>
      <c r="N4426" s="37">
        <v>0</v>
      </c>
      <c r="O4426" s="37">
        <v>0</v>
      </c>
    </row>
    <row r="4428" spans="1:29" ht="13.5" x14ac:dyDescent="0.25">
      <c r="A4428" s="97" t="s">
        <v>446</v>
      </c>
      <c r="B4428" s="24"/>
      <c r="C4428" s="25"/>
      <c r="D4428" s="25"/>
      <c r="E4428" s="25"/>
      <c r="F4428" s="33"/>
      <c r="G4428" s="27"/>
      <c r="H4428" s="32"/>
      <c r="I4428" s="32"/>
      <c r="J4428" s="36">
        <f>SUM(J4429:J4439)</f>
        <v>321</v>
      </c>
      <c r="K4428" s="36">
        <f t="shared" ref="K4428:O4428" si="230">SUM(K4429:K4439)</f>
        <v>146</v>
      </c>
      <c r="L4428" s="36">
        <f t="shared" si="230"/>
        <v>0</v>
      </c>
      <c r="M4428" s="36">
        <f t="shared" si="230"/>
        <v>0</v>
      </c>
      <c r="N4428" s="36">
        <f t="shared" si="230"/>
        <v>0</v>
      </c>
      <c r="O4428" s="36">
        <f t="shared" si="230"/>
        <v>0</v>
      </c>
      <c r="P4428" s="37"/>
      <c r="Q4428" s="37"/>
      <c r="R4428" s="37"/>
      <c r="S4428" s="37"/>
      <c r="T4428" s="37"/>
      <c r="U4428" s="37"/>
      <c r="V4428" s="37"/>
      <c r="W4428" s="37"/>
      <c r="X4428" s="37"/>
      <c r="Y4428" s="37"/>
      <c r="AA4428" s="37"/>
      <c r="AB4428" s="37"/>
      <c r="AC4428" s="37"/>
    </row>
    <row r="4429" spans="1:29" x14ac:dyDescent="0.2">
      <c r="A4429" s="37" t="s">
        <v>8120</v>
      </c>
      <c r="B4429" s="37" t="s">
        <v>2168</v>
      </c>
      <c r="C4429" s="39" t="s">
        <v>165</v>
      </c>
      <c r="D4429" s="39" t="s">
        <v>918</v>
      </c>
      <c r="E4429" s="39" t="s">
        <v>931</v>
      </c>
      <c r="F4429" s="39" t="s">
        <v>932</v>
      </c>
      <c r="G4429" s="38" t="s">
        <v>442</v>
      </c>
      <c r="H4429" s="38" t="s">
        <v>441</v>
      </c>
      <c r="I4429" s="38">
        <v>89385430</v>
      </c>
      <c r="J4429" s="37">
        <v>33</v>
      </c>
      <c r="K4429" s="37">
        <v>10</v>
      </c>
      <c r="L4429" s="20" t="s">
        <v>8355</v>
      </c>
      <c r="M4429" s="37">
        <v>0</v>
      </c>
      <c r="N4429" s="37">
        <v>0</v>
      </c>
      <c r="O4429" s="37">
        <v>0</v>
      </c>
    </row>
    <row r="4430" spans="1:29" x14ac:dyDescent="0.2">
      <c r="A4430" s="37" t="s">
        <v>8121</v>
      </c>
      <c r="B4430" s="37" t="s">
        <v>8122</v>
      </c>
      <c r="C4430" s="39" t="s">
        <v>165</v>
      </c>
      <c r="D4430" s="39" t="s">
        <v>918</v>
      </c>
      <c r="E4430" s="39" t="s">
        <v>931</v>
      </c>
      <c r="F4430" s="39" t="s">
        <v>8122</v>
      </c>
      <c r="G4430" s="38" t="s">
        <v>442</v>
      </c>
      <c r="H4430" s="38" t="s">
        <v>441</v>
      </c>
      <c r="I4430" s="38">
        <v>27510145</v>
      </c>
      <c r="J4430" s="37">
        <v>58</v>
      </c>
      <c r="K4430" s="37">
        <v>30</v>
      </c>
      <c r="L4430" s="20" t="s">
        <v>8355</v>
      </c>
      <c r="M4430" s="37">
        <v>0</v>
      </c>
      <c r="N4430" s="37">
        <v>0</v>
      </c>
      <c r="O4430" s="37">
        <v>0</v>
      </c>
    </row>
    <row r="4431" spans="1:29" x14ac:dyDescent="0.2">
      <c r="A4431" s="37" t="s">
        <v>8123</v>
      </c>
      <c r="B4431" s="37" t="s">
        <v>8124</v>
      </c>
      <c r="C4431" s="39" t="s">
        <v>165</v>
      </c>
      <c r="D4431" s="39" t="s">
        <v>918</v>
      </c>
      <c r="E4431" s="39" t="s">
        <v>931</v>
      </c>
      <c r="F4431" s="39" t="s">
        <v>8124</v>
      </c>
      <c r="G4431" s="38" t="s">
        <v>442</v>
      </c>
      <c r="H4431" s="38" t="s">
        <v>441</v>
      </c>
      <c r="I4431" s="38">
        <v>84390726</v>
      </c>
      <c r="J4431" s="37">
        <v>38</v>
      </c>
      <c r="K4431" s="37">
        <v>18</v>
      </c>
      <c r="L4431" s="20" t="s">
        <v>8355</v>
      </c>
      <c r="M4431" s="37">
        <v>0</v>
      </c>
      <c r="N4431" s="37">
        <v>0</v>
      </c>
      <c r="O4431" s="37">
        <v>0</v>
      </c>
    </row>
    <row r="4432" spans="1:29" x14ac:dyDescent="0.2">
      <c r="A4432" s="37" t="s">
        <v>8125</v>
      </c>
      <c r="B4432" s="37" t="s">
        <v>8126</v>
      </c>
      <c r="C4432" s="39" t="s">
        <v>165</v>
      </c>
      <c r="D4432" s="39" t="s">
        <v>918</v>
      </c>
      <c r="E4432" s="39" t="s">
        <v>931</v>
      </c>
      <c r="F4432" s="39" t="s">
        <v>8126</v>
      </c>
      <c r="G4432" s="38" t="s">
        <v>442</v>
      </c>
      <c r="H4432" s="38" t="s">
        <v>441</v>
      </c>
      <c r="I4432" s="38">
        <v>87585401</v>
      </c>
      <c r="J4432" s="37">
        <v>23</v>
      </c>
      <c r="K4432" s="37">
        <v>11</v>
      </c>
      <c r="L4432" s="20" t="s">
        <v>8355</v>
      </c>
      <c r="M4432" s="37">
        <v>0</v>
      </c>
      <c r="N4432" s="37">
        <v>0</v>
      </c>
      <c r="O4432" s="37">
        <v>0</v>
      </c>
    </row>
    <row r="4433" spans="1:29" x14ac:dyDescent="0.2">
      <c r="A4433" s="37" t="s">
        <v>8127</v>
      </c>
      <c r="B4433" s="37" t="s">
        <v>6174</v>
      </c>
      <c r="C4433" s="39" t="s">
        <v>165</v>
      </c>
      <c r="D4433" s="39" t="s">
        <v>918</v>
      </c>
      <c r="E4433" s="39" t="s">
        <v>931</v>
      </c>
      <c r="F4433" s="39" t="s">
        <v>6174</v>
      </c>
      <c r="G4433" s="38" t="s">
        <v>442</v>
      </c>
      <c r="H4433" s="38" t="s">
        <v>441</v>
      </c>
      <c r="I4433" s="38">
        <v>88150158</v>
      </c>
      <c r="J4433" s="37">
        <v>76</v>
      </c>
      <c r="K4433" s="37">
        <v>41</v>
      </c>
      <c r="L4433" s="20" t="s">
        <v>8355</v>
      </c>
      <c r="M4433" s="37">
        <v>0</v>
      </c>
      <c r="N4433" s="37">
        <v>0</v>
      </c>
      <c r="O4433" s="37">
        <v>0</v>
      </c>
    </row>
    <row r="4434" spans="1:29" x14ac:dyDescent="0.2">
      <c r="A4434" s="37" t="s">
        <v>8128</v>
      </c>
      <c r="B4434" s="37" t="s">
        <v>932</v>
      </c>
      <c r="C4434" s="39" t="s">
        <v>165</v>
      </c>
      <c r="D4434" s="39" t="s">
        <v>918</v>
      </c>
      <c r="E4434" s="39" t="s">
        <v>931</v>
      </c>
      <c r="F4434" s="39" t="s">
        <v>932</v>
      </c>
      <c r="G4434" s="38" t="s">
        <v>442</v>
      </c>
      <c r="H4434" s="38" t="s">
        <v>441</v>
      </c>
      <c r="I4434" s="38">
        <v>85127225</v>
      </c>
      <c r="J4434" s="37">
        <v>45</v>
      </c>
      <c r="K4434" s="37">
        <v>24</v>
      </c>
      <c r="L4434" s="20" t="s">
        <v>8355</v>
      </c>
      <c r="M4434" s="37">
        <v>0</v>
      </c>
      <c r="N4434" s="37">
        <v>0</v>
      </c>
      <c r="O4434" s="37">
        <v>0</v>
      </c>
    </row>
    <row r="4435" spans="1:29" x14ac:dyDescent="0.2">
      <c r="A4435" s="37" t="s">
        <v>8129</v>
      </c>
      <c r="B4435" s="37" t="s">
        <v>8130</v>
      </c>
      <c r="C4435" s="39" t="s">
        <v>165</v>
      </c>
      <c r="D4435" s="39" t="s">
        <v>918</v>
      </c>
      <c r="E4435" s="39" t="s">
        <v>931</v>
      </c>
      <c r="F4435" s="39" t="s">
        <v>8130</v>
      </c>
      <c r="G4435" s="38" t="s">
        <v>442</v>
      </c>
      <c r="H4435" s="38" t="s">
        <v>441</v>
      </c>
      <c r="I4435" s="38">
        <v>84515798</v>
      </c>
      <c r="J4435" s="37">
        <v>6</v>
      </c>
      <c r="K4435" s="37">
        <v>0</v>
      </c>
      <c r="L4435" s="20" t="s">
        <v>8355</v>
      </c>
      <c r="M4435" s="37">
        <v>0</v>
      </c>
      <c r="N4435" s="37">
        <v>0</v>
      </c>
      <c r="O4435" s="37">
        <v>0</v>
      </c>
    </row>
    <row r="4436" spans="1:29" x14ac:dyDescent="0.2">
      <c r="A4436" s="37" t="s">
        <v>8131</v>
      </c>
      <c r="B4436" s="37" t="s">
        <v>8132</v>
      </c>
      <c r="C4436" s="39" t="s">
        <v>165</v>
      </c>
      <c r="D4436" s="39" t="s">
        <v>918</v>
      </c>
      <c r="E4436" s="39" t="s">
        <v>931</v>
      </c>
      <c r="F4436" s="39" t="s">
        <v>8132</v>
      </c>
      <c r="G4436" s="38" t="s">
        <v>442</v>
      </c>
      <c r="H4436" s="38" t="s">
        <v>441</v>
      </c>
      <c r="I4436" s="38">
        <v>88571306</v>
      </c>
      <c r="J4436" s="37">
        <v>7</v>
      </c>
      <c r="K4436" s="37">
        <v>0</v>
      </c>
      <c r="L4436" s="20" t="s">
        <v>8355</v>
      </c>
      <c r="M4436" s="37">
        <v>0</v>
      </c>
      <c r="N4436" s="37">
        <v>0</v>
      </c>
      <c r="O4436" s="37">
        <v>0</v>
      </c>
    </row>
    <row r="4437" spans="1:29" x14ac:dyDescent="0.2">
      <c r="A4437" s="37" t="s">
        <v>8133</v>
      </c>
      <c r="B4437" s="37" t="s">
        <v>8134</v>
      </c>
      <c r="C4437" s="39" t="s">
        <v>165</v>
      </c>
      <c r="D4437" s="39" t="s">
        <v>918</v>
      </c>
      <c r="E4437" s="39" t="s">
        <v>931</v>
      </c>
      <c r="F4437" s="39" t="s">
        <v>1940</v>
      </c>
      <c r="G4437" s="38" t="s">
        <v>442</v>
      </c>
      <c r="H4437" s="38" t="s">
        <v>441</v>
      </c>
      <c r="I4437" s="38">
        <v>83278162</v>
      </c>
      <c r="J4437" s="37">
        <v>15</v>
      </c>
      <c r="K4437" s="37">
        <v>5</v>
      </c>
      <c r="L4437" s="20" t="s">
        <v>8355</v>
      </c>
      <c r="M4437" s="37">
        <v>0</v>
      </c>
      <c r="N4437" s="37">
        <v>0</v>
      </c>
      <c r="O4437" s="37">
        <v>0</v>
      </c>
    </row>
    <row r="4438" spans="1:29" x14ac:dyDescent="0.2">
      <c r="A4438" s="37" t="s">
        <v>8135</v>
      </c>
      <c r="B4438" s="37" t="s">
        <v>8136</v>
      </c>
      <c r="C4438" s="39" t="s">
        <v>165</v>
      </c>
      <c r="D4438" s="39" t="s">
        <v>918</v>
      </c>
      <c r="E4438" s="39" t="s">
        <v>931</v>
      </c>
      <c r="F4438" s="39" t="s">
        <v>8137</v>
      </c>
      <c r="G4438" s="38" t="s">
        <v>442</v>
      </c>
      <c r="H4438" s="38" t="s">
        <v>441</v>
      </c>
      <c r="I4438" s="38">
        <v>83990916</v>
      </c>
      <c r="J4438" s="37">
        <v>3</v>
      </c>
      <c r="K4438" s="37">
        <v>0</v>
      </c>
      <c r="L4438" s="20" t="s">
        <v>8355</v>
      </c>
      <c r="M4438" s="37">
        <v>0</v>
      </c>
      <c r="N4438" s="37">
        <v>0</v>
      </c>
      <c r="O4438" s="37">
        <v>0</v>
      </c>
    </row>
    <row r="4439" spans="1:29" x14ac:dyDescent="0.2">
      <c r="A4439" s="37" t="s">
        <v>8138</v>
      </c>
      <c r="B4439" s="37" t="s">
        <v>8139</v>
      </c>
      <c r="C4439" s="39" t="s">
        <v>165</v>
      </c>
      <c r="D4439" s="39" t="s">
        <v>918</v>
      </c>
      <c r="E4439" s="39" t="s">
        <v>931</v>
      </c>
      <c r="F4439" s="39" t="s">
        <v>8140</v>
      </c>
      <c r="G4439" s="38" t="s">
        <v>442</v>
      </c>
      <c r="H4439" s="38" t="s">
        <v>441</v>
      </c>
      <c r="I4439" s="38">
        <v>27511175</v>
      </c>
      <c r="J4439" s="37">
        <v>17</v>
      </c>
      <c r="K4439" s="37">
        <v>7</v>
      </c>
      <c r="L4439" s="20" t="s">
        <v>8355</v>
      </c>
      <c r="M4439" s="37">
        <v>0</v>
      </c>
      <c r="N4439" s="37">
        <v>0</v>
      </c>
      <c r="O4439" s="37">
        <v>0</v>
      </c>
    </row>
    <row r="4441" spans="1:29" ht="13.5" x14ac:dyDescent="0.25">
      <c r="A4441" s="97" t="s">
        <v>447</v>
      </c>
      <c r="B4441" s="24"/>
      <c r="C4441" s="25"/>
      <c r="D4441" s="25"/>
      <c r="E4441" s="25"/>
      <c r="F4441" s="33"/>
      <c r="G4441" s="27"/>
      <c r="H4441" s="32"/>
      <c r="I4441" s="32"/>
      <c r="J4441" s="36">
        <f>SUM(J4442:J4455)</f>
        <v>345</v>
      </c>
      <c r="K4441" s="36">
        <f t="shared" ref="K4441:O4441" si="231">SUM(K4442:K4455)</f>
        <v>88</v>
      </c>
      <c r="L4441" s="36">
        <f t="shared" si="231"/>
        <v>0</v>
      </c>
      <c r="M4441" s="36">
        <f t="shared" si="231"/>
        <v>0</v>
      </c>
      <c r="N4441" s="36">
        <f t="shared" si="231"/>
        <v>0</v>
      </c>
      <c r="O4441" s="36">
        <f t="shared" si="231"/>
        <v>0</v>
      </c>
      <c r="P4441" s="37"/>
      <c r="Q4441" s="37"/>
      <c r="R4441" s="37"/>
      <c r="S4441" s="37"/>
      <c r="T4441" s="37"/>
      <c r="U4441" s="37"/>
      <c r="V4441" s="37"/>
      <c r="W4441" s="37"/>
      <c r="X4441" s="37"/>
      <c r="Y4441" s="37"/>
      <c r="AA4441" s="37"/>
      <c r="AB4441" s="37"/>
      <c r="AC4441" s="37"/>
    </row>
    <row r="4442" spans="1:29" x14ac:dyDescent="0.2">
      <c r="A4442" s="37" t="s">
        <v>8141</v>
      </c>
      <c r="B4442" s="37" t="s">
        <v>8142</v>
      </c>
      <c r="C4442" s="39" t="s">
        <v>165</v>
      </c>
      <c r="D4442" s="39" t="s">
        <v>918</v>
      </c>
      <c r="E4442" s="39" t="s">
        <v>919</v>
      </c>
      <c r="F4442" s="39" t="s">
        <v>8142</v>
      </c>
      <c r="G4442" s="38" t="s">
        <v>442</v>
      </c>
      <c r="H4442" s="38" t="s">
        <v>441</v>
      </c>
      <c r="I4442" s="38">
        <v>87127318</v>
      </c>
      <c r="J4442" s="37">
        <v>50</v>
      </c>
      <c r="K4442" s="37">
        <v>26</v>
      </c>
      <c r="L4442" s="20" t="s">
        <v>8355</v>
      </c>
      <c r="M4442" s="37">
        <v>0</v>
      </c>
      <c r="N4442" s="37">
        <v>0</v>
      </c>
      <c r="O4442" s="37">
        <v>0</v>
      </c>
    </row>
    <row r="4443" spans="1:29" x14ac:dyDescent="0.2">
      <c r="A4443" s="37" t="s">
        <v>8143</v>
      </c>
      <c r="B4443" s="37" t="s">
        <v>8144</v>
      </c>
      <c r="C4443" s="39" t="s">
        <v>165</v>
      </c>
      <c r="D4443" s="39" t="s">
        <v>918</v>
      </c>
      <c r="E4443" s="39" t="s">
        <v>919</v>
      </c>
      <c r="F4443" s="39" t="s">
        <v>8144</v>
      </c>
      <c r="G4443" s="38" t="s">
        <v>442</v>
      </c>
      <c r="H4443" s="38" t="s">
        <v>441</v>
      </c>
      <c r="I4443" s="38">
        <v>87052850</v>
      </c>
      <c r="J4443" s="37">
        <v>17</v>
      </c>
      <c r="K4443" s="37">
        <v>8</v>
      </c>
      <c r="L4443" s="20" t="s">
        <v>8355</v>
      </c>
      <c r="M4443" s="37">
        <v>0</v>
      </c>
      <c r="N4443" s="37">
        <v>0</v>
      </c>
      <c r="O4443" s="37">
        <v>0</v>
      </c>
    </row>
    <row r="4444" spans="1:29" x14ac:dyDescent="0.2">
      <c r="A4444" s="37" t="s">
        <v>8145</v>
      </c>
      <c r="B4444" s="37" t="s">
        <v>2394</v>
      </c>
      <c r="C4444" s="39" t="s">
        <v>165</v>
      </c>
      <c r="D4444" s="39" t="s">
        <v>918</v>
      </c>
      <c r="E4444" s="39" t="s">
        <v>919</v>
      </c>
      <c r="F4444" s="39" t="s">
        <v>2394</v>
      </c>
      <c r="G4444" s="38" t="s">
        <v>442</v>
      </c>
      <c r="H4444" s="38" t="s">
        <v>441</v>
      </c>
      <c r="I4444" s="38">
        <v>27510145</v>
      </c>
      <c r="J4444" s="37">
        <v>51</v>
      </c>
      <c r="K4444" s="37">
        <v>27</v>
      </c>
      <c r="L4444" s="20" t="s">
        <v>8355</v>
      </c>
      <c r="M4444" s="37">
        <v>0</v>
      </c>
      <c r="N4444" s="37">
        <v>0</v>
      </c>
      <c r="O4444" s="37">
        <v>0</v>
      </c>
    </row>
    <row r="4445" spans="1:29" x14ac:dyDescent="0.2">
      <c r="A4445" s="37" t="s">
        <v>8146</v>
      </c>
      <c r="B4445" s="37" t="s">
        <v>188</v>
      </c>
      <c r="C4445" s="39" t="s">
        <v>165</v>
      </c>
      <c r="D4445" s="39" t="s">
        <v>918</v>
      </c>
      <c r="E4445" s="39" t="s">
        <v>919</v>
      </c>
      <c r="F4445" s="39" t="s">
        <v>188</v>
      </c>
      <c r="G4445" s="38" t="s">
        <v>442</v>
      </c>
      <c r="H4445" s="38" t="s">
        <v>441</v>
      </c>
      <c r="J4445" s="37">
        <v>21</v>
      </c>
      <c r="K4445" s="37">
        <v>9</v>
      </c>
      <c r="L4445" s="20" t="s">
        <v>8355</v>
      </c>
      <c r="M4445" s="37">
        <v>0</v>
      </c>
      <c r="N4445" s="37">
        <v>0</v>
      </c>
      <c r="O4445" s="37">
        <v>0</v>
      </c>
    </row>
    <row r="4446" spans="1:29" x14ac:dyDescent="0.2">
      <c r="A4446" s="37" t="s">
        <v>8147</v>
      </c>
      <c r="B4446" s="37" t="s">
        <v>126</v>
      </c>
      <c r="C4446" s="39" t="s">
        <v>165</v>
      </c>
      <c r="D4446" s="39" t="s">
        <v>918</v>
      </c>
      <c r="E4446" s="39" t="s">
        <v>919</v>
      </c>
      <c r="F4446" s="39" t="s">
        <v>126</v>
      </c>
      <c r="G4446" s="38" t="s">
        <v>442</v>
      </c>
      <c r="H4446" s="38" t="s">
        <v>441</v>
      </c>
      <c r="J4446" s="37">
        <v>17</v>
      </c>
      <c r="K4446" s="37">
        <v>0</v>
      </c>
      <c r="L4446" s="20" t="s">
        <v>8355</v>
      </c>
      <c r="M4446" s="37">
        <v>0</v>
      </c>
      <c r="N4446" s="37">
        <v>0</v>
      </c>
      <c r="O4446" s="37">
        <v>0</v>
      </c>
    </row>
    <row r="4447" spans="1:29" x14ac:dyDescent="0.2">
      <c r="A4447" s="37" t="s">
        <v>8148</v>
      </c>
      <c r="B4447" s="37" t="s">
        <v>8149</v>
      </c>
      <c r="C4447" s="39" t="s">
        <v>165</v>
      </c>
      <c r="D4447" s="39" t="s">
        <v>918</v>
      </c>
      <c r="E4447" s="39" t="s">
        <v>919</v>
      </c>
      <c r="F4447" s="39" t="s">
        <v>8150</v>
      </c>
      <c r="G4447" s="38" t="s">
        <v>442</v>
      </c>
      <c r="H4447" s="38" t="s">
        <v>441</v>
      </c>
      <c r="J4447" s="37">
        <v>41</v>
      </c>
      <c r="K4447" s="37">
        <v>18</v>
      </c>
      <c r="L4447" s="20" t="s">
        <v>8355</v>
      </c>
      <c r="M4447" s="37">
        <v>0</v>
      </c>
      <c r="N4447" s="37">
        <v>0</v>
      </c>
      <c r="O4447" s="37">
        <v>0</v>
      </c>
    </row>
    <row r="4448" spans="1:29" x14ac:dyDescent="0.2">
      <c r="A4448" s="37" t="s">
        <v>8151</v>
      </c>
      <c r="B4448" s="37" t="s">
        <v>94</v>
      </c>
      <c r="C4448" s="39" t="s">
        <v>165</v>
      </c>
      <c r="D4448" s="39" t="s">
        <v>918</v>
      </c>
      <c r="E4448" s="39" t="s">
        <v>919</v>
      </c>
      <c r="F4448" s="39" t="s">
        <v>94</v>
      </c>
      <c r="G4448" s="38" t="s">
        <v>442</v>
      </c>
      <c r="H4448" s="38" t="s">
        <v>441</v>
      </c>
      <c r="J4448" s="37">
        <v>8</v>
      </c>
      <c r="K4448" s="37">
        <v>0</v>
      </c>
      <c r="L4448" s="20" t="s">
        <v>8355</v>
      </c>
      <c r="M4448" s="37">
        <v>0</v>
      </c>
      <c r="N4448" s="37">
        <v>0</v>
      </c>
      <c r="O4448" s="37">
        <v>0</v>
      </c>
    </row>
    <row r="4449" spans="1:29" x14ac:dyDescent="0.2">
      <c r="A4449" s="37" t="s">
        <v>8152</v>
      </c>
      <c r="B4449" s="37" t="s">
        <v>8153</v>
      </c>
      <c r="C4449" s="39" t="s">
        <v>165</v>
      </c>
      <c r="D4449" s="39" t="s">
        <v>918</v>
      </c>
      <c r="E4449" s="39" t="s">
        <v>931</v>
      </c>
      <c r="F4449" s="39" t="s">
        <v>4092</v>
      </c>
      <c r="G4449" s="38" t="s">
        <v>442</v>
      </c>
      <c r="H4449" s="38" t="s">
        <v>441</v>
      </c>
      <c r="I4449" s="38">
        <v>83561873</v>
      </c>
      <c r="J4449" s="37">
        <v>33</v>
      </c>
      <c r="K4449" s="37">
        <v>0</v>
      </c>
      <c r="L4449" s="20" t="s">
        <v>8355</v>
      </c>
      <c r="M4449" s="37">
        <v>0</v>
      </c>
      <c r="N4449" s="37">
        <v>0</v>
      </c>
      <c r="O4449" s="37">
        <v>0</v>
      </c>
    </row>
    <row r="4450" spans="1:29" x14ac:dyDescent="0.2">
      <c r="A4450" s="37" t="s">
        <v>8154</v>
      </c>
      <c r="B4450" s="37" t="s">
        <v>8155</v>
      </c>
      <c r="C4450" s="39" t="s">
        <v>165</v>
      </c>
      <c r="D4450" s="39" t="s">
        <v>918</v>
      </c>
      <c r="E4450" s="39" t="s">
        <v>931</v>
      </c>
      <c r="F4450" s="39" t="s">
        <v>8156</v>
      </c>
      <c r="G4450" s="38" t="s">
        <v>442</v>
      </c>
      <c r="H4450" s="38" t="s">
        <v>441</v>
      </c>
      <c r="I4450" s="38">
        <v>84374703</v>
      </c>
      <c r="J4450" s="37">
        <v>10</v>
      </c>
      <c r="K4450" s="37">
        <v>0</v>
      </c>
      <c r="L4450" s="20" t="s">
        <v>8355</v>
      </c>
      <c r="M4450" s="37">
        <v>0</v>
      </c>
      <c r="N4450" s="37">
        <v>0</v>
      </c>
      <c r="O4450" s="37">
        <v>0</v>
      </c>
    </row>
    <row r="4451" spans="1:29" x14ac:dyDescent="0.2">
      <c r="A4451" s="37" t="s">
        <v>8157</v>
      </c>
      <c r="B4451" s="37" t="s">
        <v>8158</v>
      </c>
      <c r="C4451" s="39" t="s">
        <v>165</v>
      </c>
      <c r="D4451" s="39" t="s">
        <v>918</v>
      </c>
      <c r="E4451" s="39" t="s">
        <v>931</v>
      </c>
      <c r="F4451" s="39" t="s">
        <v>8158</v>
      </c>
      <c r="G4451" s="38" t="s">
        <v>442</v>
      </c>
      <c r="H4451" s="38" t="s">
        <v>441</v>
      </c>
      <c r="I4451" s="38">
        <v>88559138</v>
      </c>
      <c r="J4451" s="37">
        <v>22</v>
      </c>
      <c r="K4451" s="37">
        <v>0</v>
      </c>
      <c r="L4451" s="20" t="s">
        <v>8355</v>
      </c>
      <c r="M4451" s="37">
        <v>0</v>
      </c>
      <c r="N4451" s="37">
        <v>0</v>
      </c>
      <c r="O4451" s="37">
        <v>0</v>
      </c>
    </row>
    <row r="4452" spans="1:29" x14ac:dyDescent="0.2">
      <c r="A4452" s="37" t="s">
        <v>8159</v>
      </c>
      <c r="B4452" s="37" t="s">
        <v>8160</v>
      </c>
      <c r="C4452" s="39" t="s">
        <v>165</v>
      </c>
      <c r="D4452" s="39" t="s">
        <v>918</v>
      </c>
      <c r="E4452" s="39" t="s">
        <v>931</v>
      </c>
      <c r="F4452" s="39" t="s">
        <v>8160</v>
      </c>
      <c r="G4452" s="38" t="s">
        <v>442</v>
      </c>
      <c r="H4452" s="38" t="s">
        <v>441</v>
      </c>
      <c r="J4452" s="37">
        <v>32</v>
      </c>
      <c r="K4452" s="37">
        <v>0</v>
      </c>
      <c r="L4452" s="20" t="s">
        <v>8355</v>
      </c>
      <c r="M4452" s="37">
        <v>0</v>
      </c>
      <c r="N4452" s="37">
        <v>0</v>
      </c>
      <c r="O4452" s="37">
        <v>0</v>
      </c>
    </row>
    <row r="4453" spans="1:29" x14ac:dyDescent="0.2">
      <c r="A4453" s="37" t="s">
        <v>8161</v>
      </c>
      <c r="B4453" s="37" t="s">
        <v>8162</v>
      </c>
      <c r="C4453" s="39" t="s">
        <v>165</v>
      </c>
      <c r="D4453" s="39" t="s">
        <v>918</v>
      </c>
      <c r="E4453" s="39" t="s">
        <v>931</v>
      </c>
      <c r="F4453" s="39" t="s">
        <v>8163</v>
      </c>
      <c r="G4453" s="38" t="s">
        <v>442</v>
      </c>
      <c r="H4453" s="38" t="s">
        <v>441</v>
      </c>
      <c r="I4453" s="38">
        <v>50088426</v>
      </c>
      <c r="J4453" s="37">
        <v>11</v>
      </c>
      <c r="K4453" s="37">
        <v>0</v>
      </c>
      <c r="L4453" s="20" t="s">
        <v>8355</v>
      </c>
      <c r="M4453" s="37">
        <v>0</v>
      </c>
      <c r="N4453" s="37">
        <v>0</v>
      </c>
      <c r="O4453" s="37">
        <v>0</v>
      </c>
    </row>
    <row r="4454" spans="1:29" x14ac:dyDescent="0.2">
      <c r="A4454" s="37" t="s">
        <v>8164</v>
      </c>
      <c r="B4454" s="37" t="s">
        <v>8165</v>
      </c>
      <c r="C4454" s="39" t="s">
        <v>165</v>
      </c>
      <c r="D4454" s="39" t="s">
        <v>918</v>
      </c>
      <c r="E4454" s="39" t="s">
        <v>931</v>
      </c>
      <c r="F4454" s="39" t="s">
        <v>8165</v>
      </c>
      <c r="G4454" s="38" t="s">
        <v>442</v>
      </c>
      <c r="H4454" s="38" t="s">
        <v>441</v>
      </c>
      <c r="I4454" s="38">
        <v>86255323</v>
      </c>
      <c r="J4454" s="37">
        <v>22</v>
      </c>
      <c r="K4454" s="37">
        <v>0</v>
      </c>
      <c r="L4454" s="20" t="s">
        <v>8355</v>
      </c>
      <c r="M4454" s="37">
        <v>0</v>
      </c>
      <c r="N4454" s="37">
        <v>0</v>
      </c>
      <c r="O4454" s="37">
        <v>0</v>
      </c>
    </row>
    <row r="4455" spans="1:29" x14ac:dyDescent="0.2">
      <c r="A4455" s="37" t="s">
        <v>8166</v>
      </c>
      <c r="B4455" s="37" t="s">
        <v>8167</v>
      </c>
      <c r="C4455" s="39" t="s">
        <v>165</v>
      </c>
      <c r="D4455" s="39" t="s">
        <v>918</v>
      </c>
      <c r="E4455" s="39" t="s">
        <v>919</v>
      </c>
      <c r="F4455" s="39" t="s">
        <v>8167</v>
      </c>
      <c r="G4455" s="38" t="s">
        <v>442</v>
      </c>
      <c r="H4455" s="38" t="s">
        <v>441</v>
      </c>
      <c r="I4455" s="38">
        <v>86515653</v>
      </c>
      <c r="J4455" s="37">
        <v>10</v>
      </c>
      <c r="K4455" s="37">
        <v>0</v>
      </c>
      <c r="L4455" s="20" t="s">
        <v>8355</v>
      </c>
      <c r="M4455" s="37">
        <v>0</v>
      </c>
      <c r="N4455" s="37">
        <v>0</v>
      </c>
      <c r="O4455" s="37">
        <v>0</v>
      </c>
    </row>
    <row r="4457" spans="1:29" ht="13.5" x14ac:dyDescent="0.25">
      <c r="A4457" s="97" t="s">
        <v>448</v>
      </c>
      <c r="B4457" s="24"/>
      <c r="C4457" s="25"/>
      <c r="D4457" s="25"/>
      <c r="E4457" s="25"/>
      <c r="F4457" s="33"/>
      <c r="G4457" s="27"/>
      <c r="H4457" s="32"/>
      <c r="I4457" s="32"/>
      <c r="J4457" s="36">
        <f>SUM(J4458:J4475)</f>
        <v>898</v>
      </c>
      <c r="K4457" s="36">
        <f t="shared" ref="K4457:O4457" si="232">SUM(K4458:K4475)</f>
        <v>263</v>
      </c>
      <c r="L4457" s="36">
        <f t="shared" si="232"/>
        <v>0</v>
      </c>
      <c r="M4457" s="36">
        <f t="shared" si="232"/>
        <v>0</v>
      </c>
      <c r="N4457" s="36">
        <f t="shared" si="232"/>
        <v>0</v>
      </c>
      <c r="O4457" s="36">
        <f t="shared" si="232"/>
        <v>0</v>
      </c>
      <c r="P4457" s="37"/>
      <c r="Q4457" s="37"/>
      <c r="R4457" s="37"/>
      <c r="S4457" s="37"/>
      <c r="T4457" s="37"/>
      <c r="U4457" s="37"/>
      <c r="V4457" s="37"/>
      <c r="W4457" s="37"/>
      <c r="X4457" s="37"/>
      <c r="Y4457" s="37"/>
      <c r="AA4457" s="37"/>
      <c r="AB4457" s="37"/>
      <c r="AC4457" s="37"/>
    </row>
    <row r="4458" spans="1:29" x14ac:dyDescent="0.2">
      <c r="A4458" s="37" t="s">
        <v>8168</v>
      </c>
      <c r="B4458" s="37" t="s">
        <v>8169</v>
      </c>
      <c r="C4458" s="39" t="s">
        <v>165</v>
      </c>
      <c r="D4458" s="39" t="s">
        <v>165</v>
      </c>
      <c r="E4458" s="39" t="s">
        <v>862</v>
      </c>
      <c r="F4458" s="39" t="s">
        <v>8169</v>
      </c>
      <c r="G4458" s="38" t="s">
        <v>442</v>
      </c>
      <c r="H4458" s="38" t="s">
        <v>441</v>
      </c>
      <c r="I4458" s="38">
        <v>85567244</v>
      </c>
      <c r="J4458" s="37">
        <v>73</v>
      </c>
      <c r="K4458" s="37">
        <v>28</v>
      </c>
      <c r="L4458" s="20" t="s">
        <v>8355</v>
      </c>
      <c r="M4458" s="37">
        <v>0</v>
      </c>
      <c r="N4458" s="37">
        <v>0</v>
      </c>
      <c r="O4458" s="37">
        <v>0</v>
      </c>
    </row>
    <row r="4459" spans="1:29" x14ac:dyDescent="0.2">
      <c r="A4459" s="37" t="s">
        <v>8170</v>
      </c>
      <c r="B4459" s="37" t="s">
        <v>8171</v>
      </c>
      <c r="C4459" s="39" t="s">
        <v>165</v>
      </c>
      <c r="D4459" s="39" t="s">
        <v>165</v>
      </c>
      <c r="E4459" s="39" t="s">
        <v>862</v>
      </c>
      <c r="F4459" s="39" t="s">
        <v>8171</v>
      </c>
      <c r="G4459" s="38" t="s">
        <v>442</v>
      </c>
      <c r="H4459" s="38" t="s">
        <v>441</v>
      </c>
      <c r="I4459" s="38">
        <v>87031013</v>
      </c>
      <c r="J4459" s="37">
        <v>102</v>
      </c>
      <c r="K4459" s="37">
        <v>43</v>
      </c>
      <c r="L4459" s="20" t="s">
        <v>8355</v>
      </c>
      <c r="M4459" s="37">
        <v>0</v>
      </c>
      <c r="N4459" s="37">
        <v>0</v>
      </c>
      <c r="O4459" s="37">
        <v>0</v>
      </c>
    </row>
    <row r="4460" spans="1:29" x14ac:dyDescent="0.2">
      <c r="A4460" s="37" t="s">
        <v>8172</v>
      </c>
      <c r="B4460" s="37" t="s">
        <v>8173</v>
      </c>
      <c r="C4460" s="39" t="s">
        <v>165</v>
      </c>
      <c r="D4460" s="39" t="s">
        <v>165</v>
      </c>
      <c r="E4460" s="39" t="s">
        <v>862</v>
      </c>
      <c r="F4460" s="39" t="s">
        <v>8173</v>
      </c>
      <c r="G4460" s="38" t="s">
        <v>442</v>
      </c>
      <c r="H4460" s="38" t="s">
        <v>441</v>
      </c>
      <c r="J4460" s="37">
        <v>60</v>
      </c>
      <c r="K4460" s="37">
        <v>20</v>
      </c>
      <c r="L4460" s="20" t="s">
        <v>8355</v>
      </c>
      <c r="M4460" s="37">
        <v>0</v>
      </c>
      <c r="N4460" s="37">
        <v>0</v>
      </c>
      <c r="O4460" s="37">
        <v>0</v>
      </c>
    </row>
    <row r="4461" spans="1:29" x14ac:dyDescent="0.2">
      <c r="A4461" s="37" t="s">
        <v>8174</v>
      </c>
      <c r="B4461" s="37" t="s">
        <v>8175</v>
      </c>
      <c r="C4461" s="39" t="s">
        <v>165</v>
      </c>
      <c r="D4461" s="39" t="s">
        <v>165</v>
      </c>
      <c r="E4461" s="39" t="s">
        <v>862</v>
      </c>
      <c r="F4461" s="39" t="s">
        <v>8175</v>
      </c>
      <c r="G4461" s="38" t="s">
        <v>442</v>
      </c>
      <c r="H4461" s="38" t="s">
        <v>441</v>
      </c>
      <c r="I4461" s="38">
        <v>84598539</v>
      </c>
      <c r="J4461" s="37">
        <v>61</v>
      </c>
      <c r="K4461" s="37">
        <v>20</v>
      </c>
      <c r="L4461" s="20" t="s">
        <v>8355</v>
      </c>
      <c r="M4461" s="37">
        <v>0</v>
      </c>
      <c r="N4461" s="37">
        <v>0</v>
      </c>
      <c r="O4461" s="37">
        <v>0</v>
      </c>
    </row>
    <row r="4462" spans="1:29" x14ac:dyDescent="0.2">
      <c r="A4462" s="37" t="s">
        <v>8176</v>
      </c>
      <c r="B4462" s="37" t="s">
        <v>8177</v>
      </c>
      <c r="C4462" s="39" t="s">
        <v>165</v>
      </c>
      <c r="D4462" s="39" t="s">
        <v>165</v>
      </c>
      <c r="E4462" s="39" t="s">
        <v>862</v>
      </c>
      <c r="F4462" s="39" t="s">
        <v>8177</v>
      </c>
      <c r="G4462" s="38" t="s">
        <v>442</v>
      </c>
      <c r="H4462" s="38" t="s">
        <v>441</v>
      </c>
      <c r="I4462" s="38">
        <v>88283684</v>
      </c>
      <c r="J4462" s="37">
        <v>71</v>
      </c>
      <c r="K4462" s="37">
        <v>30</v>
      </c>
      <c r="L4462" s="20" t="s">
        <v>8355</v>
      </c>
      <c r="M4462" s="37">
        <v>0</v>
      </c>
      <c r="N4462" s="37">
        <v>0</v>
      </c>
      <c r="O4462" s="37">
        <v>0</v>
      </c>
    </row>
    <row r="4463" spans="1:29" x14ac:dyDescent="0.2">
      <c r="A4463" s="37" t="s">
        <v>8178</v>
      </c>
      <c r="B4463" s="37" t="s">
        <v>8179</v>
      </c>
      <c r="C4463" s="39" t="s">
        <v>165</v>
      </c>
      <c r="D4463" s="39" t="s">
        <v>165</v>
      </c>
      <c r="E4463" s="39" t="s">
        <v>862</v>
      </c>
      <c r="F4463" s="39" t="s">
        <v>8180</v>
      </c>
      <c r="G4463" s="38" t="s">
        <v>442</v>
      </c>
      <c r="H4463" s="38" t="s">
        <v>441</v>
      </c>
      <c r="I4463" s="38">
        <v>88734569</v>
      </c>
      <c r="J4463" s="37">
        <v>61</v>
      </c>
      <c r="K4463" s="37">
        <v>17</v>
      </c>
      <c r="L4463" s="20" t="s">
        <v>8355</v>
      </c>
      <c r="M4463" s="37">
        <v>0</v>
      </c>
      <c r="N4463" s="37">
        <v>0</v>
      </c>
      <c r="O4463" s="37">
        <v>0</v>
      </c>
    </row>
    <row r="4464" spans="1:29" x14ac:dyDescent="0.2">
      <c r="A4464" s="37" t="s">
        <v>8181</v>
      </c>
      <c r="B4464" s="37" t="s">
        <v>8182</v>
      </c>
      <c r="C4464" s="39" t="s">
        <v>165</v>
      </c>
      <c r="D4464" s="39" t="s">
        <v>165</v>
      </c>
      <c r="E4464" s="39" t="s">
        <v>862</v>
      </c>
      <c r="F4464" s="39" t="s">
        <v>8182</v>
      </c>
      <c r="G4464" s="38" t="s">
        <v>442</v>
      </c>
      <c r="H4464" s="38" t="s">
        <v>441</v>
      </c>
      <c r="J4464" s="37">
        <v>95</v>
      </c>
      <c r="K4464" s="37">
        <v>39</v>
      </c>
      <c r="L4464" s="20" t="s">
        <v>8355</v>
      </c>
      <c r="M4464" s="37">
        <v>0</v>
      </c>
      <c r="N4464" s="37">
        <v>0</v>
      </c>
      <c r="O4464" s="37">
        <v>0</v>
      </c>
    </row>
    <row r="4465" spans="1:29" x14ac:dyDescent="0.2">
      <c r="A4465" s="37" t="s">
        <v>8183</v>
      </c>
      <c r="B4465" s="37" t="s">
        <v>8184</v>
      </c>
      <c r="C4465" s="39" t="s">
        <v>165</v>
      </c>
      <c r="D4465" s="39" t="s">
        <v>165</v>
      </c>
      <c r="E4465" s="39" t="s">
        <v>862</v>
      </c>
      <c r="F4465" s="39" t="s">
        <v>8184</v>
      </c>
      <c r="G4465" s="38" t="s">
        <v>442</v>
      </c>
      <c r="H4465" s="38" t="s">
        <v>441</v>
      </c>
      <c r="I4465" s="38">
        <v>83280277</v>
      </c>
      <c r="J4465" s="37">
        <v>37</v>
      </c>
      <c r="K4465" s="37">
        <v>15</v>
      </c>
      <c r="L4465" s="20" t="s">
        <v>8355</v>
      </c>
      <c r="M4465" s="37">
        <v>0</v>
      </c>
      <c r="N4465" s="37">
        <v>0</v>
      </c>
      <c r="O4465" s="37">
        <v>0</v>
      </c>
    </row>
    <row r="4466" spans="1:29" x14ac:dyDescent="0.2">
      <c r="A4466" s="37" t="s">
        <v>8185</v>
      </c>
      <c r="B4466" s="37" t="s">
        <v>8186</v>
      </c>
      <c r="C4466" s="39" t="s">
        <v>165</v>
      </c>
      <c r="D4466" s="39" t="s">
        <v>165</v>
      </c>
      <c r="E4466" s="39" t="s">
        <v>862</v>
      </c>
      <c r="F4466" s="39" t="s">
        <v>8186</v>
      </c>
      <c r="G4466" s="38" t="s">
        <v>442</v>
      </c>
      <c r="H4466" s="38" t="s">
        <v>441</v>
      </c>
      <c r="I4466" s="38">
        <v>85661595</v>
      </c>
      <c r="J4466" s="37">
        <v>15</v>
      </c>
      <c r="K4466" s="37">
        <v>0</v>
      </c>
      <c r="L4466" s="20" t="s">
        <v>8355</v>
      </c>
      <c r="M4466" s="37">
        <v>0</v>
      </c>
      <c r="N4466" s="37">
        <v>0</v>
      </c>
      <c r="O4466" s="37">
        <v>0</v>
      </c>
    </row>
    <row r="4467" spans="1:29" x14ac:dyDescent="0.2">
      <c r="A4467" s="37" t="s">
        <v>8187</v>
      </c>
      <c r="B4467" s="37" t="s">
        <v>911</v>
      </c>
      <c r="C4467" s="39" t="s">
        <v>165</v>
      </c>
      <c r="D4467" s="39" t="s">
        <v>165</v>
      </c>
      <c r="E4467" s="39" t="s">
        <v>862</v>
      </c>
      <c r="F4467" s="39" t="s">
        <v>8188</v>
      </c>
      <c r="G4467" s="38" t="s">
        <v>442</v>
      </c>
      <c r="H4467" s="38" t="s">
        <v>441</v>
      </c>
      <c r="I4467" s="38">
        <v>89191452</v>
      </c>
      <c r="J4467" s="37">
        <v>44</v>
      </c>
      <c r="K4467" s="37">
        <v>13</v>
      </c>
      <c r="L4467" s="20" t="s">
        <v>8355</v>
      </c>
      <c r="M4467" s="37">
        <v>0</v>
      </c>
      <c r="N4467" s="37">
        <v>0</v>
      </c>
      <c r="O4467" s="37">
        <v>0</v>
      </c>
    </row>
    <row r="4468" spans="1:29" x14ac:dyDescent="0.2">
      <c r="A4468" s="37" t="s">
        <v>8189</v>
      </c>
      <c r="B4468" s="37" t="s">
        <v>8190</v>
      </c>
      <c r="C4468" s="39" t="s">
        <v>165</v>
      </c>
      <c r="D4468" s="39" t="s">
        <v>165</v>
      </c>
      <c r="E4468" s="39" t="s">
        <v>862</v>
      </c>
      <c r="F4468" s="39" t="s">
        <v>8190</v>
      </c>
      <c r="G4468" s="38" t="s">
        <v>442</v>
      </c>
      <c r="H4468" s="38" t="s">
        <v>441</v>
      </c>
      <c r="J4468" s="37">
        <v>37</v>
      </c>
      <c r="K4468" s="37">
        <v>11</v>
      </c>
      <c r="L4468" s="20" t="s">
        <v>8355</v>
      </c>
      <c r="M4468" s="37">
        <v>0</v>
      </c>
      <c r="N4468" s="37">
        <v>0</v>
      </c>
      <c r="O4468" s="37">
        <v>0</v>
      </c>
    </row>
    <row r="4469" spans="1:29" x14ac:dyDescent="0.2">
      <c r="A4469" s="37" t="s">
        <v>8191</v>
      </c>
      <c r="B4469" s="37" t="s">
        <v>156</v>
      </c>
      <c r="C4469" s="39" t="s">
        <v>165</v>
      </c>
      <c r="D4469" s="39" t="s">
        <v>165</v>
      </c>
      <c r="E4469" s="39" t="s">
        <v>862</v>
      </c>
      <c r="F4469" s="39" t="s">
        <v>8192</v>
      </c>
      <c r="G4469" s="38" t="s">
        <v>442</v>
      </c>
      <c r="H4469" s="38" t="s">
        <v>441</v>
      </c>
      <c r="I4469" s="38">
        <v>84569296</v>
      </c>
      <c r="J4469" s="37">
        <v>38</v>
      </c>
      <c r="K4469" s="37">
        <v>0</v>
      </c>
      <c r="L4469" s="20" t="s">
        <v>8355</v>
      </c>
      <c r="M4469" s="37">
        <v>0</v>
      </c>
      <c r="N4469" s="37">
        <v>0</v>
      </c>
      <c r="O4469" s="37">
        <v>0</v>
      </c>
    </row>
    <row r="4470" spans="1:29" x14ac:dyDescent="0.2">
      <c r="A4470" s="37" t="s">
        <v>8193</v>
      </c>
      <c r="B4470" s="37" t="s">
        <v>8194</v>
      </c>
      <c r="C4470" s="39" t="s">
        <v>165</v>
      </c>
      <c r="D4470" s="39" t="s">
        <v>165</v>
      </c>
      <c r="E4470" s="39" t="s">
        <v>862</v>
      </c>
      <c r="F4470" s="39" t="s">
        <v>8194</v>
      </c>
      <c r="G4470" s="38" t="s">
        <v>442</v>
      </c>
      <c r="H4470" s="38" t="s">
        <v>441</v>
      </c>
      <c r="J4470" s="37">
        <v>21</v>
      </c>
      <c r="K4470" s="37">
        <v>0</v>
      </c>
      <c r="L4470" s="20" t="s">
        <v>8355</v>
      </c>
      <c r="M4470" s="37">
        <v>0</v>
      </c>
      <c r="N4470" s="37">
        <v>0</v>
      </c>
      <c r="O4470" s="37">
        <v>0</v>
      </c>
    </row>
    <row r="4471" spans="1:29" x14ac:dyDescent="0.2">
      <c r="A4471" s="37" t="s">
        <v>8195</v>
      </c>
      <c r="B4471" s="37" t="s">
        <v>8196</v>
      </c>
      <c r="C4471" s="39" t="s">
        <v>165</v>
      </c>
      <c r="D4471" s="39" t="s">
        <v>165</v>
      </c>
      <c r="E4471" s="39" t="s">
        <v>862</v>
      </c>
      <c r="F4471" s="39" t="s">
        <v>8197</v>
      </c>
      <c r="G4471" s="38" t="s">
        <v>442</v>
      </c>
      <c r="H4471" s="38" t="s">
        <v>441</v>
      </c>
      <c r="J4471" s="37">
        <v>30</v>
      </c>
      <c r="K4471" s="37">
        <v>6</v>
      </c>
      <c r="L4471" s="20" t="s">
        <v>8355</v>
      </c>
      <c r="M4471" s="37">
        <v>0</v>
      </c>
      <c r="N4471" s="37">
        <v>0</v>
      </c>
      <c r="O4471" s="37">
        <v>0</v>
      </c>
    </row>
    <row r="4472" spans="1:29" x14ac:dyDescent="0.2">
      <c r="A4472" s="37" t="s">
        <v>8198</v>
      </c>
      <c r="B4472" s="37" t="s">
        <v>8199</v>
      </c>
      <c r="C4472" s="39" t="s">
        <v>165</v>
      </c>
      <c r="D4472" s="39" t="s">
        <v>165</v>
      </c>
      <c r="E4472" s="39" t="s">
        <v>862</v>
      </c>
      <c r="F4472" s="39" t="s">
        <v>8199</v>
      </c>
      <c r="G4472" s="38" t="s">
        <v>442</v>
      </c>
      <c r="H4472" s="38" t="s">
        <v>441</v>
      </c>
      <c r="I4472" s="38">
        <v>86233320</v>
      </c>
      <c r="J4472" s="37">
        <v>35</v>
      </c>
      <c r="K4472" s="37">
        <v>0</v>
      </c>
      <c r="L4472" s="20" t="s">
        <v>8355</v>
      </c>
      <c r="M4472" s="37">
        <v>0</v>
      </c>
      <c r="N4472" s="37">
        <v>0</v>
      </c>
      <c r="O4472" s="37">
        <v>0</v>
      </c>
    </row>
    <row r="4473" spans="1:29" x14ac:dyDescent="0.2">
      <c r="A4473" s="37" t="s">
        <v>8200</v>
      </c>
      <c r="B4473" s="37" t="s">
        <v>8201</v>
      </c>
      <c r="C4473" s="39" t="s">
        <v>165</v>
      </c>
      <c r="D4473" s="39" t="s">
        <v>165</v>
      </c>
      <c r="E4473" s="39" t="s">
        <v>862</v>
      </c>
      <c r="F4473" s="39" t="s">
        <v>8201</v>
      </c>
      <c r="G4473" s="38" t="s">
        <v>442</v>
      </c>
      <c r="H4473" s="38" t="s">
        <v>441</v>
      </c>
      <c r="J4473" s="37">
        <v>32</v>
      </c>
      <c r="K4473" s="37">
        <v>9</v>
      </c>
      <c r="L4473" s="20" t="s">
        <v>8355</v>
      </c>
      <c r="M4473" s="37">
        <v>0</v>
      </c>
      <c r="N4473" s="37">
        <v>0</v>
      </c>
      <c r="O4473" s="37">
        <v>0</v>
      </c>
    </row>
    <row r="4474" spans="1:29" x14ac:dyDescent="0.2">
      <c r="A4474" s="37" t="s">
        <v>8202</v>
      </c>
      <c r="B4474" s="37" t="s">
        <v>8203</v>
      </c>
      <c r="C4474" s="39" t="s">
        <v>165</v>
      </c>
      <c r="D4474" s="39" t="s">
        <v>165</v>
      </c>
      <c r="E4474" s="39" t="s">
        <v>862</v>
      </c>
      <c r="F4474" s="39" t="s">
        <v>8203</v>
      </c>
      <c r="G4474" s="38" t="s">
        <v>442</v>
      </c>
      <c r="H4474" s="38" t="s">
        <v>441</v>
      </c>
      <c r="I4474" s="38">
        <v>84569296</v>
      </c>
      <c r="J4474" s="37">
        <v>46</v>
      </c>
      <c r="K4474" s="37">
        <v>0</v>
      </c>
      <c r="L4474" s="20" t="s">
        <v>8355</v>
      </c>
      <c r="M4474" s="37">
        <v>0</v>
      </c>
      <c r="N4474" s="37">
        <v>0</v>
      </c>
      <c r="O4474" s="37">
        <v>0</v>
      </c>
    </row>
    <row r="4475" spans="1:29" x14ac:dyDescent="0.2">
      <c r="A4475" s="37" t="s">
        <v>8204</v>
      </c>
      <c r="B4475" s="37" t="s">
        <v>8205</v>
      </c>
      <c r="C4475" s="39" t="s">
        <v>165</v>
      </c>
      <c r="D4475" s="39" t="s">
        <v>165</v>
      </c>
      <c r="E4475" s="39" t="s">
        <v>862</v>
      </c>
      <c r="F4475" s="39" t="s">
        <v>8205</v>
      </c>
      <c r="G4475" s="38" t="s">
        <v>442</v>
      </c>
      <c r="H4475" s="38" t="s">
        <v>441</v>
      </c>
      <c r="I4475" s="38">
        <v>89856091</v>
      </c>
      <c r="J4475" s="37">
        <v>40</v>
      </c>
      <c r="K4475" s="37">
        <v>12</v>
      </c>
      <c r="L4475" s="20" t="s">
        <v>8355</v>
      </c>
      <c r="M4475" s="37">
        <v>0</v>
      </c>
      <c r="N4475" s="37">
        <v>0</v>
      </c>
      <c r="O4475" s="37">
        <v>0</v>
      </c>
    </row>
    <row r="4477" spans="1:29" ht="13.5" x14ac:dyDescent="0.25">
      <c r="A4477" s="97" t="s">
        <v>449</v>
      </c>
      <c r="B4477" s="24"/>
      <c r="C4477" s="25"/>
      <c r="D4477" s="25"/>
      <c r="E4477" s="25"/>
      <c r="F4477" s="33"/>
      <c r="G4477" s="27"/>
      <c r="H4477" s="32"/>
      <c r="I4477" s="32"/>
      <c r="J4477" s="36">
        <f>SUM(J4478:J4489)</f>
        <v>196</v>
      </c>
      <c r="K4477" s="36">
        <f t="shared" ref="K4477:O4477" si="233">SUM(K4478:K4489)</f>
        <v>68</v>
      </c>
      <c r="L4477" s="36">
        <f t="shared" si="233"/>
        <v>0</v>
      </c>
      <c r="M4477" s="36">
        <f t="shared" si="233"/>
        <v>0</v>
      </c>
      <c r="N4477" s="36">
        <f t="shared" si="233"/>
        <v>0</v>
      </c>
      <c r="O4477" s="36">
        <f t="shared" si="233"/>
        <v>64</v>
      </c>
      <c r="P4477" s="37"/>
      <c r="Q4477" s="37"/>
      <c r="R4477" s="37"/>
      <c r="S4477" s="37"/>
      <c r="T4477" s="37"/>
      <c r="U4477" s="37"/>
      <c r="V4477" s="37"/>
      <c r="W4477" s="37"/>
      <c r="X4477" s="37"/>
      <c r="Y4477" s="37"/>
      <c r="AA4477" s="37"/>
      <c r="AB4477" s="37"/>
      <c r="AC4477" s="37"/>
    </row>
    <row r="4478" spans="1:29" x14ac:dyDescent="0.2">
      <c r="A4478" s="37" t="s">
        <v>8206</v>
      </c>
      <c r="B4478" s="37" t="s">
        <v>8207</v>
      </c>
      <c r="C4478" s="39" t="s">
        <v>165</v>
      </c>
      <c r="D4478" s="39" t="s">
        <v>807</v>
      </c>
      <c r="E4478" s="39" t="s">
        <v>807</v>
      </c>
      <c r="F4478" s="39" t="s">
        <v>8207</v>
      </c>
      <c r="G4478" s="38" t="s">
        <v>442</v>
      </c>
      <c r="H4478" s="38" t="s">
        <v>441</v>
      </c>
      <c r="I4478" s="38">
        <v>84820179</v>
      </c>
      <c r="J4478" s="37">
        <v>31</v>
      </c>
      <c r="K4478" s="37">
        <v>9</v>
      </c>
      <c r="L4478" s="20" t="s">
        <v>8355</v>
      </c>
      <c r="M4478" s="37">
        <v>0</v>
      </c>
      <c r="N4478" s="37">
        <v>0</v>
      </c>
      <c r="O4478" s="37">
        <v>0</v>
      </c>
    </row>
    <row r="4479" spans="1:29" x14ac:dyDescent="0.2">
      <c r="A4479" s="37" t="s">
        <v>8208</v>
      </c>
      <c r="B4479" s="37" t="s">
        <v>3369</v>
      </c>
      <c r="C4479" s="39" t="s">
        <v>165</v>
      </c>
      <c r="D4479" s="39" t="s">
        <v>807</v>
      </c>
      <c r="E4479" s="39" t="s">
        <v>811</v>
      </c>
      <c r="F4479" s="39" t="s">
        <v>3369</v>
      </c>
      <c r="G4479" s="38" t="s">
        <v>442</v>
      </c>
      <c r="H4479" s="38" t="s">
        <v>441</v>
      </c>
      <c r="I4479" s="38">
        <v>86296428</v>
      </c>
      <c r="J4479" s="37">
        <v>42</v>
      </c>
      <c r="K4479" s="37">
        <v>20</v>
      </c>
      <c r="L4479" s="20" t="s">
        <v>8355</v>
      </c>
      <c r="M4479" s="37">
        <v>0</v>
      </c>
      <c r="N4479" s="37">
        <v>0</v>
      </c>
      <c r="O4479" s="37">
        <v>40</v>
      </c>
    </row>
    <row r="4480" spans="1:29" x14ac:dyDescent="0.2">
      <c r="A4480" s="37" t="s">
        <v>8209</v>
      </c>
      <c r="B4480" s="37" t="s">
        <v>5838</v>
      </c>
      <c r="C4480" s="39" t="s">
        <v>165</v>
      </c>
      <c r="D4480" s="39" t="s">
        <v>807</v>
      </c>
      <c r="E4480" s="39" t="s">
        <v>811</v>
      </c>
      <c r="F4480" s="39" t="s">
        <v>5838</v>
      </c>
      <c r="G4480" s="38" t="s">
        <v>442</v>
      </c>
      <c r="H4480" s="38" t="s">
        <v>441</v>
      </c>
      <c r="I4480" s="38">
        <v>88738628</v>
      </c>
      <c r="J4480" s="37">
        <v>11</v>
      </c>
      <c r="K4480" s="37">
        <v>6</v>
      </c>
      <c r="L4480" s="20" t="s">
        <v>8355</v>
      </c>
      <c r="M4480" s="37">
        <v>0</v>
      </c>
      <c r="N4480" s="37">
        <v>0</v>
      </c>
      <c r="O4480" s="37">
        <v>24</v>
      </c>
    </row>
    <row r="4481" spans="1:15" x14ac:dyDescent="0.2">
      <c r="A4481" s="37" t="s">
        <v>8210</v>
      </c>
      <c r="B4481" s="37" t="s">
        <v>8211</v>
      </c>
      <c r="C4481" s="39" t="s">
        <v>165</v>
      </c>
      <c r="D4481" s="39" t="s">
        <v>807</v>
      </c>
      <c r="E4481" s="39" t="s">
        <v>811</v>
      </c>
      <c r="F4481" s="39" t="s">
        <v>8211</v>
      </c>
      <c r="G4481" s="38" t="s">
        <v>442</v>
      </c>
      <c r="H4481" s="38" t="s">
        <v>441</v>
      </c>
      <c r="I4481" s="38">
        <v>86437972</v>
      </c>
      <c r="J4481" s="37">
        <v>7</v>
      </c>
      <c r="K4481" s="37">
        <v>2</v>
      </c>
      <c r="L4481" s="20" t="s">
        <v>8355</v>
      </c>
      <c r="M4481" s="37">
        <v>0</v>
      </c>
      <c r="N4481" s="37">
        <v>0</v>
      </c>
      <c r="O4481" s="37">
        <v>0</v>
      </c>
    </row>
    <row r="4482" spans="1:15" x14ac:dyDescent="0.2">
      <c r="A4482" s="37" t="s">
        <v>8212</v>
      </c>
      <c r="B4482" s="37" t="s">
        <v>8213</v>
      </c>
      <c r="C4482" s="39" t="s">
        <v>165</v>
      </c>
      <c r="D4482" s="39" t="s">
        <v>836</v>
      </c>
      <c r="E4482" s="39" t="s">
        <v>2231</v>
      </c>
      <c r="F4482" s="39" t="s">
        <v>8214</v>
      </c>
      <c r="G4482" s="38" t="s">
        <v>442</v>
      </c>
      <c r="H4482" s="38" t="s">
        <v>441</v>
      </c>
      <c r="I4482" s="38">
        <v>83435043</v>
      </c>
      <c r="J4482" s="37">
        <v>4</v>
      </c>
      <c r="K4482" s="37">
        <v>0</v>
      </c>
      <c r="L4482" s="20" t="s">
        <v>8355</v>
      </c>
      <c r="M4482" s="37">
        <v>0</v>
      </c>
      <c r="N4482" s="37">
        <v>0</v>
      </c>
      <c r="O4482" s="37">
        <v>0</v>
      </c>
    </row>
    <row r="4483" spans="1:15" x14ac:dyDescent="0.2">
      <c r="A4483" s="37" t="s">
        <v>8215</v>
      </c>
      <c r="B4483" s="37" t="s">
        <v>8216</v>
      </c>
      <c r="C4483" s="39" t="s">
        <v>165</v>
      </c>
      <c r="D4483" s="39" t="s">
        <v>807</v>
      </c>
      <c r="E4483" s="39" t="s">
        <v>811</v>
      </c>
      <c r="F4483" s="39" t="s">
        <v>8216</v>
      </c>
      <c r="G4483" s="38" t="s">
        <v>442</v>
      </c>
      <c r="H4483" s="38" t="s">
        <v>441</v>
      </c>
      <c r="I4483" s="38">
        <v>83417790</v>
      </c>
      <c r="J4483" s="37">
        <v>33</v>
      </c>
      <c r="K4483" s="37">
        <v>16</v>
      </c>
      <c r="L4483" s="20" t="s">
        <v>8355</v>
      </c>
      <c r="M4483" s="37">
        <v>0</v>
      </c>
      <c r="N4483" s="37">
        <v>0</v>
      </c>
      <c r="O4483" s="37">
        <v>0</v>
      </c>
    </row>
    <row r="4484" spans="1:15" x14ac:dyDescent="0.2">
      <c r="A4484" s="37" t="s">
        <v>8217</v>
      </c>
      <c r="B4484" s="37" t="s">
        <v>8218</v>
      </c>
      <c r="C4484" s="39" t="s">
        <v>165</v>
      </c>
      <c r="D4484" s="39" t="s">
        <v>807</v>
      </c>
      <c r="E4484" s="39" t="s">
        <v>807</v>
      </c>
      <c r="F4484" s="39" t="s">
        <v>8218</v>
      </c>
      <c r="G4484" s="38" t="s">
        <v>442</v>
      </c>
      <c r="H4484" s="38" t="s">
        <v>441</v>
      </c>
      <c r="I4484" s="38">
        <v>86062102</v>
      </c>
      <c r="J4484" s="37">
        <v>13</v>
      </c>
      <c r="K4484" s="37">
        <v>0</v>
      </c>
      <c r="L4484" s="20" t="s">
        <v>8355</v>
      </c>
      <c r="M4484" s="37">
        <v>0</v>
      </c>
      <c r="N4484" s="37">
        <v>0</v>
      </c>
      <c r="O4484" s="37">
        <v>0</v>
      </c>
    </row>
    <row r="4485" spans="1:15" x14ac:dyDescent="0.2">
      <c r="A4485" s="37" t="s">
        <v>8219</v>
      </c>
      <c r="B4485" s="37" t="s">
        <v>8220</v>
      </c>
      <c r="C4485" s="39" t="s">
        <v>165</v>
      </c>
      <c r="D4485" s="39" t="s">
        <v>836</v>
      </c>
      <c r="E4485" s="39" t="s">
        <v>2231</v>
      </c>
      <c r="F4485" s="39" t="s">
        <v>8220</v>
      </c>
      <c r="G4485" s="38" t="s">
        <v>442</v>
      </c>
      <c r="H4485" s="38" t="s">
        <v>441</v>
      </c>
      <c r="I4485" s="38">
        <v>83993175</v>
      </c>
      <c r="J4485" s="37">
        <v>1</v>
      </c>
      <c r="K4485" s="37">
        <v>0</v>
      </c>
      <c r="L4485" s="20" t="s">
        <v>8355</v>
      </c>
      <c r="M4485" s="37">
        <v>0</v>
      </c>
      <c r="N4485" s="37">
        <v>0</v>
      </c>
      <c r="O4485" s="37">
        <v>0</v>
      </c>
    </row>
    <row r="4486" spans="1:15" x14ac:dyDescent="0.2">
      <c r="A4486" s="37" t="s">
        <v>8221</v>
      </c>
      <c r="B4486" s="37" t="s">
        <v>5563</v>
      </c>
      <c r="C4486" s="39" t="s">
        <v>165</v>
      </c>
      <c r="D4486" s="39" t="s">
        <v>807</v>
      </c>
      <c r="E4486" s="39" t="s">
        <v>807</v>
      </c>
      <c r="F4486" s="39" t="s">
        <v>5563</v>
      </c>
      <c r="G4486" s="38" t="s">
        <v>442</v>
      </c>
      <c r="H4486" s="38" t="s">
        <v>441</v>
      </c>
      <c r="I4486" s="38">
        <v>85469186</v>
      </c>
      <c r="J4486" s="37">
        <v>21</v>
      </c>
      <c r="K4486" s="37">
        <v>7</v>
      </c>
      <c r="L4486" s="20" t="s">
        <v>8355</v>
      </c>
      <c r="M4486" s="37">
        <v>0</v>
      </c>
      <c r="N4486" s="37">
        <v>0</v>
      </c>
      <c r="O4486" s="37">
        <v>0</v>
      </c>
    </row>
    <row r="4487" spans="1:15" x14ac:dyDescent="0.2">
      <c r="A4487" s="37" t="s">
        <v>8222</v>
      </c>
      <c r="B4487" s="37" t="s">
        <v>8223</v>
      </c>
      <c r="C4487" s="39" t="s">
        <v>165</v>
      </c>
      <c r="D4487" s="39" t="s">
        <v>807</v>
      </c>
      <c r="E4487" s="39" t="s">
        <v>811</v>
      </c>
      <c r="F4487" s="39" t="s">
        <v>8223</v>
      </c>
      <c r="G4487" s="38" t="s">
        <v>442</v>
      </c>
      <c r="H4487" s="38" t="s">
        <v>441</v>
      </c>
      <c r="I4487" s="38">
        <v>83879740</v>
      </c>
      <c r="J4487" s="37">
        <v>13</v>
      </c>
      <c r="K4487" s="37">
        <v>2</v>
      </c>
      <c r="L4487" s="20" t="s">
        <v>8355</v>
      </c>
      <c r="M4487" s="37">
        <v>0</v>
      </c>
      <c r="N4487" s="37">
        <v>0</v>
      </c>
      <c r="O4487" s="37">
        <v>0</v>
      </c>
    </row>
    <row r="4488" spans="1:15" x14ac:dyDescent="0.2">
      <c r="A4488" s="37" t="s">
        <v>8224</v>
      </c>
      <c r="B4488" s="37" t="s">
        <v>8225</v>
      </c>
      <c r="C4488" s="39" t="s">
        <v>165</v>
      </c>
      <c r="D4488" s="39" t="s">
        <v>836</v>
      </c>
      <c r="E4488" s="39" t="s">
        <v>2231</v>
      </c>
      <c r="F4488" s="39" t="s">
        <v>8226</v>
      </c>
      <c r="G4488" s="38" t="s">
        <v>442</v>
      </c>
      <c r="H4488" s="38" t="s">
        <v>441</v>
      </c>
      <c r="I4488" s="38">
        <v>22064946</v>
      </c>
      <c r="J4488" s="37">
        <v>16</v>
      </c>
      <c r="K4488" s="37">
        <v>6</v>
      </c>
      <c r="L4488" s="20" t="s">
        <v>8355</v>
      </c>
      <c r="M4488" s="37">
        <v>0</v>
      </c>
      <c r="N4488" s="37">
        <v>0</v>
      </c>
      <c r="O4488" s="37">
        <v>0</v>
      </c>
    </row>
    <row r="4489" spans="1:15" x14ac:dyDescent="0.2">
      <c r="A4489" s="37" t="s">
        <v>8227</v>
      </c>
      <c r="B4489" s="37" t="s">
        <v>8228</v>
      </c>
      <c r="C4489" s="39" t="s">
        <v>165</v>
      </c>
      <c r="D4489" s="39" t="s">
        <v>807</v>
      </c>
      <c r="E4489" s="39" t="s">
        <v>808</v>
      </c>
      <c r="F4489" s="39" t="s">
        <v>8228</v>
      </c>
      <c r="G4489" s="38" t="s">
        <v>442</v>
      </c>
      <c r="H4489" s="38" t="s">
        <v>440</v>
      </c>
      <c r="I4489" s="38">
        <v>85152808</v>
      </c>
      <c r="J4489" s="37">
        <v>4</v>
      </c>
      <c r="K4489" s="37">
        <v>0</v>
      </c>
      <c r="L4489" s="20" t="s">
        <v>8355</v>
      </c>
      <c r="M4489" s="37">
        <v>0</v>
      </c>
      <c r="N4489" s="37">
        <v>0</v>
      </c>
      <c r="O4489" s="37">
        <v>0</v>
      </c>
    </row>
    <row r="4534" spans="11:15" x14ac:dyDescent="0.2">
      <c r="K4534" s="20"/>
      <c r="L4534" s="37"/>
      <c r="O4534" s="20"/>
    </row>
    <row r="4535" spans="11:15" x14ac:dyDescent="0.2">
      <c r="K4535" s="20"/>
      <c r="L4535" s="37"/>
      <c r="O4535" s="20"/>
    </row>
    <row r="4536" spans="11:15" x14ac:dyDescent="0.2">
      <c r="K4536" s="20"/>
      <c r="L4536" s="37"/>
      <c r="O4536" s="20"/>
    </row>
    <row r="4537" spans="11:15" x14ac:dyDescent="0.2">
      <c r="K4537" s="20"/>
      <c r="L4537" s="37"/>
      <c r="O4537" s="20"/>
    </row>
    <row r="4538" spans="11:15" x14ac:dyDescent="0.2">
      <c r="K4538" s="20"/>
      <c r="L4538" s="37"/>
      <c r="O4538" s="20"/>
    </row>
    <row r="4539" spans="11:15" x14ac:dyDescent="0.2">
      <c r="K4539" s="20"/>
      <c r="L4539" s="37"/>
      <c r="O4539" s="20"/>
    </row>
    <row r="4540" spans="11:15" x14ac:dyDescent="0.2">
      <c r="K4540" s="20"/>
      <c r="L4540" s="37"/>
      <c r="O4540" s="20"/>
    </row>
    <row r="4541" spans="11:15" x14ac:dyDescent="0.2">
      <c r="K4541" s="20"/>
      <c r="L4541" s="37"/>
      <c r="O4541" s="20"/>
    </row>
    <row r="4542" spans="11:15" x14ac:dyDescent="0.2">
      <c r="K4542" s="20"/>
      <c r="L4542" s="37"/>
      <c r="O4542" s="20"/>
    </row>
    <row r="4543" spans="11:15" x14ac:dyDescent="0.2">
      <c r="K4543" s="20"/>
      <c r="L4543" s="37"/>
      <c r="O4543" s="20"/>
    </row>
    <row r="4544" spans="11:15" x14ac:dyDescent="0.2">
      <c r="K4544" s="20"/>
      <c r="L4544" s="37"/>
      <c r="O4544" s="20"/>
    </row>
    <row r="4545" spans="11:15" x14ac:dyDescent="0.2">
      <c r="K4545" s="20"/>
      <c r="L4545" s="37"/>
      <c r="O4545" s="20"/>
    </row>
    <row r="4546" spans="11:15" x14ac:dyDescent="0.2">
      <c r="K4546" s="20"/>
      <c r="L4546" s="37"/>
      <c r="O4546" s="20"/>
    </row>
    <row r="4547" spans="11:15" x14ac:dyDescent="0.2">
      <c r="K4547" s="20"/>
      <c r="L4547" s="37"/>
      <c r="O4547" s="20"/>
    </row>
    <row r="4548" spans="11:15" x14ac:dyDescent="0.2">
      <c r="K4548" s="20"/>
      <c r="L4548" s="37"/>
      <c r="O4548" s="20"/>
    </row>
    <row r="4549" spans="11:15" x14ac:dyDescent="0.2">
      <c r="K4549" s="20"/>
      <c r="L4549" s="37"/>
      <c r="O4549" s="20"/>
    </row>
    <row r="4550" spans="11:15" x14ac:dyDescent="0.2">
      <c r="K4550" s="20"/>
      <c r="L4550" s="37"/>
      <c r="O4550" s="20"/>
    </row>
    <row r="4551" spans="11:15" x14ac:dyDescent="0.2">
      <c r="K4551" s="20"/>
      <c r="L4551" s="37"/>
      <c r="O4551" s="20"/>
    </row>
    <row r="4552" spans="11:15" x14ac:dyDescent="0.2">
      <c r="K4552" s="20"/>
      <c r="L4552" s="37"/>
      <c r="O4552" s="20"/>
    </row>
    <row r="4553" spans="11:15" x14ac:dyDescent="0.2">
      <c r="K4553" s="20"/>
      <c r="L4553" s="37"/>
      <c r="O4553" s="20"/>
    </row>
    <row r="4554" spans="11:15" x14ac:dyDescent="0.2">
      <c r="K4554" s="20"/>
      <c r="L4554" s="37"/>
      <c r="O4554" s="20"/>
    </row>
    <row r="4555" spans="11:15" x14ac:dyDescent="0.2">
      <c r="K4555" s="20"/>
      <c r="L4555" s="37"/>
      <c r="O4555" s="20"/>
    </row>
    <row r="4556" spans="11:15" x14ac:dyDescent="0.2">
      <c r="K4556" s="20"/>
      <c r="L4556" s="37"/>
      <c r="O4556" s="20"/>
    </row>
    <row r="4557" spans="11:15" x14ac:dyDescent="0.2">
      <c r="K4557" s="20"/>
      <c r="L4557" s="37"/>
      <c r="O4557" s="20"/>
    </row>
    <row r="4558" spans="11:15" x14ac:dyDescent="0.2">
      <c r="K4558" s="20"/>
      <c r="L4558" s="37"/>
      <c r="O4558" s="20"/>
    </row>
    <row r="4559" spans="11:15" x14ac:dyDescent="0.2">
      <c r="K4559" s="20"/>
      <c r="L4559" s="37"/>
      <c r="O4559" s="20"/>
    </row>
    <row r="4560" spans="11:15" x14ac:dyDescent="0.2">
      <c r="K4560" s="20"/>
      <c r="L4560" s="37"/>
      <c r="O4560" s="20"/>
    </row>
    <row r="4561" spans="11:15" x14ac:dyDescent="0.2">
      <c r="K4561" s="20"/>
      <c r="L4561" s="37"/>
      <c r="O4561" s="20"/>
    </row>
    <row r="4562" spans="11:15" x14ac:dyDescent="0.2">
      <c r="K4562" s="20"/>
      <c r="L4562" s="37"/>
      <c r="O4562" s="20"/>
    </row>
    <row r="4563" spans="11:15" x14ac:dyDescent="0.2">
      <c r="K4563" s="20"/>
      <c r="L4563" s="37"/>
      <c r="O4563" s="20"/>
    </row>
    <row r="4564" spans="11:15" x14ac:dyDescent="0.2">
      <c r="K4564" s="20"/>
      <c r="L4564" s="37"/>
      <c r="O4564" s="20"/>
    </row>
    <row r="4565" spans="11:15" x14ac:dyDescent="0.2">
      <c r="K4565" s="20"/>
      <c r="L4565" s="37"/>
      <c r="O4565" s="20"/>
    </row>
    <row r="4566" spans="11:15" x14ac:dyDescent="0.2">
      <c r="K4566" s="20"/>
      <c r="L4566" s="37"/>
      <c r="O4566" s="20"/>
    </row>
    <row r="4567" spans="11:15" x14ac:dyDescent="0.2">
      <c r="K4567" s="20"/>
      <c r="L4567" s="37"/>
      <c r="O4567" s="20"/>
    </row>
    <row r="4568" spans="11:15" x14ac:dyDescent="0.2">
      <c r="K4568" s="20"/>
      <c r="L4568" s="37"/>
      <c r="O4568" s="20"/>
    </row>
    <row r="4569" spans="11:15" x14ac:dyDescent="0.2">
      <c r="K4569" s="20"/>
      <c r="L4569" s="37"/>
      <c r="O4569" s="20"/>
    </row>
    <row r="4570" spans="11:15" x14ac:dyDescent="0.2">
      <c r="K4570" s="20"/>
      <c r="L4570" s="37"/>
      <c r="O4570" s="20"/>
    </row>
    <row r="4571" spans="11:15" x14ac:dyDescent="0.2">
      <c r="K4571" s="20"/>
      <c r="L4571" s="37"/>
      <c r="O4571" s="20"/>
    </row>
    <row r="4572" spans="11:15" x14ac:dyDescent="0.2">
      <c r="K4572" s="20"/>
      <c r="L4572" s="37"/>
      <c r="O4572" s="20"/>
    </row>
    <row r="4573" spans="11:15" x14ac:dyDescent="0.2">
      <c r="K4573" s="20"/>
      <c r="L4573" s="37"/>
      <c r="O4573" s="20"/>
    </row>
    <row r="4574" spans="11:15" x14ac:dyDescent="0.2">
      <c r="K4574" s="20"/>
      <c r="L4574" s="37"/>
      <c r="O4574" s="20"/>
    </row>
    <row r="4575" spans="11:15" x14ac:dyDescent="0.2">
      <c r="K4575" s="20"/>
      <c r="L4575" s="37"/>
      <c r="O4575" s="20"/>
    </row>
    <row r="4576" spans="11:15" x14ac:dyDescent="0.2">
      <c r="K4576" s="20"/>
      <c r="L4576" s="37"/>
      <c r="O4576" s="20"/>
    </row>
    <row r="4577" spans="11:15" x14ac:dyDescent="0.2">
      <c r="K4577" s="20"/>
      <c r="L4577" s="37"/>
      <c r="O4577" s="20"/>
    </row>
    <row r="4578" spans="11:15" x14ac:dyDescent="0.2">
      <c r="K4578" s="20"/>
      <c r="L4578" s="37"/>
      <c r="O4578" s="20"/>
    </row>
    <row r="4579" spans="11:15" x14ac:dyDescent="0.2">
      <c r="K4579" s="20"/>
      <c r="L4579" s="37"/>
      <c r="O4579" s="20"/>
    </row>
    <row r="4580" spans="11:15" x14ac:dyDescent="0.2">
      <c r="K4580" s="20"/>
      <c r="L4580" s="37"/>
      <c r="O4580" s="20"/>
    </row>
    <row r="4581" spans="11:15" x14ac:dyDescent="0.2">
      <c r="K4581" s="20"/>
      <c r="L4581" s="37"/>
      <c r="O4581" s="20"/>
    </row>
    <row r="4582" spans="11:15" x14ac:dyDescent="0.2">
      <c r="K4582" s="20"/>
      <c r="L4582" s="37"/>
      <c r="O4582" s="20"/>
    </row>
    <row r="4583" spans="11:15" x14ac:dyDescent="0.2">
      <c r="K4583" s="20"/>
      <c r="L4583" s="37"/>
      <c r="O4583" s="20"/>
    </row>
    <row r="4584" spans="11:15" x14ac:dyDescent="0.2">
      <c r="K4584" s="20"/>
      <c r="L4584" s="37"/>
      <c r="O4584" s="20"/>
    </row>
    <row r="4585" spans="11:15" x14ac:dyDescent="0.2">
      <c r="K4585" s="20"/>
      <c r="L4585" s="37"/>
      <c r="O4585" s="20"/>
    </row>
    <row r="4586" spans="11:15" x14ac:dyDescent="0.2">
      <c r="K4586" s="20"/>
      <c r="L4586" s="37"/>
      <c r="O4586" s="20"/>
    </row>
    <row r="4587" spans="11:15" x14ac:dyDescent="0.2">
      <c r="K4587" s="20"/>
      <c r="L4587" s="37"/>
      <c r="O4587" s="20"/>
    </row>
    <row r="4588" spans="11:15" x14ac:dyDescent="0.2">
      <c r="K4588" s="20"/>
      <c r="L4588" s="37"/>
      <c r="O4588" s="20"/>
    </row>
    <row r="4589" spans="11:15" x14ac:dyDescent="0.2">
      <c r="K4589" s="20"/>
      <c r="L4589" s="37"/>
      <c r="O4589" s="20"/>
    </row>
    <row r="4590" spans="11:15" x14ac:dyDescent="0.2">
      <c r="K4590" s="20"/>
      <c r="L4590" s="37"/>
      <c r="O4590" s="20"/>
    </row>
    <row r="4591" spans="11:15" x14ac:dyDescent="0.2">
      <c r="K4591" s="20"/>
      <c r="L4591" s="37"/>
      <c r="O4591" s="20"/>
    </row>
    <row r="4592" spans="11:15" x14ac:dyDescent="0.2">
      <c r="K4592" s="20"/>
      <c r="L4592" s="37"/>
      <c r="O4592" s="20"/>
    </row>
    <row r="4593" spans="11:15" x14ac:dyDescent="0.2">
      <c r="K4593" s="20"/>
      <c r="L4593" s="37"/>
      <c r="O4593" s="20"/>
    </row>
    <row r="4594" spans="11:15" x14ac:dyDescent="0.2">
      <c r="K4594" s="20"/>
      <c r="L4594" s="37"/>
      <c r="O4594" s="20"/>
    </row>
    <row r="4595" spans="11:15" x14ac:dyDescent="0.2">
      <c r="K4595" s="20"/>
      <c r="L4595" s="37"/>
      <c r="O4595" s="20"/>
    </row>
    <row r="4596" spans="11:15" x14ac:dyDescent="0.2">
      <c r="K4596" s="20"/>
      <c r="L4596" s="37"/>
      <c r="O4596" s="20"/>
    </row>
    <row r="4597" spans="11:15" x14ac:dyDescent="0.2">
      <c r="K4597" s="20"/>
      <c r="L4597" s="37"/>
      <c r="O4597" s="20"/>
    </row>
    <row r="4598" spans="11:15" x14ac:dyDescent="0.2">
      <c r="K4598" s="20"/>
      <c r="L4598" s="37"/>
      <c r="O4598" s="20"/>
    </row>
    <row r="4599" spans="11:15" x14ac:dyDescent="0.2">
      <c r="K4599" s="20"/>
      <c r="L4599" s="37"/>
      <c r="O4599" s="20"/>
    </row>
    <row r="4600" spans="11:15" x14ac:dyDescent="0.2">
      <c r="K4600" s="20"/>
      <c r="L4600" s="37"/>
      <c r="O4600" s="20"/>
    </row>
    <row r="4601" spans="11:15" x14ac:dyDescent="0.2">
      <c r="K4601" s="20"/>
      <c r="L4601" s="37"/>
      <c r="O4601" s="20"/>
    </row>
    <row r="4602" spans="11:15" x14ac:dyDescent="0.2">
      <c r="K4602" s="20"/>
      <c r="L4602" s="37"/>
      <c r="O4602" s="20"/>
    </row>
    <row r="4603" spans="11:15" x14ac:dyDescent="0.2">
      <c r="K4603" s="20"/>
      <c r="L4603" s="37"/>
      <c r="O4603" s="20"/>
    </row>
    <row r="4604" spans="11:15" x14ac:dyDescent="0.2">
      <c r="K4604" s="20"/>
      <c r="L4604" s="37"/>
      <c r="O4604" s="20"/>
    </row>
    <row r="4605" spans="11:15" x14ac:dyDescent="0.2">
      <c r="K4605" s="20"/>
      <c r="L4605" s="37"/>
      <c r="O4605" s="20"/>
    </row>
    <row r="4606" spans="11:15" x14ac:dyDescent="0.2">
      <c r="K4606" s="20"/>
      <c r="L4606" s="37"/>
      <c r="O4606" s="20"/>
    </row>
    <row r="4607" spans="11:15" x14ac:dyDescent="0.2">
      <c r="K4607" s="20"/>
      <c r="L4607" s="37"/>
      <c r="O4607" s="20"/>
    </row>
    <row r="4608" spans="11:15" x14ac:dyDescent="0.2">
      <c r="K4608" s="20"/>
      <c r="L4608" s="37"/>
      <c r="O4608" s="20"/>
    </row>
    <row r="4609" spans="11:15" x14ac:dyDescent="0.2">
      <c r="K4609" s="20"/>
      <c r="L4609" s="37"/>
      <c r="O4609" s="20"/>
    </row>
    <row r="4610" spans="11:15" x14ac:dyDescent="0.2">
      <c r="K4610" s="20"/>
      <c r="L4610" s="37"/>
      <c r="O4610" s="20"/>
    </row>
    <row r="4611" spans="11:15" x14ac:dyDescent="0.2">
      <c r="K4611" s="20"/>
      <c r="L4611" s="37"/>
      <c r="O4611" s="20"/>
    </row>
    <row r="4612" spans="11:15" x14ac:dyDescent="0.2">
      <c r="K4612" s="20"/>
      <c r="L4612" s="37"/>
      <c r="O4612" s="20"/>
    </row>
    <row r="4613" spans="11:15" x14ac:dyDescent="0.2">
      <c r="K4613" s="20"/>
      <c r="L4613" s="37"/>
      <c r="O4613" s="20"/>
    </row>
    <row r="4614" spans="11:15" x14ac:dyDescent="0.2">
      <c r="K4614" s="20"/>
      <c r="L4614" s="37"/>
      <c r="O4614" s="20"/>
    </row>
    <row r="4615" spans="11:15" x14ac:dyDescent="0.2">
      <c r="K4615" s="20"/>
      <c r="L4615" s="37"/>
      <c r="O4615" s="20"/>
    </row>
    <row r="4616" spans="11:15" x14ac:dyDescent="0.2">
      <c r="K4616" s="20"/>
      <c r="L4616" s="37"/>
      <c r="O4616" s="20"/>
    </row>
    <row r="4617" spans="11:15" x14ac:dyDescent="0.2">
      <c r="K4617" s="20"/>
      <c r="L4617" s="37"/>
      <c r="O4617" s="20"/>
    </row>
  </sheetData>
  <mergeCells count="14">
    <mergeCell ref="G6:G7"/>
    <mergeCell ref="H6:H7"/>
    <mergeCell ref="I6:I7"/>
    <mergeCell ref="J6:O6"/>
    <mergeCell ref="A1:O1"/>
    <mergeCell ref="A2:O2"/>
    <mergeCell ref="A3:O3"/>
    <mergeCell ref="A4:O4"/>
    <mergeCell ref="A5:B5"/>
    <mergeCell ref="A6:A7"/>
    <mergeCell ref="C6:C7"/>
    <mergeCell ref="D6:D7"/>
    <mergeCell ref="E6:E7"/>
    <mergeCell ref="F6:F7"/>
  </mergeCells>
  <hyperlinks>
    <hyperlink ref="Q1" location="INDICE!A1" display="INDICE"/>
  </hyperlinks>
  <printOptions horizontalCentered="1"/>
  <pageMargins left="0.39370078740157483" right="0.39370078740157483" top="0.39370078740157483" bottom="0.55118110236220474" header="0.31496062992125984" footer="0.31496062992125984"/>
  <pageSetup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"/>
  <sheetViews>
    <sheetView workbookViewId="0">
      <selection sqref="A1:J1"/>
    </sheetView>
  </sheetViews>
  <sheetFormatPr baseColWidth="10" defaultRowHeight="15" x14ac:dyDescent="0.25"/>
  <cols>
    <col min="1" max="1" width="8.140625" style="42" customWidth="1"/>
    <col min="2" max="2" width="32.85546875" style="42" customWidth="1"/>
    <col min="3" max="3" width="11.140625" style="42" bestFit="1" customWidth="1"/>
    <col min="4" max="4" width="9.7109375" style="42" bestFit="1" customWidth="1"/>
    <col min="5" max="5" width="11" style="42" bestFit="1" customWidth="1"/>
    <col min="6" max="6" width="13.5703125" style="42" bestFit="1" customWidth="1"/>
    <col min="7" max="7" width="7.85546875" style="42" customWidth="1"/>
    <col min="8" max="8" width="6.140625" style="42" bestFit="1" customWidth="1"/>
    <col min="9" max="9" width="10.42578125" style="78" bestFit="1" customWidth="1"/>
    <col min="10" max="10" width="11.7109375" style="42" bestFit="1" customWidth="1"/>
    <col min="11" max="11" width="5" style="4" customWidth="1"/>
    <col min="12" max="16384" width="11.42578125" style="4"/>
  </cols>
  <sheetData>
    <row r="1" spans="1:14" ht="15.75" thickBot="1" x14ac:dyDescent="0.3">
      <c r="A1" s="118" t="s">
        <v>1078</v>
      </c>
      <c r="B1" s="118"/>
      <c r="C1" s="118"/>
      <c r="D1" s="118"/>
      <c r="E1" s="118"/>
      <c r="F1" s="118"/>
      <c r="G1" s="118"/>
      <c r="H1" s="118"/>
      <c r="I1" s="118"/>
      <c r="J1" s="118"/>
      <c r="K1" s="13"/>
      <c r="L1" s="112" t="s">
        <v>9829</v>
      </c>
      <c r="M1" s="14"/>
      <c r="N1"/>
    </row>
    <row r="2" spans="1:14" x14ac:dyDescent="0.25">
      <c r="A2" s="118" t="s">
        <v>431</v>
      </c>
      <c r="B2" s="118"/>
      <c r="C2" s="118"/>
      <c r="D2" s="118"/>
      <c r="E2" s="118"/>
      <c r="F2" s="118"/>
      <c r="G2" s="118"/>
      <c r="H2" s="118"/>
      <c r="I2" s="118"/>
      <c r="J2" s="118"/>
      <c r="K2" s="3"/>
      <c r="L2" s="3"/>
      <c r="M2"/>
      <c r="N2"/>
    </row>
    <row r="3" spans="1:14" x14ac:dyDescent="0.25">
      <c r="A3" s="118" t="s">
        <v>472</v>
      </c>
      <c r="B3" s="118"/>
      <c r="C3" s="118"/>
      <c r="D3" s="118"/>
      <c r="E3" s="118"/>
      <c r="F3" s="118"/>
      <c r="G3" s="118"/>
      <c r="H3" s="118"/>
      <c r="I3" s="118"/>
      <c r="J3" s="118"/>
    </row>
    <row r="4" spans="1:14" ht="15.75" thickBot="1" x14ac:dyDescent="0.3">
      <c r="A4" s="126" t="s">
        <v>10258</v>
      </c>
      <c r="B4" s="126"/>
      <c r="C4" s="126"/>
      <c r="D4" s="126"/>
      <c r="E4" s="126"/>
      <c r="F4" s="126"/>
      <c r="G4" s="126"/>
      <c r="H4" s="126"/>
      <c r="I4" s="126"/>
      <c r="J4" s="126"/>
    </row>
    <row r="5" spans="1:14" x14ac:dyDescent="0.25">
      <c r="A5" s="93" t="s">
        <v>0</v>
      </c>
      <c r="B5" s="63"/>
      <c r="C5" s="116" t="s">
        <v>1</v>
      </c>
      <c r="D5" s="116" t="s">
        <v>433</v>
      </c>
      <c r="E5" s="116" t="s">
        <v>2</v>
      </c>
      <c r="F5" s="116" t="s">
        <v>3</v>
      </c>
      <c r="G5" s="114" t="s">
        <v>475</v>
      </c>
      <c r="H5" s="127" t="s">
        <v>4</v>
      </c>
      <c r="I5" s="116" t="s">
        <v>1079</v>
      </c>
      <c r="J5" s="116" t="s">
        <v>435</v>
      </c>
    </row>
    <row r="6" spans="1:14" ht="15.75" thickBot="1" x14ac:dyDescent="0.3">
      <c r="A6" s="80" t="s">
        <v>1080</v>
      </c>
      <c r="B6" s="22" t="s">
        <v>10267</v>
      </c>
      <c r="C6" s="117"/>
      <c r="D6" s="117"/>
      <c r="E6" s="117"/>
      <c r="F6" s="117"/>
      <c r="G6" s="115"/>
      <c r="H6" s="128"/>
      <c r="I6" s="117"/>
      <c r="J6" s="117"/>
    </row>
    <row r="7" spans="1:14" x14ac:dyDescent="0.25">
      <c r="A7" s="43"/>
      <c r="B7" s="43"/>
      <c r="C7" s="27"/>
      <c r="D7" s="59"/>
      <c r="E7" s="45"/>
      <c r="F7" s="45"/>
      <c r="G7" s="28"/>
      <c r="H7" s="81"/>
      <c r="I7" s="81"/>
      <c r="J7" s="45"/>
    </row>
    <row r="8" spans="1:14" x14ac:dyDescent="0.25">
      <c r="A8" s="44" t="s">
        <v>437</v>
      </c>
      <c r="B8" s="44"/>
      <c r="C8" s="98"/>
      <c r="D8" s="44"/>
      <c r="E8" s="53"/>
      <c r="F8" s="40"/>
      <c r="G8" s="99"/>
      <c r="H8" s="100"/>
      <c r="I8" s="101"/>
      <c r="J8" s="102">
        <f>J10+J14+J18</f>
        <v>270</v>
      </c>
    </row>
    <row r="9" spans="1:14" x14ac:dyDescent="0.25">
      <c r="A9" s="24"/>
      <c r="B9" s="24"/>
      <c r="C9" s="99"/>
      <c r="D9" s="40"/>
      <c r="E9" s="53"/>
      <c r="F9" s="40"/>
      <c r="G9" s="99"/>
      <c r="H9" s="100"/>
      <c r="I9" s="100"/>
      <c r="J9" s="29"/>
    </row>
    <row r="10" spans="1:14" x14ac:dyDescent="0.25">
      <c r="A10" s="40" t="s">
        <v>451</v>
      </c>
      <c r="B10" s="24"/>
      <c r="C10" s="98"/>
      <c r="D10" s="40"/>
      <c r="E10" s="29"/>
      <c r="F10" s="40"/>
      <c r="G10" s="103"/>
      <c r="H10" s="100"/>
      <c r="I10" s="104"/>
      <c r="J10" s="105">
        <f>SUM(J11)</f>
        <v>73</v>
      </c>
    </row>
    <row r="11" spans="1:14" x14ac:dyDescent="0.25">
      <c r="A11" s="40" t="s">
        <v>439</v>
      </c>
      <c r="B11" s="24"/>
      <c r="C11" s="98"/>
      <c r="D11" s="40"/>
      <c r="E11" s="29"/>
      <c r="F11" s="102"/>
      <c r="G11" s="103"/>
      <c r="H11" s="100"/>
      <c r="I11" s="104"/>
      <c r="J11" s="105">
        <f>SUM(J12)</f>
        <v>73</v>
      </c>
    </row>
    <row r="12" spans="1:14" x14ac:dyDescent="0.25">
      <c r="A12" s="37" t="s">
        <v>494</v>
      </c>
      <c r="B12" s="37" t="s">
        <v>1081</v>
      </c>
      <c r="C12" s="39" t="s">
        <v>5</v>
      </c>
      <c r="D12" s="39" t="s">
        <v>5</v>
      </c>
      <c r="E12" s="39" t="s">
        <v>9</v>
      </c>
      <c r="F12" s="39" t="s">
        <v>496</v>
      </c>
      <c r="G12" s="38" t="s">
        <v>442</v>
      </c>
      <c r="H12" s="38" t="s">
        <v>440</v>
      </c>
      <c r="I12" s="38">
        <v>22229282</v>
      </c>
      <c r="J12" s="37">
        <v>73</v>
      </c>
    </row>
    <row r="13" spans="1:14" x14ac:dyDescent="0.25">
      <c r="A13" s="24"/>
      <c r="B13" s="24"/>
      <c r="C13" s="27"/>
      <c r="D13" s="69"/>
      <c r="E13" s="59"/>
      <c r="F13" s="69"/>
      <c r="G13" s="27"/>
      <c r="H13" s="81"/>
      <c r="I13" s="81"/>
      <c r="J13" s="29"/>
    </row>
    <row r="14" spans="1:14" x14ac:dyDescent="0.25">
      <c r="A14" s="40" t="s">
        <v>460</v>
      </c>
      <c r="B14" s="24"/>
      <c r="C14" s="32"/>
      <c r="D14" s="69"/>
      <c r="E14" s="45"/>
      <c r="F14" s="69"/>
      <c r="G14" s="28"/>
      <c r="H14" s="81"/>
      <c r="I14" s="106"/>
      <c r="J14" s="105">
        <f>SUM(J15)</f>
        <v>128</v>
      </c>
    </row>
    <row r="15" spans="1:14" x14ac:dyDescent="0.25">
      <c r="A15" s="40" t="s">
        <v>439</v>
      </c>
      <c r="B15" s="24"/>
      <c r="C15" s="32"/>
      <c r="D15" s="69"/>
      <c r="E15" s="45"/>
      <c r="F15" s="107"/>
      <c r="G15" s="28"/>
      <c r="H15" s="81"/>
      <c r="I15" s="106"/>
      <c r="J15" s="105">
        <f>SUM(J16)</f>
        <v>128</v>
      </c>
    </row>
    <row r="16" spans="1:14" x14ac:dyDescent="0.25">
      <c r="A16" s="37" t="s">
        <v>1082</v>
      </c>
      <c r="B16" s="37" t="s">
        <v>1083</v>
      </c>
      <c r="C16" s="39" t="s">
        <v>156</v>
      </c>
      <c r="D16" s="39" t="s">
        <v>156</v>
      </c>
      <c r="E16" s="39" t="s">
        <v>250</v>
      </c>
      <c r="F16" s="39" t="s">
        <v>235</v>
      </c>
      <c r="G16" s="38" t="s">
        <v>442</v>
      </c>
      <c r="H16" s="38" t="s">
        <v>440</v>
      </c>
      <c r="I16" s="38">
        <v>25525870</v>
      </c>
      <c r="J16" s="37">
        <v>128</v>
      </c>
    </row>
    <row r="17" spans="1:10" x14ac:dyDescent="0.25">
      <c r="A17" s="24"/>
      <c r="B17" s="24"/>
      <c r="C17" s="27"/>
      <c r="D17" s="69"/>
      <c r="E17" s="59"/>
      <c r="F17" s="69"/>
      <c r="G17" s="27"/>
      <c r="H17" s="81"/>
      <c r="I17" s="81"/>
      <c r="J17" s="29"/>
    </row>
    <row r="18" spans="1:10" x14ac:dyDescent="0.25">
      <c r="A18" s="40" t="s">
        <v>469</v>
      </c>
      <c r="B18" s="24"/>
      <c r="C18" s="32"/>
      <c r="D18" s="69"/>
      <c r="E18" s="45"/>
      <c r="F18" s="69"/>
      <c r="G18" s="28"/>
      <c r="H18" s="81"/>
      <c r="I18" s="106"/>
      <c r="J18" s="105">
        <f>SUM(J19)</f>
        <v>69</v>
      </c>
    </row>
    <row r="19" spans="1:10" x14ac:dyDescent="0.25">
      <c r="A19" s="40" t="s">
        <v>439</v>
      </c>
      <c r="B19" s="24"/>
      <c r="C19" s="32"/>
      <c r="D19" s="69"/>
      <c r="E19" s="45"/>
      <c r="F19" s="107"/>
      <c r="G19" s="28"/>
      <c r="H19" s="81"/>
      <c r="I19" s="106"/>
      <c r="J19" s="105">
        <f>SUM(J20)</f>
        <v>69</v>
      </c>
    </row>
    <row r="20" spans="1:10" x14ac:dyDescent="0.25">
      <c r="A20" s="37" t="s">
        <v>1084</v>
      </c>
      <c r="B20" s="37" t="s">
        <v>1085</v>
      </c>
      <c r="C20" s="39" t="s">
        <v>148</v>
      </c>
      <c r="D20" s="39" t="s">
        <v>148</v>
      </c>
      <c r="E20" s="39" t="s">
        <v>148</v>
      </c>
      <c r="F20" s="39" t="s">
        <v>1086</v>
      </c>
      <c r="G20" s="38" t="s">
        <v>442</v>
      </c>
      <c r="H20" s="38" t="s">
        <v>440</v>
      </c>
      <c r="I20" s="38">
        <v>22373844</v>
      </c>
      <c r="J20" s="37">
        <v>69</v>
      </c>
    </row>
  </sheetData>
  <mergeCells count="12">
    <mergeCell ref="I5:I6"/>
    <mergeCell ref="J5:J6"/>
    <mergeCell ref="A1:J1"/>
    <mergeCell ref="A2:J2"/>
    <mergeCell ref="A3:J3"/>
    <mergeCell ref="A4:J4"/>
    <mergeCell ref="C5:C6"/>
    <mergeCell ref="D5:D6"/>
    <mergeCell ref="E5:E6"/>
    <mergeCell ref="F5:F6"/>
    <mergeCell ref="G5:G6"/>
    <mergeCell ref="H5:H6"/>
  </mergeCells>
  <hyperlinks>
    <hyperlink ref="L1" location="INDICE!A1" display="INDICE"/>
  </hyperlinks>
  <printOptions horizontalCentered="1"/>
  <pageMargins left="0.70866141732283472" right="0.70866141732283472" top="0.39370078740157483" bottom="0.55118110236220474" header="0.31496062992125984" footer="0.31496062992125984"/>
  <pageSetup scale="9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30"/>
  <sheetViews>
    <sheetView zoomScaleNormal="100" zoomScaleSheetLayoutView="100" workbookViewId="0">
      <selection sqref="A1:M1"/>
    </sheetView>
  </sheetViews>
  <sheetFormatPr baseColWidth="10" defaultRowHeight="12.75" x14ac:dyDescent="0.2"/>
  <cols>
    <col min="1" max="1" width="9.42578125" style="37" customWidth="1"/>
    <col min="2" max="2" width="53.5703125" style="37" customWidth="1"/>
    <col min="3" max="3" width="12.5703125" style="39" customWidth="1"/>
    <col min="4" max="4" width="16.140625" style="39" bestFit="1" customWidth="1"/>
    <col min="5" max="5" width="21.42578125" style="39" bestFit="1" customWidth="1"/>
    <col min="6" max="6" width="30.140625" style="39" bestFit="1" customWidth="1"/>
    <col min="7" max="7" width="10.7109375" style="39" customWidth="1"/>
    <col min="8" max="8" width="8.42578125" style="38" customWidth="1"/>
    <col min="9" max="9" width="6.28515625" style="38" customWidth="1"/>
    <col min="10" max="10" width="11.5703125" style="38" bestFit="1" customWidth="1"/>
    <col min="11" max="11" width="9" style="37" bestFit="1" customWidth="1"/>
    <col min="12" max="12" width="9.28515625" style="37" customWidth="1"/>
    <col min="13" max="13" width="8.7109375" style="37" customWidth="1"/>
    <col min="14" max="14" width="4" style="20" customWidth="1"/>
    <col min="15" max="16384" width="11.42578125" style="20"/>
  </cols>
  <sheetData>
    <row r="1" spans="1:26" s="4" customFormat="1" ht="15.75" thickBot="1" x14ac:dyDescent="0.3">
      <c r="A1" s="118" t="s">
        <v>8354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3"/>
      <c r="O1" s="112" t="s">
        <v>9829</v>
      </c>
      <c r="P1" s="14"/>
      <c r="Q1" s="42"/>
      <c r="R1" s="42"/>
      <c r="S1" s="42"/>
      <c r="T1" s="42"/>
      <c r="U1" s="42"/>
      <c r="V1" s="42"/>
      <c r="W1" s="42"/>
      <c r="X1" s="42"/>
      <c r="Y1" s="42"/>
      <c r="Z1" s="42"/>
    </row>
    <row r="2" spans="1:26" s="4" customFormat="1" ht="15" x14ac:dyDescent="0.25">
      <c r="A2" s="118" t="s">
        <v>1161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"/>
      <c r="O2" s="1"/>
      <c r="P2" s="1"/>
      <c r="Q2" s="42"/>
      <c r="R2" s="42"/>
      <c r="S2" s="42"/>
      <c r="T2" s="42"/>
      <c r="U2" s="42"/>
      <c r="V2" s="42"/>
      <c r="W2" s="42"/>
      <c r="X2" s="42"/>
      <c r="Y2" s="42"/>
      <c r="Z2" s="42"/>
    </row>
    <row r="3" spans="1:26" s="4" customFormat="1" ht="15" x14ac:dyDescent="0.25">
      <c r="A3" s="118" t="s">
        <v>472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</row>
    <row r="4" spans="1:26" s="4" customFormat="1" ht="15" x14ac:dyDescent="0.25">
      <c r="A4" s="118" t="s">
        <v>10258</v>
      </c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</row>
    <row r="5" spans="1:26" ht="13.5" thickBot="1" x14ac:dyDescent="0.25">
      <c r="A5" s="22"/>
      <c r="B5" s="22"/>
      <c r="C5" s="55"/>
      <c r="D5" s="61"/>
      <c r="E5" s="61"/>
      <c r="F5" s="61"/>
      <c r="G5" s="61"/>
      <c r="H5" s="54" t="s">
        <v>8355</v>
      </c>
      <c r="I5" s="61"/>
      <c r="J5" s="61"/>
      <c r="K5" s="62"/>
      <c r="L5" s="62"/>
      <c r="M5" s="111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9.5" customHeight="1" x14ac:dyDescent="0.2">
      <c r="A6" s="114" t="s">
        <v>473</v>
      </c>
      <c r="B6" s="58"/>
      <c r="C6" s="116" t="s">
        <v>1</v>
      </c>
      <c r="D6" s="116" t="s">
        <v>433</v>
      </c>
      <c r="E6" s="116" t="s">
        <v>2</v>
      </c>
      <c r="F6" s="116" t="s">
        <v>3</v>
      </c>
      <c r="G6" s="114" t="s">
        <v>8356</v>
      </c>
      <c r="H6" s="114" t="s">
        <v>475</v>
      </c>
      <c r="I6" s="114" t="s">
        <v>4</v>
      </c>
      <c r="J6" s="119" t="s">
        <v>434</v>
      </c>
      <c r="K6" s="129" t="s">
        <v>435</v>
      </c>
      <c r="L6" s="129"/>
      <c r="M6" s="129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36.75" thickBot="1" x14ac:dyDescent="0.25">
      <c r="A7" s="115"/>
      <c r="B7" s="110" t="s">
        <v>10267</v>
      </c>
      <c r="C7" s="117"/>
      <c r="D7" s="117"/>
      <c r="E7" s="117"/>
      <c r="F7" s="117"/>
      <c r="G7" s="115"/>
      <c r="H7" s="115"/>
      <c r="I7" s="115"/>
      <c r="J7" s="120"/>
      <c r="K7" s="109" t="s">
        <v>8357</v>
      </c>
      <c r="L7" s="23" t="s">
        <v>1088</v>
      </c>
      <c r="M7" s="23" t="s">
        <v>1166</v>
      </c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x14ac:dyDescent="0.2">
      <c r="A8" s="58"/>
      <c r="B8" s="64"/>
      <c r="C8" s="59"/>
      <c r="D8" s="27"/>
      <c r="E8" s="27"/>
      <c r="F8" s="52"/>
      <c r="G8" s="27"/>
      <c r="H8" s="54" t="s">
        <v>8355</v>
      </c>
      <c r="J8" s="27"/>
      <c r="K8" s="66"/>
      <c r="L8" s="66"/>
      <c r="M8" s="108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x14ac:dyDescent="0.2">
      <c r="A9" s="31" t="s">
        <v>437</v>
      </c>
      <c r="B9" s="67"/>
      <c r="C9" s="69"/>
      <c r="D9" s="27"/>
      <c r="E9" s="32"/>
      <c r="F9" s="34"/>
      <c r="G9" s="35"/>
      <c r="H9" s="54" t="s">
        <v>8355</v>
      </c>
      <c r="J9" s="27"/>
      <c r="K9" s="36">
        <f>K11+K75+K155+K222+K278+K317+K374+K394+K486+K539+K631+K672+K743+K786+K867+K901+K942+K985+K1028+K1058+K1105+K1173+K1208+K1266+K1287+K1352+K1404</f>
        <v>366470</v>
      </c>
      <c r="L9" s="36">
        <f>L11+L75+L155+L222+L278+L317+L374+L394+L486+L539+L631+L672+L743+L786+L867+L901+L942+L985+L1028+L1058+L1105+L1173+L1208+L1266+L1287+L1352+L1404</f>
        <v>8002</v>
      </c>
      <c r="M9" s="36">
        <f>M11+M75+M155+M222+M278+M317+M374+M394+M486+M539+M631+M672+M743+M786+M867+M901+M942+M985+M1028+M1058+M1105+M1173+M1208+M1266+M1287+M1352+M1404</f>
        <v>4079</v>
      </c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x14ac:dyDescent="0.2">
      <c r="A10" s="24"/>
      <c r="B10" s="70"/>
      <c r="C10" s="43"/>
      <c r="D10" s="27"/>
      <c r="E10" s="27"/>
      <c r="F10" s="52"/>
      <c r="G10" s="27"/>
      <c r="H10" s="54" t="s">
        <v>8355</v>
      </c>
      <c r="J10" s="27"/>
      <c r="K10" s="66"/>
      <c r="L10" s="66"/>
      <c r="M10" s="108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13.5" x14ac:dyDescent="0.25">
      <c r="A11" s="40" t="s">
        <v>438</v>
      </c>
      <c r="B11" s="70"/>
      <c r="C11" s="43"/>
      <c r="D11" s="25"/>
      <c r="E11" s="32"/>
      <c r="F11" s="33"/>
      <c r="G11" s="32"/>
      <c r="H11" s="54" t="s">
        <v>8355</v>
      </c>
      <c r="J11" s="27"/>
      <c r="K11" s="36">
        <f>K12+K21+K29+K46+K56+K66</f>
        <v>21227</v>
      </c>
      <c r="L11" s="36">
        <f>L12+L21+L29+L46+L56+L66</f>
        <v>502</v>
      </c>
      <c r="M11" s="36">
        <f>M12+M21+M29+M46+M56+M66</f>
        <v>98</v>
      </c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13.5" x14ac:dyDescent="0.25">
      <c r="A12" s="40" t="s">
        <v>439</v>
      </c>
      <c r="B12" s="70"/>
      <c r="C12" s="43"/>
      <c r="D12" s="25"/>
      <c r="E12" s="32"/>
      <c r="F12" s="33"/>
      <c r="G12" s="32"/>
      <c r="H12" s="54" t="s">
        <v>8355</v>
      </c>
      <c r="J12" s="27"/>
      <c r="K12" s="36">
        <f>SUM(K13:K19)</f>
        <v>2257</v>
      </c>
      <c r="L12" s="36">
        <f>SUM(L13:L19)</f>
        <v>149</v>
      </c>
      <c r="M12" s="36">
        <f>SUM(M13:M19)</f>
        <v>0</v>
      </c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x14ac:dyDescent="0.2">
      <c r="B13" s="37" t="s">
        <v>8358</v>
      </c>
      <c r="C13" s="39" t="s">
        <v>5</v>
      </c>
      <c r="D13" s="39" t="s">
        <v>5</v>
      </c>
      <c r="E13" s="39" t="s">
        <v>131</v>
      </c>
      <c r="F13" s="39" t="s">
        <v>2306</v>
      </c>
      <c r="G13" s="39" t="s">
        <v>10385</v>
      </c>
      <c r="H13" s="38" t="s">
        <v>443</v>
      </c>
      <c r="I13" s="38" t="s">
        <v>440</v>
      </c>
      <c r="J13" s="38">
        <v>22278918</v>
      </c>
      <c r="K13" s="37">
        <v>83</v>
      </c>
      <c r="L13" s="37">
        <v>0</v>
      </c>
      <c r="M13" s="37">
        <v>0</v>
      </c>
    </row>
    <row r="14" spans="1:26" x14ac:dyDescent="0.2">
      <c r="B14" s="37" t="s">
        <v>1168</v>
      </c>
      <c r="C14" s="39" t="s">
        <v>5</v>
      </c>
      <c r="D14" s="39" t="s">
        <v>5</v>
      </c>
      <c r="E14" s="39" t="s">
        <v>7</v>
      </c>
      <c r="F14" s="39" t="s">
        <v>8</v>
      </c>
      <c r="G14" s="39" t="s">
        <v>10385</v>
      </c>
      <c r="H14" s="38" t="s">
        <v>443</v>
      </c>
      <c r="I14" s="38" t="s">
        <v>440</v>
      </c>
      <c r="J14" s="38">
        <v>22335489</v>
      </c>
      <c r="K14" s="37">
        <v>161</v>
      </c>
      <c r="L14" s="37">
        <v>0</v>
      </c>
      <c r="M14" s="37">
        <v>0</v>
      </c>
    </row>
    <row r="15" spans="1:26" x14ac:dyDescent="0.2">
      <c r="B15" s="37" t="s">
        <v>8359</v>
      </c>
      <c r="C15" s="39" t="s">
        <v>5</v>
      </c>
      <c r="D15" s="39" t="s">
        <v>5</v>
      </c>
      <c r="E15" s="39" t="s">
        <v>93</v>
      </c>
      <c r="F15" s="39" t="s">
        <v>93</v>
      </c>
      <c r="G15" s="39" t="s">
        <v>10385</v>
      </c>
      <c r="H15" s="38" t="s">
        <v>443</v>
      </c>
      <c r="I15" s="38" t="s">
        <v>440</v>
      </c>
      <c r="J15" s="38">
        <v>22960384</v>
      </c>
      <c r="K15" s="37">
        <v>199</v>
      </c>
      <c r="L15" s="37">
        <v>0</v>
      </c>
      <c r="M15" s="37">
        <v>0</v>
      </c>
    </row>
    <row r="16" spans="1:26" x14ac:dyDescent="0.2">
      <c r="B16" s="37" t="s">
        <v>1167</v>
      </c>
      <c r="C16" s="39" t="s">
        <v>5</v>
      </c>
      <c r="D16" s="39" t="s">
        <v>5</v>
      </c>
      <c r="E16" s="39" t="s">
        <v>131</v>
      </c>
      <c r="F16" s="39" t="s">
        <v>132</v>
      </c>
      <c r="G16" s="39" t="s">
        <v>10385</v>
      </c>
      <c r="H16" s="38" t="s">
        <v>443</v>
      </c>
      <c r="I16" s="38" t="s">
        <v>440</v>
      </c>
      <c r="J16" s="38">
        <v>22266596</v>
      </c>
      <c r="K16" s="37">
        <v>62</v>
      </c>
      <c r="L16" s="37">
        <v>0</v>
      </c>
      <c r="M16" s="37">
        <v>0</v>
      </c>
    </row>
    <row r="17" spans="1:26" x14ac:dyDescent="0.2">
      <c r="A17" s="37" t="s">
        <v>8362</v>
      </c>
      <c r="B17" s="37" t="s">
        <v>8363</v>
      </c>
      <c r="C17" s="39" t="s">
        <v>5</v>
      </c>
      <c r="D17" s="39" t="s">
        <v>5</v>
      </c>
      <c r="E17" s="39" t="s">
        <v>131</v>
      </c>
      <c r="F17" s="39" t="s">
        <v>132</v>
      </c>
      <c r="G17" s="39" t="s">
        <v>10385</v>
      </c>
      <c r="H17" s="38" t="s">
        <v>442</v>
      </c>
      <c r="I17" s="38" t="s">
        <v>440</v>
      </c>
      <c r="J17" s="38">
        <v>22278722</v>
      </c>
      <c r="K17" s="37">
        <v>879</v>
      </c>
      <c r="L17" s="37">
        <v>149</v>
      </c>
      <c r="M17" s="37">
        <v>0</v>
      </c>
    </row>
    <row r="18" spans="1:26" x14ac:dyDescent="0.2">
      <c r="A18" s="37" t="s">
        <v>8364</v>
      </c>
      <c r="B18" s="37" t="s">
        <v>8365</v>
      </c>
      <c r="C18" s="39" t="s">
        <v>5</v>
      </c>
      <c r="D18" s="39" t="s">
        <v>5</v>
      </c>
      <c r="E18" s="39" t="s">
        <v>131</v>
      </c>
      <c r="F18" s="39" t="s">
        <v>132</v>
      </c>
      <c r="G18" s="39" t="s">
        <v>10387</v>
      </c>
      <c r="H18" s="38" t="s">
        <v>442</v>
      </c>
      <c r="I18" s="38" t="s">
        <v>440</v>
      </c>
      <c r="J18" s="38">
        <v>22271827</v>
      </c>
      <c r="K18" s="37">
        <v>664</v>
      </c>
      <c r="L18" s="37">
        <v>0</v>
      </c>
      <c r="M18" s="37">
        <v>0</v>
      </c>
    </row>
    <row r="19" spans="1:26" x14ac:dyDescent="0.2">
      <c r="A19" s="37" t="s">
        <v>8364</v>
      </c>
      <c r="B19" s="37" t="s">
        <v>9894</v>
      </c>
      <c r="C19" s="39" t="s">
        <v>5</v>
      </c>
      <c r="D19" s="39" t="s">
        <v>5</v>
      </c>
      <c r="E19" s="39" t="s">
        <v>131</v>
      </c>
      <c r="F19" s="39" t="s">
        <v>132</v>
      </c>
      <c r="G19" s="39" t="s">
        <v>10388</v>
      </c>
      <c r="H19" s="38" t="s">
        <v>442</v>
      </c>
      <c r="I19" s="38" t="s">
        <v>440</v>
      </c>
      <c r="J19" s="38">
        <v>22271827</v>
      </c>
      <c r="K19" s="37">
        <v>209</v>
      </c>
    </row>
    <row r="21" spans="1:26" ht="13.5" x14ac:dyDescent="0.25">
      <c r="A21" s="40" t="s">
        <v>445</v>
      </c>
      <c r="B21" s="70"/>
      <c r="C21" s="43"/>
      <c r="D21" s="25"/>
      <c r="E21" s="32"/>
      <c r="F21" s="33"/>
      <c r="G21" s="32"/>
      <c r="H21" s="54" t="s">
        <v>8355</v>
      </c>
      <c r="J21" s="27"/>
      <c r="K21" s="36">
        <f>SUM(K22:K27)</f>
        <v>3144</v>
      </c>
      <c r="L21" s="36">
        <f>SUM(L22:L27)</f>
        <v>5</v>
      </c>
      <c r="M21" s="36">
        <f>SUM(M22:M27)</f>
        <v>0</v>
      </c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x14ac:dyDescent="0.2">
      <c r="B22" s="37" t="s">
        <v>1196</v>
      </c>
      <c r="C22" s="39" t="s">
        <v>5</v>
      </c>
      <c r="D22" s="39" t="s">
        <v>5</v>
      </c>
      <c r="E22" s="39" t="s">
        <v>25</v>
      </c>
      <c r="F22" s="39" t="s">
        <v>26</v>
      </c>
      <c r="G22" s="39" t="s">
        <v>10385</v>
      </c>
      <c r="H22" s="38" t="s">
        <v>443</v>
      </c>
      <c r="I22" s="38" t="s">
        <v>440</v>
      </c>
      <c r="J22" s="38">
        <v>22332789</v>
      </c>
      <c r="K22" s="37">
        <v>290</v>
      </c>
      <c r="L22" s="37">
        <v>0</v>
      </c>
      <c r="M22" s="37">
        <v>0</v>
      </c>
    </row>
    <row r="23" spans="1:26" x14ac:dyDescent="0.2">
      <c r="B23" s="37" t="s">
        <v>1193</v>
      </c>
      <c r="C23" s="39" t="s">
        <v>5</v>
      </c>
      <c r="D23" s="39" t="s">
        <v>5</v>
      </c>
      <c r="E23" s="39" t="s">
        <v>24</v>
      </c>
      <c r="F23" s="39" t="s">
        <v>1194</v>
      </c>
      <c r="G23" s="39" t="s">
        <v>10385</v>
      </c>
      <c r="H23" s="38" t="s">
        <v>443</v>
      </c>
      <c r="I23" s="38" t="s">
        <v>440</v>
      </c>
      <c r="J23" s="38">
        <v>22250029</v>
      </c>
      <c r="K23" s="37">
        <v>290</v>
      </c>
      <c r="L23" s="37">
        <v>0</v>
      </c>
      <c r="M23" s="37">
        <v>0</v>
      </c>
    </row>
    <row r="24" spans="1:26" x14ac:dyDescent="0.2">
      <c r="B24" s="37" t="s">
        <v>8366</v>
      </c>
      <c r="C24" s="39" t="s">
        <v>5</v>
      </c>
      <c r="D24" s="39" t="s">
        <v>5</v>
      </c>
      <c r="E24" s="39" t="s">
        <v>24</v>
      </c>
      <c r="F24" s="39" t="s">
        <v>1206</v>
      </c>
      <c r="G24" s="39" t="s">
        <v>10385</v>
      </c>
      <c r="H24" s="38" t="s">
        <v>443</v>
      </c>
      <c r="I24" s="38" t="s">
        <v>440</v>
      </c>
      <c r="J24" s="38">
        <v>22264111</v>
      </c>
      <c r="K24" s="37">
        <v>264</v>
      </c>
      <c r="L24" s="37">
        <v>0</v>
      </c>
      <c r="M24" s="37">
        <v>0</v>
      </c>
    </row>
    <row r="25" spans="1:26" x14ac:dyDescent="0.2">
      <c r="A25" s="37" t="s">
        <v>8367</v>
      </c>
      <c r="B25" s="37" t="s">
        <v>8368</v>
      </c>
      <c r="C25" s="39" t="s">
        <v>5</v>
      </c>
      <c r="D25" s="39" t="s">
        <v>5</v>
      </c>
      <c r="E25" s="39" t="s">
        <v>24</v>
      </c>
      <c r="F25" s="39" t="s">
        <v>1812</v>
      </c>
      <c r="G25" s="39" t="s">
        <v>10385</v>
      </c>
      <c r="H25" s="38" t="s">
        <v>442</v>
      </c>
      <c r="I25" s="38" t="s">
        <v>440</v>
      </c>
      <c r="J25" s="38">
        <v>22214246</v>
      </c>
      <c r="K25" s="37">
        <v>972</v>
      </c>
      <c r="L25" s="37">
        <v>0</v>
      </c>
      <c r="M25" s="37">
        <v>0</v>
      </c>
    </row>
    <row r="26" spans="1:26" x14ac:dyDescent="0.2">
      <c r="A26" s="37" t="s">
        <v>8369</v>
      </c>
      <c r="B26" s="37" t="s">
        <v>8370</v>
      </c>
      <c r="C26" s="39" t="s">
        <v>5</v>
      </c>
      <c r="D26" s="39" t="s">
        <v>5</v>
      </c>
      <c r="E26" s="39" t="s">
        <v>24</v>
      </c>
      <c r="F26" s="39" t="s">
        <v>8371</v>
      </c>
      <c r="G26" s="39" t="s">
        <v>10385</v>
      </c>
      <c r="H26" s="38" t="s">
        <v>442</v>
      </c>
      <c r="I26" s="38" t="s">
        <v>440</v>
      </c>
      <c r="J26" s="38">
        <v>22213792</v>
      </c>
      <c r="K26" s="37">
        <v>859</v>
      </c>
      <c r="L26" s="37">
        <v>0</v>
      </c>
      <c r="M26" s="37">
        <v>0</v>
      </c>
    </row>
    <row r="27" spans="1:26" x14ac:dyDescent="0.2">
      <c r="A27" s="37" t="s">
        <v>8372</v>
      </c>
      <c r="B27" s="37" t="s">
        <v>9895</v>
      </c>
      <c r="C27" s="39" t="s">
        <v>5</v>
      </c>
      <c r="D27" s="39" t="s">
        <v>5</v>
      </c>
      <c r="E27" s="39" t="s">
        <v>25</v>
      </c>
      <c r="F27" s="39" t="s">
        <v>1211</v>
      </c>
      <c r="G27" s="39" t="s">
        <v>10385</v>
      </c>
      <c r="H27" s="38" t="s">
        <v>442</v>
      </c>
      <c r="I27" s="38" t="s">
        <v>440</v>
      </c>
      <c r="J27" s="38">
        <v>22220068</v>
      </c>
      <c r="K27" s="37">
        <v>469</v>
      </c>
      <c r="L27" s="37">
        <v>5</v>
      </c>
      <c r="M27" s="37">
        <v>0</v>
      </c>
    </row>
    <row r="29" spans="1:26" ht="13.5" x14ac:dyDescent="0.25">
      <c r="A29" s="40" t="s">
        <v>446</v>
      </c>
      <c r="B29" s="70"/>
      <c r="C29" s="43"/>
      <c r="D29" s="25"/>
      <c r="E29" s="32"/>
      <c r="F29" s="33"/>
      <c r="G29" s="32"/>
      <c r="H29" s="54" t="s">
        <v>8355</v>
      </c>
      <c r="J29" s="27"/>
      <c r="K29" s="36">
        <f>SUM(K30:K44)</f>
        <v>3735</v>
      </c>
      <c r="L29" s="36">
        <f>SUM(L30:L44)</f>
        <v>0</v>
      </c>
      <c r="M29" s="36">
        <f>SUM(M30:M44)</f>
        <v>0</v>
      </c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x14ac:dyDescent="0.2">
      <c r="B30" s="37" t="s">
        <v>8373</v>
      </c>
      <c r="C30" s="39" t="s">
        <v>5</v>
      </c>
      <c r="D30" s="39" t="s">
        <v>5</v>
      </c>
      <c r="E30" s="39" t="s">
        <v>25</v>
      </c>
      <c r="F30" s="39" t="s">
        <v>152</v>
      </c>
      <c r="G30" s="39" t="s">
        <v>10385</v>
      </c>
      <c r="H30" s="38" t="s">
        <v>443</v>
      </c>
      <c r="I30" s="38" t="s">
        <v>440</v>
      </c>
      <c r="J30" s="38">
        <v>22535337</v>
      </c>
      <c r="K30" s="37">
        <v>92</v>
      </c>
      <c r="L30" s="37">
        <v>0</v>
      </c>
      <c r="M30" s="37">
        <v>0</v>
      </c>
    </row>
    <row r="31" spans="1:26" x14ac:dyDescent="0.2">
      <c r="B31" s="37" t="s">
        <v>9896</v>
      </c>
      <c r="C31" s="39" t="s">
        <v>5</v>
      </c>
      <c r="D31" s="39" t="s">
        <v>5</v>
      </c>
      <c r="E31" s="39" t="s">
        <v>45</v>
      </c>
      <c r="F31" s="39" t="s">
        <v>1221</v>
      </c>
      <c r="G31" s="39" t="s">
        <v>10385</v>
      </c>
      <c r="H31" s="38" t="s">
        <v>443</v>
      </c>
      <c r="I31" s="38" t="s">
        <v>440</v>
      </c>
      <c r="J31" s="38">
        <v>22865443</v>
      </c>
      <c r="K31" s="37">
        <v>23</v>
      </c>
      <c r="L31" s="37">
        <v>0</v>
      </c>
      <c r="M31" s="37">
        <v>0</v>
      </c>
    </row>
    <row r="32" spans="1:26" x14ac:dyDescent="0.2">
      <c r="B32" s="37" t="s">
        <v>1234</v>
      </c>
      <c r="C32" s="39" t="s">
        <v>5</v>
      </c>
      <c r="D32" s="39" t="s">
        <v>23</v>
      </c>
      <c r="E32" s="39" t="s">
        <v>42</v>
      </c>
      <c r="F32" s="39" t="s">
        <v>43</v>
      </c>
      <c r="G32" s="39" t="s">
        <v>10385</v>
      </c>
      <c r="H32" s="38" t="s">
        <v>443</v>
      </c>
      <c r="I32" s="38" t="s">
        <v>440</v>
      </c>
      <c r="J32" s="38">
        <v>22767639</v>
      </c>
      <c r="K32" s="37">
        <v>114</v>
      </c>
      <c r="L32" s="37">
        <v>0</v>
      </c>
      <c r="M32" s="37">
        <v>0</v>
      </c>
    </row>
    <row r="33" spans="1:26" x14ac:dyDescent="0.2">
      <c r="B33" s="37" t="s">
        <v>10411</v>
      </c>
      <c r="C33" s="39" t="s">
        <v>5</v>
      </c>
      <c r="D33" s="39" t="s">
        <v>23</v>
      </c>
      <c r="E33" s="39" t="s">
        <v>40</v>
      </c>
      <c r="F33" s="39" t="s">
        <v>1223</v>
      </c>
      <c r="G33" s="39" t="s">
        <v>10385</v>
      </c>
      <c r="H33" s="38" t="s">
        <v>443</v>
      </c>
      <c r="I33" s="38" t="s">
        <v>440</v>
      </c>
      <c r="J33" s="38">
        <v>22734271</v>
      </c>
      <c r="K33" s="37">
        <v>70</v>
      </c>
      <c r="L33" s="37">
        <v>0</v>
      </c>
      <c r="M33" s="37">
        <v>0</v>
      </c>
    </row>
    <row r="34" spans="1:26" x14ac:dyDescent="0.2">
      <c r="B34" s="37" t="s">
        <v>1230</v>
      </c>
      <c r="C34" s="39" t="s">
        <v>5</v>
      </c>
      <c r="D34" s="39" t="s">
        <v>23</v>
      </c>
      <c r="E34" s="39" t="s">
        <v>23</v>
      </c>
      <c r="F34" s="39" t="s">
        <v>1233</v>
      </c>
      <c r="G34" s="39" t="s">
        <v>10385</v>
      </c>
      <c r="H34" s="38" t="s">
        <v>443</v>
      </c>
      <c r="I34" s="38" t="s">
        <v>440</v>
      </c>
      <c r="J34" s="38">
        <v>22727097</v>
      </c>
      <c r="K34" s="37">
        <v>99</v>
      </c>
      <c r="L34" s="37">
        <v>0</v>
      </c>
      <c r="M34" s="37">
        <v>0</v>
      </c>
    </row>
    <row r="35" spans="1:26" x14ac:dyDescent="0.2">
      <c r="B35" s="37" t="s">
        <v>1216</v>
      </c>
      <c r="C35" s="39" t="s">
        <v>5</v>
      </c>
      <c r="D35" s="39" t="s">
        <v>23</v>
      </c>
      <c r="E35" s="39" t="s">
        <v>52</v>
      </c>
      <c r="F35" s="39" t="s">
        <v>1217</v>
      </c>
      <c r="G35" s="39" t="s">
        <v>10385</v>
      </c>
      <c r="H35" s="38" t="s">
        <v>443</v>
      </c>
      <c r="I35" s="38" t="s">
        <v>440</v>
      </c>
      <c r="J35" s="38">
        <v>40008989</v>
      </c>
      <c r="K35" s="37">
        <v>97</v>
      </c>
      <c r="L35" s="37">
        <v>0</v>
      </c>
      <c r="M35" s="37">
        <v>0</v>
      </c>
    </row>
    <row r="36" spans="1:26" x14ac:dyDescent="0.2">
      <c r="B36" s="37" t="s">
        <v>8374</v>
      </c>
      <c r="C36" s="39" t="s">
        <v>5</v>
      </c>
      <c r="D36" s="39" t="s">
        <v>5</v>
      </c>
      <c r="E36" s="39" t="s">
        <v>45</v>
      </c>
      <c r="F36" s="39" t="s">
        <v>48</v>
      </c>
      <c r="G36" s="39" t="s">
        <v>10385</v>
      </c>
      <c r="H36" s="38" t="s">
        <v>443</v>
      </c>
      <c r="I36" s="38" t="s">
        <v>440</v>
      </c>
      <c r="J36" s="38">
        <v>22260183</v>
      </c>
      <c r="K36" s="37">
        <v>41</v>
      </c>
      <c r="L36" s="37">
        <v>0</v>
      </c>
      <c r="M36" s="37">
        <v>0</v>
      </c>
    </row>
    <row r="37" spans="1:26" x14ac:dyDescent="0.2">
      <c r="B37" s="37" t="s">
        <v>1228</v>
      </c>
      <c r="C37" s="39" t="s">
        <v>5</v>
      </c>
      <c r="D37" s="39" t="s">
        <v>5</v>
      </c>
      <c r="E37" s="39" t="s">
        <v>131</v>
      </c>
      <c r="F37" s="39" t="s">
        <v>1229</v>
      </c>
      <c r="G37" s="39" t="s">
        <v>10385</v>
      </c>
      <c r="H37" s="38" t="s">
        <v>443</v>
      </c>
      <c r="I37" s="38" t="s">
        <v>440</v>
      </c>
      <c r="J37" s="38">
        <v>22272141</v>
      </c>
      <c r="K37" s="37">
        <v>223</v>
      </c>
      <c r="L37" s="37">
        <v>0</v>
      </c>
      <c r="M37" s="37">
        <v>0</v>
      </c>
    </row>
    <row r="38" spans="1:26" x14ac:dyDescent="0.2">
      <c r="B38" s="37" t="s">
        <v>8375</v>
      </c>
      <c r="C38" s="39" t="s">
        <v>5</v>
      </c>
      <c r="D38" s="39" t="s">
        <v>23</v>
      </c>
      <c r="E38" s="39" t="s">
        <v>52</v>
      </c>
      <c r="F38" s="39" t="s">
        <v>8376</v>
      </c>
      <c r="G38" s="39" t="s">
        <v>10385</v>
      </c>
      <c r="H38" s="38" t="s">
        <v>443</v>
      </c>
      <c r="I38" s="38" t="s">
        <v>440</v>
      </c>
      <c r="J38" s="38">
        <v>22726564</v>
      </c>
      <c r="K38" s="37">
        <v>94</v>
      </c>
      <c r="L38" s="37">
        <v>0</v>
      </c>
      <c r="M38" s="37">
        <v>0</v>
      </c>
    </row>
    <row r="39" spans="1:26" x14ac:dyDescent="0.2">
      <c r="B39" s="37" t="s">
        <v>1224</v>
      </c>
      <c r="C39" s="39" t="s">
        <v>5</v>
      </c>
      <c r="D39" s="39" t="s">
        <v>5</v>
      </c>
      <c r="E39" s="39" t="s">
        <v>56</v>
      </c>
      <c r="F39" s="39" t="s">
        <v>56</v>
      </c>
      <c r="G39" s="39" t="s">
        <v>10385</v>
      </c>
      <c r="H39" s="38" t="s">
        <v>443</v>
      </c>
      <c r="I39" s="38" t="s">
        <v>440</v>
      </c>
      <c r="J39" s="38">
        <v>22530033</v>
      </c>
      <c r="K39" s="37">
        <v>327</v>
      </c>
      <c r="L39" s="37">
        <v>0</v>
      </c>
      <c r="M39" s="37">
        <v>0</v>
      </c>
    </row>
    <row r="40" spans="1:26" x14ac:dyDescent="0.2">
      <c r="B40" s="37" t="s">
        <v>1225</v>
      </c>
      <c r="C40" s="39" t="s">
        <v>5</v>
      </c>
      <c r="D40" s="39" t="s">
        <v>23</v>
      </c>
      <c r="E40" s="39" t="s">
        <v>23</v>
      </c>
      <c r="F40" s="39" t="s">
        <v>23</v>
      </c>
      <c r="G40" s="39" t="s">
        <v>10385</v>
      </c>
      <c r="H40" s="38" t="s">
        <v>443</v>
      </c>
      <c r="I40" s="38" t="s">
        <v>440</v>
      </c>
      <c r="J40" s="38">
        <v>22721524</v>
      </c>
      <c r="K40" s="37">
        <v>83</v>
      </c>
      <c r="L40" s="37">
        <v>0</v>
      </c>
      <c r="M40" s="37">
        <v>0</v>
      </c>
    </row>
    <row r="41" spans="1:26" x14ac:dyDescent="0.2">
      <c r="B41" s="37" t="s">
        <v>1218</v>
      </c>
      <c r="C41" s="39" t="s">
        <v>5</v>
      </c>
      <c r="D41" s="39" t="s">
        <v>23</v>
      </c>
      <c r="E41" s="39" t="s">
        <v>23</v>
      </c>
      <c r="F41" s="39" t="s">
        <v>1219</v>
      </c>
      <c r="G41" s="39" t="s">
        <v>10385</v>
      </c>
      <c r="H41" s="38" t="s">
        <v>443</v>
      </c>
      <c r="I41" s="38" t="s">
        <v>440</v>
      </c>
      <c r="J41" s="38">
        <v>22725464</v>
      </c>
      <c r="K41" s="37">
        <v>251</v>
      </c>
      <c r="L41" s="37">
        <v>0</v>
      </c>
      <c r="M41" s="37">
        <v>0</v>
      </c>
    </row>
    <row r="42" spans="1:26" x14ac:dyDescent="0.2">
      <c r="A42" s="37" t="s">
        <v>8377</v>
      </c>
      <c r="B42" s="37" t="s">
        <v>8378</v>
      </c>
      <c r="C42" s="39" t="s">
        <v>5</v>
      </c>
      <c r="D42" s="39" t="s">
        <v>5</v>
      </c>
      <c r="E42" s="39" t="s">
        <v>56</v>
      </c>
      <c r="F42" s="39" t="s">
        <v>56</v>
      </c>
      <c r="G42" s="39" t="s">
        <v>10385</v>
      </c>
      <c r="H42" s="38" t="s">
        <v>442</v>
      </c>
      <c r="I42" s="38" t="s">
        <v>440</v>
      </c>
      <c r="J42" s="38">
        <v>22255036</v>
      </c>
      <c r="K42" s="37">
        <v>739</v>
      </c>
      <c r="L42" s="37">
        <v>0</v>
      </c>
      <c r="M42" s="37">
        <v>0</v>
      </c>
    </row>
    <row r="43" spans="1:26" x14ac:dyDescent="0.2">
      <c r="A43" s="37" t="s">
        <v>8379</v>
      </c>
      <c r="B43" s="37" t="s">
        <v>8380</v>
      </c>
      <c r="C43" s="39" t="s">
        <v>5</v>
      </c>
      <c r="D43" s="39" t="s">
        <v>5</v>
      </c>
      <c r="E43" s="39" t="s">
        <v>56</v>
      </c>
      <c r="F43" s="39" t="s">
        <v>1241</v>
      </c>
      <c r="G43" s="39" t="s">
        <v>10385</v>
      </c>
      <c r="H43" s="38" t="s">
        <v>442</v>
      </c>
      <c r="I43" s="38" t="s">
        <v>440</v>
      </c>
      <c r="J43" s="38">
        <v>22262955</v>
      </c>
      <c r="K43" s="37">
        <v>1123</v>
      </c>
      <c r="L43" s="37">
        <v>0</v>
      </c>
      <c r="M43" s="37">
        <v>0</v>
      </c>
    </row>
    <row r="44" spans="1:26" x14ac:dyDescent="0.2">
      <c r="A44" s="37" t="s">
        <v>8381</v>
      </c>
      <c r="B44" s="37" t="s">
        <v>8382</v>
      </c>
      <c r="C44" s="39" t="s">
        <v>5</v>
      </c>
      <c r="D44" s="39" t="s">
        <v>5</v>
      </c>
      <c r="E44" s="39" t="s">
        <v>56</v>
      </c>
      <c r="F44" s="39" t="s">
        <v>8383</v>
      </c>
      <c r="G44" s="39" t="s">
        <v>10385</v>
      </c>
      <c r="H44" s="38" t="s">
        <v>444</v>
      </c>
      <c r="I44" s="38" t="s">
        <v>440</v>
      </c>
      <c r="J44" s="38">
        <v>22252590</v>
      </c>
      <c r="K44" s="37">
        <v>359</v>
      </c>
      <c r="L44" s="37">
        <v>0</v>
      </c>
      <c r="M44" s="37">
        <v>0</v>
      </c>
    </row>
    <row r="46" spans="1:26" ht="13.5" x14ac:dyDescent="0.25">
      <c r="A46" s="40" t="s">
        <v>447</v>
      </c>
      <c r="B46" s="70"/>
      <c r="C46" s="43"/>
      <c r="D46" s="25"/>
      <c r="E46" s="32"/>
      <c r="F46" s="33"/>
      <c r="G46" s="32"/>
      <c r="H46" s="54" t="s">
        <v>8355</v>
      </c>
      <c r="J46" s="27"/>
      <c r="K46" s="36">
        <f>SUM(K47:K54)</f>
        <v>3501</v>
      </c>
      <c r="L46" s="36">
        <f>SUM(L47:L54)</f>
        <v>73</v>
      </c>
      <c r="M46" s="36">
        <f>SUM(M47:M54)</f>
        <v>98</v>
      </c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x14ac:dyDescent="0.2">
      <c r="B47" s="37" t="s">
        <v>1195</v>
      </c>
      <c r="C47" s="39" t="s">
        <v>5</v>
      </c>
      <c r="D47" s="39" t="s">
        <v>23</v>
      </c>
      <c r="E47" s="39" t="s">
        <v>52</v>
      </c>
      <c r="F47" s="39" t="s">
        <v>1248</v>
      </c>
      <c r="G47" s="39" t="s">
        <v>10385</v>
      </c>
      <c r="H47" s="38" t="s">
        <v>443</v>
      </c>
      <c r="I47" s="38" t="s">
        <v>440</v>
      </c>
      <c r="J47" s="38">
        <v>22728608</v>
      </c>
      <c r="K47" s="37">
        <v>171</v>
      </c>
      <c r="L47" s="37">
        <v>0</v>
      </c>
      <c r="M47" s="37">
        <v>0</v>
      </c>
    </row>
    <row r="48" spans="1:26" x14ac:dyDescent="0.2">
      <c r="B48" s="37" t="s">
        <v>1247</v>
      </c>
      <c r="C48" s="39" t="s">
        <v>5</v>
      </c>
      <c r="D48" s="39" t="s">
        <v>23</v>
      </c>
      <c r="E48" s="39" t="s">
        <v>52</v>
      </c>
      <c r="F48" s="39" t="s">
        <v>1217</v>
      </c>
      <c r="G48" s="39" t="s">
        <v>10385</v>
      </c>
      <c r="H48" s="38" t="s">
        <v>443</v>
      </c>
      <c r="I48" s="38" t="s">
        <v>440</v>
      </c>
      <c r="J48" s="38">
        <v>40008900</v>
      </c>
      <c r="K48" s="37">
        <v>79</v>
      </c>
      <c r="L48" s="37">
        <v>0</v>
      </c>
      <c r="M48" s="37">
        <v>0</v>
      </c>
    </row>
    <row r="49" spans="1:26" x14ac:dyDescent="0.2">
      <c r="A49" s="37" t="s">
        <v>8384</v>
      </c>
      <c r="B49" s="37" t="s">
        <v>8385</v>
      </c>
      <c r="C49" s="39" t="s">
        <v>5</v>
      </c>
      <c r="D49" s="39" t="s">
        <v>23</v>
      </c>
      <c r="E49" s="39" t="s">
        <v>40</v>
      </c>
      <c r="F49" s="39" t="s">
        <v>1264</v>
      </c>
      <c r="G49" s="39" t="s">
        <v>10385</v>
      </c>
      <c r="H49" s="38" t="s">
        <v>442</v>
      </c>
      <c r="I49" s="38" t="s">
        <v>440</v>
      </c>
      <c r="J49" s="38">
        <v>22736373</v>
      </c>
      <c r="K49" s="37">
        <v>300</v>
      </c>
      <c r="L49" s="37">
        <v>0</v>
      </c>
      <c r="M49" s="37">
        <v>0</v>
      </c>
    </row>
    <row r="50" spans="1:26" x14ac:dyDescent="0.2">
      <c r="A50" s="37" t="s">
        <v>8386</v>
      </c>
      <c r="B50" s="37" t="s">
        <v>8387</v>
      </c>
      <c r="C50" s="39" t="s">
        <v>5</v>
      </c>
      <c r="D50" s="39" t="s">
        <v>23</v>
      </c>
      <c r="E50" s="39" t="s">
        <v>23</v>
      </c>
      <c r="F50" s="39" t="s">
        <v>2900</v>
      </c>
      <c r="G50" s="39" t="s">
        <v>10385</v>
      </c>
      <c r="H50" s="38" t="s">
        <v>442</v>
      </c>
      <c r="I50" s="38" t="s">
        <v>440</v>
      </c>
      <c r="J50" s="38">
        <v>22721261</v>
      </c>
      <c r="K50" s="37">
        <v>753</v>
      </c>
      <c r="L50" s="37">
        <v>0</v>
      </c>
      <c r="M50" s="37">
        <v>0</v>
      </c>
    </row>
    <row r="51" spans="1:26" x14ac:dyDescent="0.2">
      <c r="A51" s="37" t="s">
        <v>8388</v>
      </c>
      <c r="B51" s="37" t="s">
        <v>8389</v>
      </c>
      <c r="C51" s="39" t="s">
        <v>5</v>
      </c>
      <c r="D51" s="39" t="s">
        <v>23</v>
      </c>
      <c r="E51" s="39" t="s">
        <v>42</v>
      </c>
      <c r="F51" s="39" t="s">
        <v>1255</v>
      </c>
      <c r="G51" s="39" t="s">
        <v>10387</v>
      </c>
      <c r="H51" s="38" t="s">
        <v>442</v>
      </c>
      <c r="I51" s="38" t="s">
        <v>440</v>
      </c>
      <c r="J51" s="38">
        <v>22765536</v>
      </c>
      <c r="K51" s="37">
        <v>993</v>
      </c>
      <c r="L51" s="37">
        <v>73</v>
      </c>
      <c r="M51" s="37">
        <v>0</v>
      </c>
    </row>
    <row r="52" spans="1:26" x14ac:dyDescent="0.2">
      <c r="A52" s="37" t="s">
        <v>8388</v>
      </c>
      <c r="B52" s="37" t="s">
        <v>9898</v>
      </c>
      <c r="C52" s="39" t="s">
        <v>5</v>
      </c>
      <c r="D52" s="39" t="s">
        <v>23</v>
      </c>
      <c r="E52" s="39" t="s">
        <v>42</v>
      </c>
      <c r="F52" s="39" t="s">
        <v>1677</v>
      </c>
      <c r="G52" s="39" t="s">
        <v>10388</v>
      </c>
      <c r="H52" s="38" t="s">
        <v>442</v>
      </c>
      <c r="I52" s="38" t="s">
        <v>440</v>
      </c>
      <c r="J52" s="38">
        <v>22765536</v>
      </c>
      <c r="K52" s="37">
        <v>93</v>
      </c>
    </row>
    <row r="53" spans="1:26" x14ac:dyDescent="0.2">
      <c r="A53" s="37" t="s">
        <v>8390</v>
      </c>
      <c r="B53" s="37" t="s">
        <v>8391</v>
      </c>
      <c r="C53" s="39" t="s">
        <v>5</v>
      </c>
      <c r="D53" s="39" t="s">
        <v>23</v>
      </c>
      <c r="E53" s="39" t="s">
        <v>40</v>
      </c>
      <c r="F53" s="39" t="s">
        <v>1223</v>
      </c>
      <c r="G53" s="39" t="s">
        <v>10387</v>
      </c>
      <c r="H53" s="38" t="s">
        <v>442</v>
      </c>
      <c r="I53" s="38" t="s">
        <v>440</v>
      </c>
      <c r="J53" s="38">
        <v>27738916</v>
      </c>
      <c r="K53" s="37">
        <v>1072</v>
      </c>
      <c r="L53" s="37">
        <v>0</v>
      </c>
      <c r="M53" s="37">
        <v>98</v>
      </c>
    </row>
    <row r="54" spans="1:26" x14ac:dyDescent="0.2">
      <c r="A54" s="37" t="s">
        <v>8390</v>
      </c>
      <c r="B54" s="37" t="s">
        <v>9897</v>
      </c>
      <c r="C54" s="39" t="s">
        <v>5</v>
      </c>
      <c r="D54" s="39" t="s">
        <v>23</v>
      </c>
      <c r="E54" s="39" t="s">
        <v>40</v>
      </c>
      <c r="F54" s="39" t="s">
        <v>1259</v>
      </c>
      <c r="G54" s="39" t="s">
        <v>10388</v>
      </c>
      <c r="H54" s="38" t="s">
        <v>442</v>
      </c>
      <c r="I54" s="38" t="s">
        <v>440</v>
      </c>
      <c r="J54" s="38">
        <v>22732009</v>
      </c>
      <c r="K54" s="37">
        <v>40</v>
      </c>
    </row>
    <row r="56" spans="1:26" ht="13.5" x14ac:dyDescent="0.25">
      <c r="A56" s="40" t="s">
        <v>448</v>
      </c>
      <c r="B56" s="70"/>
      <c r="C56" s="43"/>
      <c r="D56" s="25"/>
      <c r="E56" s="32"/>
      <c r="F56" s="33"/>
      <c r="G56" s="32"/>
      <c r="H56" s="54" t="s">
        <v>8355</v>
      </c>
      <c r="J56" s="27"/>
      <c r="K56" s="36">
        <f>SUM(K57:K64)</f>
        <v>4131</v>
      </c>
      <c r="L56" s="36">
        <f>SUM(L57:L64)</f>
        <v>190</v>
      </c>
      <c r="M56" s="36">
        <f>SUM(M57:M64)</f>
        <v>0</v>
      </c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x14ac:dyDescent="0.2">
      <c r="B57" s="37" t="s">
        <v>1272</v>
      </c>
      <c r="C57" s="39" t="s">
        <v>5</v>
      </c>
      <c r="D57" s="39" t="s">
        <v>5</v>
      </c>
      <c r="E57" s="39" t="s">
        <v>99</v>
      </c>
      <c r="F57" s="39" t="s">
        <v>100</v>
      </c>
      <c r="G57" s="39" t="s">
        <v>10385</v>
      </c>
      <c r="H57" s="38" t="s">
        <v>443</v>
      </c>
      <c r="I57" s="38" t="s">
        <v>440</v>
      </c>
      <c r="J57" s="38">
        <v>22543555</v>
      </c>
      <c r="K57" s="37">
        <v>420</v>
      </c>
      <c r="L57" s="37">
        <v>0</v>
      </c>
      <c r="M57" s="37">
        <v>0</v>
      </c>
    </row>
    <row r="58" spans="1:26" x14ac:dyDescent="0.2">
      <c r="B58" s="37" t="s">
        <v>1271</v>
      </c>
      <c r="C58" s="39" t="s">
        <v>5</v>
      </c>
      <c r="D58" s="39" t="s">
        <v>5</v>
      </c>
      <c r="E58" s="39" t="s">
        <v>99</v>
      </c>
      <c r="F58" s="39" t="s">
        <v>100</v>
      </c>
      <c r="G58" s="39" t="s">
        <v>10385</v>
      </c>
      <c r="H58" s="38" t="s">
        <v>443</v>
      </c>
      <c r="I58" s="38" t="s">
        <v>440</v>
      </c>
      <c r="J58" s="38">
        <v>22543651</v>
      </c>
      <c r="K58" s="37">
        <v>85</v>
      </c>
      <c r="L58" s="37">
        <v>0</v>
      </c>
      <c r="M58" s="37">
        <v>0</v>
      </c>
    </row>
    <row r="59" spans="1:26" x14ac:dyDescent="0.2">
      <c r="B59" s="37" t="s">
        <v>1273</v>
      </c>
      <c r="C59" s="39" t="s">
        <v>5</v>
      </c>
      <c r="D59" s="39" t="s">
        <v>5</v>
      </c>
      <c r="E59" s="39" t="s">
        <v>99</v>
      </c>
      <c r="F59" s="39" t="s">
        <v>101</v>
      </c>
      <c r="G59" s="39" t="s">
        <v>10385</v>
      </c>
      <c r="H59" s="38" t="s">
        <v>443</v>
      </c>
      <c r="I59" s="38" t="s">
        <v>440</v>
      </c>
      <c r="J59" s="38">
        <v>22529500</v>
      </c>
      <c r="K59" s="37">
        <v>64</v>
      </c>
      <c r="L59" s="37">
        <v>0</v>
      </c>
      <c r="M59" s="37">
        <v>0</v>
      </c>
    </row>
    <row r="60" spans="1:26" x14ac:dyDescent="0.2">
      <c r="A60" s="37" t="s">
        <v>8360</v>
      </c>
      <c r="B60" s="37" t="s">
        <v>8361</v>
      </c>
      <c r="C60" s="39" t="s">
        <v>5</v>
      </c>
      <c r="D60" s="39" t="s">
        <v>5</v>
      </c>
      <c r="E60" s="39" t="s">
        <v>7</v>
      </c>
      <c r="F60" s="39" t="s">
        <v>8</v>
      </c>
      <c r="G60" s="39" t="s">
        <v>10385</v>
      </c>
      <c r="H60" s="38" t="s">
        <v>442</v>
      </c>
      <c r="I60" s="38" t="s">
        <v>440</v>
      </c>
      <c r="J60" s="38">
        <v>22337883</v>
      </c>
      <c r="K60" s="37">
        <v>703</v>
      </c>
      <c r="L60" s="37">
        <v>105</v>
      </c>
      <c r="M60" s="37">
        <v>0</v>
      </c>
    </row>
    <row r="61" spans="1:26" x14ac:dyDescent="0.2">
      <c r="A61" s="37" t="s">
        <v>8392</v>
      </c>
      <c r="B61" s="37" t="s">
        <v>8393</v>
      </c>
      <c r="C61" s="39" t="s">
        <v>5</v>
      </c>
      <c r="D61" s="39" t="s">
        <v>5</v>
      </c>
      <c r="E61" s="39" t="s">
        <v>99</v>
      </c>
      <c r="F61" s="39" t="s">
        <v>1288</v>
      </c>
      <c r="G61" s="39" t="s">
        <v>10385</v>
      </c>
      <c r="H61" s="38" t="s">
        <v>442</v>
      </c>
      <c r="I61" s="38" t="s">
        <v>440</v>
      </c>
      <c r="J61" s="38">
        <v>22541108</v>
      </c>
      <c r="K61" s="37">
        <v>754</v>
      </c>
      <c r="L61" s="37">
        <v>0</v>
      </c>
      <c r="M61" s="37">
        <v>0</v>
      </c>
    </row>
    <row r="62" spans="1:26" x14ac:dyDescent="0.2">
      <c r="A62" s="37" t="s">
        <v>8394</v>
      </c>
      <c r="B62" s="37" t="s">
        <v>8395</v>
      </c>
      <c r="C62" s="39" t="s">
        <v>5</v>
      </c>
      <c r="D62" s="39" t="s">
        <v>5</v>
      </c>
      <c r="E62" s="39" t="s">
        <v>99</v>
      </c>
      <c r="F62" s="39" t="s">
        <v>101</v>
      </c>
      <c r="G62" s="39" t="s">
        <v>10385</v>
      </c>
      <c r="H62" s="38" t="s">
        <v>442</v>
      </c>
      <c r="I62" s="38" t="s">
        <v>440</v>
      </c>
      <c r="J62" s="38">
        <v>22545434</v>
      </c>
      <c r="K62" s="37">
        <v>1426</v>
      </c>
      <c r="L62" s="37">
        <v>85</v>
      </c>
      <c r="M62" s="37">
        <v>0</v>
      </c>
    </row>
    <row r="63" spans="1:26" x14ac:dyDescent="0.2">
      <c r="A63" s="37" t="s">
        <v>8396</v>
      </c>
      <c r="B63" s="37" t="s">
        <v>8397</v>
      </c>
      <c r="C63" s="39" t="s">
        <v>5</v>
      </c>
      <c r="D63" s="39" t="s">
        <v>5</v>
      </c>
      <c r="E63" s="39" t="s">
        <v>99</v>
      </c>
      <c r="F63" s="39" t="s">
        <v>1288</v>
      </c>
      <c r="G63" s="39" t="s">
        <v>10386</v>
      </c>
      <c r="H63" s="38" t="s">
        <v>442</v>
      </c>
      <c r="I63" s="38" t="s">
        <v>440</v>
      </c>
      <c r="J63" s="38">
        <v>24455665</v>
      </c>
      <c r="K63" s="37">
        <v>591</v>
      </c>
    </row>
    <row r="64" spans="1:26" x14ac:dyDescent="0.2">
      <c r="A64" s="37" t="s">
        <v>8398</v>
      </c>
      <c r="B64" s="37" t="s">
        <v>8399</v>
      </c>
      <c r="C64" s="39" t="s">
        <v>5</v>
      </c>
      <c r="D64" s="39" t="s">
        <v>5</v>
      </c>
      <c r="E64" s="39" t="s">
        <v>99</v>
      </c>
      <c r="F64" s="39" t="s">
        <v>101</v>
      </c>
      <c r="G64" s="39" t="s">
        <v>10387</v>
      </c>
      <c r="H64" s="38" t="s">
        <v>442</v>
      </c>
      <c r="I64" s="38" t="s">
        <v>440</v>
      </c>
      <c r="J64" s="38">
        <v>22540111</v>
      </c>
      <c r="K64" s="37">
        <v>88</v>
      </c>
      <c r="L64" s="37">
        <v>0</v>
      </c>
      <c r="M64" s="37">
        <v>0</v>
      </c>
    </row>
    <row r="66" spans="1:26" ht="13.5" x14ac:dyDescent="0.25">
      <c r="A66" s="40" t="s">
        <v>449</v>
      </c>
      <c r="B66" s="70"/>
      <c r="C66" s="43"/>
      <c r="D66" s="25"/>
      <c r="E66" s="32"/>
      <c r="F66" s="33"/>
      <c r="G66" s="32"/>
      <c r="H66" s="54" t="s">
        <v>8355</v>
      </c>
      <c r="J66" s="27"/>
      <c r="K66" s="36">
        <f>SUM(K67:K73)</f>
        <v>4459</v>
      </c>
      <c r="L66" s="36">
        <f>SUM(L67:L73)</f>
        <v>85</v>
      </c>
      <c r="M66" s="36">
        <f>SUM(M67:M73)</f>
        <v>0</v>
      </c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x14ac:dyDescent="0.2">
      <c r="B67" s="37" t="s">
        <v>1291</v>
      </c>
      <c r="C67" s="39" t="s">
        <v>5</v>
      </c>
      <c r="D67" s="39" t="s">
        <v>104</v>
      </c>
      <c r="E67" s="39" t="s">
        <v>104</v>
      </c>
      <c r="F67" s="39" t="s">
        <v>104</v>
      </c>
      <c r="G67" s="39" t="s">
        <v>10385</v>
      </c>
      <c r="H67" s="38" t="s">
        <v>443</v>
      </c>
      <c r="I67" s="38" t="s">
        <v>440</v>
      </c>
      <c r="J67" s="38">
        <v>22540924</v>
      </c>
      <c r="K67" s="37">
        <v>137</v>
      </c>
      <c r="L67" s="37">
        <v>0</v>
      </c>
      <c r="M67" s="37">
        <v>0</v>
      </c>
    </row>
    <row r="68" spans="1:26" x14ac:dyDescent="0.2">
      <c r="B68" s="37" t="s">
        <v>1292</v>
      </c>
      <c r="C68" s="39" t="s">
        <v>5</v>
      </c>
      <c r="D68" s="39" t="s">
        <v>104</v>
      </c>
      <c r="E68" s="39" t="s">
        <v>104</v>
      </c>
      <c r="F68" s="39" t="s">
        <v>104</v>
      </c>
      <c r="G68" s="39" t="s">
        <v>10385</v>
      </c>
      <c r="H68" s="38" t="s">
        <v>443</v>
      </c>
      <c r="I68" s="38" t="s">
        <v>440</v>
      </c>
      <c r="J68" s="38">
        <v>22140489</v>
      </c>
      <c r="K68" s="37">
        <v>78</v>
      </c>
      <c r="L68" s="37">
        <v>0</v>
      </c>
      <c r="M68" s="37">
        <v>0</v>
      </c>
    </row>
    <row r="69" spans="1:26" x14ac:dyDescent="0.2">
      <c r="B69" s="37" t="s">
        <v>561</v>
      </c>
      <c r="C69" s="39" t="s">
        <v>5</v>
      </c>
      <c r="D69" s="39" t="s">
        <v>104</v>
      </c>
      <c r="E69" s="39" t="s">
        <v>104</v>
      </c>
      <c r="F69" s="39" t="s">
        <v>823</v>
      </c>
      <c r="G69" s="39" t="s">
        <v>10385</v>
      </c>
      <c r="H69" s="38" t="s">
        <v>443</v>
      </c>
      <c r="I69" s="38" t="s">
        <v>440</v>
      </c>
      <c r="J69" s="38">
        <v>22545206</v>
      </c>
      <c r="K69" s="37">
        <v>94</v>
      </c>
      <c r="L69" s="37">
        <v>0</v>
      </c>
      <c r="M69" s="37">
        <v>0</v>
      </c>
    </row>
    <row r="70" spans="1:26" x14ac:dyDescent="0.2">
      <c r="A70" s="37" t="s">
        <v>8400</v>
      </c>
      <c r="B70" s="37" t="s">
        <v>8401</v>
      </c>
      <c r="C70" s="39" t="s">
        <v>5</v>
      </c>
      <c r="D70" s="39" t="s">
        <v>104</v>
      </c>
      <c r="E70" s="39" t="s">
        <v>1300</v>
      </c>
      <c r="F70" s="39" t="s">
        <v>1300</v>
      </c>
      <c r="G70" s="39" t="s">
        <v>10385</v>
      </c>
      <c r="H70" s="38" t="s">
        <v>442</v>
      </c>
      <c r="I70" s="38" t="s">
        <v>440</v>
      </c>
      <c r="J70" s="38">
        <v>22527248</v>
      </c>
      <c r="K70" s="37">
        <v>1294</v>
      </c>
      <c r="L70" s="37">
        <v>85</v>
      </c>
      <c r="M70" s="37">
        <v>0</v>
      </c>
    </row>
    <row r="71" spans="1:26" x14ac:dyDescent="0.2">
      <c r="A71" s="37" t="s">
        <v>8402</v>
      </c>
      <c r="B71" s="37" t="s">
        <v>8403</v>
      </c>
      <c r="C71" s="39" t="s">
        <v>5</v>
      </c>
      <c r="D71" s="39" t="s">
        <v>104</v>
      </c>
      <c r="E71" s="39" t="s">
        <v>104</v>
      </c>
      <c r="F71" s="39" t="s">
        <v>1313</v>
      </c>
      <c r="G71" s="39" t="s">
        <v>10385</v>
      </c>
      <c r="H71" s="38" t="s">
        <v>442</v>
      </c>
      <c r="I71" s="38" t="s">
        <v>440</v>
      </c>
      <c r="J71" s="38">
        <v>22527096</v>
      </c>
      <c r="K71" s="37">
        <v>853</v>
      </c>
      <c r="L71" s="37">
        <v>0</v>
      </c>
      <c r="M71" s="37">
        <v>0</v>
      </c>
    </row>
    <row r="72" spans="1:26" x14ac:dyDescent="0.2">
      <c r="A72" s="37" t="s">
        <v>8404</v>
      </c>
      <c r="B72" s="37" t="s">
        <v>8405</v>
      </c>
      <c r="C72" s="39" t="s">
        <v>5</v>
      </c>
      <c r="D72" s="39" t="s">
        <v>104</v>
      </c>
      <c r="E72" s="39" t="s">
        <v>109</v>
      </c>
      <c r="F72" s="39" t="s">
        <v>1295</v>
      </c>
      <c r="G72" s="39" t="s">
        <v>10387</v>
      </c>
      <c r="H72" s="38" t="s">
        <v>444</v>
      </c>
      <c r="I72" s="38" t="s">
        <v>440</v>
      </c>
      <c r="J72" s="38">
        <v>22750031</v>
      </c>
      <c r="K72" s="37">
        <v>1284</v>
      </c>
      <c r="L72" s="37">
        <v>0</v>
      </c>
      <c r="M72" s="37">
        <v>0</v>
      </c>
    </row>
    <row r="73" spans="1:26" x14ac:dyDescent="0.2">
      <c r="A73" s="37" t="s">
        <v>8406</v>
      </c>
      <c r="B73" s="37" t="s">
        <v>8407</v>
      </c>
      <c r="C73" s="39" t="s">
        <v>5</v>
      </c>
      <c r="D73" s="39" t="s">
        <v>104</v>
      </c>
      <c r="E73" s="39" t="s">
        <v>104</v>
      </c>
      <c r="F73" s="39" t="s">
        <v>8408</v>
      </c>
      <c r="G73" s="39" t="s">
        <v>10387</v>
      </c>
      <c r="H73" s="38" t="s">
        <v>442</v>
      </c>
      <c r="I73" s="38" t="s">
        <v>440</v>
      </c>
      <c r="J73" s="38">
        <v>22145096</v>
      </c>
      <c r="K73" s="37">
        <v>719</v>
      </c>
      <c r="L73" s="37">
        <v>0</v>
      </c>
      <c r="M73" s="37">
        <v>0</v>
      </c>
    </row>
    <row r="75" spans="1:26" ht="13.5" x14ac:dyDescent="0.25">
      <c r="A75" s="40" t="s">
        <v>450</v>
      </c>
      <c r="B75" s="70"/>
      <c r="C75" s="43"/>
      <c r="D75" s="25"/>
      <c r="E75" s="32"/>
      <c r="F75" s="33"/>
      <c r="G75" s="32"/>
      <c r="H75" s="54" t="s">
        <v>8355</v>
      </c>
      <c r="J75" s="27"/>
      <c r="K75" s="36">
        <f>K76+K87+K96+K113+K122+K142</f>
        <v>24047</v>
      </c>
      <c r="L75" s="36">
        <f>L76+L87+L96+L113+L122+L142</f>
        <v>490</v>
      </c>
      <c r="M75" s="36">
        <f>M76+M87+M96+M113+M122+M142</f>
        <v>0</v>
      </c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3.5" x14ac:dyDescent="0.25">
      <c r="A76" s="40" t="s">
        <v>439</v>
      </c>
      <c r="B76" s="70"/>
      <c r="C76" s="43"/>
      <c r="D76" s="25"/>
      <c r="E76" s="32"/>
      <c r="F76" s="33"/>
      <c r="G76" s="32"/>
      <c r="H76" s="54" t="s">
        <v>8355</v>
      </c>
      <c r="J76" s="27"/>
      <c r="K76" s="36">
        <f>SUM(K77:K85)</f>
        <v>3752</v>
      </c>
      <c r="L76" s="36">
        <f>SUM(L77:L85)</f>
        <v>135</v>
      </c>
      <c r="M76" s="36">
        <f>SUM(M77:M85)</f>
        <v>0</v>
      </c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x14ac:dyDescent="0.2">
      <c r="B77" s="37" t="s">
        <v>1318</v>
      </c>
      <c r="C77" s="39" t="s">
        <v>5</v>
      </c>
      <c r="D77" s="39" t="s">
        <v>166</v>
      </c>
      <c r="E77" s="39" t="s">
        <v>174</v>
      </c>
      <c r="F77" s="39" t="s">
        <v>8409</v>
      </c>
      <c r="G77" s="39" t="s">
        <v>10385</v>
      </c>
      <c r="H77" s="38" t="s">
        <v>443</v>
      </c>
      <c r="I77" s="38" t="s">
        <v>440</v>
      </c>
      <c r="J77" s="38">
        <v>22253237</v>
      </c>
      <c r="K77" s="37">
        <v>51</v>
      </c>
      <c r="L77" s="37">
        <v>0</v>
      </c>
      <c r="M77" s="37">
        <v>0</v>
      </c>
    </row>
    <row r="78" spans="1:26" x14ac:dyDescent="0.2">
      <c r="B78" s="37" t="s">
        <v>8410</v>
      </c>
      <c r="C78" s="39" t="s">
        <v>5</v>
      </c>
      <c r="D78" s="39" t="s">
        <v>166</v>
      </c>
      <c r="E78" s="39" t="s">
        <v>174</v>
      </c>
      <c r="F78" s="39" t="s">
        <v>1321</v>
      </c>
      <c r="G78" s="39" t="s">
        <v>10385</v>
      </c>
      <c r="H78" s="38" t="s">
        <v>443</v>
      </c>
      <c r="I78" s="38" t="s">
        <v>440</v>
      </c>
      <c r="J78" s="38">
        <v>22251867</v>
      </c>
      <c r="K78" s="37">
        <v>76</v>
      </c>
      <c r="L78" s="37">
        <v>0</v>
      </c>
      <c r="M78" s="37">
        <v>0</v>
      </c>
    </row>
    <row r="79" spans="1:26" x14ac:dyDescent="0.2">
      <c r="B79" s="37" t="s">
        <v>8411</v>
      </c>
      <c r="C79" s="39" t="s">
        <v>5</v>
      </c>
      <c r="D79" s="39" t="s">
        <v>166</v>
      </c>
      <c r="E79" s="39" t="s">
        <v>169</v>
      </c>
      <c r="F79" s="39" t="s">
        <v>8412</v>
      </c>
      <c r="G79" s="39" t="s">
        <v>10385</v>
      </c>
      <c r="H79" s="38" t="s">
        <v>443</v>
      </c>
      <c r="I79" s="38" t="s">
        <v>440</v>
      </c>
      <c r="J79" s="38">
        <v>25245259</v>
      </c>
      <c r="K79" s="37">
        <v>10</v>
      </c>
      <c r="L79" s="37">
        <v>0</v>
      </c>
      <c r="M79" s="37">
        <v>0</v>
      </c>
    </row>
    <row r="80" spans="1:26" x14ac:dyDescent="0.2">
      <c r="A80" s="37" t="s">
        <v>8414</v>
      </c>
      <c r="B80" s="37" t="s">
        <v>8415</v>
      </c>
      <c r="C80" s="39" t="s">
        <v>5</v>
      </c>
      <c r="D80" s="39" t="s">
        <v>166</v>
      </c>
      <c r="E80" s="39" t="s">
        <v>174</v>
      </c>
      <c r="F80" s="39" t="s">
        <v>648</v>
      </c>
      <c r="G80" s="39" t="s">
        <v>10385</v>
      </c>
      <c r="H80" s="38" t="s">
        <v>442</v>
      </c>
      <c r="I80" s="38" t="s">
        <v>440</v>
      </c>
      <c r="J80" s="38">
        <v>22213885</v>
      </c>
      <c r="K80" s="37">
        <v>1004</v>
      </c>
      <c r="L80" s="37">
        <v>0</v>
      </c>
      <c r="M80" s="37">
        <v>0</v>
      </c>
    </row>
    <row r="81" spans="1:26" x14ac:dyDescent="0.2">
      <c r="A81" s="37" t="s">
        <v>8416</v>
      </c>
      <c r="B81" s="37" t="s">
        <v>8417</v>
      </c>
      <c r="C81" s="39" t="s">
        <v>5</v>
      </c>
      <c r="D81" s="39" t="s">
        <v>166</v>
      </c>
      <c r="E81" s="39" t="s">
        <v>174</v>
      </c>
      <c r="F81" s="39" t="s">
        <v>1319</v>
      </c>
      <c r="G81" s="39" t="s">
        <v>10385</v>
      </c>
      <c r="H81" s="38" t="s">
        <v>444</v>
      </c>
      <c r="I81" s="38" t="s">
        <v>440</v>
      </c>
      <c r="J81" s="38">
        <v>22850928</v>
      </c>
      <c r="K81" s="37">
        <v>729</v>
      </c>
      <c r="L81" s="37">
        <v>0</v>
      </c>
      <c r="M81" s="37">
        <v>0</v>
      </c>
    </row>
    <row r="82" spans="1:26" x14ac:dyDescent="0.2">
      <c r="A82" s="37" t="s">
        <v>8418</v>
      </c>
      <c r="B82" s="37" t="s">
        <v>8419</v>
      </c>
      <c r="C82" s="39" t="s">
        <v>5</v>
      </c>
      <c r="D82" s="39" t="s">
        <v>166</v>
      </c>
      <c r="E82" s="39" t="s">
        <v>169</v>
      </c>
      <c r="F82" s="39" t="s">
        <v>173</v>
      </c>
      <c r="G82" s="39" t="s">
        <v>10387</v>
      </c>
      <c r="H82" s="38" t="s">
        <v>442</v>
      </c>
      <c r="I82" s="38" t="s">
        <v>440</v>
      </c>
      <c r="J82" s="38">
        <v>22350936</v>
      </c>
      <c r="K82" s="37">
        <v>684</v>
      </c>
      <c r="L82" s="37">
        <v>135</v>
      </c>
      <c r="M82" s="37">
        <v>0</v>
      </c>
    </row>
    <row r="83" spans="1:26" x14ac:dyDescent="0.2">
      <c r="A83" s="37" t="s">
        <v>8418</v>
      </c>
      <c r="B83" s="37" t="s">
        <v>9900</v>
      </c>
      <c r="C83" s="39" t="s">
        <v>5</v>
      </c>
      <c r="D83" s="39" t="s">
        <v>166</v>
      </c>
      <c r="E83" s="39" t="s">
        <v>169</v>
      </c>
      <c r="F83" s="39" t="s">
        <v>173</v>
      </c>
      <c r="G83" s="39" t="s">
        <v>10388</v>
      </c>
      <c r="H83" s="38" t="s">
        <v>442</v>
      </c>
      <c r="I83" s="38" t="s">
        <v>440</v>
      </c>
      <c r="J83" s="38">
        <v>22350428</v>
      </c>
      <c r="K83" s="37">
        <v>132</v>
      </c>
    </row>
    <row r="84" spans="1:26" x14ac:dyDescent="0.2">
      <c r="A84" s="37" t="s">
        <v>8420</v>
      </c>
      <c r="B84" s="37" t="s">
        <v>9899</v>
      </c>
      <c r="C84" s="39" t="s">
        <v>5</v>
      </c>
      <c r="D84" s="39" t="s">
        <v>166</v>
      </c>
      <c r="E84" s="39" t="s">
        <v>174</v>
      </c>
      <c r="F84" s="39" t="s">
        <v>174</v>
      </c>
      <c r="G84" s="39" t="s">
        <v>10386</v>
      </c>
      <c r="H84" s="38" t="s">
        <v>442</v>
      </c>
      <c r="I84" s="38" t="s">
        <v>440</v>
      </c>
      <c r="J84" s="38">
        <v>22215349</v>
      </c>
      <c r="K84" s="37">
        <v>767</v>
      </c>
    </row>
    <row r="85" spans="1:26" x14ac:dyDescent="0.2">
      <c r="A85" s="37" t="s">
        <v>8421</v>
      </c>
      <c r="B85" s="37" t="s">
        <v>8422</v>
      </c>
      <c r="C85" s="39" t="s">
        <v>5</v>
      </c>
      <c r="D85" s="39" t="s">
        <v>166</v>
      </c>
      <c r="E85" s="39" t="s">
        <v>174</v>
      </c>
      <c r="F85" s="39" t="s">
        <v>404</v>
      </c>
      <c r="G85" s="39" t="s">
        <v>10385</v>
      </c>
      <c r="H85" s="38" t="s">
        <v>442</v>
      </c>
      <c r="I85" s="38" t="s">
        <v>440</v>
      </c>
      <c r="J85" s="38">
        <v>22533401</v>
      </c>
      <c r="K85" s="37">
        <v>299</v>
      </c>
      <c r="L85" s="37">
        <v>0</v>
      </c>
      <c r="M85" s="37">
        <v>0</v>
      </c>
    </row>
    <row r="87" spans="1:26" ht="13.5" x14ac:dyDescent="0.25">
      <c r="A87" s="40" t="s">
        <v>445</v>
      </c>
      <c r="B87" s="70"/>
      <c r="C87" s="43"/>
      <c r="D87" s="25"/>
      <c r="E87" s="32"/>
      <c r="F87" s="33"/>
      <c r="G87" s="32"/>
      <c r="H87" s="54" t="s">
        <v>8355</v>
      </c>
      <c r="J87" s="27"/>
      <c r="K87" s="36">
        <f>SUM(K88:K94)</f>
        <v>3040</v>
      </c>
      <c r="L87" s="36">
        <f>SUM(L88:L94)</f>
        <v>92</v>
      </c>
      <c r="M87" s="36">
        <f>SUM(M88:M94)</f>
        <v>0</v>
      </c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x14ac:dyDescent="0.2">
      <c r="B88" s="37" t="s">
        <v>1335</v>
      </c>
      <c r="C88" s="39" t="s">
        <v>5</v>
      </c>
      <c r="D88" s="39" t="s">
        <v>166</v>
      </c>
      <c r="E88" s="39" t="s">
        <v>167</v>
      </c>
      <c r="F88" s="39" t="s">
        <v>1336</v>
      </c>
      <c r="G88" s="39" t="s">
        <v>10385</v>
      </c>
      <c r="H88" s="38" t="s">
        <v>443</v>
      </c>
      <c r="I88" s="38" t="s">
        <v>440</v>
      </c>
      <c r="J88" s="38">
        <v>22292249</v>
      </c>
      <c r="K88" s="37">
        <v>82</v>
      </c>
      <c r="L88" s="37">
        <v>0</v>
      </c>
      <c r="M88" s="37">
        <v>0</v>
      </c>
    </row>
    <row r="89" spans="1:26" x14ac:dyDescent="0.2">
      <c r="B89" s="37" t="s">
        <v>1337</v>
      </c>
      <c r="C89" s="39" t="s">
        <v>5</v>
      </c>
      <c r="D89" s="39" t="s">
        <v>166</v>
      </c>
      <c r="E89" s="39" t="s">
        <v>1338</v>
      </c>
      <c r="F89" s="39" t="s">
        <v>10410</v>
      </c>
      <c r="G89" s="39" t="s">
        <v>10385</v>
      </c>
      <c r="H89" s="38" t="s">
        <v>443</v>
      </c>
      <c r="I89" s="38" t="s">
        <v>440</v>
      </c>
      <c r="J89" s="38">
        <v>22298517</v>
      </c>
      <c r="K89" s="37">
        <v>109</v>
      </c>
      <c r="L89" s="37">
        <v>0</v>
      </c>
      <c r="M89" s="37">
        <v>0</v>
      </c>
    </row>
    <row r="90" spans="1:26" x14ac:dyDescent="0.2">
      <c r="A90" s="37" t="s">
        <v>8423</v>
      </c>
      <c r="B90" s="37" t="s">
        <v>9902</v>
      </c>
      <c r="C90" s="39" t="s">
        <v>5</v>
      </c>
      <c r="D90" s="39" t="s">
        <v>166</v>
      </c>
      <c r="E90" s="39" t="s">
        <v>175</v>
      </c>
      <c r="F90" s="39" t="s">
        <v>8424</v>
      </c>
      <c r="G90" s="39" t="s">
        <v>10385</v>
      </c>
      <c r="H90" s="38" t="s">
        <v>442</v>
      </c>
      <c r="I90" s="38" t="s">
        <v>440</v>
      </c>
      <c r="J90" s="38">
        <v>22293393</v>
      </c>
      <c r="K90" s="37">
        <v>706</v>
      </c>
      <c r="L90" s="37">
        <v>0</v>
      </c>
      <c r="M90" s="37">
        <v>0</v>
      </c>
    </row>
    <row r="91" spans="1:26" x14ac:dyDescent="0.2">
      <c r="A91" s="37" t="s">
        <v>8425</v>
      </c>
      <c r="B91" s="37" t="s">
        <v>8426</v>
      </c>
      <c r="C91" s="39" t="s">
        <v>5</v>
      </c>
      <c r="D91" s="39" t="s">
        <v>166</v>
      </c>
      <c r="E91" s="39" t="s">
        <v>1350</v>
      </c>
      <c r="F91" s="39" t="s">
        <v>1936</v>
      </c>
      <c r="G91" s="39" t="s">
        <v>10385</v>
      </c>
      <c r="H91" s="38" t="s">
        <v>442</v>
      </c>
      <c r="I91" s="38" t="s">
        <v>441</v>
      </c>
      <c r="J91" s="38">
        <v>22294278</v>
      </c>
      <c r="K91" s="37">
        <v>581</v>
      </c>
      <c r="L91" s="37">
        <v>0</v>
      </c>
      <c r="M91" s="37">
        <v>0</v>
      </c>
    </row>
    <row r="92" spans="1:26" x14ac:dyDescent="0.2">
      <c r="A92" s="37" t="s">
        <v>8427</v>
      </c>
      <c r="B92" s="37" t="s">
        <v>8428</v>
      </c>
      <c r="C92" s="39" t="s">
        <v>5</v>
      </c>
      <c r="D92" s="39" t="s">
        <v>166</v>
      </c>
      <c r="E92" s="39" t="s">
        <v>1338</v>
      </c>
      <c r="F92" s="39" t="s">
        <v>152</v>
      </c>
      <c r="G92" s="39" t="s">
        <v>10385</v>
      </c>
      <c r="H92" s="38" t="s">
        <v>442</v>
      </c>
      <c r="I92" s="38" t="s">
        <v>440</v>
      </c>
      <c r="J92" s="38">
        <v>22455581</v>
      </c>
      <c r="K92" s="37">
        <v>601</v>
      </c>
      <c r="L92" s="37">
        <v>0</v>
      </c>
      <c r="M92" s="37">
        <v>0</v>
      </c>
    </row>
    <row r="93" spans="1:26" x14ac:dyDescent="0.2">
      <c r="A93" s="37" t="s">
        <v>8429</v>
      </c>
      <c r="B93" s="37" t="s">
        <v>8430</v>
      </c>
      <c r="C93" s="39" t="s">
        <v>5</v>
      </c>
      <c r="D93" s="39" t="s">
        <v>166</v>
      </c>
      <c r="E93" s="39" t="s">
        <v>167</v>
      </c>
      <c r="F93" s="39" t="s">
        <v>911</v>
      </c>
      <c r="G93" s="39" t="s">
        <v>10387</v>
      </c>
      <c r="H93" s="38" t="s">
        <v>442</v>
      </c>
      <c r="I93" s="38" t="s">
        <v>440</v>
      </c>
      <c r="J93" s="38">
        <v>22857061</v>
      </c>
      <c r="K93" s="37">
        <v>801</v>
      </c>
      <c r="L93" s="37">
        <v>92</v>
      </c>
      <c r="M93" s="37">
        <v>0</v>
      </c>
    </row>
    <row r="94" spans="1:26" x14ac:dyDescent="0.2">
      <c r="A94" s="37" t="s">
        <v>8429</v>
      </c>
      <c r="B94" s="37" t="s">
        <v>9901</v>
      </c>
      <c r="C94" s="39" t="s">
        <v>5</v>
      </c>
      <c r="D94" s="39" t="s">
        <v>166</v>
      </c>
      <c r="E94" s="39" t="s">
        <v>167</v>
      </c>
      <c r="F94" s="39" t="s">
        <v>167</v>
      </c>
      <c r="G94" s="39" t="s">
        <v>10388</v>
      </c>
      <c r="H94" s="38" t="s">
        <v>442</v>
      </c>
      <c r="I94" s="38" t="s">
        <v>440</v>
      </c>
      <c r="J94" s="38">
        <v>22857061</v>
      </c>
      <c r="K94" s="37">
        <v>160</v>
      </c>
    </row>
    <row r="96" spans="1:26" ht="13.5" x14ac:dyDescent="0.25">
      <c r="A96" s="40" t="s">
        <v>446</v>
      </c>
      <c r="B96" s="70"/>
      <c r="C96" s="43"/>
      <c r="D96" s="25"/>
      <c r="E96" s="32"/>
      <c r="F96" s="33"/>
      <c r="G96" s="32"/>
      <c r="H96" s="54" t="s">
        <v>8355</v>
      </c>
      <c r="J96" s="27"/>
      <c r="K96" s="36">
        <f>SUM(K97:K111)</f>
        <v>4805</v>
      </c>
      <c r="L96" s="36">
        <f>SUM(L97:L111)</f>
        <v>94</v>
      </c>
      <c r="M96" s="36">
        <f>SUM(M97:M111)</f>
        <v>0</v>
      </c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13" x14ac:dyDescent="0.2">
      <c r="B97" s="37" t="s">
        <v>1367</v>
      </c>
      <c r="C97" s="39" t="s">
        <v>5</v>
      </c>
      <c r="D97" s="39" t="s">
        <v>200</v>
      </c>
      <c r="E97" s="39" t="s">
        <v>1360</v>
      </c>
      <c r="F97" s="39" t="s">
        <v>1368</v>
      </c>
      <c r="G97" s="39" t="s">
        <v>10385</v>
      </c>
      <c r="H97" s="38" t="s">
        <v>443</v>
      </c>
      <c r="I97" s="38" t="s">
        <v>440</v>
      </c>
      <c r="J97" s="38">
        <v>22245080</v>
      </c>
      <c r="K97" s="37">
        <v>112</v>
      </c>
      <c r="L97" s="37">
        <v>0</v>
      </c>
      <c r="M97" s="37">
        <v>0</v>
      </c>
    </row>
    <row r="98" spans="1:13" x14ac:dyDescent="0.2">
      <c r="B98" s="37" t="s">
        <v>8432</v>
      </c>
      <c r="C98" s="39" t="s">
        <v>156</v>
      </c>
      <c r="D98" s="39" t="s">
        <v>157</v>
      </c>
      <c r="E98" s="39" t="s">
        <v>109</v>
      </c>
      <c r="F98" s="39" t="s">
        <v>1366</v>
      </c>
      <c r="G98" s="39" t="s">
        <v>10385</v>
      </c>
      <c r="H98" s="38" t="s">
        <v>443</v>
      </c>
      <c r="I98" s="38" t="s">
        <v>440</v>
      </c>
      <c r="J98" s="38">
        <v>22792626</v>
      </c>
      <c r="K98" s="37">
        <v>383</v>
      </c>
      <c r="L98" s="37">
        <v>0</v>
      </c>
      <c r="M98" s="37">
        <v>0</v>
      </c>
    </row>
    <row r="99" spans="1:13" x14ac:dyDescent="0.2">
      <c r="B99" s="37" t="s">
        <v>8433</v>
      </c>
      <c r="C99" s="39" t="s">
        <v>5</v>
      </c>
      <c r="D99" s="39" t="s">
        <v>200</v>
      </c>
      <c r="E99" s="39" t="s">
        <v>197</v>
      </c>
      <c r="F99" s="39" t="s">
        <v>197</v>
      </c>
      <c r="G99" s="39" t="s">
        <v>10385</v>
      </c>
      <c r="H99" s="38" t="s">
        <v>443</v>
      </c>
      <c r="I99" s="38" t="s">
        <v>440</v>
      </c>
      <c r="J99" s="38">
        <v>22834730</v>
      </c>
      <c r="K99" s="37">
        <v>414</v>
      </c>
      <c r="L99" s="37">
        <v>0</v>
      </c>
      <c r="M99" s="37">
        <v>0</v>
      </c>
    </row>
    <row r="100" spans="1:13" x14ac:dyDescent="0.2">
      <c r="B100" s="37" t="s">
        <v>10409</v>
      </c>
      <c r="C100" s="39" t="s">
        <v>5</v>
      </c>
      <c r="D100" s="39" t="s">
        <v>200</v>
      </c>
      <c r="E100" s="39" t="s">
        <v>197</v>
      </c>
      <c r="F100" s="39" t="s">
        <v>8431</v>
      </c>
      <c r="G100" s="39" t="s">
        <v>10385</v>
      </c>
      <c r="H100" s="38" t="s">
        <v>442</v>
      </c>
      <c r="I100" s="38" t="s">
        <v>440</v>
      </c>
      <c r="J100" s="38">
        <v>22254017</v>
      </c>
      <c r="K100" s="37">
        <v>53</v>
      </c>
      <c r="L100" s="37">
        <v>0</v>
      </c>
      <c r="M100" s="37">
        <v>0</v>
      </c>
    </row>
    <row r="101" spans="1:13" x14ac:dyDescent="0.2">
      <c r="B101" s="37" t="s">
        <v>8434</v>
      </c>
      <c r="C101" s="39" t="s">
        <v>5</v>
      </c>
      <c r="D101" s="39" t="s">
        <v>200</v>
      </c>
      <c r="E101" s="39" t="s">
        <v>1360</v>
      </c>
      <c r="F101" s="39" t="s">
        <v>1360</v>
      </c>
      <c r="G101" s="39" t="s">
        <v>10385</v>
      </c>
      <c r="H101" s="38" t="s">
        <v>443</v>
      </c>
      <c r="I101" s="38" t="s">
        <v>440</v>
      </c>
      <c r="J101" s="38">
        <v>22801230</v>
      </c>
      <c r="K101" s="37">
        <v>384</v>
      </c>
      <c r="L101" s="37">
        <v>0</v>
      </c>
      <c r="M101" s="37">
        <v>0</v>
      </c>
    </row>
    <row r="102" spans="1:13" x14ac:dyDescent="0.2">
      <c r="B102" s="37" t="s">
        <v>1363</v>
      </c>
      <c r="C102" s="39" t="s">
        <v>5</v>
      </c>
      <c r="D102" s="39" t="s">
        <v>200</v>
      </c>
      <c r="E102" s="39" t="s">
        <v>197</v>
      </c>
      <c r="F102" s="39" t="s">
        <v>103</v>
      </c>
      <c r="G102" s="39" t="s">
        <v>10385</v>
      </c>
      <c r="H102" s="38" t="s">
        <v>443</v>
      </c>
      <c r="I102" s="38" t="s">
        <v>440</v>
      </c>
      <c r="J102" s="38">
        <v>22341424</v>
      </c>
      <c r="K102" s="37">
        <v>35</v>
      </c>
      <c r="L102" s="37">
        <v>0</v>
      </c>
      <c r="M102" s="37">
        <v>0</v>
      </c>
    </row>
    <row r="103" spans="1:13" x14ac:dyDescent="0.2">
      <c r="B103" s="37" t="s">
        <v>8435</v>
      </c>
      <c r="C103" s="39" t="s">
        <v>5</v>
      </c>
      <c r="D103" s="39" t="s">
        <v>200</v>
      </c>
      <c r="E103" s="39" t="s">
        <v>197</v>
      </c>
      <c r="F103" s="39" t="s">
        <v>201</v>
      </c>
      <c r="G103" s="39" t="s">
        <v>10385</v>
      </c>
      <c r="H103" s="38" t="s">
        <v>443</v>
      </c>
      <c r="I103" s="38" t="s">
        <v>440</v>
      </c>
      <c r="J103" s="38">
        <v>22240833</v>
      </c>
      <c r="K103" s="37">
        <v>281</v>
      </c>
      <c r="L103" s="37">
        <v>6</v>
      </c>
      <c r="M103" s="37">
        <v>0</v>
      </c>
    </row>
    <row r="104" spans="1:13" x14ac:dyDescent="0.2">
      <c r="B104" s="37" t="s">
        <v>8436</v>
      </c>
      <c r="C104" s="39" t="s">
        <v>156</v>
      </c>
      <c r="D104" s="39" t="s">
        <v>157</v>
      </c>
      <c r="E104" s="39" t="s">
        <v>109</v>
      </c>
      <c r="F104" s="39" t="s">
        <v>1366</v>
      </c>
      <c r="G104" s="39" t="s">
        <v>10385</v>
      </c>
      <c r="H104" s="38" t="s">
        <v>443</v>
      </c>
      <c r="I104" s="38" t="s">
        <v>440</v>
      </c>
      <c r="J104" s="38">
        <v>22782537</v>
      </c>
      <c r="K104" s="37">
        <v>142</v>
      </c>
      <c r="L104" s="37">
        <v>0</v>
      </c>
      <c r="M104" s="37">
        <v>0</v>
      </c>
    </row>
    <row r="105" spans="1:13" x14ac:dyDescent="0.2">
      <c r="B105" s="37" t="s">
        <v>8437</v>
      </c>
      <c r="C105" s="39" t="s">
        <v>5</v>
      </c>
      <c r="D105" s="39" t="s">
        <v>200</v>
      </c>
      <c r="E105" s="39" t="s">
        <v>78</v>
      </c>
      <c r="F105" s="39" t="s">
        <v>78</v>
      </c>
      <c r="G105" s="39" t="s">
        <v>10386</v>
      </c>
      <c r="H105" s="38" t="s">
        <v>443</v>
      </c>
      <c r="I105" s="38" t="s">
        <v>440</v>
      </c>
      <c r="J105" s="38">
        <v>22734707</v>
      </c>
      <c r="K105" s="37">
        <v>80</v>
      </c>
    </row>
    <row r="106" spans="1:13" x14ac:dyDescent="0.2">
      <c r="B106" s="37" t="s">
        <v>1369</v>
      </c>
      <c r="C106" s="39" t="s">
        <v>156</v>
      </c>
      <c r="D106" s="39" t="s">
        <v>157</v>
      </c>
      <c r="E106" s="39" t="s">
        <v>64</v>
      </c>
      <c r="F106" s="39" t="s">
        <v>1370</v>
      </c>
      <c r="G106" s="39" t="s">
        <v>10385</v>
      </c>
      <c r="H106" s="38" t="s">
        <v>443</v>
      </c>
      <c r="I106" s="38" t="s">
        <v>440</v>
      </c>
      <c r="J106" s="38">
        <v>22798902</v>
      </c>
      <c r="K106" s="37">
        <v>462</v>
      </c>
      <c r="L106" s="37">
        <v>20</v>
      </c>
      <c r="M106" s="37">
        <v>0</v>
      </c>
    </row>
    <row r="107" spans="1:13" x14ac:dyDescent="0.2">
      <c r="B107" s="37" t="s">
        <v>1364</v>
      </c>
      <c r="C107" s="39" t="s">
        <v>156</v>
      </c>
      <c r="D107" s="39" t="s">
        <v>157</v>
      </c>
      <c r="E107" s="39" t="s">
        <v>64</v>
      </c>
      <c r="F107" s="39" t="s">
        <v>64</v>
      </c>
      <c r="G107" s="39" t="s">
        <v>10385</v>
      </c>
      <c r="H107" s="38" t="s">
        <v>443</v>
      </c>
      <c r="I107" s="38" t="s">
        <v>440</v>
      </c>
      <c r="J107" s="38">
        <v>22794444</v>
      </c>
      <c r="K107" s="37">
        <v>112</v>
      </c>
      <c r="L107" s="37">
        <v>0</v>
      </c>
      <c r="M107" s="37">
        <v>0</v>
      </c>
    </row>
    <row r="108" spans="1:13" x14ac:dyDescent="0.2">
      <c r="B108" s="37" t="s">
        <v>512</v>
      </c>
      <c r="C108" s="39" t="s">
        <v>5</v>
      </c>
      <c r="D108" s="39" t="s">
        <v>200</v>
      </c>
      <c r="E108" s="39" t="s">
        <v>197</v>
      </c>
      <c r="F108" s="39" t="s">
        <v>823</v>
      </c>
      <c r="G108" s="39" t="s">
        <v>10385</v>
      </c>
      <c r="H108" s="38" t="s">
        <v>443</v>
      </c>
      <c r="I108" s="38" t="s">
        <v>440</v>
      </c>
      <c r="J108" s="38">
        <v>22532900</v>
      </c>
      <c r="K108" s="37">
        <v>71</v>
      </c>
      <c r="L108" s="37">
        <v>0</v>
      </c>
      <c r="M108" s="37">
        <v>0</v>
      </c>
    </row>
    <row r="109" spans="1:13" x14ac:dyDescent="0.2">
      <c r="A109" s="37" t="s">
        <v>8438</v>
      </c>
      <c r="B109" s="37" t="s">
        <v>8439</v>
      </c>
      <c r="C109" s="39" t="s">
        <v>5</v>
      </c>
      <c r="D109" s="39" t="s">
        <v>200</v>
      </c>
      <c r="E109" s="39" t="s">
        <v>204</v>
      </c>
      <c r="F109" s="39" t="s">
        <v>1373</v>
      </c>
      <c r="G109" s="39" t="s">
        <v>10385</v>
      </c>
      <c r="H109" s="38" t="s">
        <v>442</v>
      </c>
      <c r="I109" s="38" t="s">
        <v>440</v>
      </c>
      <c r="J109" s="38">
        <v>22251272</v>
      </c>
      <c r="K109" s="37">
        <v>603</v>
      </c>
      <c r="L109" s="37">
        <v>0</v>
      </c>
      <c r="M109" s="37">
        <v>0</v>
      </c>
    </row>
    <row r="110" spans="1:13" x14ac:dyDescent="0.2">
      <c r="A110" s="37" t="s">
        <v>8440</v>
      </c>
      <c r="B110" s="37" t="s">
        <v>8441</v>
      </c>
      <c r="C110" s="39" t="s">
        <v>5</v>
      </c>
      <c r="D110" s="39" t="s">
        <v>200</v>
      </c>
      <c r="E110" s="39" t="s">
        <v>197</v>
      </c>
      <c r="F110" s="39" t="s">
        <v>197</v>
      </c>
      <c r="G110" s="39" t="s">
        <v>10385</v>
      </c>
      <c r="H110" s="38" t="s">
        <v>442</v>
      </c>
      <c r="I110" s="38" t="s">
        <v>440</v>
      </c>
      <c r="J110" s="38">
        <v>22250281</v>
      </c>
      <c r="K110" s="37">
        <v>1096</v>
      </c>
      <c r="L110" s="37">
        <v>0</v>
      </c>
      <c r="M110" s="37">
        <v>0</v>
      </c>
    </row>
    <row r="111" spans="1:13" x14ac:dyDescent="0.2">
      <c r="A111" s="37" t="s">
        <v>8442</v>
      </c>
      <c r="B111" s="37" t="s">
        <v>8443</v>
      </c>
      <c r="C111" s="39" t="s">
        <v>5</v>
      </c>
      <c r="D111" s="39" t="s">
        <v>200</v>
      </c>
      <c r="E111" s="39" t="s">
        <v>1360</v>
      </c>
      <c r="F111" s="39" t="s">
        <v>1388</v>
      </c>
      <c r="G111" s="39" t="s">
        <v>10385</v>
      </c>
      <c r="H111" s="38" t="s">
        <v>442</v>
      </c>
      <c r="I111" s="38" t="s">
        <v>440</v>
      </c>
      <c r="J111" s="38">
        <v>22242015</v>
      </c>
      <c r="K111" s="37">
        <v>577</v>
      </c>
      <c r="L111" s="37">
        <v>68</v>
      </c>
      <c r="M111" s="37">
        <v>0</v>
      </c>
    </row>
    <row r="113" spans="1:26" ht="13.5" x14ac:dyDescent="0.25">
      <c r="A113" s="40" t="s">
        <v>447</v>
      </c>
      <c r="B113" s="70"/>
      <c r="C113" s="43"/>
      <c r="D113" s="25"/>
      <c r="E113" s="32"/>
      <c r="F113" s="33"/>
      <c r="G113" s="32"/>
      <c r="H113" s="54" t="s">
        <v>8355</v>
      </c>
      <c r="J113" s="27"/>
      <c r="K113" s="36">
        <f>SUM(K114:K120)</f>
        <v>2401</v>
      </c>
      <c r="L113" s="36">
        <f>SUM(L114:L120)</f>
        <v>0</v>
      </c>
      <c r="M113" s="36">
        <f>SUM(M114:M120)</f>
        <v>0</v>
      </c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x14ac:dyDescent="0.2">
      <c r="B114" s="37" t="s">
        <v>8444</v>
      </c>
      <c r="C114" s="39" t="s">
        <v>5</v>
      </c>
      <c r="D114" s="39" t="s">
        <v>63</v>
      </c>
      <c r="E114" s="39" t="s">
        <v>74</v>
      </c>
      <c r="F114" s="39" t="s">
        <v>74</v>
      </c>
      <c r="G114" s="39" t="s">
        <v>10385</v>
      </c>
      <c r="H114" s="38" t="s">
        <v>443</v>
      </c>
      <c r="I114" s="38" t="s">
        <v>440</v>
      </c>
      <c r="J114" s="38">
        <v>22400440</v>
      </c>
      <c r="K114" s="37">
        <v>249</v>
      </c>
      <c r="L114" s="37">
        <v>0</v>
      </c>
      <c r="M114" s="37">
        <v>0</v>
      </c>
    </row>
    <row r="115" spans="1:26" x14ac:dyDescent="0.2">
      <c r="B115" s="37" t="s">
        <v>8445</v>
      </c>
      <c r="C115" s="39" t="s">
        <v>5</v>
      </c>
      <c r="D115" s="39" t="s">
        <v>63</v>
      </c>
      <c r="E115" s="39" t="s">
        <v>64</v>
      </c>
      <c r="F115" s="39" t="s">
        <v>1391</v>
      </c>
      <c r="G115" s="39" t="s">
        <v>10385</v>
      </c>
      <c r="H115" s="38" t="s">
        <v>443</v>
      </c>
      <c r="I115" s="38" t="s">
        <v>440</v>
      </c>
      <c r="J115" s="38">
        <v>22408890</v>
      </c>
      <c r="K115" s="37">
        <v>128</v>
      </c>
      <c r="L115" s="37">
        <v>0</v>
      </c>
      <c r="M115" s="37">
        <v>0</v>
      </c>
    </row>
    <row r="116" spans="1:26" x14ac:dyDescent="0.2">
      <c r="B116" s="37" t="s">
        <v>2621</v>
      </c>
      <c r="C116" s="39" t="s">
        <v>5</v>
      </c>
      <c r="D116" s="39" t="s">
        <v>63</v>
      </c>
      <c r="E116" s="39" t="s">
        <v>64</v>
      </c>
      <c r="F116" s="39" t="s">
        <v>63</v>
      </c>
      <c r="G116" s="39" t="s">
        <v>10385</v>
      </c>
      <c r="H116" s="38" t="s">
        <v>443</v>
      </c>
      <c r="I116" s="38" t="s">
        <v>440</v>
      </c>
      <c r="J116" s="38">
        <v>22367120</v>
      </c>
      <c r="K116" s="37">
        <v>62</v>
      </c>
      <c r="L116" s="37">
        <v>0</v>
      </c>
      <c r="M116" s="37">
        <v>0</v>
      </c>
    </row>
    <row r="117" spans="1:26" x14ac:dyDescent="0.2">
      <c r="B117" s="37" t="s">
        <v>8446</v>
      </c>
      <c r="C117" s="39" t="s">
        <v>5</v>
      </c>
      <c r="D117" s="39" t="s">
        <v>63</v>
      </c>
      <c r="E117" s="39" t="s">
        <v>64</v>
      </c>
      <c r="F117" s="39" t="s">
        <v>64</v>
      </c>
      <c r="G117" s="39" t="s">
        <v>10385</v>
      </c>
      <c r="H117" s="38" t="s">
        <v>443</v>
      </c>
      <c r="I117" s="38" t="s">
        <v>440</v>
      </c>
      <c r="J117" s="38">
        <v>22367259</v>
      </c>
      <c r="K117" s="37">
        <v>60</v>
      </c>
      <c r="L117" s="37">
        <v>0</v>
      </c>
      <c r="M117" s="37">
        <v>0</v>
      </c>
    </row>
    <row r="118" spans="1:26" x14ac:dyDescent="0.2">
      <c r="A118" s="37" t="s">
        <v>8447</v>
      </c>
      <c r="B118" s="37" t="s">
        <v>9904</v>
      </c>
      <c r="C118" s="39" t="s">
        <v>5</v>
      </c>
      <c r="D118" s="39" t="s">
        <v>63</v>
      </c>
      <c r="E118" s="39" t="s">
        <v>64</v>
      </c>
      <c r="F118" s="39" t="s">
        <v>8448</v>
      </c>
      <c r="G118" s="39" t="s">
        <v>10385</v>
      </c>
      <c r="H118" s="38" t="s">
        <v>442</v>
      </c>
      <c r="I118" s="38" t="s">
        <v>440</v>
      </c>
      <c r="J118" s="38">
        <v>22400123</v>
      </c>
      <c r="K118" s="37">
        <v>896</v>
      </c>
      <c r="L118" s="37">
        <v>0</v>
      </c>
      <c r="M118" s="37">
        <v>0</v>
      </c>
    </row>
    <row r="119" spans="1:26" x14ac:dyDescent="0.2">
      <c r="A119" s="37" t="s">
        <v>8449</v>
      </c>
      <c r="B119" s="37" t="s">
        <v>9903</v>
      </c>
      <c r="C119" s="39" t="s">
        <v>5</v>
      </c>
      <c r="D119" s="39" t="s">
        <v>63</v>
      </c>
      <c r="E119" s="39" t="s">
        <v>64</v>
      </c>
      <c r="F119" s="39" t="s">
        <v>67</v>
      </c>
      <c r="G119" s="39" t="s">
        <v>10385</v>
      </c>
      <c r="H119" s="38" t="s">
        <v>442</v>
      </c>
      <c r="I119" s="38" t="s">
        <v>440</v>
      </c>
      <c r="J119" s="38">
        <v>22350146</v>
      </c>
      <c r="K119" s="37">
        <v>739</v>
      </c>
      <c r="L119" s="37">
        <v>0</v>
      </c>
      <c r="M119" s="37">
        <v>0</v>
      </c>
    </row>
    <row r="120" spans="1:26" x14ac:dyDescent="0.2">
      <c r="A120" s="37" t="s">
        <v>8450</v>
      </c>
      <c r="B120" s="37" t="s">
        <v>10408</v>
      </c>
      <c r="C120" s="39" t="s">
        <v>5</v>
      </c>
      <c r="D120" s="39" t="s">
        <v>63</v>
      </c>
      <c r="E120" s="39" t="s">
        <v>64</v>
      </c>
      <c r="F120" s="39" t="s">
        <v>64</v>
      </c>
      <c r="G120" s="39" t="s">
        <v>10386</v>
      </c>
      <c r="H120" s="38" t="s">
        <v>442</v>
      </c>
      <c r="I120" s="38" t="s">
        <v>440</v>
      </c>
      <c r="J120" s="38">
        <v>22355335</v>
      </c>
      <c r="K120" s="37">
        <v>267</v>
      </c>
    </row>
    <row r="122" spans="1:26" ht="13.5" x14ac:dyDescent="0.25">
      <c r="A122" s="40" t="s">
        <v>448</v>
      </c>
      <c r="B122" s="70"/>
      <c r="C122" s="43"/>
      <c r="D122" s="25"/>
      <c r="E122" s="32"/>
      <c r="F122" s="33"/>
      <c r="G122" s="32"/>
      <c r="H122" s="54" t="s">
        <v>8355</v>
      </c>
      <c r="J122" s="27"/>
      <c r="K122" s="36">
        <f>SUM(K123:K140)</f>
        <v>6637</v>
      </c>
      <c r="L122" s="36">
        <f>SUM(L123:L140)</f>
        <v>65</v>
      </c>
      <c r="M122" s="36">
        <f>SUM(M123:M140)</f>
        <v>0</v>
      </c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x14ac:dyDescent="0.2">
      <c r="B123" s="37" t="s">
        <v>8451</v>
      </c>
      <c r="C123" s="39" t="s">
        <v>5</v>
      </c>
      <c r="D123" s="39" t="s">
        <v>187</v>
      </c>
      <c r="E123" s="39" t="s">
        <v>188</v>
      </c>
      <c r="F123" s="39" t="s">
        <v>1411</v>
      </c>
      <c r="G123" s="39" t="s">
        <v>10385</v>
      </c>
      <c r="H123" s="38" t="s">
        <v>443</v>
      </c>
      <c r="I123" s="38" t="s">
        <v>440</v>
      </c>
      <c r="J123" s="38">
        <v>22406034</v>
      </c>
      <c r="K123" s="37">
        <v>163</v>
      </c>
      <c r="L123" s="37">
        <v>0</v>
      </c>
      <c r="M123" s="37">
        <v>0</v>
      </c>
    </row>
    <row r="124" spans="1:26" x14ac:dyDescent="0.2">
      <c r="B124" s="37" t="s">
        <v>8452</v>
      </c>
      <c r="C124" s="39" t="s">
        <v>5</v>
      </c>
      <c r="D124" s="39" t="s">
        <v>187</v>
      </c>
      <c r="E124" s="39" t="s">
        <v>188</v>
      </c>
      <c r="F124" s="39" t="s">
        <v>1403</v>
      </c>
      <c r="G124" s="39" t="s">
        <v>10385</v>
      </c>
      <c r="H124" s="38" t="s">
        <v>443</v>
      </c>
      <c r="I124" s="38" t="s">
        <v>440</v>
      </c>
      <c r="J124" s="38">
        <v>22407511</v>
      </c>
      <c r="K124" s="37">
        <v>283</v>
      </c>
      <c r="L124" s="37">
        <v>0</v>
      </c>
      <c r="M124" s="37">
        <v>0</v>
      </c>
    </row>
    <row r="125" spans="1:26" x14ac:dyDescent="0.2">
      <c r="B125" s="37" t="s">
        <v>8453</v>
      </c>
      <c r="C125" s="39" t="s">
        <v>148</v>
      </c>
      <c r="D125" s="39" t="s">
        <v>186</v>
      </c>
      <c r="E125" s="39" t="s">
        <v>126</v>
      </c>
      <c r="F125" s="39" t="s">
        <v>1005</v>
      </c>
      <c r="G125" s="39" t="s">
        <v>10385</v>
      </c>
      <c r="H125" s="38" t="s">
        <v>443</v>
      </c>
      <c r="I125" s="38" t="s">
        <v>440</v>
      </c>
      <c r="J125" s="38">
        <v>22476612</v>
      </c>
      <c r="K125" s="37">
        <v>598</v>
      </c>
      <c r="L125" s="37">
        <v>0</v>
      </c>
      <c r="M125" s="37">
        <v>0</v>
      </c>
    </row>
    <row r="126" spans="1:26" x14ac:dyDescent="0.2">
      <c r="B126" s="37" t="s">
        <v>9907</v>
      </c>
      <c r="C126" s="39" t="s">
        <v>5</v>
      </c>
      <c r="D126" s="39" t="s">
        <v>187</v>
      </c>
      <c r="E126" s="39" t="s">
        <v>188</v>
      </c>
      <c r="F126" s="39" t="s">
        <v>1407</v>
      </c>
      <c r="G126" s="39" t="s">
        <v>10385</v>
      </c>
      <c r="H126" s="38" t="s">
        <v>443</v>
      </c>
      <c r="I126" s="38" t="s">
        <v>440</v>
      </c>
      <c r="J126" s="38">
        <v>22414151</v>
      </c>
      <c r="K126" s="37">
        <v>199</v>
      </c>
      <c r="L126" s="37">
        <v>0</v>
      </c>
      <c r="M126" s="37">
        <v>0</v>
      </c>
    </row>
    <row r="127" spans="1:26" x14ac:dyDescent="0.2">
      <c r="B127" s="37" t="s">
        <v>8454</v>
      </c>
      <c r="C127" s="39" t="s">
        <v>5</v>
      </c>
      <c r="D127" s="39" t="s">
        <v>187</v>
      </c>
      <c r="E127" s="39" t="s">
        <v>188</v>
      </c>
      <c r="F127" s="39" t="s">
        <v>1407</v>
      </c>
      <c r="G127" s="39" t="s">
        <v>10385</v>
      </c>
      <c r="H127" s="38" t="s">
        <v>443</v>
      </c>
      <c r="I127" s="38" t="s">
        <v>440</v>
      </c>
      <c r="J127" s="38">
        <v>22971704</v>
      </c>
      <c r="K127" s="37">
        <v>311</v>
      </c>
      <c r="L127" s="37">
        <v>0</v>
      </c>
      <c r="M127" s="37">
        <v>0</v>
      </c>
    </row>
    <row r="128" spans="1:26" x14ac:dyDescent="0.2">
      <c r="B128" s="37" t="s">
        <v>1413</v>
      </c>
      <c r="C128" s="39" t="s">
        <v>5</v>
      </c>
      <c r="D128" s="39" t="s">
        <v>187</v>
      </c>
      <c r="E128" s="39" t="s">
        <v>188</v>
      </c>
      <c r="F128" s="39" t="s">
        <v>78</v>
      </c>
      <c r="G128" s="39" t="s">
        <v>10385</v>
      </c>
      <c r="H128" s="38" t="s">
        <v>443</v>
      </c>
      <c r="I128" s="38" t="s">
        <v>440</v>
      </c>
      <c r="J128" s="38">
        <v>22363886</v>
      </c>
      <c r="K128" s="37">
        <v>46</v>
      </c>
      <c r="L128" s="37">
        <v>0</v>
      </c>
      <c r="M128" s="37">
        <v>0</v>
      </c>
    </row>
    <row r="129" spans="1:26" x14ac:dyDescent="0.2">
      <c r="B129" s="37" t="s">
        <v>1412</v>
      </c>
      <c r="C129" s="39" t="s">
        <v>5</v>
      </c>
      <c r="D129" s="39" t="s">
        <v>187</v>
      </c>
      <c r="E129" s="39" t="s">
        <v>188</v>
      </c>
      <c r="F129" s="39" t="s">
        <v>1069</v>
      </c>
      <c r="G129" s="39" t="s">
        <v>10385</v>
      </c>
      <c r="H129" s="38" t="s">
        <v>443</v>
      </c>
      <c r="I129" s="38" t="s">
        <v>440</v>
      </c>
      <c r="J129" s="38">
        <v>25079874</v>
      </c>
      <c r="K129" s="37">
        <v>39</v>
      </c>
      <c r="L129" s="37">
        <v>0</v>
      </c>
      <c r="M129" s="37">
        <v>0</v>
      </c>
    </row>
    <row r="130" spans="1:26" x14ac:dyDescent="0.2">
      <c r="B130" s="37" t="s">
        <v>8455</v>
      </c>
      <c r="C130" s="39" t="s">
        <v>5</v>
      </c>
      <c r="D130" s="39" t="s">
        <v>187</v>
      </c>
      <c r="E130" s="39" t="s">
        <v>188</v>
      </c>
      <c r="F130" s="39" t="s">
        <v>8456</v>
      </c>
      <c r="G130" s="39" t="s">
        <v>10385</v>
      </c>
      <c r="H130" s="38" t="s">
        <v>443</v>
      </c>
      <c r="I130" s="38" t="s">
        <v>440</v>
      </c>
      <c r="J130" s="38">
        <v>22974500</v>
      </c>
      <c r="K130" s="37">
        <v>245</v>
      </c>
      <c r="L130" s="37">
        <v>0</v>
      </c>
      <c r="M130" s="37">
        <v>0</v>
      </c>
    </row>
    <row r="131" spans="1:26" x14ac:dyDescent="0.2">
      <c r="B131" s="37" t="s">
        <v>8457</v>
      </c>
      <c r="C131" s="39" t="s">
        <v>5</v>
      </c>
      <c r="D131" s="39" t="s">
        <v>187</v>
      </c>
      <c r="E131" s="39" t="s">
        <v>188</v>
      </c>
      <c r="F131" s="39" t="s">
        <v>863</v>
      </c>
      <c r="G131" s="39" t="s">
        <v>10385</v>
      </c>
      <c r="H131" s="38" t="s">
        <v>443</v>
      </c>
      <c r="I131" s="38" t="s">
        <v>440</v>
      </c>
      <c r="J131" s="38">
        <v>22410874</v>
      </c>
      <c r="K131" s="37">
        <v>143</v>
      </c>
      <c r="L131" s="37">
        <v>0</v>
      </c>
      <c r="M131" s="37">
        <v>0</v>
      </c>
    </row>
    <row r="132" spans="1:26" x14ac:dyDescent="0.2">
      <c r="B132" s="37" t="s">
        <v>8413</v>
      </c>
      <c r="C132" s="39" t="s">
        <v>148</v>
      </c>
      <c r="D132" s="39" t="s">
        <v>186</v>
      </c>
      <c r="E132" s="39" t="s">
        <v>126</v>
      </c>
      <c r="F132" s="39" t="s">
        <v>10329</v>
      </c>
      <c r="G132" s="39" t="s">
        <v>10385</v>
      </c>
      <c r="H132" s="38" t="s">
        <v>443</v>
      </c>
      <c r="I132" s="38" t="s">
        <v>440</v>
      </c>
      <c r="J132" s="38">
        <v>22352014</v>
      </c>
      <c r="K132" s="37">
        <v>63</v>
      </c>
      <c r="L132" s="37">
        <v>0</v>
      </c>
      <c r="M132" s="37">
        <v>0</v>
      </c>
    </row>
    <row r="133" spans="1:26" x14ac:dyDescent="0.2">
      <c r="B133" s="37" t="s">
        <v>8458</v>
      </c>
      <c r="C133" s="39" t="s">
        <v>5</v>
      </c>
      <c r="D133" s="39" t="s">
        <v>187</v>
      </c>
      <c r="E133" s="39" t="s">
        <v>188</v>
      </c>
      <c r="F133" s="39" t="s">
        <v>188</v>
      </c>
      <c r="G133" s="39" t="s">
        <v>10385</v>
      </c>
      <c r="H133" s="38" t="s">
        <v>443</v>
      </c>
      <c r="I133" s="38" t="s">
        <v>440</v>
      </c>
      <c r="J133" s="38">
        <v>22978043</v>
      </c>
      <c r="K133" s="37">
        <v>78</v>
      </c>
      <c r="L133" s="37">
        <v>0</v>
      </c>
      <c r="M133" s="37">
        <v>0</v>
      </c>
    </row>
    <row r="134" spans="1:26" x14ac:dyDescent="0.2">
      <c r="A134" s="37" t="s">
        <v>8459</v>
      </c>
      <c r="B134" s="37" t="s">
        <v>8460</v>
      </c>
      <c r="C134" s="39" t="s">
        <v>5</v>
      </c>
      <c r="D134" s="39" t="s">
        <v>187</v>
      </c>
      <c r="E134" s="39" t="s">
        <v>188</v>
      </c>
      <c r="F134" s="39" t="s">
        <v>78</v>
      </c>
      <c r="G134" s="39" t="s">
        <v>10385</v>
      </c>
      <c r="H134" s="38" t="s">
        <v>442</v>
      </c>
      <c r="I134" s="38" t="s">
        <v>440</v>
      </c>
      <c r="J134" s="38">
        <v>22359282</v>
      </c>
      <c r="K134" s="37">
        <v>1320</v>
      </c>
      <c r="L134" s="37">
        <v>65</v>
      </c>
      <c r="M134" s="37">
        <v>0</v>
      </c>
    </row>
    <row r="135" spans="1:26" x14ac:dyDescent="0.2">
      <c r="A135" s="37" t="s">
        <v>8461</v>
      </c>
      <c r="B135" s="37" t="s">
        <v>8462</v>
      </c>
      <c r="C135" s="39" t="s">
        <v>5</v>
      </c>
      <c r="D135" s="39" t="s">
        <v>187</v>
      </c>
      <c r="E135" s="39" t="s">
        <v>188</v>
      </c>
      <c r="F135" s="39" t="s">
        <v>1407</v>
      </c>
      <c r="G135" s="39" t="s">
        <v>10385</v>
      </c>
      <c r="H135" s="38" t="s">
        <v>442</v>
      </c>
      <c r="I135" s="38" t="s">
        <v>440</v>
      </c>
      <c r="J135" s="38">
        <v>22356785</v>
      </c>
      <c r="K135" s="37">
        <v>432</v>
      </c>
      <c r="L135" s="37">
        <v>0</v>
      </c>
      <c r="M135" s="37">
        <v>0</v>
      </c>
    </row>
    <row r="136" spans="1:26" x14ac:dyDescent="0.2">
      <c r="A136" s="37" t="s">
        <v>8463</v>
      </c>
      <c r="B136" s="37" t="s">
        <v>8464</v>
      </c>
      <c r="C136" s="39" t="s">
        <v>5</v>
      </c>
      <c r="D136" s="39" t="s">
        <v>187</v>
      </c>
      <c r="E136" s="39" t="s">
        <v>188</v>
      </c>
      <c r="F136" s="39" t="s">
        <v>1403</v>
      </c>
      <c r="G136" s="39" t="s">
        <v>10385</v>
      </c>
      <c r="H136" s="38" t="s">
        <v>444</v>
      </c>
      <c r="I136" s="38" t="s">
        <v>440</v>
      </c>
      <c r="J136" s="38">
        <v>22359414</v>
      </c>
      <c r="K136" s="37">
        <v>379</v>
      </c>
      <c r="L136" s="37">
        <v>0</v>
      </c>
      <c r="M136" s="37">
        <v>0</v>
      </c>
    </row>
    <row r="137" spans="1:26" x14ac:dyDescent="0.2">
      <c r="A137" s="37" t="s">
        <v>8465</v>
      </c>
      <c r="B137" s="37" t="s">
        <v>9906</v>
      </c>
      <c r="C137" s="39" t="s">
        <v>5</v>
      </c>
      <c r="D137" s="39" t="s">
        <v>187</v>
      </c>
      <c r="E137" s="39" t="s">
        <v>195</v>
      </c>
      <c r="F137" s="39" t="s">
        <v>1319</v>
      </c>
      <c r="G137" s="39" t="s">
        <v>10385</v>
      </c>
      <c r="H137" s="38" t="s">
        <v>442</v>
      </c>
      <c r="I137" s="38" t="s">
        <v>440</v>
      </c>
      <c r="J137" s="38">
        <v>22927809</v>
      </c>
      <c r="K137" s="37">
        <v>604</v>
      </c>
      <c r="L137" s="37">
        <v>0</v>
      </c>
      <c r="M137" s="37">
        <v>0</v>
      </c>
    </row>
    <row r="138" spans="1:26" x14ac:dyDescent="0.2">
      <c r="A138" s="37" t="s">
        <v>8475</v>
      </c>
      <c r="B138" s="37" t="s">
        <v>8476</v>
      </c>
      <c r="C138" s="39" t="s">
        <v>5</v>
      </c>
      <c r="D138" s="39" t="s">
        <v>187</v>
      </c>
      <c r="E138" s="39" t="s">
        <v>195</v>
      </c>
      <c r="F138" s="39" t="s">
        <v>194</v>
      </c>
      <c r="G138" s="39" t="s">
        <v>10385</v>
      </c>
      <c r="H138" s="38" t="s">
        <v>442</v>
      </c>
      <c r="I138" s="38" t="s">
        <v>440</v>
      </c>
      <c r="J138" s="38">
        <v>22920005</v>
      </c>
      <c r="K138" s="37">
        <v>839</v>
      </c>
      <c r="L138" s="37">
        <v>0</v>
      </c>
      <c r="M138" s="37">
        <v>0</v>
      </c>
    </row>
    <row r="139" spans="1:26" x14ac:dyDescent="0.2">
      <c r="A139" s="37" t="s">
        <v>8466</v>
      </c>
      <c r="B139" s="37" t="s">
        <v>8467</v>
      </c>
      <c r="C139" s="39" t="s">
        <v>5</v>
      </c>
      <c r="D139" s="39" t="s">
        <v>187</v>
      </c>
      <c r="E139" s="39" t="s">
        <v>161</v>
      </c>
      <c r="F139" s="39" t="s">
        <v>161</v>
      </c>
      <c r="G139" s="39" t="s">
        <v>10387</v>
      </c>
      <c r="H139" s="38" t="s">
        <v>442</v>
      </c>
      <c r="I139" s="38" t="s">
        <v>440</v>
      </c>
      <c r="J139" s="38">
        <v>22947119</v>
      </c>
      <c r="K139" s="37">
        <v>806</v>
      </c>
      <c r="L139" s="37">
        <v>0</v>
      </c>
      <c r="M139" s="37">
        <v>0</v>
      </c>
    </row>
    <row r="140" spans="1:26" x14ac:dyDescent="0.2">
      <c r="A140" s="37" t="s">
        <v>8466</v>
      </c>
      <c r="B140" s="37" t="s">
        <v>9905</v>
      </c>
      <c r="C140" s="39" t="s">
        <v>5</v>
      </c>
      <c r="D140" s="39" t="s">
        <v>187</v>
      </c>
      <c r="E140" s="39" t="s">
        <v>161</v>
      </c>
      <c r="F140" s="39" t="s">
        <v>161</v>
      </c>
      <c r="G140" s="39" t="s">
        <v>10388</v>
      </c>
      <c r="H140" s="38" t="s">
        <v>442</v>
      </c>
      <c r="I140" s="38" t="s">
        <v>440</v>
      </c>
      <c r="J140" s="38">
        <v>22947119</v>
      </c>
      <c r="K140" s="37">
        <v>89</v>
      </c>
    </row>
    <row r="142" spans="1:26" ht="13.5" x14ac:dyDescent="0.25">
      <c r="A142" s="40" t="s">
        <v>449</v>
      </c>
      <c r="B142" s="70"/>
      <c r="C142" s="43"/>
      <c r="D142" s="25"/>
      <c r="E142" s="32"/>
      <c r="F142" s="33"/>
      <c r="G142" s="32"/>
      <c r="H142" s="54" t="s">
        <v>8355</v>
      </c>
      <c r="J142" s="27"/>
      <c r="K142" s="36">
        <f>SUM(K143:K153)</f>
        <v>3412</v>
      </c>
      <c r="L142" s="36">
        <f>SUM(L143:L153)</f>
        <v>104</v>
      </c>
      <c r="M142" s="36">
        <f>SUM(M143:M153)</f>
        <v>0</v>
      </c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x14ac:dyDescent="0.2">
      <c r="B143" s="37" t="s">
        <v>9909</v>
      </c>
      <c r="C143" s="39" t="s">
        <v>5</v>
      </c>
      <c r="D143" s="39" t="s">
        <v>1435</v>
      </c>
      <c r="E143" s="39" t="s">
        <v>78</v>
      </c>
      <c r="F143" s="39" t="s">
        <v>78</v>
      </c>
      <c r="G143" s="39" t="s">
        <v>10385</v>
      </c>
      <c r="H143" s="38" t="s">
        <v>443</v>
      </c>
      <c r="I143" s="38" t="s">
        <v>440</v>
      </c>
      <c r="J143" s="38">
        <v>22928412</v>
      </c>
      <c r="K143" s="37">
        <v>200</v>
      </c>
      <c r="L143" s="37">
        <v>0</v>
      </c>
      <c r="M143" s="37">
        <v>0</v>
      </c>
    </row>
    <row r="144" spans="1:26" x14ac:dyDescent="0.2">
      <c r="B144" s="37" t="s">
        <v>8468</v>
      </c>
      <c r="C144" s="39" t="s">
        <v>5</v>
      </c>
      <c r="D144" s="39" t="s">
        <v>1435</v>
      </c>
      <c r="E144" s="39" t="s">
        <v>190</v>
      </c>
      <c r="F144" s="39" t="s">
        <v>46</v>
      </c>
      <c r="G144" s="39" t="s">
        <v>10385</v>
      </c>
      <c r="H144" s="38" t="s">
        <v>443</v>
      </c>
      <c r="I144" s="38" t="s">
        <v>440</v>
      </c>
      <c r="J144" s="38">
        <v>22922049</v>
      </c>
      <c r="K144" s="37">
        <v>135</v>
      </c>
      <c r="L144" s="37">
        <v>0</v>
      </c>
      <c r="M144" s="37">
        <v>0</v>
      </c>
    </row>
    <row r="145" spans="1:26" x14ac:dyDescent="0.2">
      <c r="B145" s="37" t="s">
        <v>8469</v>
      </c>
      <c r="C145" s="39" t="s">
        <v>5</v>
      </c>
      <c r="D145" s="39" t="s">
        <v>1435</v>
      </c>
      <c r="E145" s="39" t="s">
        <v>190</v>
      </c>
      <c r="F145" s="39" t="s">
        <v>190</v>
      </c>
      <c r="G145" s="39" t="s">
        <v>10385</v>
      </c>
      <c r="H145" s="38" t="s">
        <v>443</v>
      </c>
      <c r="I145" s="38" t="s">
        <v>440</v>
      </c>
      <c r="J145" s="38">
        <v>22294490</v>
      </c>
      <c r="K145" s="37">
        <v>96</v>
      </c>
      <c r="L145" s="37">
        <v>0</v>
      </c>
      <c r="M145" s="37">
        <v>0</v>
      </c>
    </row>
    <row r="146" spans="1:26" x14ac:dyDescent="0.2">
      <c r="B146" s="37" t="s">
        <v>1440</v>
      </c>
      <c r="C146" s="39" t="s">
        <v>5</v>
      </c>
      <c r="D146" s="39" t="s">
        <v>1435</v>
      </c>
      <c r="E146" s="39" t="s">
        <v>1441</v>
      </c>
      <c r="F146" s="39" t="s">
        <v>113</v>
      </c>
      <c r="G146" s="39" t="s">
        <v>10385</v>
      </c>
      <c r="H146" s="38" t="s">
        <v>443</v>
      </c>
      <c r="I146" s="38" t="s">
        <v>440</v>
      </c>
      <c r="J146" s="38">
        <v>22296800</v>
      </c>
      <c r="K146" s="37">
        <v>214</v>
      </c>
      <c r="L146" s="37">
        <v>0</v>
      </c>
      <c r="M146" s="37">
        <v>0</v>
      </c>
    </row>
    <row r="147" spans="1:26" x14ac:dyDescent="0.2">
      <c r="B147" s="37" t="s">
        <v>1437</v>
      </c>
      <c r="C147" s="39" t="s">
        <v>5</v>
      </c>
      <c r="D147" s="39" t="s">
        <v>1435</v>
      </c>
      <c r="E147" s="39" t="s">
        <v>78</v>
      </c>
      <c r="F147" s="39" t="s">
        <v>78</v>
      </c>
      <c r="G147" s="39" t="s">
        <v>10385</v>
      </c>
      <c r="H147" s="38" t="s">
        <v>443</v>
      </c>
      <c r="I147" s="38" t="s">
        <v>440</v>
      </c>
      <c r="J147" s="38">
        <v>22940429</v>
      </c>
      <c r="K147" s="37">
        <v>25</v>
      </c>
      <c r="L147" s="37">
        <v>0</v>
      </c>
      <c r="M147" s="37">
        <v>0</v>
      </c>
    </row>
    <row r="148" spans="1:26" x14ac:dyDescent="0.2">
      <c r="A148" s="37" t="s">
        <v>8470</v>
      </c>
      <c r="B148" s="37" t="s">
        <v>8471</v>
      </c>
      <c r="C148" s="39" t="s">
        <v>5</v>
      </c>
      <c r="D148" s="39" t="s">
        <v>1435</v>
      </c>
      <c r="E148" s="39" t="s">
        <v>190</v>
      </c>
      <c r="F148" s="39" t="s">
        <v>190</v>
      </c>
      <c r="G148" s="39" t="s">
        <v>10385</v>
      </c>
      <c r="H148" s="38" t="s">
        <v>442</v>
      </c>
      <c r="I148" s="38" t="s">
        <v>440</v>
      </c>
      <c r="J148" s="38">
        <v>22290285</v>
      </c>
      <c r="K148" s="37">
        <v>1003</v>
      </c>
      <c r="L148" s="37">
        <v>104</v>
      </c>
      <c r="M148" s="37">
        <v>0</v>
      </c>
    </row>
    <row r="149" spans="1:26" x14ac:dyDescent="0.2">
      <c r="A149" s="37" t="s">
        <v>8472</v>
      </c>
      <c r="B149" s="37" t="s">
        <v>1438</v>
      </c>
      <c r="C149" s="39" t="s">
        <v>5</v>
      </c>
      <c r="D149" s="39" t="s">
        <v>1435</v>
      </c>
      <c r="E149" s="39" t="s">
        <v>78</v>
      </c>
      <c r="F149" s="39" t="s">
        <v>1439</v>
      </c>
      <c r="G149" s="39" t="s">
        <v>10385</v>
      </c>
      <c r="H149" s="38" t="s">
        <v>444</v>
      </c>
      <c r="I149" s="38" t="s">
        <v>440</v>
      </c>
      <c r="J149" s="38">
        <v>25290494</v>
      </c>
      <c r="K149" s="37">
        <v>144</v>
      </c>
      <c r="L149" s="37">
        <v>0</v>
      </c>
      <c r="M149" s="37">
        <v>0</v>
      </c>
    </row>
    <row r="150" spans="1:26" x14ac:dyDescent="0.2">
      <c r="A150" s="37" t="s">
        <v>8473</v>
      </c>
      <c r="B150" s="37" t="s">
        <v>8474</v>
      </c>
      <c r="C150" s="39" t="s">
        <v>5</v>
      </c>
      <c r="D150" s="39" t="s">
        <v>1435</v>
      </c>
      <c r="E150" s="39" t="s">
        <v>1441</v>
      </c>
      <c r="F150" s="39" t="s">
        <v>113</v>
      </c>
      <c r="G150" s="39" t="s">
        <v>10385</v>
      </c>
      <c r="H150" s="38" t="s">
        <v>442</v>
      </c>
      <c r="I150" s="38" t="s">
        <v>440</v>
      </c>
      <c r="J150" s="38">
        <v>22927723</v>
      </c>
      <c r="K150" s="37">
        <v>701</v>
      </c>
      <c r="L150" s="37">
        <v>0</v>
      </c>
      <c r="M150" s="37">
        <v>0</v>
      </c>
    </row>
    <row r="151" spans="1:26" x14ac:dyDescent="0.2">
      <c r="A151" s="37" t="s">
        <v>8477</v>
      </c>
      <c r="B151" s="37" t="s">
        <v>8478</v>
      </c>
      <c r="C151" s="39" t="s">
        <v>5</v>
      </c>
      <c r="D151" s="39" t="s">
        <v>1435</v>
      </c>
      <c r="E151" s="39" t="s">
        <v>1446</v>
      </c>
      <c r="F151" s="39" t="s">
        <v>1446</v>
      </c>
      <c r="G151" s="39" t="s">
        <v>10385</v>
      </c>
      <c r="H151" s="38" t="s">
        <v>442</v>
      </c>
      <c r="I151" s="38" t="s">
        <v>440</v>
      </c>
      <c r="J151" s="38">
        <v>22943651</v>
      </c>
      <c r="K151" s="37">
        <v>321</v>
      </c>
      <c r="L151" s="37">
        <v>0</v>
      </c>
      <c r="M151" s="37">
        <v>0</v>
      </c>
    </row>
    <row r="152" spans="1:26" x14ac:dyDescent="0.2">
      <c r="A152" s="37" t="s">
        <v>8479</v>
      </c>
      <c r="B152" s="37" t="s">
        <v>8480</v>
      </c>
      <c r="C152" s="39" t="s">
        <v>5</v>
      </c>
      <c r="D152" s="39" t="s">
        <v>1435</v>
      </c>
      <c r="E152" s="39" t="s">
        <v>1441</v>
      </c>
      <c r="F152" s="39" t="s">
        <v>8481</v>
      </c>
      <c r="G152" s="39" t="s">
        <v>10387</v>
      </c>
      <c r="H152" s="38" t="s">
        <v>442</v>
      </c>
      <c r="I152" s="38" t="s">
        <v>440</v>
      </c>
      <c r="J152" s="38">
        <v>22293801</v>
      </c>
      <c r="K152" s="37">
        <v>422</v>
      </c>
      <c r="L152" s="37">
        <v>0</v>
      </c>
      <c r="M152" s="37">
        <v>0</v>
      </c>
    </row>
    <row r="153" spans="1:26" x14ac:dyDescent="0.2">
      <c r="A153" s="37" t="s">
        <v>8479</v>
      </c>
      <c r="B153" s="37" t="s">
        <v>9908</v>
      </c>
      <c r="C153" s="39" t="s">
        <v>5</v>
      </c>
      <c r="D153" s="39" t="s">
        <v>1435</v>
      </c>
      <c r="E153" s="39" t="s">
        <v>1441</v>
      </c>
      <c r="F153" s="39" t="s">
        <v>113</v>
      </c>
      <c r="G153" s="39" t="s">
        <v>10388</v>
      </c>
      <c r="H153" s="38" t="s">
        <v>442</v>
      </c>
      <c r="I153" s="38" t="s">
        <v>440</v>
      </c>
      <c r="J153" s="38">
        <v>22293801</v>
      </c>
      <c r="K153" s="37">
        <v>151</v>
      </c>
    </row>
    <row r="155" spans="1:26" ht="13.5" x14ac:dyDescent="0.25">
      <c r="A155" s="40" t="s">
        <v>451</v>
      </c>
      <c r="B155" s="70"/>
      <c r="C155" s="43"/>
      <c r="D155" s="25"/>
      <c r="E155" s="32"/>
      <c r="F155" s="33"/>
      <c r="G155" s="32"/>
      <c r="H155" s="54" t="s">
        <v>8355</v>
      </c>
      <c r="J155" s="27"/>
      <c r="K155" s="36">
        <f>K156+K168+K180+K198+K216</f>
        <v>17975</v>
      </c>
      <c r="L155" s="36">
        <f>L156+L168+L180+L198+L216</f>
        <v>385</v>
      </c>
      <c r="M155" s="36">
        <f>M156+M168+M180+M198+M216</f>
        <v>126</v>
      </c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3.5" x14ac:dyDescent="0.25">
      <c r="A156" s="40" t="s">
        <v>439</v>
      </c>
      <c r="B156" s="70"/>
      <c r="C156" s="43"/>
      <c r="D156" s="25"/>
      <c r="E156" s="32"/>
      <c r="F156" s="33"/>
      <c r="G156" s="32"/>
      <c r="H156" s="54" t="s">
        <v>8355</v>
      </c>
      <c r="J156" s="27"/>
      <c r="K156" s="36">
        <f>SUM(K157:K166)</f>
        <v>5369</v>
      </c>
      <c r="L156" s="36">
        <f>SUM(L157:L166)</f>
        <v>74</v>
      </c>
      <c r="M156" s="36">
        <f>SUM(M157:M166)</f>
        <v>126</v>
      </c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x14ac:dyDescent="0.2">
      <c r="B157" s="37" t="s">
        <v>8482</v>
      </c>
      <c r="C157" s="39" t="s">
        <v>5</v>
      </c>
      <c r="D157" s="39" t="s">
        <v>5</v>
      </c>
      <c r="E157" s="39" t="s">
        <v>93</v>
      </c>
      <c r="F157" s="39" t="s">
        <v>1462</v>
      </c>
      <c r="G157" s="39" t="s">
        <v>10385</v>
      </c>
      <c r="H157" s="38" t="s">
        <v>443</v>
      </c>
      <c r="I157" s="38" t="s">
        <v>440</v>
      </c>
      <c r="J157" s="38">
        <v>22201324</v>
      </c>
      <c r="K157" s="37">
        <v>24</v>
      </c>
      <c r="L157" s="37">
        <v>0</v>
      </c>
      <c r="M157" s="37">
        <v>0</v>
      </c>
    </row>
    <row r="158" spans="1:26" x14ac:dyDescent="0.2">
      <c r="B158" s="37" t="s">
        <v>8483</v>
      </c>
      <c r="C158" s="39" t="s">
        <v>5</v>
      </c>
      <c r="D158" s="39" t="s">
        <v>5</v>
      </c>
      <c r="E158" s="39" t="s">
        <v>9</v>
      </c>
      <c r="F158" s="39" t="s">
        <v>721</v>
      </c>
      <c r="G158" s="39" t="s">
        <v>10385</v>
      </c>
      <c r="H158" s="38" t="s">
        <v>443</v>
      </c>
      <c r="I158" s="38" t="s">
        <v>440</v>
      </c>
      <c r="J158" s="38">
        <v>22582333</v>
      </c>
      <c r="K158" s="37">
        <v>43</v>
      </c>
      <c r="L158" s="37">
        <v>0</v>
      </c>
      <c r="M158" s="37">
        <v>0</v>
      </c>
    </row>
    <row r="159" spans="1:26" x14ac:dyDescent="0.2">
      <c r="B159" s="37" t="s">
        <v>1459</v>
      </c>
      <c r="C159" s="39" t="s">
        <v>5</v>
      </c>
      <c r="D159" s="39" t="s">
        <v>5</v>
      </c>
      <c r="E159" s="39" t="s">
        <v>93</v>
      </c>
      <c r="F159" s="39" t="s">
        <v>8484</v>
      </c>
      <c r="G159" s="39" t="s">
        <v>10385</v>
      </c>
      <c r="H159" s="38" t="s">
        <v>443</v>
      </c>
      <c r="I159" s="38" t="s">
        <v>440</v>
      </c>
      <c r="J159" s="38">
        <v>22201050</v>
      </c>
      <c r="K159" s="37">
        <v>104</v>
      </c>
      <c r="L159" s="37">
        <v>0</v>
      </c>
      <c r="M159" s="37">
        <v>0</v>
      </c>
    </row>
    <row r="160" spans="1:26" x14ac:dyDescent="0.2">
      <c r="B160" s="37" t="s">
        <v>1461</v>
      </c>
      <c r="C160" s="39" t="s">
        <v>5</v>
      </c>
      <c r="D160" s="39" t="s">
        <v>5</v>
      </c>
      <c r="E160" s="39" t="s">
        <v>93</v>
      </c>
      <c r="F160" s="39" t="s">
        <v>1462</v>
      </c>
      <c r="G160" s="39" t="s">
        <v>10385</v>
      </c>
      <c r="H160" s="38" t="s">
        <v>443</v>
      </c>
      <c r="I160" s="38" t="s">
        <v>440</v>
      </c>
      <c r="J160" s="38">
        <v>22911633</v>
      </c>
      <c r="K160" s="37">
        <v>466</v>
      </c>
      <c r="L160" s="37">
        <v>0</v>
      </c>
      <c r="M160" s="37">
        <v>0</v>
      </c>
    </row>
    <row r="161" spans="1:26" x14ac:dyDescent="0.2">
      <c r="B161" s="37" t="s">
        <v>176</v>
      </c>
      <c r="C161" s="39" t="s">
        <v>5</v>
      </c>
      <c r="D161" s="39" t="s">
        <v>5</v>
      </c>
      <c r="E161" s="39" t="s">
        <v>93</v>
      </c>
      <c r="F161" s="39" t="s">
        <v>8485</v>
      </c>
      <c r="G161" s="39" t="s">
        <v>10385</v>
      </c>
      <c r="H161" s="38" t="s">
        <v>443</v>
      </c>
      <c r="I161" s="38" t="s">
        <v>440</v>
      </c>
      <c r="J161" s="38">
        <v>22320122</v>
      </c>
      <c r="K161" s="37">
        <v>384</v>
      </c>
      <c r="L161" s="37">
        <v>0</v>
      </c>
      <c r="M161" s="37">
        <v>0</v>
      </c>
    </row>
    <row r="162" spans="1:26" x14ac:dyDescent="0.2">
      <c r="A162" s="37" t="s">
        <v>8486</v>
      </c>
      <c r="B162" s="37" t="s">
        <v>9914</v>
      </c>
      <c r="C162" s="39" t="s">
        <v>5</v>
      </c>
      <c r="D162" s="39" t="s">
        <v>5</v>
      </c>
      <c r="E162" s="39" t="s">
        <v>9</v>
      </c>
      <c r="F162" s="39" t="s">
        <v>496</v>
      </c>
      <c r="G162" s="39" t="s">
        <v>10385</v>
      </c>
      <c r="H162" s="38" t="s">
        <v>442</v>
      </c>
      <c r="I162" s="38" t="s">
        <v>440</v>
      </c>
      <c r="J162" s="38">
        <v>22213849</v>
      </c>
      <c r="K162" s="37">
        <v>900</v>
      </c>
      <c r="L162" s="37">
        <v>74</v>
      </c>
      <c r="M162" s="37">
        <v>0</v>
      </c>
    </row>
    <row r="163" spans="1:26" x14ac:dyDescent="0.2">
      <c r="A163" s="37" t="s">
        <v>8487</v>
      </c>
      <c r="B163" s="37" t="s">
        <v>8488</v>
      </c>
      <c r="C163" s="39" t="s">
        <v>5</v>
      </c>
      <c r="D163" s="39" t="s">
        <v>5</v>
      </c>
      <c r="E163" s="39" t="s">
        <v>93</v>
      </c>
      <c r="F163" s="39" t="s">
        <v>8489</v>
      </c>
      <c r="G163" s="39" t="s">
        <v>10385</v>
      </c>
      <c r="H163" s="38" t="s">
        <v>442</v>
      </c>
      <c r="I163" s="38" t="s">
        <v>440</v>
      </c>
      <c r="J163" s="38">
        <v>22216646</v>
      </c>
      <c r="K163" s="37">
        <v>1698</v>
      </c>
      <c r="L163" s="37">
        <v>0</v>
      </c>
      <c r="M163" s="37">
        <v>126</v>
      </c>
    </row>
    <row r="164" spans="1:26" x14ac:dyDescent="0.2">
      <c r="A164" s="37" t="s">
        <v>8490</v>
      </c>
      <c r="B164" s="37" t="s">
        <v>9913</v>
      </c>
      <c r="C164" s="39" t="s">
        <v>5</v>
      </c>
      <c r="D164" s="39" t="s">
        <v>5</v>
      </c>
      <c r="E164" s="39" t="s">
        <v>9</v>
      </c>
      <c r="F164" s="39" t="s">
        <v>9912</v>
      </c>
      <c r="G164" s="39" t="s">
        <v>10385</v>
      </c>
      <c r="H164" s="38" t="s">
        <v>442</v>
      </c>
      <c r="I164" s="38" t="s">
        <v>440</v>
      </c>
      <c r="J164" s="38">
        <v>22220017</v>
      </c>
      <c r="K164" s="37">
        <v>587</v>
      </c>
      <c r="L164" s="37">
        <v>0</v>
      </c>
      <c r="M164" s="37">
        <v>0</v>
      </c>
    </row>
    <row r="165" spans="1:26" x14ac:dyDescent="0.2">
      <c r="A165" s="37" t="s">
        <v>8491</v>
      </c>
      <c r="B165" s="37" t="s">
        <v>9911</v>
      </c>
      <c r="C165" s="39" t="s">
        <v>5</v>
      </c>
      <c r="D165" s="39" t="s">
        <v>5</v>
      </c>
      <c r="E165" s="39" t="s">
        <v>7</v>
      </c>
      <c r="F165" s="39" t="s">
        <v>489</v>
      </c>
      <c r="G165" s="39" t="s">
        <v>10385</v>
      </c>
      <c r="H165" s="38" t="s">
        <v>444</v>
      </c>
      <c r="I165" s="38" t="s">
        <v>440</v>
      </c>
      <c r="J165" s="38">
        <v>22227544</v>
      </c>
      <c r="K165" s="37">
        <v>645</v>
      </c>
      <c r="L165" s="37">
        <v>0</v>
      </c>
      <c r="M165" s="37">
        <v>0</v>
      </c>
    </row>
    <row r="166" spans="1:26" x14ac:dyDescent="0.2">
      <c r="A166" s="37" t="s">
        <v>8492</v>
      </c>
      <c r="B166" s="37" t="s">
        <v>9910</v>
      </c>
      <c r="C166" s="39" t="s">
        <v>5</v>
      </c>
      <c r="D166" s="39" t="s">
        <v>5</v>
      </c>
      <c r="E166" s="39" t="s">
        <v>93</v>
      </c>
      <c r="F166" s="39" t="s">
        <v>1462</v>
      </c>
      <c r="G166" s="39" t="s">
        <v>10387</v>
      </c>
      <c r="H166" s="38" t="s">
        <v>442</v>
      </c>
      <c r="I166" s="38" t="s">
        <v>440</v>
      </c>
      <c r="J166" s="38">
        <v>22324780</v>
      </c>
      <c r="K166" s="37">
        <v>518</v>
      </c>
      <c r="L166" s="37">
        <v>0</v>
      </c>
      <c r="M166" s="37">
        <v>0</v>
      </c>
    </row>
    <row r="168" spans="1:26" ht="13.5" x14ac:dyDescent="0.25">
      <c r="A168" s="40" t="s">
        <v>445</v>
      </c>
      <c r="B168" s="70"/>
      <c r="C168" s="43"/>
      <c r="D168" s="25"/>
      <c r="E168" s="32"/>
      <c r="F168" s="33"/>
      <c r="G168" s="32"/>
      <c r="H168" s="54" t="s">
        <v>8355</v>
      </c>
      <c r="J168" s="27"/>
      <c r="K168" s="36">
        <f>SUM(K169:K178)</f>
        <v>4198</v>
      </c>
      <c r="L168" s="36">
        <f>SUM(L169:L178)</f>
        <v>109</v>
      </c>
      <c r="M168" s="36">
        <f>SUM(M169:M178)</f>
        <v>0</v>
      </c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x14ac:dyDescent="0.2">
      <c r="B169" s="37" t="s">
        <v>1476</v>
      </c>
      <c r="C169" s="39" t="s">
        <v>5</v>
      </c>
      <c r="D169" s="39" t="s">
        <v>5</v>
      </c>
      <c r="E169" s="39" t="s">
        <v>90</v>
      </c>
      <c r="F169" s="39" t="s">
        <v>1475</v>
      </c>
      <c r="G169" s="39" t="s">
        <v>10385</v>
      </c>
      <c r="H169" s="38" t="s">
        <v>443</v>
      </c>
      <c r="I169" s="38" t="s">
        <v>440</v>
      </c>
      <c r="J169" s="38">
        <v>22901174</v>
      </c>
      <c r="K169" s="37">
        <v>49</v>
      </c>
      <c r="L169" s="37">
        <v>0</v>
      </c>
      <c r="M169" s="37">
        <v>0</v>
      </c>
    </row>
    <row r="170" spans="1:26" x14ac:dyDescent="0.2">
      <c r="B170" s="37" t="s">
        <v>9918</v>
      </c>
      <c r="C170" s="39" t="s">
        <v>5</v>
      </c>
      <c r="D170" s="39" t="s">
        <v>5</v>
      </c>
      <c r="E170" s="39" t="s">
        <v>90</v>
      </c>
      <c r="F170" s="39" t="s">
        <v>91</v>
      </c>
      <c r="G170" s="39" t="s">
        <v>10385</v>
      </c>
      <c r="H170" s="38" t="s">
        <v>443</v>
      </c>
      <c r="I170" s="38" t="s">
        <v>440</v>
      </c>
      <c r="J170" s="38">
        <v>22200131</v>
      </c>
      <c r="K170" s="37">
        <v>336</v>
      </c>
      <c r="L170" s="37">
        <v>0</v>
      </c>
      <c r="M170" s="37">
        <v>0</v>
      </c>
    </row>
    <row r="171" spans="1:26" x14ac:dyDescent="0.2">
      <c r="B171" s="37" t="s">
        <v>1474</v>
      </c>
      <c r="C171" s="39" t="s">
        <v>5</v>
      </c>
      <c r="D171" s="39" t="s">
        <v>5</v>
      </c>
      <c r="E171" s="39" t="s">
        <v>90</v>
      </c>
      <c r="F171" s="39" t="s">
        <v>1475</v>
      </c>
      <c r="G171" s="39" t="s">
        <v>10385</v>
      </c>
      <c r="H171" s="38" t="s">
        <v>443</v>
      </c>
      <c r="I171" s="38" t="s">
        <v>440</v>
      </c>
      <c r="J171" s="38">
        <v>22321455</v>
      </c>
      <c r="K171" s="37">
        <v>363</v>
      </c>
      <c r="L171" s="37">
        <v>0</v>
      </c>
      <c r="M171" s="37">
        <v>0</v>
      </c>
    </row>
    <row r="172" spans="1:26" x14ac:dyDescent="0.2">
      <c r="B172" s="37" t="s">
        <v>8493</v>
      </c>
      <c r="C172" s="39" t="s">
        <v>5</v>
      </c>
      <c r="D172" s="39" t="s">
        <v>5</v>
      </c>
      <c r="E172" s="39" t="s">
        <v>90</v>
      </c>
      <c r="F172" s="39" t="s">
        <v>90</v>
      </c>
      <c r="G172" s="39" t="s">
        <v>10385</v>
      </c>
      <c r="H172" s="38" t="s">
        <v>443</v>
      </c>
      <c r="I172" s="38" t="s">
        <v>440</v>
      </c>
      <c r="J172" s="38">
        <v>22321365</v>
      </c>
      <c r="K172" s="37">
        <v>73</v>
      </c>
      <c r="L172" s="37">
        <v>0</v>
      </c>
      <c r="M172" s="37">
        <v>0</v>
      </c>
    </row>
    <row r="173" spans="1:26" x14ac:dyDescent="0.2">
      <c r="B173" s="37" t="s">
        <v>1473</v>
      </c>
      <c r="C173" s="39" t="s">
        <v>5</v>
      </c>
      <c r="D173" s="39" t="s">
        <v>5</v>
      </c>
      <c r="E173" s="39" t="s">
        <v>90</v>
      </c>
      <c r="F173" s="39" t="s">
        <v>91</v>
      </c>
      <c r="G173" s="39" t="s">
        <v>10385</v>
      </c>
      <c r="H173" s="38" t="s">
        <v>443</v>
      </c>
      <c r="I173" s="38" t="s">
        <v>440</v>
      </c>
      <c r="J173" s="38">
        <v>22312070</v>
      </c>
      <c r="K173" s="37">
        <v>136</v>
      </c>
      <c r="L173" s="37">
        <v>0</v>
      </c>
      <c r="M173" s="37">
        <v>0</v>
      </c>
    </row>
    <row r="174" spans="1:26" x14ac:dyDescent="0.2">
      <c r="A174" s="37" t="s">
        <v>8494</v>
      </c>
      <c r="B174" s="37" t="s">
        <v>8495</v>
      </c>
      <c r="C174" s="39" t="s">
        <v>5</v>
      </c>
      <c r="D174" s="39" t="s">
        <v>5</v>
      </c>
      <c r="E174" s="39" t="s">
        <v>90</v>
      </c>
      <c r="F174" s="39" t="s">
        <v>90</v>
      </c>
      <c r="G174" s="39" t="s">
        <v>10385</v>
      </c>
      <c r="H174" s="38" t="s">
        <v>442</v>
      </c>
      <c r="I174" s="38" t="s">
        <v>440</v>
      </c>
      <c r="J174" s="38">
        <v>22322753</v>
      </c>
      <c r="K174" s="37">
        <v>1148</v>
      </c>
      <c r="L174" s="37">
        <v>109</v>
      </c>
      <c r="M174" s="37">
        <v>0</v>
      </c>
    </row>
    <row r="175" spans="1:26" x14ac:dyDescent="0.2">
      <c r="A175" s="37" t="s">
        <v>8496</v>
      </c>
      <c r="B175" s="37" t="s">
        <v>9917</v>
      </c>
      <c r="C175" s="39" t="s">
        <v>5</v>
      </c>
      <c r="D175" s="39" t="s">
        <v>5</v>
      </c>
      <c r="E175" s="39" t="s">
        <v>90</v>
      </c>
      <c r="F175" s="39" t="s">
        <v>9834</v>
      </c>
      <c r="G175" s="39" t="s">
        <v>10385</v>
      </c>
      <c r="H175" s="38" t="s">
        <v>442</v>
      </c>
      <c r="I175" s="38" t="s">
        <v>440</v>
      </c>
      <c r="J175" s="38">
        <v>22130104</v>
      </c>
      <c r="K175" s="37">
        <v>1261</v>
      </c>
      <c r="L175" s="37">
        <v>0</v>
      </c>
      <c r="M175" s="37">
        <v>0</v>
      </c>
    </row>
    <row r="176" spans="1:26" x14ac:dyDescent="0.2">
      <c r="A176" s="37" t="s">
        <v>8497</v>
      </c>
      <c r="B176" s="37" t="s">
        <v>8498</v>
      </c>
      <c r="C176" s="39" t="s">
        <v>5</v>
      </c>
      <c r="D176" s="39" t="s">
        <v>5</v>
      </c>
      <c r="E176" s="39" t="s">
        <v>90</v>
      </c>
      <c r="F176" s="39" t="s">
        <v>8499</v>
      </c>
      <c r="G176" s="39" t="s">
        <v>10387</v>
      </c>
      <c r="H176" s="38" t="s">
        <v>442</v>
      </c>
      <c r="I176" s="38" t="s">
        <v>440</v>
      </c>
      <c r="J176" s="38">
        <v>22962805</v>
      </c>
      <c r="K176" s="37">
        <v>399</v>
      </c>
      <c r="L176" s="37">
        <v>0</v>
      </c>
      <c r="M176" s="37">
        <v>0</v>
      </c>
    </row>
    <row r="177" spans="1:26" x14ac:dyDescent="0.2">
      <c r="A177" s="37" t="s">
        <v>8497</v>
      </c>
      <c r="B177" s="37" t="s">
        <v>9916</v>
      </c>
      <c r="C177" s="39" t="s">
        <v>5</v>
      </c>
      <c r="D177" s="39" t="s">
        <v>5</v>
      </c>
      <c r="E177" s="39" t="s">
        <v>90</v>
      </c>
      <c r="F177" s="39" t="s">
        <v>8499</v>
      </c>
      <c r="G177" s="39" t="s">
        <v>10388</v>
      </c>
      <c r="H177" s="38" t="s">
        <v>442</v>
      </c>
      <c r="I177" s="38" t="s">
        <v>440</v>
      </c>
      <c r="J177" s="38">
        <v>22962805</v>
      </c>
      <c r="K177" s="37">
        <v>136</v>
      </c>
    </row>
    <row r="178" spans="1:26" x14ac:dyDescent="0.2">
      <c r="A178" s="37" t="s">
        <v>8500</v>
      </c>
      <c r="B178" s="37" t="s">
        <v>9915</v>
      </c>
      <c r="C178" s="39" t="s">
        <v>5</v>
      </c>
      <c r="D178" s="39" t="s">
        <v>5</v>
      </c>
      <c r="E178" s="39" t="s">
        <v>90</v>
      </c>
      <c r="F178" s="39" t="s">
        <v>1477</v>
      </c>
      <c r="G178" s="39" t="s">
        <v>10385</v>
      </c>
      <c r="H178" s="38" t="s">
        <v>442</v>
      </c>
      <c r="I178" s="38" t="s">
        <v>440</v>
      </c>
      <c r="J178" s="38">
        <v>22900500</v>
      </c>
      <c r="K178" s="37">
        <v>297</v>
      </c>
      <c r="L178" s="37">
        <v>0</v>
      </c>
      <c r="M178" s="37">
        <v>0</v>
      </c>
    </row>
    <row r="180" spans="1:26" ht="13.5" x14ac:dyDescent="0.25">
      <c r="A180" s="40" t="s">
        <v>446</v>
      </c>
      <c r="B180" s="70"/>
      <c r="C180" s="43"/>
      <c r="D180" s="25"/>
      <c r="E180" s="32"/>
      <c r="F180" s="33"/>
      <c r="G180" s="32"/>
      <c r="H180" s="54" t="s">
        <v>8355</v>
      </c>
      <c r="J180" s="27"/>
      <c r="K180" s="36">
        <f>SUM(K181:K196)</f>
        <v>3623</v>
      </c>
      <c r="L180" s="36">
        <f>SUM(L181:L196)</f>
        <v>95</v>
      </c>
      <c r="M180" s="36">
        <f>SUM(M181:M196)</f>
        <v>0</v>
      </c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x14ac:dyDescent="0.2">
      <c r="B181" s="37" t="s">
        <v>9923</v>
      </c>
      <c r="C181" s="39" t="s">
        <v>5</v>
      </c>
      <c r="D181" s="39" t="s">
        <v>147</v>
      </c>
      <c r="E181" s="39" t="s">
        <v>78</v>
      </c>
      <c r="F181" s="39" t="s">
        <v>1497</v>
      </c>
      <c r="G181" s="39" t="s">
        <v>10385</v>
      </c>
      <c r="H181" s="38" t="s">
        <v>443</v>
      </c>
      <c r="I181" s="38" t="s">
        <v>440</v>
      </c>
      <c r="J181" s="38">
        <v>22886113</v>
      </c>
      <c r="K181" s="37">
        <v>36</v>
      </c>
      <c r="L181" s="37">
        <v>0</v>
      </c>
      <c r="M181" s="37">
        <v>0</v>
      </c>
    </row>
    <row r="182" spans="1:26" x14ac:dyDescent="0.2">
      <c r="B182" s="37" t="s">
        <v>9924</v>
      </c>
      <c r="C182" s="39" t="s">
        <v>5</v>
      </c>
      <c r="D182" s="39" t="s">
        <v>147</v>
      </c>
      <c r="E182" s="39" t="s">
        <v>78</v>
      </c>
      <c r="F182" s="39" t="s">
        <v>78</v>
      </c>
      <c r="G182" s="39" t="s">
        <v>10385</v>
      </c>
      <c r="H182" s="38" t="s">
        <v>443</v>
      </c>
      <c r="I182" s="38" t="s">
        <v>440</v>
      </c>
      <c r="J182" s="38">
        <v>22281439</v>
      </c>
    </row>
    <row r="183" spans="1:26" x14ac:dyDescent="0.2">
      <c r="B183" s="37" t="s">
        <v>1498</v>
      </c>
      <c r="C183" s="39" t="s">
        <v>5</v>
      </c>
      <c r="D183" s="39" t="s">
        <v>147</v>
      </c>
      <c r="E183" s="39" t="s">
        <v>78</v>
      </c>
      <c r="F183" s="39" t="s">
        <v>9922</v>
      </c>
      <c r="G183" s="39" t="s">
        <v>10385</v>
      </c>
      <c r="H183" s="38" t="s">
        <v>443</v>
      </c>
      <c r="I183" s="38" t="s">
        <v>440</v>
      </c>
      <c r="J183" s="38">
        <v>22152393</v>
      </c>
      <c r="K183" s="37">
        <v>65</v>
      </c>
      <c r="L183" s="37">
        <v>0</v>
      </c>
      <c r="M183" s="37">
        <v>0</v>
      </c>
    </row>
    <row r="184" spans="1:26" x14ac:dyDescent="0.2">
      <c r="B184" s="37" t="s">
        <v>1492</v>
      </c>
      <c r="C184" s="39" t="s">
        <v>5</v>
      </c>
      <c r="D184" s="39" t="s">
        <v>147</v>
      </c>
      <c r="E184" s="39" t="s">
        <v>78</v>
      </c>
      <c r="F184" s="39" t="s">
        <v>9922</v>
      </c>
      <c r="G184" s="39" t="s">
        <v>10385</v>
      </c>
      <c r="H184" s="38" t="s">
        <v>443</v>
      </c>
      <c r="I184" s="38" t="s">
        <v>440</v>
      </c>
      <c r="J184" s="38">
        <v>22151154</v>
      </c>
      <c r="K184" s="37">
        <v>179</v>
      </c>
      <c r="L184" s="37">
        <v>0</v>
      </c>
      <c r="M184" s="37">
        <v>0</v>
      </c>
    </row>
    <row r="185" spans="1:26" x14ac:dyDescent="0.2">
      <c r="B185" s="37" t="s">
        <v>1489</v>
      </c>
      <c r="C185" s="39" t="s">
        <v>5</v>
      </c>
      <c r="D185" s="39" t="s">
        <v>147</v>
      </c>
      <c r="E185" s="39" t="s">
        <v>147</v>
      </c>
      <c r="F185" s="39" t="s">
        <v>147</v>
      </c>
      <c r="G185" s="39" t="s">
        <v>10385</v>
      </c>
      <c r="H185" s="38" t="s">
        <v>443</v>
      </c>
      <c r="I185" s="38" t="s">
        <v>440</v>
      </c>
      <c r="J185" s="38">
        <v>22898889</v>
      </c>
      <c r="K185" s="37">
        <v>314</v>
      </c>
      <c r="L185" s="37">
        <v>0</v>
      </c>
      <c r="M185" s="37">
        <v>0</v>
      </c>
    </row>
    <row r="186" spans="1:26" x14ac:dyDescent="0.2">
      <c r="B186" s="37" t="s">
        <v>8501</v>
      </c>
      <c r="C186" s="39" t="s">
        <v>5</v>
      </c>
      <c r="D186" s="39" t="s">
        <v>147</v>
      </c>
      <c r="E186" s="39" t="s">
        <v>78</v>
      </c>
      <c r="F186" s="39" t="s">
        <v>9922</v>
      </c>
      <c r="G186" s="39" t="s">
        <v>10385</v>
      </c>
      <c r="H186" s="38" t="s">
        <v>443</v>
      </c>
      <c r="I186" s="38" t="s">
        <v>440</v>
      </c>
      <c r="J186" s="38">
        <v>22151742</v>
      </c>
      <c r="K186" s="37">
        <v>30</v>
      </c>
      <c r="L186" s="37">
        <v>0</v>
      </c>
      <c r="M186" s="37">
        <v>0</v>
      </c>
    </row>
    <row r="187" spans="1:26" x14ac:dyDescent="0.2">
      <c r="B187" s="37" t="s">
        <v>1487</v>
      </c>
      <c r="C187" s="39" t="s">
        <v>5</v>
      </c>
      <c r="D187" s="39" t="s">
        <v>147</v>
      </c>
      <c r="E187" s="39" t="s">
        <v>78</v>
      </c>
      <c r="F187" s="39" t="s">
        <v>9922</v>
      </c>
      <c r="G187" s="39" t="s">
        <v>10385</v>
      </c>
      <c r="H187" s="38" t="s">
        <v>443</v>
      </c>
      <c r="I187" s="38" t="s">
        <v>440</v>
      </c>
      <c r="J187" s="38">
        <v>22152133</v>
      </c>
      <c r="K187" s="37">
        <v>180</v>
      </c>
      <c r="L187" s="37">
        <v>0</v>
      </c>
      <c r="M187" s="37">
        <v>0</v>
      </c>
    </row>
    <row r="188" spans="1:26" x14ac:dyDescent="0.2">
      <c r="B188" s="37" t="s">
        <v>2730</v>
      </c>
      <c r="C188" s="39" t="s">
        <v>5</v>
      </c>
      <c r="D188" s="39" t="s">
        <v>147</v>
      </c>
      <c r="E188" s="39" t="s">
        <v>78</v>
      </c>
      <c r="F188" s="39" t="s">
        <v>1496</v>
      </c>
      <c r="G188" s="39" t="s">
        <v>10385</v>
      </c>
      <c r="H188" s="38" t="s">
        <v>443</v>
      </c>
      <c r="I188" s="38" t="s">
        <v>440</v>
      </c>
      <c r="J188" s="38">
        <v>22280562</v>
      </c>
      <c r="K188" s="37">
        <v>29</v>
      </c>
      <c r="L188" s="37">
        <v>0</v>
      </c>
      <c r="M188" s="37">
        <v>0</v>
      </c>
    </row>
    <row r="189" spans="1:26" x14ac:dyDescent="0.2">
      <c r="B189" s="37" t="s">
        <v>546</v>
      </c>
      <c r="C189" s="39" t="s">
        <v>5</v>
      </c>
      <c r="D189" s="39" t="s">
        <v>147</v>
      </c>
      <c r="E189" s="39" t="s">
        <v>78</v>
      </c>
      <c r="F189" s="39" t="s">
        <v>9922</v>
      </c>
      <c r="G189" s="39" t="s">
        <v>10385</v>
      </c>
      <c r="H189" s="38" t="s">
        <v>443</v>
      </c>
      <c r="I189" s="38" t="s">
        <v>440</v>
      </c>
      <c r="J189" s="38">
        <v>22152204</v>
      </c>
      <c r="K189" s="37">
        <v>171</v>
      </c>
      <c r="L189" s="37">
        <v>0</v>
      </c>
      <c r="M189" s="37">
        <v>0</v>
      </c>
    </row>
    <row r="190" spans="1:26" x14ac:dyDescent="0.2">
      <c r="B190" s="37" t="s">
        <v>9925</v>
      </c>
      <c r="C190" s="39" t="s">
        <v>5</v>
      </c>
      <c r="D190" s="39" t="s">
        <v>147</v>
      </c>
      <c r="E190" s="39" t="s">
        <v>78</v>
      </c>
      <c r="F190" s="39" t="s">
        <v>9922</v>
      </c>
      <c r="G190" s="39" t="s">
        <v>10385</v>
      </c>
      <c r="H190" s="38" t="s">
        <v>443</v>
      </c>
      <c r="I190" s="38" t="s">
        <v>440</v>
      </c>
      <c r="J190" s="38">
        <v>22152204</v>
      </c>
    </row>
    <row r="191" spans="1:26" x14ac:dyDescent="0.2">
      <c r="B191" s="37" t="s">
        <v>1494</v>
      </c>
      <c r="C191" s="39" t="s">
        <v>5</v>
      </c>
      <c r="D191" s="39" t="s">
        <v>147</v>
      </c>
      <c r="E191" s="39" t="s">
        <v>78</v>
      </c>
      <c r="F191" s="39" t="s">
        <v>9922</v>
      </c>
      <c r="G191" s="39" t="s">
        <v>10385</v>
      </c>
      <c r="H191" s="38" t="s">
        <v>443</v>
      </c>
      <c r="I191" s="38" t="s">
        <v>440</v>
      </c>
      <c r="J191" s="38">
        <v>22152103</v>
      </c>
      <c r="K191" s="37">
        <v>20</v>
      </c>
      <c r="L191" s="37">
        <v>0</v>
      </c>
      <c r="M191" s="37">
        <v>0</v>
      </c>
    </row>
    <row r="192" spans="1:26" x14ac:dyDescent="0.2">
      <c r="B192" s="37" t="s">
        <v>1490</v>
      </c>
      <c r="C192" s="39" t="s">
        <v>5</v>
      </c>
      <c r="D192" s="39" t="s">
        <v>147</v>
      </c>
      <c r="E192" s="39" t="s">
        <v>78</v>
      </c>
      <c r="F192" s="39" t="s">
        <v>9922</v>
      </c>
      <c r="G192" s="39" t="s">
        <v>10385</v>
      </c>
      <c r="H192" s="38" t="s">
        <v>443</v>
      </c>
      <c r="I192" s="38" t="s">
        <v>440</v>
      </c>
      <c r="J192" s="38">
        <v>22151016</v>
      </c>
      <c r="K192" s="37">
        <v>81</v>
      </c>
      <c r="L192" s="37">
        <v>0</v>
      </c>
      <c r="M192" s="37">
        <v>0</v>
      </c>
    </row>
    <row r="193" spans="1:26" x14ac:dyDescent="0.2">
      <c r="A193" s="37" t="s">
        <v>8502</v>
      </c>
      <c r="B193" s="37" t="s">
        <v>9921</v>
      </c>
      <c r="C193" s="39" t="s">
        <v>5</v>
      </c>
      <c r="D193" s="39" t="s">
        <v>147</v>
      </c>
      <c r="E193" s="39" t="s">
        <v>113</v>
      </c>
      <c r="F193" s="39" t="s">
        <v>2320</v>
      </c>
      <c r="G193" s="39" t="s">
        <v>10385</v>
      </c>
      <c r="H193" s="38" t="s">
        <v>442</v>
      </c>
      <c r="I193" s="38" t="s">
        <v>440</v>
      </c>
      <c r="J193" s="38">
        <v>22280123</v>
      </c>
      <c r="K193" s="37">
        <v>1653</v>
      </c>
      <c r="L193" s="37">
        <v>95</v>
      </c>
      <c r="M193" s="37">
        <v>0</v>
      </c>
    </row>
    <row r="194" spans="1:26" x14ac:dyDescent="0.2">
      <c r="A194" s="37" t="s">
        <v>8503</v>
      </c>
      <c r="B194" s="37" t="s">
        <v>9920</v>
      </c>
      <c r="C194" s="39" t="s">
        <v>5</v>
      </c>
      <c r="D194" s="39" t="s">
        <v>147</v>
      </c>
      <c r="E194" s="39" t="s">
        <v>147</v>
      </c>
      <c r="F194" s="39" t="s">
        <v>991</v>
      </c>
      <c r="G194" s="39" t="s">
        <v>10387</v>
      </c>
      <c r="H194" s="38" t="s">
        <v>442</v>
      </c>
      <c r="I194" s="38" t="s">
        <v>440</v>
      </c>
      <c r="J194" s="38">
        <v>22283380</v>
      </c>
      <c r="K194" s="37">
        <v>373</v>
      </c>
      <c r="L194" s="37">
        <v>0</v>
      </c>
      <c r="M194" s="37">
        <v>0</v>
      </c>
    </row>
    <row r="195" spans="1:26" x14ac:dyDescent="0.2">
      <c r="A195" s="37" t="s">
        <v>8503</v>
      </c>
      <c r="B195" s="37" t="s">
        <v>9919</v>
      </c>
      <c r="C195" s="39" t="s">
        <v>5</v>
      </c>
      <c r="D195" s="39" t="s">
        <v>147</v>
      </c>
      <c r="E195" s="39" t="s">
        <v>147</v>
      </c>
      <c r="F195" s="39" t="s">
        <v>991</v>
      </c>
      <c r="G195" s="39" t="s">
        <v>10388</v>
      </c>
      <c r="H195" s="38" t="s">
        <v>442</v>
      </c>
      <c r="I195" s="38" t="s">
        <v>440</v>
      </c>
      <c r="J195" s="38">
        <v>22283380</v>
      </c>
      <c r="K195" s="37">
        <v>53</v>
      </c>
    </row>
    <row r="196" spans="1:26" x14ac:dyDescent="0.2">
      <c r="A196" s="37" t="s">
        <v>8504</v>
      </c>
      <c r="B196" s="37" t="s">
        <v>8505</v>
      </c>
      <c r="C196" s="39" t="s">
        <v>5</v>
      </c>
      <c r="D196" s="39" t="s">
        <v>147</v>
      </c>
      <c r="E196" s="39" t="s">
        <v>78</v>
      </c>
      <c r="F196" s="39" t="s">
        <v>8506</v>
      </c>
      <c r="G196" s="39" t="s">
        <v>10385</v>
      </c>
      <c r="H196" s="38" t="s">
        <v>442</v>
      </c>
      <c r="I196" s="38" t="s">
        <v>440</v>
      </c>
      <c r="J196" s="38">
        <v>22282013</v>
      </c>
      <c r="K196" s="37">
        <v>439</v>
      </c>
      <c r="L196" s="37">
        <v>0</v>
      </c>
      <c r="M196" s="37">
        <v>0</v>
      </c>
    </row>
    <row r="198" spans="1:26" ht="13.5" x14ac:dyDescent="0.25">
      <c r="A198" s="40" t="s">
        <v>447</v>
      </c>
      <c r="B198" s="70"/>
      <c r="C198" s="43"/>
      <c r="D198" s="25"/>
      <c r="E198" s="32"/>
      <c r="F198" s="33"/>
      <c r="G198" s="32"/>
      <c r="H198" s="54" t="s">
        <v>8355</v>
      </c>
      <c r="J198" s="27"/>
      <c r="K198" s="36">
        <f>SUM(K199:K214)</f>
        <v>3709</v>
      </c>
      <c r="L198" s="36">
        <f>SUM(L199:L214)</f>
        <v>65</v>
      </c>
      <c r="M198" s="36">
        <f>SUM(M199:M214)</f>
        <v>0</v>
      </c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x14ac:dyDescent="0.2">
      <c r="B199" s="37" t="s">
        <v>9930</v>
      </c>
      <c r="C199" s="39" t="s">
        <v>5</v>
      </c>
      <c r="D199" s="39" t="s">
        <v>6</v>
      </c>
      <c r="E199" s="39" t="s">
        <v>6</v>
      </c>
      <c r="F199" s="39" t="s">
        <v>1517</v>
      </c>
      <c r="G199" s="39" t="s">
        <v>10385</v>
      </c>
      <c r="H199" s="38" t="s">
        <v>443</v>
      </c>
      <c r="I199" s="38" t="s">
        <v>440</v>
      </c>
      <c r="J199" s="38">
        <v>22034621</v>
      </c>
      <c r="K199" s="37">
        <v>68</v>
      </c>
      <c r="L199" s="37">
        <v>0</v>
      </c>
      <c r="M199" s="37">
        <v>0</v>
      </c>
    </row>
    <row r="200" spans="1:26" x14ac:dyDescent="0.2">
      <c r="B200" s="37" t="s">
        <v>9932</v>
      </c>
      <c r="C200" s="39" t="s">
        <v>5</v>
      </c>
      <c r="D200" s="39" t="s">
        <v>6</v>
      </c>
      <c r="E200" s="39" t="s">
        <v>1040</v>
      </c>
      <c r="F200" s="39" t="s">
        <v>8507</v>
      </c>
      <c r="G200" s="39" t="s">
        <v>10385</v>
      </c>
      <c r="H200" s="38" t="s">
        <v>443</v>
      </c>
      <c r="I200" s="38" t="s">
        <v>440</v>
      </c>
      <c r="J200" s="38">
        <v>22036474</v>
      </c>
      <c r="K200" s="37">
        <v>219</v>
      </c>
      <c r="L200" s="37">
        <v>0</v>
      </c>
      <c r="M200" s="37">
        <v>0</v>
      </c>
    </row>
    <row r="201" spans="1:26" x14ac:dyDescent="0.2">
      <c r="B201" s="37" t="s">
        <v>8508</v>
      </c>
      <c r="C201" s="39" t="s">
        <v>5</v>
      </c>
      <c r="D201" s="39" t="s">
        <v>6</v>
      </c>
      <c r="E201" s="39" t="s">
        <v>6</v>
      </c>
      <c r="F201" s="39" t="s">
        <v>6</v>
      </c>
      <c r="G201" s="39" t="s">
        <v>10385</v>
      </c>
      <c r="H201" s="38" t="s">
        <v>443</v>
      </c>
      <c r="I201" s="38" t="s">
        <v>440</v>
      </c>
      <c r="J201" s="38">
        <v>22825609</v>
      </c>
      <c r="K201" s="37">
        <v>191</v>
      </c>
      <c r="L201" s="37">
        <v>0</v>
      </c>
      <c r="M201" s="37">
        <v>0</v>
      </c>
    </row>
    <row r="202" spans="1:26" x14ac:dyDescent="0.2">
      <c r="B202" s="37" t="s">
        <v>9931</v>
      </c>
      <c r="C202" s="39" t="s">
        <v>5</v>
      </c>
      <c r="D202" s="39" t="s">
        <v>6</v>
      </c>
      <c r="E202" s="39" t="s">
        <v>6</v>
      </c>
      <c r="F202" s="39" t="s">
        <v>78</v>
      </c>
      <c r="G202" s="39" t="s">
        <v>10385</v>
      </c>
      <c r="H202" s="38" t="s">
        <v>443</v>
      </c>
      <c r="I202" s="38" t="s">
        <v>440</v>
      </c>
      <c r="J202" s="38">
        <v>22033881</v>
      </c>
      <c r="K202" s="37">
        <v>86</v>
      </c>
      <c r="L202" s="37">
        <v>0</v>
      </c>
      <c r="M202" s="37">
        <v>0</v>
      </c>
    </row>
    <row r="203" spans="1:26" x14ac:dyDescent="0.2">
      <c r="B203" s="37" t="s">
        <v>1522</v>
      </c>
      <c r="C203" s="39" t="s">
        <v>5</v>
      </c>
      <c r="D203" s="39" t="s">
        <v>6</v>
      </c>
      <c r="E203" s="39" t="s">
        <v>1515</v>
      </c>
      <c r="F203" s="39" t="s">
        <v>8509</v>
      </c>
      <c r="G203" s="39" t="s">
        <v>10385</v>
      </c>
      <c r="H203" s="38" t="s">
        <v>443</v>
      </c>
      <c r="I203" s="38" t="s">
        <v>440</v>
      </c>
      <c r="J203" s="38">
        <v>22821282</v>
      </c>
      <c r="K203" s="37">
        <v>27</v>
      </c>
      <c r="L203" s="37">
        <v>0</v>
      </c>
      <c r="M203" s="37">
        <v>0</v>
      </c>
    </row>
    <row r="204" spans="1:26" x14ac:dyDescent="0.2">
      <c r="B204" s="37" t="s">
        <v>8510</v>
      </c>
      <c r="C204" s="39" t="s">
        <v>5</v>
      </c>
      <c r="D204" s="39" t="s">
        <v>6</v>
      </c>
      <c r="E204" s="39" t="s">
        <v>72</v>
      </c>
      <c r="F204" s="39" t="s">
        <v>9928</v>
      </c>
      <c r="G204" s="39" t="s">
        <v>10385</v>
      </c>
      <c r="H204" s="38" t="s">
        <v>443</v>
      </c>
      <c r="I204" s="38" t="s">
        <v>440</v>
      </c>
      <c r="J204" s="38">
        <v>22826683</v>
      </c>
      <c r="K204" s="37">
        <v>138</v>
      </c>
      <c r="L204" s="37">
        <v>0</v>
      </c>
      <c r="M204" s="37">
        <v>0</v>
      </c>
    </row>
    <row r="205" spans="1:26" x14ac:dyDescent="0.2">
      <c r="B205" s="37" t="s">
        <v>8511</v>
      </c>
      <c r="C205" s="39" t="s">
        <v>5</v>
      </c>
      <c r="D205" s="39" t="s">
        <v>6</v>
      </c>
      <c r="E205" s="39" t="s">
        <v>1521</v>
      </c>
      <c r="F205" s="39" t="s">
        <v>78</v>
      </c>
      <c r="G205" s="39" t="s">
        <v>10385</v>
      </c>
      <c r="H205" s="38" t="s">
        <v>443</v>
      </c>
      <c r="I205" s="38" t="s">
        <v>441</v>
      </c>
      <c r="J205" s="38">
        <v>22038128</v>
      </c>
      <c r="K205" s="37">
        <v>70</v>
      </c>
      <c r="L205" s="37">
        <v>0</v>
      </c>
      <c r="M205" s="37">
        <v>0</v>
      </c>
    </row>
    <row r="206" spans="1:26" x14ac:dyDescent="0.2">
      <c r="B206" s="37" t="s">
        <v>9929</v>
      </c>
      <c r="C206" s="39" t="s">
        <v>5</v>
      </c>
      <c r="D206" s="39" t="s">
        <v>6</v>
      </c>
      <c r="E206" s="39" t="s">
        <v>6</v>
      </c>
      <c r="F206" s="39" t="s">
        <v>78</v>
      </c>
      <c r="G206" s="39" t="s">
        <v>10385</v>
      </c>
      <c r="H206" s="38" t="s">
        <v>443</v>
      </c>
      <c r="I206" s="38" t="s">
        <v>440</v>
      </c>
      <c r="J206" s="38">
        <v>22827700</v>
      </c>
      <c r="K206" s="37">
        <v>26</v>
      </c>
      <c r="L206" s="37">
        <v>0</v>
      </c>
      <c r="M206" s="37">
        <v>0</v>
      </c>
    </row>
    <row r="207" spans="1:26" x14ac:dyDescent="0.2">
      <c r="B207" s="37" t="s">
        <v>1516</v>
      </c>
      <c r="C207" s="39" t="s">
        <v>5</v>
      </c>
      <c r="D207" s="39" t="s">
        <v>6</v>
      </c>
      <c r="E207" s="39" t="s">
        <v>6</v>
      </c>
      <c r="F207" s="39" t="s">
        <v>8512</v>
      </c>
      <c r="G207" s="39" t="s">
        <v>10385</v>
      </c>
      <c r="H207" s="38" t="s">
        <v>443</v>
      </c>
      <c r="I207" s="38" t="s">
        <v>440</v>
      </c>
      <c r="J207" s="38">
        <v>22038498</v>
      </c>
      <c r="K207" s="37">
        <v>60</v>
      </c>
      <c r="L207" s="37">
        <v>0</v>
      </c>
      <c r="M207" s="37">
        <v>0</v>
      </c>
    </row>
    <row r="208" spans="1:26" x14ac:dyDescent="0.2">
      <c r="B208" s="37" t="s">
        <v>8513</v>
      </c>
      <c r="C208" s="39" t="s">
        <v>148</v>
      </c>
      <c r="D208" s="39" t="s">
        <v>149</v>
      </c>
      <c r="E208" s="39" t="s">
        <v>113</v>
      </c>
      <c r="F208" s="39" t="s">
        <v>113</v>
      </c>
      <c r="G208" s="39" t="s">
        <v>10385</v>
      </c>
      <c r="H208" s="38" t="s">
        <v>443</v>
      </c>
      <c r="I208" s="38" t="s">
        <v>440</v>
      </c>
      <c r="J208" s="38">
        <v>22985755</v>
      </c>
      <c r="K208" s="37">
        <v>238</v>
      </c>
      <c r="L208" s="37">
        <v>0</v>
      </c>
      <c r="M208" s="37">
        <v>0</v>
      </c>
    </row>
    <row r="209" spans="1:26" x14ac:dyDescent="0.2">
      <c r="B209" s="37" t="s">
        <v>8514</v>
      </c>
      <c r="C209" s="39" t="s">
        <v>5</v>
      </c>
      <c r="D209" s="39" t="s">
        <v>6</v>
      </c>
      <c r="E209" s="39" t="s">
        <v>6</v>
      </c>
      <c r="F209" s="39" t="s">
        <v>6</v>
      </c>
      <c r="G209" s="39" t="s">
        <v>10385</v>
      </c>
      <c r="H209" s="38" t="s">
        <v>443</v>
      </c>
      <c r="I209" s="38" t="s">
        <v>440</v>
      </c>
      <c r="J209" s="38">
        <v>22821696</v>
      </c>
      <c r="K209" s="37">
        <v>54</v>
      </c>
      <c r="L209" s="37">
        <v>0</v>
      </c>
      <c r="M209" s="37">
        <v>0</v>
      </c>
    </row>
    <row r="210" spans="1:26" x14ac:dyDescent="0.2">
      <c r="B210" s="37" t="s">
        <v>1518</v>
      </c>
      <c r="C210" s="39" t="s">
        <v>5</v>
      </c>
      <c r="D210" s="39" t="s">
        <v>6</v>
      </c>
      <c r="E210" s="39" t="s">
        <v>1040</v>
      </c>
      <c r="F210" s="39" t="s">
        <v>10407</v>
      </c>
      <c r="G210" s="39" t="s">
        <v>10385</v>
      </c>
      <c r="H210" s="38" t="s">
        <v>443</v>
      </c>
      <c r="I210" s="38" t="s">
        <v>440</v>
      </c>
      <c r="J210" s="38">
        <v>22035867</v>
      </c>
      <c r="K210" s="37">
        <v>52</v>
      </c>
      <c r="L210" s="37">
        <v>0</v>
      </c>
      <c r="M210" s="37">
        <v>0</v>
      </c>
    </row>
    <row r="211" spans="1:26" x14ac:dyDescent="0.2">
      <c r="A211" s="37" t="s">
        <v>8515</v>
      </c>
      <c r="B211" s="37" t="s">
        <v>8516</v>
      </c>
      <c r="C211" s="39" t="s">
        <v>5</v>
      </c>
      <c r="D211" s="39" t="s">
        <v>6</v>
      </c>
      <c r="E211" s="39" t="s">
        <v>72</v>
      </c>
      <c r="F211" s="39" t="s">
        <v>9928</v>
      </c>
      <c r="G211" s="39" t="s">
        <v>10385</v>
      </c>
      <c r="H211" s="38" t="s">
        <v>442</v>
      </c>
      <c r="I211" s="38" t="s">
        <v>440</v>
      </c>
      <c r="J211" s="38">
        <v>22821457</v>
      </c>
      <c r="K211" s="37">
        <v>1860</v>
      </c>
      <c r="L211" s="37">
        <v>65</v>
      </c>
      <c r="M211" s="37">
        <v>0</v>
      </c>
    </row>
    <row r="212" spans="1:26" x14ac:dyDescent="0.2">
      <c r="A212" s="37" t="s">
        <v>8517</v>
      </c>
      <c r="B212" s="37" t="s">
        <v>8518</v>
      </c>
      <c r="C212" s="39" t="s">
        <v>5</v>
      </c>
      <c r="D212" s="39" t="s">
        <v>6</v>
      </c>
      <c r="E212" s="39" t="s">
        <v>1040</v>
      </c>
      <c r="F212" s="39" t="s">
        <v>1511</v>
      </c>
      <c r="G212" s="39" t="s">
        <v>10387</v>
      </c>
      <c r="H212" s="38" t="s">
        <v>442</v>
      </c>
      <c r="I212" s="38" t="s">
        <v>440</v>
      </c>
      <c r="J212" s="38">
        <v>22036843</v>
      </c>
      <c r="K212" s="37">
        <v>326</v>
      </c>
      <c r="L212" s="37">
        <v>0</v>
      </c>
      <c r="M212" s="37">
        <v>0</v>
      </c>
    </row>
    <row r="213" spans="1:26" x14ac:dyDescent="0.2">
      <c r="A213" s="37" t="s">
        <v>8517</v>
      </c>
      <c r="B213" s="37" t="s">
        <v>9927</v>
      </c>
      <c r="C213" s="39" t="s">
        <v>5</v>
      </c>
      <c r="D213" s="39" t="s">
        <v>6</v>
      </c>
      <c r="E213" s="39" t="s">
        <v>1040</v>
      </c>
      <c r="F213" s="39" t="s">
        <v>1511</v>
      </c>
      <c r="G213" s="39" t="s">
        <v>10388</v>
      </c>
      <c r="H213" s="38" t="s">
        <v>442</v>
      </c>
      <c r="I213" s="38" t="s">
        <v>440</v>
      </c>
      <c r="J213" s="38">
        <v>22036843</v>
      </c>
      <c r="K213" s="37">
        <v>19</v>
      </c>
    </row>
    <row r="214" spans="1:26" x14ac:dyDescent="0.2">
      <c r="A214" s="37" t="s">
        <v>8519</v>
      </c>
      <c r="B214" s="37" t="s">
        <v>9926</v>
      </c>
      <c r="C214" s="39" t="s">
        <v>5</v>
      </c>
      <c r="D214" s="39" t="s">
        <v>6</v>
      </c>
      <c r="E214" s="39" t="s">
        <v>6</v>
      </c>
      <c r="F214" s="39" t="s">
        <v>493</v>
      </c>
      <c r="G214" s="39" t="s">
        <v>10385</v>
      </c>
      <c r="H214" s="38" t="s">
        <v>442</v>
      </c>
      <c r="I214" s="38" t="s">
        <v>440</v>
      </c>
      <c r="J214" s="38">
        <v>22826018</v>
      </c>
      <c r="K214" s="37">
        <v>275</v>
      </c>
      <c r="L214" s="37">
        <v>0</v>
      </c>
      <c r="M214" s="37">
        <v>0</v>
      </c>
    </row>
    <row r="216" spans="1:26" ht="13.5" x14ac:dyDescent="0.25">
      <c r="A216" s="40" t="s">
        <v>448</v>
      </c>
      <c r="B216" s="70"/>
      <c r="C216" s="43"/>
      <c r="D216" s="25"/>
      <c r="E216" s="32"/>
      <c r="F216" s="33"/>
      <c r="G216" s="32"/>
      <c r="H216" s="54" t="s">
        <v>8355</v>
      </c>
      <c r="J216" s="27"/>
      <c r="K216" s="36">
        <f>SUM(K217:K220)</f>
        <v>1076</v>
      </c>
      <c r="L216" s="36">
        <f>SUM(L217:L220)</f>
        <v>42</v>
      </c>
      <c r="M216" s="36">
        <f>SUM(M217:M220)</f>
        <v>0</v>
      </c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x14ac:dyDescent="0.2">
      <c r="B217" s="37" t="s">
        <v>1542</v>
      </c>
      <c r="C217" s="39" t="s">
        <v>5</v>
      </c>
      <c r="D217" s="39" t="s">
        <v>5</v>
      </c>
      <c r="E217" s="39" t="s">
        <v>72</v>
      </c>
      <c r="F217" s="39" t="s">
        <v>1543</v>
      </c>
      <c r="G217" s="39" t="s">
        <v>10385</v>
      </c>
      <c r="H217" s="38" t="s">
        <v>443</v>
      </c>
      <c r="I217" s="38" t="s">
        <v>440</v>
      </c>
      <c r="J217" s="38">
        <v>22960928</v>
      </c>
      <c r="K217" s="37">
        <v>44</v>
      </c>
      <c r="L217" s="37">
        <v>0</v>
      </c>
      <c r="M217" s="37">
        <v>0</v>
      </c>
    </row>
    <row r="218" spans="1:26" x14ac:dyDescent="0.2">
      <c r="A218" s="37" t="s">
        <v>8520</v>
      </c>
      <c r="B218" s="37" t="s">
        <v>9934</v>
      </c>
      <c r="C218" s="39" t="s">
        <v>5</v>
      </c>
      <c r="D218" s="39" t="s">
        <v>5</v>
      </c>
      <c r="E218" s="39" t="s">
        <v>72</v>
      </c>
      <c r="F218" s="39" t="s">
        <v>1545</v>
      </c>
      <c r="G218" s="39" t="s">
        <v>10385</v>
      </c>
      <c r="H218" s="38" t="s">
        <v>442</v>
      </c>
      <c r="I218" s="38" t="s">
        <v>440</v>
      </c>
      <c r="J218" s="38">
        <v>22917910</v>
      </c>
      <c r="K218" s="37">
        <v>602</v>
      </c>
      <c r="L218" s="37">
        <v>0</v>
      </c>
      <c r="M218" s="37">
        <v>0</v>
      </c>
    </row>
    <row r="219" spans="1:26" x14ac:dyDescent="0.2">
      <c r="A219" s="37" t="s">
        <v>8521</v>
      </c>
      <c r="B219" s="37" t="s">
        <v>9933</v>
      </c>
      <c r="C219" s="39" t="s">
        <v>5</v>
      </c>
      <c r="D219" s="39" t="s">
        <v>63</v>
      </c>
      <c r="E219" s="39" t="s">
        <v>69</v>
      </c>
      <c r="F219" s="39" t="s">
        <v>70</v>
      </c>
      <c r="G219" s="39" t="s">
        <v>10385</v>
      </c>
      <c r="H219" s="38" t="s">
        <v>442</v>
      </c>
      <c r="I219" s="38" t="s">
        <v>440</v>
      </c>
      <c r="J219" s="38">
        <v>22975986</v>
      </c>
      <c r="K219" s="37">
        <v>192</v>
      </c>
      <c r="L219" s="37">
        <v>42</v>
      </c>
      <c r="M219" s="37">
        <v>0</v>
      </c>
    </row>
    <row r="220" spans="1:26" x14ac:dyDescent="0.2">
      <c r="A220" s="37" t="s">
        <v>8522</v>
      </c>
      <c r="B220" s="37" t="s">
        <v>8523</v>
      </c>
      <c r="C220" s="39" t="s">
        <v>5</v>
      </c>
      <c r="D220" s="39" t="s">
        <v>5</v>
      </c>
      <c r="E220" s="39" t="s">
        <v>72</v>
      </c>
      <c r="F220" s="39" t="s">
        <v>371</v>
      </c>
      <c r="G220" s="39" t="s">
        <v>10387</v>
      </c>
      <c r="H220" s="38" t="s">
        <v>442</v>
      </c>
      <c r="I220" s="38" t="s">
        <v>440</v>
      </c>
      <c r="J220" s="38">
        <v>22201457</v>
      </c>
      <c r="K220" s="37">
        <v>238</v>
      </c>
      <c r="L220" s="37">
        <v>0</v>
      </c>
      <c r="M220" s="37">
        <v>0</v>
      </c>
    </row>
    <row r="222" spans="1:26" ht="13.5" x14ac:dyDescent="0.25">
      <c r="A222" s="40" t="s">
        <v>452</v>
      </c>
      <c r="B222" s="70"/>
      <c r="C222" s="43"/>
      <c r="D222" s="25"/>
      <c r="E222" s="32"/>
      <c r="F222" s="33"/>
      <c r="G222" s="32"/>
      <c r="H222" s="54" t="s">
        <v>8355</v>
      </c>
      <c r="J222" s="27"/>
      <c r="K222" s="36">
        <f>K223+K232+K242+K253+K259+K265+K269</f>
        <v>24054</v>
      </c>
      <c r="L222" s="36">
        <f>L223+L232+L242+L253+L259+L265+L269</f>
        <v>622</v>
      </c>
      <c r="M222" s="36">
        <f>M223+M232+M242+M253+M259+M265+M269</f>
        <v>1106</v>
      </c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3.5" x14ac:dyDescent="0.25">
      <c r="A223" s="40" t="s">
        <v>439</v>
      </c>
      <c r="B223" s="70"/>
      <c r="C223" s="43"/>
      <c r="D223" s="25"/>
      <c r="E223" s="32"/>
      <c r="F223" s="33"/>
      <c r="G223" s="32"/>
      <c r="H223" s="54" t="s">
        <v>8355</v>
      </c>
      <c r="J223" s="27"/>
      <c r="K223" s="36">
        <f>SUM(K224:K230)</f>
        <v>4525</v>
      </c>
      <c r="L223" s="36">
        <f>SUM(L224:L230)</f>
        <v>207</v>
      </c>
      <c r="M223" s="36">
        <f>SUM(M224:M230)</f>
        <v>0</v>
      </c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x14ac:dyDescent="0.2">
      <c r="A224" s="37" t="s">
        <v>8524</v>
      </c>
      <c r="B224" s="37" t="s">
        <v>8525</v>
      </c>
      <c r="C224" s="39" t="s">
        <v>5</v>
      </c>
      <c r="D224" s="39" t="s">
        <v>102</v>
      </c>
      <c r="E224" s="39" t="s">
        <v>102</v>
      </c>
      <c r="F224" s="39" t="s">
        <v>102</v>
      </c>
      <c r="G224" s="39" t="s">
        <v>10385</v>
      </c>
      <c r="H224" s="38" t="s">
        <v>444</v>
      </c>
      <c r="I224" s="38" t="s">
        <v>440</v>
      </c>
      <c r="J224" s="38">
        <v>40002022</v>
      </c>
      <c r="K224" s="37">
        <v>585</v>
      </c>
      <c r="L224" s="37">
        <v>0</v>
      </c>
      <c r="M224" s="37">
        <v>0</v>
      </c>
    </row>
    <row r="225" spans="1:26" x14ac:dyDescent="0.2">
      <c r="A225" s="37" t="s">
        <v>8526</v>
      </c>
      <c r="B225" s="37" t="s">
        <v>8474</v>
      </c>
      <c r="C225" s="39" t="s">
        <v>5</v>
      </c>
      <c r="D225" s="39" t="s">
        <v>102</v>
      </c>
      <c r="E225" s="39" t="s">
        <v>113</v>
      </c>
      <c r="F225" s="39" t="s">
        <v>113</v>
      </c>
      <c r="G225" s="39" t="s">
        <v>10385</v>
      </c>
      <c r="H225" s="38" t="s">
        <v>442</v>
      </c>
      <c r="I225" s="38" t="s">
        <v>440</v>
      </c>
      <c r="J225" s="38">
        <v>22767828</v>
      </c>
      <c r="K225" s="37">
        <v>1320</v>
      </c>
      <c r="L225" s="37">
        <v>0</v>
      </c>
      <c r="M225" s="37">
        <v>0</v>
      </c>
    </row>
    <row r="226" spans="1:26" x14ac:dyDescent="0.2">
      <c r="A226" s="37" t="s">
        <v>8527</v>
      </c>
      <c r="B226" s="37" t="s">
        <v>8528</v>
      </c>
      <c r="C226" s="39" t="s">
        <v>5</v>
      </c>
      <c r="D226" s="39" t="s">
        <v>102</v>
      </c>
      <c r="E226" s="39" t="s">
        <v>511</v>
      </c>
      <c r="F226" s="39" t="s">
        <v>512</v>
      </c>
      <c r="G226" s="39" t="s">
        <v>10387</v>
      </c>
      <c r="H226" s="38" t="s">
        <v>442</v>
      </c>
      <c r="I226" s="38" t="s">
        <v>440</v>
      </c>
      <c r="J226" s="38">
        <v>22505502</v>
      </c>
      <c r="K226" s="37">
        <v>1010</v>
      </c>
      <c r="L226" s="37">
        <v>25</v>
      </c>
      <c r="M226" s="37">
        <v>0</v>
      </c>
    </row>
    <row r="227" spans="1:26" x14ac:dyDescent="0.2">
      <c r="A227" s="37" t="s">
        <v>8527</v>
      </c>
      <c r="B227" s="37" t="s">
        <v>9936</v>
      </c>
      <c r="C227" s="39" t="s">
        <v>5</v>
      </c>
      <c r="D227" s="39" t="s">
        <v>102</v>
      </c>
      <c r="E227" s="39" t="s">
        <v>511</v>
      </c>
      <c r="F227" s="39" t="s">
        <v>512</v>
      </c>
      <c r="G227" s="39" t="s">
        <v>10388</v>
      </c>
      <c r="H227" s="38" t="s">
        <v>442</v>
      </c>
      <c r="I227" s="38" t="s">
        <v>440</v>
      </c>
      <c r="J227" s="38">
        <v>22505502</v>
      </c>
      <c r="K227" s="37">
        <v>23</v>
      </c>
    </row>
    <row r="228" spans="1:26" x14ac:dyDescent="0.2">
      <c r="A228" s="37" t="s">
        <v>8529</v>
      </c>
      <c r="B228" s="37" t="s">
        <v>8530</v>
      </c>
      <c r="C228" s="39" t="s">
        <v>5</v>
      </c>
      <c r="D228" s="39" t="s">
        <v>102</v>
      </c>
      <c r="E228" s="39" t="s">
        <v>956</v>
      </c>
      <c r="F228" s="39" t="s">
        <v>956</v>
      </c>
      <c r="G228" s="39" t="s">
        <v>10385</v>
      </c>
      <c r="H228" s="38" t="s">
        <v>442</v>
      </c>
      <c r="I228" s="38" t="s">
        <v>440</v>
      </c>
      <c r="J228" s="38">
        <v>22590602</v>
      </c>
      <c r="K228" s="37">
        <v>529</v>
      </c>
      <c r="L228" s="37">
        <v>95</v>
      </c>
      <c r="M228" s="37">
        <v>0</v>
      </c>
    </row>
    <row r="229" spans="1:26" x14ac:dyDescent="0.2">
      <c r="A229" s="37" t="s">
        <v>8531</v>
      </c>
      <c r="B229" s="37" t="s">
        <v>9935</v>
      </c>
      <c r="C229" s="39" t="s">
        <v>5</v>
      </c>
      <c r="D229" s="39" t="s">
        <v>102</v>
      </c>
      <c r="E229" s="39" t="s">
        <v>113</v>
      </c>
      <c r="F229" s="39" t="s">
        <v>113</v>
      </c>
      <c r="G229" s="39" t="s">
        <v>10385</v>
      </c>
      <c r="H229" s="38" t="s">
        <v>442</v>
      </c>
      <c r="I229" s="38" t="s">
        <v>440</v>
      </c>
      <c r="J229" s="38">
        <v>22765225</v>
      </c>
      <c r="K229" s="37">
        <v>274</v>
      </c>
      <c r="L229" s="37">
        <v>0</v>
      </c>
      <c r="M229" s="37">
        <v>0</v>
      </c>
    </row>
    <row r="230" spans="1:26" x14ac:dyDescent="0.2">
      <c r="A230" s="37" t="s">
        <v>8532</v>
      </c>
      <c r="B230" s="37" t="s">
        <v>8533</v>
      </c>
      <c r="C230" s="39" t="s">
        <v>5</v>
      </c>
      <c r="D230" s="39" t="s">
        <v>102</v>
      </c>
      <c r="E230" s="39" t="s">
        <v>1575</v>
      </c>
      <c r="F230" s="39" t="s">
        <v>1605</v>
      </c>
      <c r="G230" s="39" t="s">
        <v>10387</v>
      </c>
      <c r="H230" s="38" t="s">
        <v>442</v>
      </c>
      <c r="I230" s="38" t="s">
        <v>440</v>
      </c>
      <c r="J230" s="38">
        <v>22743185</v>
      </c>
      <c r="K230" s="37">
        <v>784</v>
      </c>
      <c r="L230" s="37">
        <v>87</v>
      </c>
      <c r="M230" s="37">
        <v>0</v>
      </c>
    </row>
    <row r="232" spans="1:26" ht="13.5" x14ac:dyDescent="0.25">
      <c r="A232" s="40" t="s">
        <v>445</v>
      </c>
      <c r="B232" s="70"/>
      <c r="C232" s="43"/>
      <c r="D232" s="25"/>
      <c r="E232" s="32"/>
      <c r="F232" s="33"/>
      <c r="G232" s="32"/>
      <c r="H232" s="54" t="s">
        <v>8355</v>
      </c>
      <c r="J232" s="27"/>
      <c r="K232" s="36">
        <f>SUM(K233:K240)</f>
        <v>5208</v>
      </c>
      <c r="L232" s="36">
        <f>SUM(L233:L240)</f>
        <v>197</v>
      </c>
      <c r="M232" s="36">
        <f>SUM(M233:M240)</f>
        <v>356</v>
      </c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x14ac:dyDescent="0.2">
      <c r="B233" s="37" t="s">
        <v>1590</v>
      </c>
      <c r="C233" s="39" t="s">
        <v>5</v>
      </c>
      <c r="D233" s="39" t="s">
        <v>102</v>
      </c>
      <c r="E233" s="39" t="s">
        <v>126</v>
      </c>
      <c r="F233" s="39" t="s">
        <v>126</v>
      </c>
      <c r="G233" s="39" t="s">
        <v>10385</v>
      </c>
      <c r="H233" s="38" t="s">
        <v>443</v>
      </c>
      <c r="I233" s="38" t="s">
        <v>440</v>
      </c>
      <c r="J233" s="38">
        <v>40361290</v>
      </c>
      <c r="K233" s="37">
        <v>354</v>
      </c>
      <c r="L233" s="37">
        <v>0</v>
      </c>
      <c r="M233" s="37">
        <v>0</v>
      </c>
    </row>
    <row r="234" spans="1:26" x14ac:dyDescent="0.2">
      <c r="A234" s="37" t="s">
        <v>8534</v>
      </c>
      <c r="B234" s="37" t="s">
        <v>8535</v>
      </c>
      <c r="C234" s="39" t="s">
        <v>5</v>
      </c>
      <c r="D234" s="39" t="s">
        <v>102</v>
      </c>
      <c r="E234" s="39" t="s">
        <v>126</v>
      </c>
      <c r="F234" s="39" t="s">
        <v>126</v>
      </c>
      <c r="G234" s="39" t="s">
        <v>10385</v>
      </c>
      <c r="H234" s="38" t="s">
        <v>442</v>
      </c>
      <c r="I234" s="38" t="s">
        <v>440</v>
      </c>
      <c r="J234" s="38">
        <v>22703443</v>
      </c>
      <c r="K234" s="37">
        <v>1158</v>
      </c>
      <c r="L234" s="37">
        <v>197</v>
      </c>
      <c r="M234" s="37">
        <v>356</v>
      </c>
    </row>
    <row r="235" spans="1:26" x14ac:dyDescent="0.2">
      <c r="A235" s="37" t="s">
        <v>8536</v>
      </c>
      <c r="B235" s="37" t="s">
        <v>8537</v>
      </c>
      <c r="C235" s="39" t="s">
        <v>5</v>
      </c>
      <c r="D235" s="39" t="s">
        <v>102</v>
      </c>
      <c r="E235" s="39" t="s">
        <v>128</v>
      </c>
      <c r="F235" s="39" t="s">
        <v>128</v>
      </c>
      <c r="G235" s="39" t="s">
        <v>10385</v>
      </c>
      <c r="H235" s="38" t="s">
        <v>442</v>
      </c>
      <c r="I235" s="38" t="s">
        <v>440</v>
      </c>
      <c r="J235" s="38">
        <v>22197519</v>
      </c>
      <c r="K235" s="37">
        <v>759</v>
      </c>
      <c r="L235" s="37">
        <v>0</v>
      </c>
      <c r="M235" s="37">
        <v>0</v>
      </c>
    </row>
    <row r="236" spans="1:26" x14ac:dyDescent="0.2">
      <c r="A236" s="37" t="s">
        <v>8538</v>
      </c>
      <c r="B236" s="37" t="s">
        <v>9938</v>
      </c>
      <c r="C236" s="39" t="s">
        <v>5</v>
      </c>
      <c r="D236" s="39" t="s">
        <v>102</v>
      </c>
      <c r="E236" s="39" t="s">
        <v>138</v>
      </c>
      <c r="F236" s="39" t="s">
        <v>138</v>
      </c>
      <c r="G236" s="39" t="s">
        <v>10385</v>
      </c>
      <c r="H236" s="38" t="s">
        <v>442</v>
      </c>
      <c r="I236" s="38" t="s">
        <v>440</v>
      </c>
      <c r="J236" s="38">
        <v>22198848</v>
      </c>
      <c r="K236" s="37">
        <v>380</v>
      </c>
      <c r="L236" s="37">
        <v>0</v>
      </c>
      <c r="M236" s="37">
        <v>0</v>
      </c>
    </row>
    <row r="237" spans="1:26" x14ac:dyDescent="0.2">
      <c r="A237" s="37" t="s">
        <v>8539</v>
      </c>
      <c r="B237" s="37" t="s">
        <v>8540</v>
      </c>
      <c r="C237" s="39" t="s">
        <v>5</v>
      </c>
      <c r="D237" s="39" t="s">
        <v>102</v>
      </c>
      <c r="E237" s="39" t="s">
        <v>126</v>
      </c>
      <c r="F237" s="39" t="s">
        <v>133</v>
      </c>
      <c r="G237" s="39" t="s">
        <v>10385</v>
      </c>
      <c r="H237" s="38" t="s">
        <v>442</v>
      </c>
      <c r="I237" s="38" t="s">
        <v>440</v>
      </c>
      <c r="J237" s="38">
        <v>22705334</v>
      </c>
      <c r="K237" s="37">
        <v>362</v>
      </c>
      <c r="L237" s="37">
        <v>0</v>
      </c>
      <c r="M237" s="37">
        <v>0</v>
      </c>
    </row>
    <row r="238" spans="1:26" x14ac:dyDescent="0.2">
      <c r="A238" s="37" t="s">
        <v>8541</v>
      </c>
      <c r="B238" s="37" t="s">
        <v>8542</v>
      </c>
      <c r="C238" s="39" t="s">
        <v>5</v>
      </c>
      <c r="D238" s="39" t="s">
        <v>102</v>
      </c>
      <c r="E238" s="39" t="s">
        <v>1588</v>
      </c>
      <c r="F238" s="39" t="s">
        <v>8543</v>
      </c>
      <c r="G238" s="39" t="s">
        <v>10387</v>
      </c>
      <c r="H238" s="38" t="s">
        <v>442</v>
      </c>
      <c r="I238" s="38" t="s">
        <v>440</v>
      </c>
      <c r="J238" s="38">
        <v>22702273</v>
      </c>
      <c r="K238" s="37">
        <v>1273</v>
      </c>
      <c r="L238" s="37">
        <v>0</v>
      </c>
      <c r="M238" s="37">
        <v>0</v>
      </c>
    </row>
    <row r="239" spans="1:26" x14ac:dyDescent="0.2">
      <c r="A239" s="37" t="s">
        <v>8541</v>
      </c>
      <c r="B239" s="37" t="s">
        <v>9937</v>
      </c>
      <c r="C239" s="39" t="s">
        <v>5</v>
      </c>
      <c r="D239" s="39" t="s">
        <v>102</v>
      </c>
      <c r="E239" s="39" t="s">
        <v>1588</v>
      </c>
      <c r="F239" s="39" t="s">
        <v>1589</v>
      </c>
      <c r="G239" s="39" t="s">
        <v>10388</v>
      </c>
      <c r="H239" s="38" t="s">
        <v>442</v>
      </c>
      <c r="I239" s="38" t="s">
        <v>440</v>
      </c>
      <c r="J239" s="38">
        <v>22702273</v>
      </c>
      <c r="K239" s="37">
        <v>164</v>
      </c>
    </row>
    <row r="240" spans="1:26" x14ac:dyDescent="0.2">
      <c r="A240" s="37" t="s">
        <v>8544</v>
      </c>
      <c r="B240" s="37" t="s">
        <v>8545</v>
      </c>
      <c r="C240" s="39" t="s">
        <v>5</v>
      </c>
      <c r="D240" s="39" t="s">
        <v>102</v>
      </c>
      <c r="E240" s="39" t="s">
        <v>126</v>
      </c>
      <c r="F240" s="39" t="s">
        <v>1053</v>
      </c>
      <c r="G240" s="39" t="s">
        <v>10387</v>
      </c>
      <c r="H240" s="38" t="s">
        <v>442</v>
      </c>
      <c r="I240" s="38" t="s">
        <v>440</v>
      </c>
      <c r="J240" s="38">
        <v>22702308</v>
      </c>
      <c r="K240" s="37">
        <v>758</v>
      </c>
      <c r="L240" s="37">
        <v>0</v>
      </c>
      <c r="M240" s="37">
        <v>0</v>
      </c>
    </row>
    <row r="242" spans="1:26" ht="13.5" x14ac:dyDescent="0.25">
      <c r="A242" s="40" t="s">
        <v>446</v>
      </c>
      <c r="B242" s="70"/>
      <c r="C242" s="43"/>
      <c r="D242" s="25"/>
      <c r="E242" s="32"/>
      <c r="F242" s="33"/>
      <c r="G242" s="32"/>
      <c r="H242" s="54" t="s">
        <v>8355</v>
      </c>
      <c r="J242" s="27"/>
      <c r="K242" s="36">
        <f>SUM(K243:K251)</f>
        <v>3809</v>
      </c>
      <c r="L242" s="36">
        <f>SUM(L243:L251)</f>
        <v>152</v>
      </c>
      <c r="M242" s="36">
        <f>SUM(M243:M251)</f>
        <v>629</v>
      </c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x14ac:dyDescent="0.2">
      <c r="B243" s="37" t="s">
        <v>8546</v>
      </c>
      <c r="C243" s="39" t="s">
        <v>5</v>
      </c>
      <c r="D243" s="39" t="s">
        <v>1604</v>
      </c>
      <c r="E243" s="39" t="s">
        <v>1604</v>
      </c>
      <c r="F243" s="39" t="s">
        <v>164</v>
      </c>
      <c r="G243" s="39" t="s">
        <v>10385</v>
      </c>
      <c r="H243" s="38" t="s">
        <v>443</v>
      </c>
      <c r="I243" s="38" t="s">
        <v>440</v>
      </c>
      <c r="J243" s="38">
        <v>22309265</v>
      </c>
      <c r="K243" s="37">
        <v>130</v>
      </c>
      <c r="L243" s="37">
        <v>0</v>
      </c>
      <c r="M243" s="37">
        <v>0</v>
      </c>
    </row>
    <row r="244" spans="1:26" x14ac:dyDescent="0.2">
      <c r="A244" s="37" t="s">
        <v>8547</v>
      </c>
      <c r="B244" s="37" t="s">
        <v>8548</v>
      </c>
      <c r="C244" s="39" t="s">
        <v>5</v>
      </c>
      <c r="D244" s="39" t="s">
        <v>1604</v>
      </c>
      <c r="E244" s="39" t="s">
        <v>1604</v>
      </c>
      <c r="F244" s="39" t="s">
        <v>392</v>
      </c>
      <c r="G244" s="39" t="s">
        <v>10385</v>
      </c>
      <c r="H244" s="38" t="s">
        <v>442</v>
      </c>
      <c r="I244" s="38" t="s">
        <v>440</v>
      </c>
      <c r="J244" s="38">
        <v>22303375</v>
      </c>
      <c r="K244" s="37">
        <v>1579</v>
      </c>
      <c r="L244" s="37">
        <v>107</v>
      </c>
      <c r="M244" s="37">
        <v>0</v>
      </c>
    </row>
    <row r="245" spans="1:26" x14ac:dyDescent="0.2">
      <c r="A245" s="37" t="s">
        <v>8549</v>
      </c>
      <c r="B245" s="37" t="s">
        <v>8550</v>
      </c>
      <c r="C245" s="39" t="s">
        <v>5</v>
      </c>
      <c r="D245" s="39" t="s">
        <v>1604</v>
      </c>
      <c r="E245" s="39" t="s">
        <v>92</v>
      </c>
      <c r="F245" s="39" t="s">
        <v>92</v>
      </c>
      <c r="G245" s="39" t="s">
        <v>10385</v>
      </c>
      <c r="H245" s="38" t="s">
        <v>442</v>
      </c>
      <c r="I245" s="38" t="s">
        <v>441</v>
      </c>
      <c r="J245" s="38">
        <v>25400315</v>
      </c>
      <c r="K245" s="37">
        <v>617</v>
      </c>
      <c r="L245" s="37">
        <v>0</v>
      </c>
      <c r="M245" s="37">
        <v>408</v>
      </c>
    </row>
    <row r="246" spans="1:26" x14ac:dyDescent="0.2">
      <c r="A246" s="37" t="s">
        <v>8551</v>
      </c>
      <c r="B246" s="37" t="s">
        <v>8552</v>
      </c>
      <c r="C246" s="39" t="s">
        <v>5</v>
      </c>
      <c r="D246" s="39" t="s">
        <v>1604</v>
      </c>
      <c r="E246" s="39" t="s">
        <v>1635</v>
      </c>
      <c r="F246" s="39" t="s">
        <v>1635</v>
      </c>
      <c r="G246" s="39" t="s">
        <v>10385</v>
      </c>
      <c r="H246" s="38" t="s">
        <v>442</v>
      </c>
      <c r="I246" s="38" t="s">
        <v>441</v>
      </c>
      <c r="J246" s="38">
        <v>24104630</v>
      </c>
      <c r="K246" s="37">
        <v>300</v>
      </c>
      <c r="L246" s="37">
        <v>0</v>
      </c>
      <c r="M246" s="37">
        <v>0</v>
      </c>
    </row>
    <row r="247" spans="1:26" x14ac:dyDescent="0.2">
      <c r="A247" s="37" t="s">
        <v>8553</v>
      </c>
      <c r="B247" s="37" t="s">
        <v>8554</v>
      </c>
      <c r="C247" s="39" t="s">
        <v>5</v>
      </c>
      <c r="D247" s="39" t="s">
        <v>1604</v>
      </c>
      <c r="E247" s="39" t="s">
        <v>1605</v>
      </c>
      <c r="F247" s="39" t="s">
        <v>1605</v>
      </c>
      <c r="G247" s="39" t="s">
        <v>10387</v>
      </c>
      <c r="H247" s="38" t="s">
        <v>442</v>
      </c>
      <c r="I247" s="38" t="s">
        <v>440</v>
      </c>
      <c r="J247" s="38">
        <v>22305222</v>
      </c>
      <c r="K247" s="37">
        <v>486</v>
      </c>
      <c r="L247" s="37">
        <v>0</v>
      </c>
      <c r="M247" s="37">
        <v>0</v>
      </c>
    </row>
    <row r="248" spans="1:26" x14ac:dyDescent="0.2">
      <c r="A248" s="37" t="s">
        <v>8553</v>
      </c>
      <c r="B248" s="37" t="s">
        <v>9940</v>
      </c>
      <c r="C248" s="39" t="s">
        <v>5</v>
      </c>
      <c r="D248" s="39" t="s">
        <v>1604</v>
      </c>
      <c r="E248" s="39" t="s">
        <v>1605</v>
      </c>
      <c r="F248" s="39" t="s">
        <v>8555</v>
      </c>
      <c r="G248" s="39" t="s">
        <v>10388</v>
      </c>
      <c r="H248" s="38" t="s">
        <v>442</v>
      </c>
      <c r="I248" s="38" t="s">
        <v>440</v>
      </c>
      <c r="J248" s="38">
        <v>22305222</v>
      </c>
      <c r="K248" s="37">
        <v>209</v>
      </c>
    </row>
    <row r="249" spans="1:26" x14ac:dyDescent="0.2">
      <c r="A249" s="37" t="s">
        <v>8556</v>
      </c>
      <c r="B249" s="37" t="s">
        <v>8557</v>
      </c>
      <c r="C249" s="39" t="s">
        <v>5</v>
      </c>
      <c r="D249" s="39" t="s">
        <v>1604</v>
      </c>
      <c r="E249" s="39" t="s">
        <v>590</v>
      </c>
      <c r="F249" s="39" t="s">
        <v>590</v>
      </c>
      <c r="G249" s="39" t="s">
        <v>10387</v>
      </c>
      <c r="H249" s="38" t="s">
        <v>442</v>
      </c>
      <c r="I249" s="38" t="s">
        <v>441</v>
      </c>
      <c r="J249" s="38">
        <v>25402450</v>
      </c>
      <c r="K249" s="37">
        <v>189</v>
      </c>
      <c r="L249" s="37">
        <v>0</v>
      </c>
      <c r="M249" s="37">
        <v>0</v>
      </c>
    </row>
    <row r="250" spans="1:26" x14ac:dyDescent="0.2">
      <c r="A250" s="37" t="s">
        <v>8556</v>
      </c>
      <c r="B250" s="37" t="s">
        <v>9939</v>
      </c>
      <c r="C250" s="39" t="s">
        <v>5</v>
      </c>
      <c r="D250" s="39" t="s">
        <v>1604</v>
      </c>
      <c r="E250" s="39" t="s">
        <v>590</v>
      </c>
      <c r="F250" s="39" t="s">
        <v>590</v>
      </c>
      <c r="G250" s="39" t="s">
        <v>10388</v>
      </c>
      <c r="H250" s="38" t="s">
        <v>442</v>
      </c>
      <c r="I250" s="38" t="s">
        <v>441</v>
      </c>
      <c r="J250" s="38">
        <v>25402540</v>
      </c>
      <c r="K250" s="37">
        <v>58</v>
      </c>
    </row>
    <row r="251" spans="1:26" x14ac:dyDescent="0.2">
      <c r="A251" s="37" t="s">
        <v>8558</v>
      </c>
      <c r="B251" s="37" t="s">
        <v>8559</v>
      </c>
      <c r="C251" s="39" t="s">
        <v>5</v>
      </c>
      <c r="D251" s="39" t="s">
        <v>102</v>
      </c>
      <c r="E251" s="39" t="s">
        <v>1694</v>
      </c>
      <c r="F251" s="39" t="s">
        <v>1694</v>
      </c>
      <c r="G251" s="39" t="s">
        <v>10385</v>
      </c>
      <c r="H251" s="38" t="s">
        <v>442</v>
      </c>
      <c r="I251" s="38" t="s">
        <v>441</v>
      </c>
      <c r="J251" s="38">
        <v>25440166</v>
      </c>
      <c r="K251" s="37">
        <v>241</v>
      </c>
      <c r="L251" s="37">
        <v>45</v>
      </c>
      <c r="M251" s="37">
        <v>221</v>
      </c>
    </row>
    <row r="253" spans="1:26" ht="13.5" x14ac:dyDescent="0.25">
      <c r="A253" s="40" t="s">
        <v>447</v>
      </c>
      <c r="B253" s="70"/>
      <c r="C253" s="43"/>
      <c r="D253" s="25"/>
      <c r="E253" s="32"/>
      <c r="F253" s="33"/>
      <c r="G253" s="32"/>
      <c r="H253" s="54" t="s">
        <v>8355</v>
      </c>
      <c r="J253" s="27"/>
      <c r="K253" s="36">
        <f>SUM(K254:K257)</f>
        <v>1967</v>
      </c>
      <c r="L253" s="36">
        <f>SUM(L254:L257)</f>
        <v>0</v>
      </c>
      <c r="M253" s="36">
        <f>SUM(M254:M257)</f>
        <v>0</v>
      </c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x14ac:dyDescent="0.2">
      <c r="A254" s="37" t="s">
        <v>8560</v>
      </c>
      <c r="B254" s="37" t="s">
        <v>8561</v>
      </c>
      <c r="C254" s="39" t="s">
        <v>5</v>
      </c>
      <c r="D254" s="39" t="s">
        <v>102</v>
      </c>
      <c r="E254" s="39" t="s">
        <v>1697</v>
      </c>
      <c r="F254" s="39" t="s">
        <v>1157</v>
      </c>
      <c r="G254" s="39" t="s">
        <v>10387</v>
      </c>
      <c r="H254" s="38" t="s">
        <v>442</v>
      </c>
      <c r="I254" s="38" t="s">
        <v>441</v>
      </c>
      <c r="J254" s="38">
        <v>25441394</v>
      </c>
      <c r="K254" s="37">
        <v>873</v>
      </c>
      <c r="L254" s="37">
        <v>0</v>
      </c>
      <c r="M254" s="37">
        <v>0</v>
      </c>
    </row>
    <row r="255" spans="1:26" x14ac:dyDescent="0.2">
      <c r="A255" s="37" t="s">
        <v>8560</v>
      </c>
      <c r="B255" s="37" t="s">
        <v>9942</v>
      </c>
      <c r="C255" s="39" t="s">
        <v>5</v>
      </c>
      <c r="D255" s="39" t="s">
        <v>102</v>
      </c>
      <c r="E255" s="39" t="s">
        <v>1697</v>
      </c>
      <c r="F255" s="39" t="s">
        <v>1157</v>
      </c>
      <c r="G255" s="39" t="s">
        <v>10388</v>
      </c>
      <c r="H255" s="38" t="s">
        <v>442</v>
      </c>
      <c r="I255" s="38" t="s">
        <v>441</v>
      </c>
      <c r="J255" s="38">
        <v>25441394</v>
      </c>
      <c r="K255" s="37">
        <v>216</v>
      </c>
    </row>
    <row r="256" spans="1:26" x14ac:dyDescent="0.2">
      <c r="A256" s="37" t="s">
        <v>8562</v>
      </c>
      <c r="B256" s="37" t="s">
        <v>8563</v>
      </c>
      <c r="C256" s="39" t="s">
        <v>156</v>
      </c>
      <c r="D256" s="39" t="s">
        <v>156</v>
      </c>
      <c r="E256" s="39" t="s">
        <v>1715</v>
      </c>
      <c r="F256" s="39" t="s">
        <v>1727</v>
      </c>
      <c r="G256" s="39" t="s">
        <v>10387</v>
      </c>
      <c r="H256" s="38" t="s">
        <v>442</v>
      </c>
      <c r="I256" s="38" t="s">
        <v>441</v>
      </c>
      <c r="J256" s="38">
        <v>25480733</v>
      </c>
      <c r="K256" s="37">
        <v>773</v>
      </c>
      <c r="L256" s="37">
        <v>0</v>
      </c>
      <c r="M256" s="37">
        <v>0</v>
      </c>
    </row>
    <row r="257" spans="1:26" x14ac:dyDescent="0.2">
      <c r="A257" s="37" t="s">
        <v>8562</v>
      </c>
      <c r="B257" s="37" t="s">
        <v>9941</v>
      </c>
      <c r="C257" s="39" t="s">
        <v>156</v>
      </c>
      <c r="D257" s="39" t="s">
        <v>156</v>
      </c>
      <c r="E257" s="39" t="s">
        <v>1715</v>
      </c>
      <c r="F257" s="39" t="s">
        <v>8564</v>
      </c>
      <c r="G257" s="39" t="s">
        <v>10388</v>
      </c>
      <c r="H257" s="38" t="s">
        <v>442</v>
      </c>
      <c r="I257" s="38" t="s">
        <v>441</v>
      </c>
      <c r="J257" s="38">
        <v>25480733</v>
      </c>
      <c r="K257" s="37">
        <v>105</v>
      </c>
    </row>
    <row r="259" spans="1:26" ht="13.5" x14ac:dyDescent="0.25">
      <c r="A259" s="40" t="s">
        <v>448</v>
      </c>
      <c r="B259" s="70"/>
      <c r="C259" s="43"/>
      <c r="D259" s="25"/>
      <c r="E259" s="32"/>
      <c r="F259" s="33"/>
      <c r="G259" s="32"/>
      <c r="H259" s="54" t="s">
        <v>8355</v>
      </c>
      <c r="J259" s="27"/>
      <c r="K259" s="36">
        <f>SUM(K260:K263)</f>
        <v>1448</v>
      </c>
      <c r="L259" s="36">
        <f>SUM(L260:L263)</f>
        <v>58</v>
      </c>
      <c r="M259" s="36">
        <f>SUM(M260:M263)</f>
        <v>0</v>
      </c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x14ac:dyDescent="0.2">
      <c r="A260" s="37" t="s">
        <v>8565</v>
      </c>
      <c r="B260" s="37" t="s">
        <v>8566</v>
      </c>
      <c r="C260" s="39" t="s">
        <v>5</v>
      </c>
      <c r="D260" s="39" t="s">
        <v>518</v>
      </c>
      <c r="E260" s="39" t="s">
        <v>959</v>
      </c>
      <c r="F260" s="39" t="s">
        <v>959</v>
      </c>
      <c r="G260" s="39" t="s">
        <v>10387</v>
      </c>
      <c r="H260" s="38" t="s">
        <v>442</v>
      </c>
      <c r="I260" s="38" t="s">
        <v>441</v>
      </c>
      <c r="J260" s="38">
        <v>24100121</v>
      </c>
      <c r="K260" s="37">
        <v>1101</v>
      </c>
      <c r="L260" s="37">
        <v>58</v>
      </c>
      <c r="M260" s="37">
        <v>0</v>
      </c>
    </row>
    <row r="261" spans="1:26" x14ac:dyDescent="0.2">
      <c r="A261" s="37" t="s">
        <v>8565</v>
      </c>
      <c r="B261" s="37" t="s">
        <v>9944</v>
      </c>
      <c r="C261" s="39" t="s">
        <v>5</v>
      </c>
      <c r="D261" s="39" t="s">
        <v>518</v>
      </c>
      <c r="E261" s="39" t="s">
        <v>959</v>
      </c>
      <c r="F261" s="39" t="s">
        <v>959</v>
      </c>
      <c r="G261" s="39" t="s">
        <v>10388</v>
      </c>
      <c r="H261" s="38" t="s">
        <v>442</v>
      </c>
      <c r="I261" s="38" t="s">
        <v>441</v>
      </c>
      <c r="J261" s="38">
        <v>24100821</v>
      </c>
      <c r="K261" s="37">
        <v>153</v>
      </c>
    </row>
    <row r="262" spans="1:26" x14ac:dyDescent="0.2">
      <c r="A262" s="37" t="s">
        <v>8567</v>
      </c>
      <c r="B262" s="37" t="s">
        <v>10406</v>
      </c>
      <c r="C262" s="39" t="s">
        <v>5</v>
      </c>
      <c r="D262" s="39" t="s">
        <v>518</v>
      </c>
      <c r="E262" s="39" t="s">
        <v>519</v>
      </c>
      <c r="F262" s="39" t="s">
        <v>1749</v>
      </c>
      <c r="G262" s="39" t="s">
        <v>10385</v>
      </c>
      <c r="H262" s="38" t="s">
        <v>442</v>
      </c>
      <c r="I262" s="38" t="s">
        <v>441</v>
      </c>
      <c r="J262" s="38">
        <v>24100409</v>
      </c>
      <c r="K262" s="37">
        <v>57</v>
      </c>
      <c r="L262" s="37">
        <v>0</v>
      </c>
      <c r="M262" s="37">
        <v>0</v>
      </c>
    </row>
    <row r="263" spans="1:26" x14ac:dyDescent="0.2">
      <c r="A263" s="37" t="s">
        <v>8568</v>
      </c>
      <c r="B263" s="37" t="s">
        <v>9943</v>
      </c>
      <c r="C263" s="39" t="s">
        <v>5</v>
      </c>
      <c r="D263" s="39" t="s">
        <v>518</v>
      </c>
      <c r="E263" s="39" t="s">
        <v>1744</v>
      </c>
      <c r="F263" s="39" t="s">
        <v>318</v>
      </c>
      <c r="G263" s="39" t="s">
        <v>10385</v>
      </c>
      <c r="H263" s="38" t="s">
        <v>442</v>
      </c>
      <c r="I263" s="38" t="s">
        <v>441</v>
      </c>
      <c r="J263" s="38">
        <v>24102494</v>
      </c>
      <c r="K263" s="37">
        <v>137</v>
      </c>
      <c r="L263" s="37">
        <v>0</v>
      </c>
      <c r="M263" s="37">
        <v>0</v>
      </c>
    </row>
    <row r="265" spans="1:26" ht="13.5" x14ac:dyDescent="0.25">
      <c r="A265" s="40" t="s">
        <v>449</v>
      </c>
      <c r="B265" s="70"/>
      <c r="C265" s="43"/>
      <c r="D265" s="25"/>
      <c r="E265" s="32"/>
      <c r="F265" s="33"/>
      <c r="G265" s="32"/>
      <c r="H265" s="54" t="s">
        <v>8355</v>
      </c>
      <c r="J265" s="27"/>
      <c r="K265" s="36">
        <f>SUM(K266:K267)</f>
        <v>310</v>
      </c>
      <c r="L265" s="36">
        <f>SUM(L266:L267)</f>
        <v>8</v>
      </c>
      <c r="M265" s="36">
        <f>SUM(M266:M267)</f>
        <v>121</v>
      </c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x14ac:dyDescent="0.2">
      <c r="A266" s="37" t="s">
        <v>8569</v>
      </c>
      <c r="B266" s="37" t="s">
        <v>8570</v>
      </c>
      <c r="C266" s="39" t="s">
        <v>5</v>
      </c>
      <c r="D266" s="39" t="s">
        <v>518</v>
      </c>
      <c r="E266" s="39" t="s">
        <v>1779</v>
      </c>
      <c r="F266" s="39" t="s">
        <v>1779</v>
      </c>
      <c r="G266" s="39" t="s">
        <v>10385</v>
      </c>
      <c r="H266" s="38" t="s">
        <v>442</v>
      </c>
      <c r="I266" s="38" t="s">
        <v>441</v>
      </c>
      <c r="J266" s="38">
        <v>25444532</v>
      </c>
      <c r="K266" s="37">
        <v>197</v>
      </c>
      <c r="L266" s="37">
        <v>8</v>
      </c>
      <c r="M266" s="37">
        <v>56</v>
      </c>
    </row>
    <row r="267" spans="1:26" x14ac:dyDescent="0.2">
      <c r="A267" s="37" t="s">
        <v>8571</v>
      </c>
      <c r="B267" s="37" t="s">
        <v>8572</v>
      </c>
      <c r="C267" s="39" t="s">
        <v>5</v>
      </c>
      <c r="D267" s="39" t="s">
        <v>518</v>
      </c>
      <c r="E267" s="39" t="s">
        <v>1783</v>
      </c>
      <c r="F267" s="39" t="s">
        <v>8573</v>
      </c>
      <c r="G267" s="39" t="s">
        <v>10385</v>
      </c>
      <c r="H267" s="38" t="s">
        <v>442</v>
      </c>
      <c r="I267" s="38" t="s">
        <v>441</v>
      </c>
      <c r="J267" s="38">
        <v>24102693</v>
      </c>
      <c r="K267" s="37">
        <v>113</v>
      </c>
      <c r="L267" s="37">
        <v>0</v>
      </c>
      <c r="M267" s="37">
        <v>65</v>
      </c>
    </row>
    <row r="269" spans="1:26" ht="13.5" x14ac:dyDescent="0.25">
      <c r="A269" s="40" t="s">
        <v>453</v>
      </c>
      <c r="B269" s="70"/>
      <c r="C269" s="43"/>
      <c r="D269" s="25"/>
      <c r="E269" s="32"/>
      <c r="F269" s="33"/>
      <c r="G269" s="32"/>
      <c r="H269" s="54" t="s">
        <v>8355</v>
      </c>
      <c r="J269" s="27"/>
      <c r="K269" s="36">
        <f>SUM(K270:K276)</f>
        <v>6787</v>
      </c>
      <c r="L269" s="36">
        <f>SUM(L270:L276)</f>
        <v>0</v>
      </c>
      <c r="M269" s="36">
        <f>SUM(M270:M276)</f>
        <v>0</v>
      </c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x14ac:dyDescent="0.2">
      <c r="A270" s="37" t="s">
        <v>8574</v>
      </c>
      <c r="B270" s="37" t="s">
        <v>8575</v>
      </c>
      <c r="C270" s="39" t="s">
        <v>5</v>
      </c>
      <c r="D270" s="39" t="s">
        <v>102</v>
      </c>
      <c r="E270" s="39" t="s">
        <v>102</v>
      </c>
      <c r="F270" s="39" t="s">
        <v>102</v>
      </c>
      <c r="G270" s="39" t="s">
        <v>10385</v>
      </c>
      <c r="H270" s="38" t="s">
        <v>442</v>
      </c>
      <c r="I270" s="38" t="s">
        <v>440</v>
      </c>
      <c r="J270" s="38">
        <v>22598797</v>
      </c>
      <c r="K270" s="37">
        <v>1747</v>
      </c>
      <c r="L270" s="37">
        <v>0</v>
      </c>
      <c r="M270" s="37">
        <v>0</v>
      </c>
    </row>
    <row r="271" spans="1:26" x14ac:dyDescent="0.2">
      <c r="A271" s="37" t="s">
        <v>8576</v>
      </c>
      <c r="B271" s="37" t="s">
        <v>8577</v>
      </c>
      <c r="C271" s="39" t="s">
        <v>5</v>
      </c>
      <c r="D271" s="39" t="s">
        <v>102</v>
      </c>
      <c r="E271" s="39" t="s">
        <v>102</v>
      </c>
      <c r="F271" s="39" t="s">
        <v>1834</v>
      </c>
      <c r="G271" s="39" t="s">
        <v>10385</v>
      </c>
      <c r="H271" s="38" t="s">
        <v>442</v>
      </c>
      <c r="I271" s="38" t="s">
        <v>440</v>
      </c>
      <c r="J271" s="38">
        <v>22509947</v>
      </c>
      <c r="K271" s="37">
        <v>1101</v>
      </c>
      <c r="L271" s="37">
        <v>0</v>
      </c>
      <c r="M271" s="37">
        <v>0</v>
      </c>
    </row>
    <row r="272" spans="1:26" x14ac:dyDescent="0.2">
      <c r="A272" s="37" t="s">
        <v>8578</v>
      </c>
      <c r="B272" s="37" t="s">
        <v>8579</v>
      </c>
      <c r="C272" s="39" t="s">
        <v>5</v>
      </c>
      <c r="D272" s="39" t="s">
        <v>102</v>
      </c>
      <c r="E272" s="39" t="s">
        <v>102</v>
      </c>
      <c r="F272" s="39" t="s">
        <v>102</v>
      </c>
      <c r="G272" s="39" t="s">
        <v>10387</v>
      </c>
      <c r="H272" s="38" t="s">
        <v>442</v>
      </c>
      <c r="I272" s="38" t="s">
        <v>440</v>
      </c>
      <c r="J272" s="38">
        <v>22592253</v>
      </c>
      <c r="K272" s="37">
        <v>1041</v>
      </c>
      <c r="L272" s="37">
        <v>0</v>
      </c>
      <c r="M272" s="37">
        <v>0</v>
      </c>
    </row>
    <row r="273" spans="1:26" x14ac:dyDescent="0.2">
      <c r="A273" s="37" t="s">
        <v>8580</v>
      </c>
      <c r="B273" s="37" t="s">
        <v>8581</v>
      </c>
      <c r="C273" s="39" t="s">
        <v>5</v>
      </c>
      <c r="D273" s="39" t="s">
        <v>102</v>
      </c>
      <c r="E273" s="39" t="s">
        <v>102</v>
      </c>
      <c r="F273" s="39" t="s">
        <v>102</v>
      </c>
      <c r="G273" s="39" t="s">
        <v>10386</v>
      </c>
      <c r="H273" s="38" t="s">
        <v>442</v>
      </c>
      <c r="I273" s="38" t="s">
        <v>440</v>
      </c>
      <c r="J273" s="38">
        <v>22591015</v>
      </c>
      <c r="K273" s="37">
        <v>940</v>
      </c>
    </row>
    <row r="274" spans="1:26" x14ac:dyDescent="0.2">
      <c r="A274" s="37" t="s">
        <v>8582</v>
      </c>
      <c r="B274" s="37" t="s">
        <v>9945</v>
      </c>
      <c r="C274" s="39" t="s">
        <v>5</v>
      </c>
      <c r="D274" s="39" t="s">
        <v>102</v>
      </c>
      <c r="E274" s="39" t="s">
        <v>141</v>
      </c>
      <c r="F274" s="39" t="s">
        <v>359</v>
      </c>
      <c r="G274" s="39" t="s">
        <v>10385</v>
      </c>
      <c r="H274" s="38" t="s">
        <v>442</v>
      </c>
      <c r="I274" s="38" t="s">
        <v>440</v>
      </c>
      <c r="J274" s="38">
        <v>22759945</v>
      </c>
      <c r="K274" s="37">
        <v>483</v>
      </c>
      <c r="L274" s="37">
        <v>0</v>
      </c>
      <c r="M274" s="37">
        <v>0</v>
      </c>
    </row>
    <row r="275" spans="1:26" x14ac:dyDescent="0.2">
      <c r="A275" s="37" t="s">
        <v>8583</v>
      </c>
      <c r="B275" s="37" t="s">
        <v>9946</v>
      </c>
      <c r="C275" s="39" t="s">
        <v>5</v>
      </c>
      <c r="D275" s="39" t="s">
        <v>102</v>
      </c>
      <c r="E275" s="39" t="s">
        <v>102</v>
      </c>
      <c r="F275" s="39" t="s">
        <v>1045</v>
      </c>
      <c r="G275" s="39" t="s">
        <v>10388</v>
      </c>
      <c r="H275" s="38" t="s">
        <v>442</v>
      </c>
      <c r="I275" s="38" t="s">
        <v>440</v>
      </c>
      <c r="J275" s="38">
        <v>22592259</v>
      </c>
      <c r="K275" s="37">
        <v>212</v>
      </c>
    </row>
    <row r="276" spans="1:26" x14ac:dyDescent="0.2">
      <c r="A276" s="37" t="s">
        <v>8584</v>
      </c>
      <c r="B276" s="37" t="s">
        <v>8585</v>
      </c>
      <c r="C276" s="39" t="s">
        <v>5</v>
      </c>
      <c r="D276" s="39" t="s">
        <v>102</v>
      </c>
      <c r="E276" s="39" t="s">
        <v>141</v>
      </c>
      <c r="F276" s="39" t="s">
        <v>141</v>
      </c>
      <c r="G276" s="39" t="s">
        <v>10387</v>
      </c>
      <c r="H276" s="38" t="s">
        <v>442</v>
      </c>
      <c r="I276" s="38" t="s">
        <v>440</v>
      </c>
      <c r="K276" s="37">
        <v>1263</v>
      </c>
      <c r="L276" s="37">
        <v>0</v>
      </c>
      <c r="M276" s="37">
        <v>0</v>
      </c>
    </row>
    <row r="278" spans="1:26" ht="13.5" x14ac:dyDescent="0.25">
      <c r="A278" s="40" t="s">
        <v>514</v>
      </c>
      <c r="B278" s="70"/>
      <c r="C278" s="43"/>
      <c r="D278" s="25"/>
      <c r="E278" s="32"/>
      <c r="F278" s="33"/>
      <c r="G278" s="32"/>
      <c r="H278" s="54" t="s">
        <v>8355</v>
      </c>
      <c r="J278" s="27"/>
      <c r="K278" s="36">
        <f>K279+K286+K290+K295++K299+K309+K313</f>
        <v>6082</v>
      </c>
      <c r="L278" s="36">
        <f>L279+L286+L290+L295++L299+L309+L313</f>
        <v>153</v>
      </c>
      <c r="M278" s="36">
        <f>M279+M286+M290+M295++M299+M309+M313</f>
        <v>170</v>
      </c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3.5" x14ac:dyDescent="0.25">
      <c r="A279" s="40" t="s">
        <v>439</v>
      </c>
      <c r="B279" s="70"/>
      <c r="C279" s="43"/>
      <c r="D279" s="25"/>
      <c r="E279" s="32"/>
      <c r="F279" s="33"/>
      <c r="G279" s="32"/>
      <c r="H279" s="54" t="s">
        <v>8355</v>
      </c>
      <c r="J279" s="27"/>
      <c r="K279" s="36">
        <f>SUM(K280:K284)</f>
        <v>2965</v>
      </c>
      <c r="L279" s="36">
        <f>SUM(L280:L284)</f>
        <v>63</v>
      </c>
      <c r="M279" s="36">
        <f>SUM(M280:M284)</f>
        <v>0</v>
      </c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x14ac:dyDescent="0.2">
      <c r="A280" s="37" t="s">
        <v>8586</v>
      </c>
      <c r="B280" s="37" t="s">
        <v>8587</v>
      </c>
      <c r="C280" s="39" t="s">
        <v>5</v>
      </c>
      <c r="D280" s="39" t="s">
        <v>1841</v>
      </c>
      <c r="E280" s="39" t="s">
        <v>1071</v>
      </c>
      <c r="F280" s="39" t="s">
        <v>1071</v>
      </c>
      <c r="G280" s="39" t="s">
        <v>10385</v>
      </c>
      <c r="H280" s="38" t="s">
        <v>442</v>
      </c>
      <c r="I280" s="38" t="s">
        <v>440</v>
      </c>
      <c r="J280" s="38">
        <v>24166163</v>
      </c>
      <c r="K280" s="37">
        <v>1053</v>
      </c>
      <c r="L280" s="37">
        <v>0</v>
      </c>
      <c r="M280" s="37">
        <v>0</v>
      </c>
    </row>
    <row r="281" spans="1:26" x14ac:dyDescent="0.2">
      <c r="A281" s="37" t="s">
        <v>8588</v>
      </c>
      <c r="B281" s="37" t="s">
        <v>8589</v>
      </c>
      <c r="C281" s="39" t="s">
        <v>5</v>
      </c>
      <c r="D281" s="39" t="s">
        <v>1841</v>
      </c>
      <c r="E281" s="39" t="s">
        <v>1071</v>
      </c>
      <c r="F281" s="39" t="s">
        <v>8590</v>
      </c>
      <c r="G281" s="39" t="s">
        <v>10387</v>
      </c>
      <c r="H281" s="38" t="s">
        <v>442</v>
      </c>
      <c r="I281" s="38" t="s">
        <v>440</v>
      </c>
      <c r="J281" s="38">
        <v>24168444</v>
      </c>
      <c r="K281" s="37">
        <v>1210</v>
      </c>
      <c r="L281" s="37">
        <v>63</v>
      </c>
      <c r="M281" s="37">
        <v>0</v>
      </c>
    </row>
    <row r="282" spans="1:26" x14ac:dyDescent="0.2">
      <c r="A282" s="37" t="s">
        <v>8588</v>
      </c>
      <c r="B282" s="37" t="s">
        <v>9947</v>
      </c>
      <c r="C282" s="39" t="s">
        <v>5</v>
      </c>
      <c r="D282" s="39" t="s">
        <v>1841</v>
      </c>
      <c r="E282" s="39" t="s">
        <v>1071</v>
      </c>
      <c r="F282" s="39" t="s">
        <v>8590</v>
      </c>
      <c r="G282" s="39" t="s">
        <v>10388</v>
      </c>
      <c r="H282" s="38" t="s">
        <v>442</v>
      </c>
      <c r="I282" s="38" t="s">
        <v>440</v>
      </c>
      <c r="J282" s="38">
        <v>24168444</v>
      </c>
      <c r="K282" s="37">
        <v>160</v>
      </c>
    </row>
    <row r="283" spans="1:26" x14ac:dyDescent="0.2">
      <c r="A283" s="37" t="s">
        <v>8591</v>
      </c>
      <c r="B283" s="37" t="s">
        <v>8592</v>
      </c>
      <c r="C283" s="39" t="s">
        <v>5</v>
      </c>
      <c r="D283" s="39" t="s">
        <v>1841</v>
      </c>
      <c r="E283" s="39" t="s">
        <v>1071</v>
      </c>
      <c r="F283" s="39" t="s">
        <v>1071</v>
      </c>
      <c r="G283" s="39" t="s">
        <v>10386</v>
      </c>
      <c r="H283" s="38" t="s">
        <v>442</v>
      </c>
      <c r="I283" s="38" t="s">
        <v>440</v>
      </c>
      <c r="J283" s="38">
        <v>24166450</v>
      </c>
      <c r="K283" s="37">
        <v>467</v>
      </c>
    </row>
    <row r="284" spans="1:26" x14ac:dyDescent="0.2">
      <c r="A284" s="37" t="s">
        <v>8593</v>
      </c>
      <c r="B284" s="37" t="s">
        <v>8594</v>
      </c>
      <c r="C284" s="39" t="s">
        <v>5</v>
      </c>
      <c r="D284" s="39" t="s">
        <v>1841</v>
      </c>
      <c r="E284" s="39" t="s">
        <v>1071</v>
      </c>
      <c r="F284" s="39" t="s">
        <v>1850</v>
      </c>
      <c r="G284" s="39" t="s">
        <v>10385</v>
      </c>
      <c r="H284" s="38" t="s">
        <v>442</v>
      </c>
      <c r="I284" s="38" t="s">
        <v>440</v>
      </c>
      <c r="J284" s="38">
        <v>24164041</v>
      </c>
      <c r="K284" s="37">
        <v>75</v>
      </c>
      <c r="L284" s="37">
        <v>0</v>
      </c>
      <c r="M284" s="37">
        <v>0</v>
      </c>
    </row>
    <row r="286" spans="1:26" ht="13.5" x14ac:dyDescent="0.25">
      <c r="A286" s="40" t="s">
        <v>445</v>
      </c>
      <c r="B286" s="70"/>
      <c r="C286" s="43"/>
      <c r="D286" s="25"/>
      <c r="E286" s="32"/>
      <c r="F286" s="33"/>
      <c r="G286" s="32"/>
      <c r="H286" s="54" t="s">
        <v>8355</v>
      </c>
      <c r="J286" s="27"/>
      <c r="K286" s="36">
        <f>SUM(K287:K288)</f>
        <v>101</v>
      </c>
      <c r="L286" s="36">
        <f>SUM(L287:L288)</f>
        <v>0</v>
      </c>
      <c r="M286" s="36">
        <f>SUM(M287:M288)</f>
        <v>0</v>
      </c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x14ac:dyDescent="0.2">
      <c r="A287" s="37" t="s">
        <v>8595</v>
      </c>
      <c r="B287" s="37" t="s">
        <v>8596</v>
      </c>
      <c r="C287" s="39" t="s">
        <v>5</v>
      </c>
      <c r="D287" s="39" t="s">
        <v>1841</v>
      </c>
      <c r="E287" s="39" t="s">
        <v>212</v>
      </c>
      <c r="F287" s="39" t="s">
        <v>711</v>
      </c>
      <c r="G287" s="39" t="s">
        <v>10385</v>
      </c>
      <c r="H287" s="38" t="s">
        <v>442</v>
      </c>
      <c r="I287" s="38" t="s">
        <v>441</v>
      </c>
      <c r="J287" s="38">
        <v>24170223</v>
      </c>
      <c r="K287" s="37">
        <v>81</v>
      </c>
      <c r="L287" s="37">
        <v>0</v>
      </c>
      <c r="M287" s="37">
        <v>0</v>
      </c>
    </row>
    <row r="288" spans="1:26" x14ac:dyDescent="0.2">
      <c r="A288" s="37" t="s">
        <v>8597</v>
      </c>
      <c r="B288" s="37" t="s">
        <v>9948</v>
      </c>
      <c r="C288" s="39" t="s">
        <v>5</v>
      </c>
      <c r="D288" s="39" t="s">
        <v>1841</v>
      </c>
      <c r="E288" s="39" t="s">
        <v>212</v>
      </c>
      <c r="F288" s="39" t="s">
        <v>1900</v>
      </c>
      <c r="G288" s="39" t="s">
        <v>10385</v>
      </c>
      <c r="H288" s="38" t="s">
        <v>442</v>
      </c>
      <c r="I288" s="38" t="s">
        <v>441</v>
      </c>
      <c r="J288" s="38">
        <v>24167075</v>
      </c>
      <c r="K288" s="37">
        <v>20</v>
      </c>
      <c r="L288" s="37">
        <v>0</v>
      </c>
      <c r="M288" s="37">
        <v>0</v>
      </c>
    </row>
    <row r="290" spans="1:26" ht="13.5" x14ac:dyDescent="0.25">
      <c r="A290" s="40" t="s">
        <v>446</v>
      </c>
      <c r="B290" s="70"/>
      <c r="C290" s="43"/>
      <c r="D290" s="25"/>
      <c r="E290" s="32"/>
      <c r="F290" s="33"/>
      <c r="G290" s="32"/>
      <c r="H290" s="54" t="s">
        <v>8355</v>
      </c>
      <c r="J290" s="27"/>
      <c r="K290" s="36">
        <f>SUM(K291:K293)</f>
        <v>226</v>
      </c>
      <c r="L290" s="36">
        <f>SUM(L291:L293)</f>
        <v>18</v>
      </c>
      <c r="M290" s="36">
        <f>SUM(M291:M293)</f>
        <v>10</v>
      </c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x14ac:dyDescent="0.2">
      <c r="A291" s="37" t="s">
        <v>8598</v>
      </c>
      <c r="B291" s="37" t="s">
        <v>8599</v>
      </c>
      <c r="C291" s="39" t="s">
        <v>5</v>
      </c>
      <c r="D291" s="39" t="s">
        <v>1841</v>
      </c>
      <c r="E291" s="39" t="s">
        <v>1912</v>
      </c>
      <c r="F291" s="39" t="s">
        <v>14</v>
      </c>
      <c r="G291" s="39" t="s">
        <v>10387</v>
      </c>
      <c r="H291" s="38" t="s">
        <v>442</v>
      </c>
      <c r="I291" s="38" t="s">
        <v>441</v>
      </c>
      <c r="J291" s="38">
        <v>27781010</v>
      </c>
      <c r="K291" s="37">
        <v>161</v>
      </c>
      <c r="L291" s="37">
        <v>18</v>
      </c>
      <c r="M291" s="37">
        <v>0</v>
      </c>
    </row>
    <row r="292" spans="1:26" x14ac:dyDescent="0.2">
      <c r="A292" s="37" t="s">
        <v>8600</v>
      </c>
      <c r="B292" s="37" t="s">
        <v>9949</v>
      </c>
      <c r="C292" s="39" t="s">
        <v>5</v>
      </c>
      <c r="D292" s="39" t="s">
        <v>1841</v>
      </c>
      <c r="E292" s="39" t="s">
        <v>1912</v>
      </c>
      <c r="F292" s="39" t="s">
        <v>1932</v>
      </c>
      <c r="G292" s="39" t="s">
        <v>10385</v>
      </c>
      <c r="H292" s="38" t="s">
        <v>442</v>
      </c>
      <c r="I292" s="38" t="s">
        <v>441</v>
      </c>
      <c r="J292" s="38">
        <v>87350391</v>
      </c>
      <c r="K292" s="37">
        <v>26</v>
      </c>
      <c r="L292" s="37">
        <v>0</v>
      </c>
      <c r="M292" s="37">
        <v>0</v>
      </c>
    </row>
    <row r="293" spans="1:26" x14ac:dyDescent="0.2">
      <c r="A293" s="37" t="s">
        <v>8601</v>
      </c>
      <c r="B293" s="37" t="s">
        <v>8602</v>
      </c>
      <c r="C293" s="39" t="s">
        <v>5</v>
      </c>
      <c r="D293" s="39" t="s">
        <v>1841</v>
      </c>
      <c r="E293" s="39" t="s">
        <v>1912</v>
      </c>
      <c r="F293" s="39" t="s">
        <v>1938</v>
      </c>
      <c r="G293" s="39" t="s">
        <v>10385</v>
      </c>
      <c r="H293" s="38" t="s">
        <v>442</v>
      </c>
      <c r="I293" s="38" t="s">
        <v>441</v>
      </c>
      <c r="J293" s="38">
        <v>87457972</v>
      </c>
      <c r="K293" s="37">
        <v>39</v>
      </c>
      <c r="L293" s="37">
        <v>0</v>
      </c>
      <c r="M293" s="37">
        <v>10</v>
      </c>
    </row>
    <row r="295" spans="1:26" ht="13.5" x14ac:dyDescent="0.25">
      <c r="A295" s="40" t="s">
        <v>447</v>
      </c>
      <c r="B295" s="70"/>
      <c r="C295" s="43"/>
      <c r="D295" s="25"/>
      <c r="E295" s="32"/>
      <c r="F295" s="33"/>
      <c r="G295" s="32"/>
      <c r="H295" s="54" t="s">
        <v>8355</v>
      </c>
      <c r="J295" s="27"/>
      <c r="K295" s="36">
        <f>SUM(K296:K297)</f>
        <v>448</v>
      </c>
      <c r="L295" s="36">
        <f>SUM(L296:L297)</f>
        <v>7</v>
      </c>
      <c r="M295" s="36">
        <f>SUM(M296:M297)</f>
        <v>35</v>
      </c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x14ac:dyDescent="0.2">
      <c r="A296" s="37" t="s">
        <v>8603</v>
      </c>
      <c r="B296" s="37" t="s">
        <v>8604</v>
      </c>
      <c r="C296" s="39" t="s">
        <v>5</v>
      </c>
      <c r="D296" s="39" t="s">
        <v>1958</v>
      </c>
      <c r="E296" s="39" t="s">
        <v>1961</v>
      </c>
      <c r="F296" s="39" t="s">
        <v>1961</v>
      </c>
      <c r="G296" s="39" t="s">
        <v>10385</v>
      </c>
      <c r="H296" s="38" t="s">
        <v>442</v>
      </c>
      <c r="I296" s="38" t="s">
        <v>441</v>
      </c>
      <c r="J296" s="38">
        <v>24170868</v>
      </c>
      <c r="K296" s="37">
        <v>105</v>
      </c>
      <c r="L296" s="37">
        <v>0</v>
      </c>
      <c r="M296" s="37">
        <v>35</v>
      </c>
    </row>
    <row r="297" spans="1:26" x14ac:dyDescent="0.2">
      <c r="A297" s="37" t="s">
        <v>8605</v>
      </c>
      <c r="B297" s="37" t="s">
        <v>8606</v>
      </c>
      <c r="C297" s="39" t="s">
        <v>5</v>
      </c>
      <c r="D297" s="39" t="s">
        <v>1841</v>
      </c>
      <c r="E297" s="39" t="s">
        <v>1946</v>
      </c>
      <c r="F297" s="39" t="s">
        <v>1946</v>
      </c>
      <c r="G297" s="39" t="s">
        <v>10385</v>
      </c>
      <c r="H297" s="38" t="s">
        <v>442</v>
      </c>
      <c r="I297" s="38" t="s">
        <v>441</v>
      </c>
      <c r="J297" s="38">
        <v>24171741</v>
      </c>
      <c r="K297" s="37">
        <v>343</v>
      </c>
      <c r="L297" s="37">
        <v>7</v>
      </c>
      <c r="M297" s="37">
        <v>0</v>
      </c>
    </row>
    <row r="299" spans="1:26" ht="13.5" x14ac:dyDescent="0.25">
      <c r="A299" s="40" t="s">
        <v>448</v>
      </c>
      <c r="B299" s="70"/>
      <c r="C299" s="43"/>
      <c r="D299" s="25"/>
      <c r="E299" s="32"/>
      <c r="F299" s="33"/>
      <c r="G299" s="32"/>
      <c r="H299" s="54" t="s">
        <v>8355</v>
      </c>
      <c r="J299" s="27"/>
      <c r="K299" s="36">
        <f>SUM(K300:K307)</f>
        <v>1930</v>
      </c>
      <c r="L299" s="36">
        <f>SUM(L300:L307)</f>
        <v>55</v>
      </c>
      <c r="M299" s="36">
        <f>SUM(M300:M307)</f>
        <v>0</v>
      </c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x14ac:dyDescent="0.2">
      <c r="B300" s="37" t="s">
        <v>8607</v>
      </c>
      <c r="C300" s="39" t="s">
        <v>5</v>
      </c>
      <c r="D300" s="39" t="s">
        <v>1958</v>
      </c>
      <c r="E300" s="39" t="s">
        <v>1056</v>
      </c>
      <c r="F300" s="39" t="s">
        <v>1056</v>
      </c>
      <c r="G300" s="39" t="s">
        <v>10385</v>
      </c>
      <c r="H300" s="38" t="s">
        <v>443</v>
      </c>
      <c r="I300" s="38" t="s">
        <v>440</v>
      </c>
      <c r="J300" s="38">
        <v>22491516</v>
      </c>
      <c r="K300" s="37">
        <v>92</v>
      </c>
      <c r="L300" s="37">
        <v>0</v>
      </c>
      <c r="M300" s="37">
        <v>0</v>
      </c>
    </row>
    <row r="301" spans="1:26" x14ac:dyDescent="0.2">
      <c r="A301" s="37" t="s">
        <v>8608</v>
      </c>
      <c r="B301" s="37" t="s">
        <v>8609</v>
      </c>
      <c r="C301" s="39" t="s">
        <v>5</v>
      </c>
      <c r="D301" s="39" t="s">
        <v>1958</v>
      </c>
      <c r="E301" s="39" t="s">
        <v>1056</v>
      </c>
      <c r="F301" s="39" t="s">
        <v>1056</v>
      </c>
      <c r="G301" s="39" t="s">
        <v>10385</v>
      </c>
      <c r="H301" s="38" t="s">
        <v>442</v>
      </c>
      <c r="I301" s="38" t="s">
        <v>440</v>
      </c>
      <c r="J301" s="38">
        <v>22491117</v>
      </c>
      <c r="K301" s="37">
        <v>711</v>
      </c>
      <c r="L301" s="37">
        <v>23</v>
      </c>
      <c r="M301" s="37">
        <v>0</v>
      </c>
    </row>
    <row r="302" spans="1:26" x14ac:dyDescent="0.2">
      <c r="A302" s="37" t="s">
        <v>8610</v>
      </c>
      <c r="B302" s="37" t="s">
        <v>8611</v>
      </c>
      <c r="C302" s="39" t="s">
        <v>5</v>
      </c>
      <c r="D302" s="39" t="s">
        <v>1958</v>
      </c>
      <c r="E302" s="39" t="s">
        <v>1980</v>
      </c>
      <c r="F302" s="39" t="s">
        <v>1980</v>
      </c>
      <c r="G302" s="39" t="s">
        <v>10385</v>
      </c>
      <c r="H302" s="38" t="s">
        <v>442</v>
      </c>
      <c r="I302" s="38" t="s">
        <v>441</v>
      </c>
      <c r="J302" s="38">
        <v>24188373</v>
      </c>
      <c r="K302" s="37">
        <v>324</v>
      </c>
      <c r="L302" s="37">
        <v>32</v>
      </c>
      <c r="M302" s="37">
        <v>0</v>
      </c>
    </row>
    <row r="303" spans="1:26" x14ac:dyDescent="0.2">
      <c r="A303" s="37" t="s">
        <v>8612</v>
      </c>
      <c r="B303" s="37" t="s">
        <v>8613</v>
      </c>
      <c r="C303" s="39" t="s">
        <v>5</v>
      </c>
      <c r="D303" s="39" t="s">
        <v>1958</v>
      </c>
      <c r="E303" s="39" t="s">
        <v>1056</v>
      </c>
      <c r="F303" s="39" t="s">
        <v>1056</v>
      </c>
      <c r="G303" s="39" t="s">
        <v>10386</v>
      </c>
      <c r="H303" s="38" t="s">
        <v>442</v>
      </c>
      <c r="I303" s="38" t="s">
        <v>440</v>
      </c>
      <c r="J303" s="38">
        <v>22493268</v>
      </c>
      <c r="K303" s="37">
        <v>227</v>
      </c>
    </row>
    <row r="304" spans="1:26" x14ac:dyDescent="0.2">
      <c r="A304" s="37" t="s">
        <v>8614</v>
      </c>
      <c r="B304" s="37" t="s">
        <v>9951</v>
      </c>
      <c r="C304" s="39" t="s">
        <v>5</v>
      </c>
      <c r="D304" s="39" t="s">
        <v>1958</v>
      </c>
      <c r="E304" s="39" t="s">
        <v>1991</v>
      </c>
      <c r="F304" s="39" t="s">
        <v>1991</v>
      </c>
      <c r="G304" s="39" t="s">
        <v>10385</v>
      </c>
      <c r="H304" s="38" t="s">
        <v>442</v>
      </c>
      <c r="I304" s="38" t="s">
        <v>440</v>
      </c>
      <c r="J304" s="38">
        <v>24165706</v>
      </c>
      <c r="K304" s="37">
        <v>57</v>
      </c>
      <c r="L304" s="37">
        <v>0</v>
      </c>
      <c r="M304" s="37">
        <v>0</v>
      </c>
    </row>
    <row r="305" spans="1:26" x14ac:dyDescent="0.2">
      <c r="A305" s="37" t="s">
        <v>8615</v>
      </c>
      <c r="B305" s="37" t="s">
        <v>8616</v>
      </c>
      <c r="C305" s="39" t="s">
        <v>5</v>
      </c>
      <c r="D305" s="39" t="s">
        <v>518</v>
      </c>
      <c r="E305" s="39" t="s">
        <v>519</v>
      </c>
      <c r="F305" s="39" t="s">
        <v>519</v>
      </c>
      <c r="G305" s="39" t="s">
        <v>10387</v>
      </c>
      <c r="H305" s="38" t="s">
        <v>442</v>
      </c>
      <c r="I305" s="38" t="s">
        <v>441</v>
      </c>
      <c r="J305" s="38">
        <v>24184409</v>
      </c>
      <c r="K305" s="37">
        <v>304</v>
      </c>
      <c r="L305" s="37">
        <v>0</v>
      </c>
      <c r="M305" s="37">
        <v>0</v>
      </c>
    </row>
    <row r="306" spans="1:26" x14ac:dyDescent="0.2">
      <c r="A306" s="37" t="s">
        <v>8615</v>
      </c>
      <c r="B306" s="37" t="s">
        <v>9950</v>
      </c>
      <c r="C306" s="39" t="s">
        <v>5</v>
      </c>
      <c r="D306" s="39" t="s">
        <v>518</v>
      </c>
      <c r="E306" s="39" t="s">
        <v>519</v>
      </c>
      <c r="F306" s="39" t="s">
        <v>519</v>
      </c>
      <c r="G306" s="39" t="s">
        <v>10388</v>
      </c>
      <c r="H306" s="38" t="s">
        <v>442</v>
      </c>
      <c r="I306" s="38" t="s">
        <v>441</v>
      </c>
      <c r="J306" s="38">
        <v>24184409</v>
      </c>
      <c r="K306" s="37">
        <v>48</v>
      </c>
    </row>
    <row r="307" spans="1:26" x14ac:dyDescent="0.2">
      <c r="A307" s="37" t="s">
        <v>8617</v>
      </c>
      <c r="B307" s="37" t="s">
        <v>8618</v>
      </c>
      <c r="C307" s="39" t="s">
        <v>5</v>
      </c>
      <c r="D307" s="39" t="s">
        <v>1958</v>
      </c>
      <c r="E307" s="39" t="s">
        <v>1056</v>
      </c>
      <c r="F307" s="39" t="s">
        <v>1056</v>
      </c>
      <c r="G307" s="39" t="s">
        <v>10387</v>
      </c>
      <c r="H307" s="38" t="s">
        <v>442</v>
      </c>
      <c r="I307" s="38" t="s">
        <v>440</v>
      </c>
      <c r="J307" s="38">
        <v>22490215</v>
      </c>
      <c r="K307" s="37">
        <v>167</v>
      </c>
      <c r="L307" s="37">
        <v>0</v>
      </c>
      <c r="M307" s="37">
        <v>0</v>
      </c>
    </row>
    <row r="309" spans="1:26" ht="13.5" x14ac:dyDescent="0.25">
      <c r="A309" s="40" t="s">
        <v>449</v>
      </c>
      <c r="B309" s="70"/>
      <c r="C309" s="43"/>
      <c r="D309" s="25"/>
      <c r="E309" s="32"/>
      <c r="F309" s="33"/>
      <c r="G309" s="32"/>
      <c r="H309" s="54" t="s">
        <v>8355</v>
      </c>
      <c r="J309" s="27"/>
      <c r="K309" s="36">
        <f>SUM(K310:K311)</f>
        <v>268</v>
      </c>
      <c r="L309" s="36">
        <f>SUM(L310:L311)</f>
        <v>10</v>
      </c>
      <c r="M309" s="36">
        <f>SUM(M310:M311)</f>
        <v>16</v>
      </c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x14ac:dyDescent="0.2">
      <c r="A310" s="37" t="s">
        <v>8619</v>
      </c>
      <c r="B310" s="37" t="s">
        <v>8620</v>
      </c>
      <c r="C310" s="39" t="s">
        <v>5</v>
      </c>
      <c r="D310" s="39" t="s">
        <v>524</v>
      </c>
      <c r="E310" s="39" t="s">
        <v>249</v>
      </c>
      <c r="F310" s="39" t="s">
        <v>249</v>
      </c>
      <c r="G310" s="39" t="s">
        <v>10387</v>
      </c>
      <c r="H310" s="38" t="s">
        <v>442</v>
      </c>
      <c r="I310" s="38" t="s">
        <v>440</v>
      </c>
      <c r="J310" s="38">
        <v>24190256</v>
      </c>
      <c r="K310" s="37">
        <v>206</v>
      </c>
      <c r="L310" s="37">
        <v>10</v>
      </c>
      <c r="M310" s="37">
        <v>0</v>
      </c>
    </row>
    <row r="311" spans="1:26" x14ac:dyDescent="0.2">
      <c r="A311" s="37" t="s">
        <v>8621</v>
      </c>
      <c r="B311" s="37" t="s">
        <v>9952</v>
      </c>
      <c r="C311" s="39" t="s">
        <v>5</v>
      </c>
      <c r="D311" s="39" t="s">
        <v>524</v>
      </c>
      <c r="E311" s="39" t="s">
        <v>2023</v>
      </c>
      <c r="F311" s="39" t="s">
        <v>1053</v>
      </c>
      <c r="G311" s="39" t="s">
        <v>10385</v>
      </c>
      <c r="H311" s="38" t="s">
        <v>442</v>
      </c>
      <c r="I311" s="38" t="s">
        <v>441</v>
      </c>
      <c r="J311" s="38">
        <v>24283281</v>
      </c>
      <c r="K311" s="37">
        <v>62</v>
      </c>
      <c r="L311" s="37">
        <v>0</v>
      </c>
      <c r="M311" s="37">
        <v>16</v>
      </c>
    </row>
    <row r="313" spans="1:26" ht="13.5" x14ac:dyDescent="0.25">
      <c r="A313" s="40" t="s">
        <v>453</v>
      </c>
      <c r="B313" s="70"/>
      <c r="C313" s="43"/>
      <c r="D313" s="25"/>
      <c r="E313" s="32"/>
      <c r="F313" s="33"/>
      <c r="G313" s="32"/>
      <c r="H313" s="54" t="s">
        <v>8355</v>
      </c>
      <c r="J313" s="27"/>
      <c r="K313" s="36">
        <f>SUM(K314:K315)</f>
        <v>144</v>
      </c>
      <c r="L313" s="36">
        <f>SUM(L314:L315)</f>
        <v>0</v>
      </c>
      <c r="M313" s="36">
        <f>SUM(M314:M315)</f>
        <v>109</v>
      </c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x14ac:dyDescent="0.2">
      <c r="A314" s="37" t="s">
        <v>8622</v>
      </c>
      <c r="B314" s="37" t="s">
        <v>8623</v>
      </c>
      <c r="C314" s="39" t="s">
        <v>5</v>
      </c>
      <c r="D314" s="39" t="s">
        <v>524</v>
      </c>
      <c r="E314" s="39" t="s">
        <v>2053</v>
      </c>
      <c r="F314" s="39" t="s">
        <v>776</v>
      </c>
      <c r="G314" s="39" t="s">
        <v>10385</v>
      </c>
      <c r="H314" s="38" t="s">
        <v>442</v>
      </c>
      <c r="I314" s="38" t="s">
        <v>441</v>
      </c>
      <c r="J314" s="38">
        <v>26451071</v>
      </c>
      <c r="K314" s="37">
        <v>84</v>
      </c>
      <c r="L314" s="37">
        <v>0</v>
      </c>
      <c r="M314" s="37">
        <v>109</v>
      </c>
    </row>
    <row r="315" spans="1:26" x14ac:dyDescent="0.2">
      <c r="A315" s="37" t="s">
        <v>8624</v>
      </c>
      <c r="B315" s="37" t="s">
        <v>8625</v>
      </c>
      <c r="C315" s="39" t="s">
        <v>5</v>
      </c>
      <c r="D315" s="39" t="s">
        <v>524</v>
      </c>
      <c r="E315" s="39" t="s">
        <v>2053</v>
      </c>
      <c r="F315" s="39" t="s">
        <v>113</v>
      </c>
      <c r="G315" s="39" t="s">
        <v>10385</v>
      </c>
      <c r="H315" s="38" t="s">
        <v>442</v>
      </c>
      <c r="I315" s="38" t="s">
        <v>441</v>
      </c>
      <c r="J315" s="38">
        <v>27798687</v>
      </c>
      <c r="K315" s="37">
        <v>60</v>
      </c>
      <c r="L315" s="37">
        <v>0</v>
      </c>
      <c r="M315" s="37">
        <v>0</v>
      </c>
    </row>
    <row r="317" spans="1:26" ht="13.5" x14ac:dyDescent="0.25">
      <c r="A317" s="40" t="s">
        <v>454</v>
      </c>
      <c r="B317" s="70"/>
      <c r="C317" s="43"/>
      <c r="D317" s="25"/>
      <c r="E317" s="32"/>
      <c r="F317" s="33"/>
      <c r="G317" s="32"/>
      <c r="H317" s="54" t="s">
        <v>8355</v>
      </c>
      <c r="J317" s="27"/>
      <c r="K317" s="36">
        <f>K318+K328+K334+K342+K346+K351+K355+K360+K365+K370</f>
        <v>14538</v>
      </c>
      <c r="L317" s="36">
        <f>L318+L328+L334+L342+L346+L351+L355+L360+L365+L370</f>
        <v>227</v>
      </c>
      <c r="M317" s="36">
        <f>M318+M328+M334+M342+M346+M351+M355+M360+M365+M370</f>
        <v>0</v>
      </c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3.5" x14ac:dyDescent="0.25">
      <c r="A318" s="40" t="s">
        <v>439</v>
      </c>
      <c r="B318" s="70"/>
      <c r="C318" s="43"/>
      <c r="D318" s="25"/>
      <c r="E318" s="32"/>
      <c r="F318" s="33"/>
      <c r="G318" s="32"/>
      <c r="H318" s="54" t="s">
        <v>8355</v>
      </c>
      <c r="J318" s="27"/>
      <c r="K318" s="36">
        <f>SUM(K319:K326)</f>
        <v>4733</v>
      </c>
      <c r="L318" s="36">
        <f>SUM(L319:L326)</f>
        <v>0</v>
      </c>
      <c r="M318" s="36">
        <f>SUM(M319:M326)</f>
        <v>0</v>
      </c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x14ac:dyDescent="0.2">
      <c r="B319" s="37" t="s">
        <v>9958</v>
      </c>
      <c r="C319" s="39" t="s">
        <v>5</v>
      </c>
      <c r="D319" s="39" t="s">
        <v>213</v>
      </c>
      <c r="E319" s="39" t="s">
        <v>190</v>
      </c>
      <c r="F319" s="39" t="s">
        <v>8626</v>
      </c>
      <c r="G319" s="39" t="s">
        <v>10385</v>
      </c>
      <c r="H319" s="38" t="s">
        <v>442</v>
      </c>
      <c r="I319" s="38" t="s">
        <v>440</v>
      </c>
      <c r="J319" s="38">
        <v>27715141</v>
      </c>
      <c r="K319" s="37">
        <v>50</v>
      </c>
      <c r="L319" s="37">
        <v>0</v>
      </c>
      <c r="M319" s="37">
        <v>0</v>
      </c>
    </row>
    <row r="320" spans="1:26" x14ac:dyDescent="0.2">
      <c r="B320" s="37" t="s">
        <v>2072</v>
      </c>
      <c r="C320" s="39" t="s">
        <v>5</v>
      </c>
      <c r="D320" s="39" t="s">
        <v>213</v>
      </c>
      <c r="E320" s="39" t="s">
        <v>190</v>
      </c>
      <c r="F320" s="39" t="s">
        <v>8627</v>
      </c>
      <c r="G320" s="39" t="s">
        <v>10385</v>
      </c>
      <c r="H320" s="38" t="s">
        <v>443</v>
      </c>
      <c r="I320" s="38" t="s">
        <v>440</v>
      </c>
      <c r="J320" s="38">
        <v>27710212</v>
      </c>
      <c r="K320" s="37">
        <v>77</v>
      </c>
      <c r="L320" s="37">
        <v>0</v>
      </c>
      <c r="M320" s="37">
        <v>0</v>
      </c>
    </row>
    <row r="321" spans="1:26" x14ac:dyDescent="0.2">
      <c r="A321" s="37" t="s">
        <v>8628</v>
      </c>
      <c r="B321" s="37" t="s">
        <v>9957</v>
      </c>
      <c r="C321" s="39" t="s">
        <v>5</v>
      </c>
      <c r="D321" s="39" t="s">
        <v>213</v>
      </c>
      <c r="E321" s="39" t="s">
        <v>190</v>
      </c>
      <c r="F321" s="39" t="s">
        <v>8629</v>
      </c>
      <c r="G321" s="39" t="s">
        <v>10385</v>
      </c>
      <c r="H321" s="38" t="s">
        <v>442</v>
      </c>
      <c r="I321" s="38" t="s">
        <v>440</v>
      </c>
      <c r="J321" s="38">
        <v>27706669</v>
      </c>
      <c r="K321" s="37">
        <v>810</v>
      </c>
      <c r="L321" s="37">
        <v>0</v>
      </c>
      <c r="M321" s="37">
        <v>0</v>
      </c>
    </row>
    <row r="322" spans="1:26" x14ac:dyDescent="0.2">
      <c r="A322" s="37" t="s">
        <v>8630</v>
      </c>
      <c r="B322" s="37" t="s">
        <v>9956</v>
      </c>
      <c r="C322" s="39" t="s">
        <v>5</v>
      </c>
      <c r="D322" s="39" t="s">
        <v>213</v>
      </c>
      <c r="E322" s="39" t="s">
        <v>190</v>
      </c>
      <c r="F322" s="39" t="s">
        <v>8631</v>
      </c>
      <c r="G322" s="39" t="s">
        <v>10385</v>
      </c>
      <c r="H322" s="38" t="s">
        <v>442</v>
      </c>
      <c r="I322" s="38" t="s">
        <v>440</v>
      </c>
      <c r="J322" s="38">
        <v>27713020</v>
      </c>
      <c r="K322" s="37">
        <v>378</v>
      </c>
      <c r="L322" s="37">
        <v>0</v>
      </c>
      <c r="M322" s="37">
        <v>0</v>
      </c>
    </row>
    <row r="323" spans="1:26" x14ac:dyDescent="0.2">
      <c r="A323" s="37" t="s">
        <v>8632</v>
      </c>
      <c r="B323" s="37" t="s">
        <v>9955</v>
      </c>
      <c r="C323" s="39" t="s">
        <v>5</v>
      </c>
      <c r="D323" s="39" t="s">
        <v>213</v>
      </c>
      <c r="E323" s="39" t="s">
        <v>190</v>
      </c>
      <c r="F323" s="39" t="s">
        <v>2699</v>
      </c>
      <c r="G323" s="39" t="s">
        <v>10385</v>
      </c>
      <c r="H323" s="38" t="s">
        <v>444</v>
      </c>
      <c r="I323" s="38" t="s">
        <v>440</v>
      </c>
      <c r="J323" s="38">
        <v>27022349</v>
      </c>
      <c r="K323" s="37">
        <v>335</v>
      </c>
      <c r="L323" s="37">
        <v>0</v>
      </c>
      <c r="M323" s="37">
        <v>0</v>
      </c>
    </row>
    <row r="324" spans="1:26" x14ac:dyDescent="0.2">
      <c r="A324" s="37" t="s">
        <v>8633</v>
      </c>
      <c r="B324" s="37" t="s">
        <v>8634</v>
      </c>
      <c r="C324" s="39" t="s">
        <v>5</v>
      </c>
      <c r="D324" s="39" t="s">
        <v>213</v>
      </c>
      <c r="E324" s="39" t="s">
        <v>190</v>
      </c>
      <c r="F324" s="39" t="s">
        <v>8635</v>
      </c>
      <c r="G324" s="39" t="s">
        <v>10385</v>
      </c>
      <c r="H324" s="38" t="s">
        <v>442</v>
      </c>
      <c r="I324" s="38" t="s">
        <v>440</v>
      </c>
      <c r="J324" s="38">
        <v>27710425</v>
      </c>
      <c r="K324" s="37">
        <v>1407</v>
      </c>
      <c r="L324" s="37">
        <v>0</v>
      </c>
      <c r="M324" s="37">
        <v>0</v>
      </c>
    </row>
    <row r="325" spans="1:26" x14ac:dyDescent="0.2">
      <c r="A325" s="37" t="s">
        <v>8636</v>
      </c>
      <c r="B325" s="37" t="s">
        <v>9954</v>
      </c>
      <c r="C325" s="39" t="s">
        <v>5</v>
      </c>
      <c r="D325" s="39" t="s">
        <v>213</v>
      </c>
      <c r="E325" s="39" t="s">
        <v>190</v>
      </c>
      <c r="F325" s="39" t="s">
        <v>8637</v>
      </c>
      <c r="G325" s="39" t="s">
        <v>10386</v>
      </c>
      <c r="H325" s="38" t="s">
        <v>442</v>
      </c>
      <c r="I325" s="38" t="s">
        <v>440</v>
      </c>
      <c r="J325" s="38">
        <v>27710267</v>
      </c>
      <c r="K325" s="37">
        <v>1071</v>
      </c>
    </row>
    <row r="326" spans="1:26" x14ac:dyDescent="0.2">
      <c r="A326" s="37" t="s">
        <v>8638</v>
      </c>
      <c r="B326" s="37" t="s">
        <v>9953</v>
      </c>
      <c r="C326" s="39" t="s">
        <v>5</v>
      </c>
      <c r="D326" s="39" t="s">
        <v>213</v>
      </c>
      <c r="E326" s="39" t="s">
        <v>190</v>
      </c>
      <c r="F326" s="39" t="s">
        <v>8629</v>
      </c>
      <c r="G326" s="39" t="s">
        <v>10386</v>
      </c>
      <c r="H326" s="38" t="s">
        <v>442</v>
      </c>
      <c r="I326" s="38" t="s">
        <v>440</v>
      </c>
      <c r="J326" s="38">
        <v>27723365</v>
      </c>
      <c r="K326" s="37">
        <v>605</v>
      </c>
    </row>
    <row r="328" spans="1:26" ht="13.5" x14ac:dyDescent="0.25">
      <c r="A328" s="40" t="s">
        <v>445</v>
      </c>
      <c r="B328" s="70"/>
      <c r="C328" s="43"/>
      <c r="D328" s="25"/>
      <c r="E328" s="32"/>
      <c r="F328" s="33"/>
      <c r="G328" s="32"/>
      <c r="H328" s="54" t="s">
        <v>8355</v>
      </c>
      <c r="J328" s="27"/>
      <c r="K328" s="36">
        <f>SUM(K329:K332)</f>
        <v>948</v>
      </c>
      <c r="L328" s="36">
        <f>SUM(L329:L332)</f>
        <v>42</v>
      </c>
      <c r="M328" s="36">
        <f>SUM(M329:M332)</f>
        <v>0</v>
      </c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x14ac:dyDescent="0.2">
      <c r="A329" s="37" t="s">
        <v>8639</v>
      </c>
      <c r="B329" s="37" t="s">
        <v>9961</v>
      </c>
      <c r="C329" s="39" t="s">
        <v>5</v>
      </c>
      <c r="D329" s="39" t="s">
        <v>213</v>
      </c>
      <c r="E329" s="39" t="s">
        <v>2113</v>
      </c>
      <c r="F329" s="39" t="s">
        <v>2170</v>
      </c>
      <c r="G329" s="39" t="s">
        <v>10385</v>
      </c>
      <c r="H329" s="38" t="s">
        <v>442</v>
      </c>
      <c r="I329" s="38" t="s">
        <v>441</v>
      </c>
      <c r="J329" s="38">
        <v>22005352</v>
      </c>
      <c r="K329" s="37">
        <v>98</v>
      </c>
      <c r="L329" s="37">
        <v>0</v>
      </c>
      <c r="M329" s="37">
        <v>0</v>
      </c>
    </row>
    <row r="330" spans="1:26" x14ac:dyDescent="0.2">
      <c r="A330" s="37" t="s">
        <v>8640</v>
      </c>
      <c r="B330" s="37" t="s">
        <v>9960</v>
      </c>
      <c r="C330" s="39" t="s">
        <v>5</v>
      </c>
      <c r="D330" s="39" t="s">
        <v>213</v>
      </c>
      <c r="E330" s="39" t="s">
        <v>2089</v>
      </c>
      <c r="F330" s="39" t="s">
        <v>2127</v>
      </c>
      <c r="G330" s="39" t="s">
        <v>10385</v>
      </c>
      <c r="H330" s="38" t="s">
        <v>442</v>
      </c>
      <c r="I330" s="38" t="s">
        <v>441</v>
      </c>
      <c r="J330" s="38">
        <v>22005243</v>
      </c>
      <c r="K330" s="37">
        <v>78</v>
      </c>
      <c r="L330" s="37">
        <v>0</v>
      </c>
      <c r="M330" s="37">
        <v>0</v>
      </c>
    </row>
    <row r="331" spans="1:26" x14ac:dyDescent="0.2">
      <c r="A331" s="37" t="s">
        <v>8641</v>
      </c>
      <c r="B331" s="37" t="s">
        <v>9959</v>
      </c>
      <c r="C331" s="39" t="s">
        <v>5</v>
      </c>
      <c r="D331" s="39" t="s">
        <v>213</v>
      </c>
      <c r="E331" s="39" t="s">
        <v>2089</v>
      </c>
      <c r="F331" s="39" t="s">
        <v>176</v>
      </c>
      <c r="G331" s="39" t="s">
        <v>10385</v>
      </c>
      <c r="H331" s="38" t="s">
        <v>442</v>
      </c>
      <c r="I331" s="38" t="s">
        <v>441</v>
      </c>
      <c r="J331" s="38">
        <v>27423098</v>
      </c>
      <c r="K331" s="37">
        <v>79</v>
      </c>
      <c r="L331" s="37">
        <v>0</v>
      </c>
      <c r="M331" s="37">
        <v>0</v>
      </c>
    </row>
    <row r="332" spans="1:26" x14ac:dyDescent="0.2">
      <c r="A332" s="37" t="s">
        <v>8642</v>
      </c>
      <c r="B332" s="37" t="s">
        <v>8643</v>
      </c>
      <c r="C332" s="39" t="s">
        <v>5</v>
      </c>
      <c r="D332" s="39" t="s">
        <v>213</v>
      </c>
      <c r="E332" s="39" t="s">
        <v>190</v>
      </c>
      <c r="F332" s="39" t="s">
        <v>2154</v>
      </c>
      <c r="G332" s="39" t="s">
        <v>10387</v>
      </c>
      <c r="H332" s="38" t="s">
        <v>442</v>
      </c>
      <c r="I332" s="38" t="s">
        <v>440</v>
      </c>
      <c r="J332" s="38">
        <v>27714243</v>
      </c>
      <c r="K332" s="37">
        <v>693</v>
      </c>
      <c r="L332" s="37">
        <v>42</v>
      </c>
      <c r="M332" s="37">
        <v>0</v>
      </c>
    </row>
    <row r="334" spans="1:26" ht="13.5" x14ac:dyDescent="0.25">
      <c r="A334" s="40" t="s">
        <v>446</v>
      </c>
      <c r="B334" s="70"/>
      <c r="C334" s="43"/>
      <c r="D334" s="25"/>
      <c r="E334" s="32"/>
      <c r="F334" s="33"/>
      <c r="G334" s="32"/>
      <c r="H334" s="54" t="s">
        <v>8355</v>
      </c>
      <c r="J334" s="27"/>
      <c r="K334" s="36">
        <f>SUM(K335:K340)</f>
        <v>2843</v>
      </c>
      <c r="L334" s="36">
        <f>SUM(L335:L340)</f>
        <v>146</v>
      </c>
      <c r="M334" s="36">
        <f>SUM(M335:M340)</f>
        <v>0</v>
      </c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x14ac:dyDescent="0.2">
      <c r="B335" s="37" t="s">
        <v>9965</v>
      </c>
      <c r="C335" s="39" t="s">
        <v>5</v>
      </c>
      <c r="D335" s="39" t="s">
        <v>213</v>
      </c>
      <c r="E335" s="39" t="s">
        <v>530</v>
      </c>
      <c r="F335" s="39" t="s">
        <v>530</v>
      </c>
      <c r="G335" s="39" t="s">
        <v>10385</v>
      </c>
      <c r="H335" s="38" t="s">
        <v>443</v>
      </c>
      <c r="I335" s="38" t="s">
        <v>440</v>
      </c>
      <c r="J335" s="38">
        <v>27723034</v>
      </c>
      <c r="K335" s="37">
        <v>13</v>
      </c>
      <c r="L335" s="37">
        <v>0</v>
      </c>
      <c r="M335" s="37">
        <v>0</v>
      </c>
    </row>
    <row r="336" spans="1:26" x14ac:dyDescent="0.2">
      <c r="A336" s="37" t="s">
        <v>8644</v>
      </c>
      <c r="B336" s="37" t="s">
        <v>9964</v>
      </c>
      <c r="C336" s="39" t="s">
        <v>5</v>
      </c>
      <c r="D336" s="39" t="s">
        <v>213</v>
      </c>
      <c r="E336" s="39" t="s">
        <v>530</v>
      </c>
      <c r="F336" s="39" t="s">
        <v>564</v>
      </c>
      <c r="G336" s="39" t="s">
        <v>10385</v>
      </c>
      <c r="H336" s="38" t="s">
        <v>442</v>
      </c>
      <c r="I336" s="38" t="s">
        <v>440</v>
      </c>
      <c r="J336" s="38">
        <v>27715223</v>
      </c>
      <c r="K336" s="37">
        <v>94</v>
      </c>
      <c r="L336" s="37">
        <v>0</v>
      </c>
      <c r="M336" s="37">
        <v>0</v>
      </c>
    </row>
    <row r="337" spans="1:26" x14ac:dyDescent="0.2">
      <c r="A337" s="37" t="s">
        <v>8645</v>
      </c>
      <c r="B337" s="37" t="s">
        <v>9963</v>
      </c>
      <c r="C337" s="39" t="s">
        <v>5</v>
      </c>
      <c r="D337" s="39" t="s">
        <v>213</v>
      </c>
      <c r="E337" s="39" t="s">
        <v>530</v>
      </c>
      <c r="F337" s="39" t="s">
        <v>214</v>
      </c>
      <c r="G337" s="39" t="s">
        <v>10385</v>
      </c>
      <c r="H337" s="38" t="s">
        <v>442</v>
      </c>
      <c r="I337" s="38" t="s">
        <v>440</v>
      </c>
      <c r="J337" s="38">
        <v>27713142</v>
      </c>
      <c r="K337" s="37">
        <v>1033</v>
      </c>
      <c r="L337" s="37">
        <v>0</v>
      </c>
      <c r="M337" s="37">
        <v>0</v>
      </c>
    </row>
    <row r="338" spans="1:26" x14ac:dyDescent="0.2">
      <c r="A338" s="37" t="s">
        <v>8646</v>
      </c>
      <c r="B338" s="37" t="s">
        <v>8647</v>
      </c>
      <c r="C338" s="39" t="s">
        <v>5</v>
      </c>
      <c r="D338" s="39" t="s">
        <v>213</v>
      </c>
      <c r="E338" s="39" t="s">
        <v>530</v>
      </c>
      <c r="F338" s="39" t="s">
        <v>963</v>
      </c>
      <c r="G338" s="39" t="s">
        <v>10387</v>
      </c>
      <c r="H338" s="38" t="s">
        <v>442</v>
      </c>
      <c r="I338" s="38" t="s">
        <v>440</v>
      </c>
      <c r="J338" s="38">
        <v>27713003</v>
      </c>
      <c r="K338" s="37">
        <v>772</v>
      </c>
      <c r="L338" s="37">
        <v>146</v>
      </c>
      <c r="M338" s="37">
        <v>0</v>
      </c>
    </row>
    <row r="339" spans="1:26" x14ac:dyDescent="0.2">
      <c r="A339" s="37" t="s">
        <v>8646</v>
      </c>
      <c r="B339" s="37" t="s">
        <v>9962</v>
      </c>
      <c r="C339" s="39" t="s">
        <v>5</v>
      </c>
      <c r="D339" s="39" t="s">
        <v>213</v>
      </c>
      <c r="E339" s="39" t="s">
        <v>530</v>
      </c>
      <c r="F339" s="39" t="s">
        <v>963</v>
      </c>
      <c r="G339" s="39" t="s">
        <v>10388</v>
      </c>
      <c r="H339" s="38" t="s">
        <v>442</v>
      </c>
      <c r="I339" s="38" t="s">
        <v>440</v>
      </c>
      <c r="J339" s="38">
        <v>27710910</v>
      </c>
      <c r="K339" s="37">
        <v>104</v>
      </c>
    </row>
    <row r="340" spans="1:26" x14ac:dyDescent="0.2">
      <c r="A340" s="37" t="s">
        <v>8648</v>
      </c>
      <c r="B340" s="37" t="s">
        <v>8649</v>
      </c>
      <c r="C340" s="39" t="s">
        <v>5</v>
      </c>
      <c r="D340" s="39" t="s">
        <v>213</v>
      </c>
      <c r="E340" s="39" t="s">
        <v>530</v>
      </c>
      <c r="F340" s="39" t="s">
        <v>214</v>
      </c>
      <c r="G340" s="39" t="s">
        <v>10386</v>
      </c>
      <c r="H340" s="38" t="s">
        <v>442</v>
      </c>
      <c r="I340" s="38" t="s">
        <v>440</v>
      </c>
      <c r="J340" s="38">
        <v>27712162</v>
      </c>
      <c r="K340" s="37">
        <v>827</v>
      </c>
    </row>
    <row r="342" spans="1:26" ht="13.5" x14ac:dyDescent="0.25">
      <c r="A342" s="40" t="s">
        <v>447</v>
      </c>
      <c r="B342" s="70"/>
      <c r="C342" s="43"/>
      <c r="D342" s="25"/>
      <c r="E342" s="32"/>
      <c r="F342" s="33"/>
      <c r="G342" s="32"/>
      <c r="H342" s="54" t="s">
        <v>8355</v>
      </c>
      <c r="J342" s="27"/>
      <c r="K342" s="36">
        <f>SUM(K343:K344)</f>
        <v>516</v>
      </c>
      <c r="L342" s="36">
        <f>SUM(L343:L344)</f>
        <v>0</v>
      </c>
      <c r="M342" s="36">
        <f>SUM(M343:M344)</f>
        <v>0</v>
      </c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x14ac:dyDescent="0.2">
      <c r="A343" s="37" t="s">
        <v>8650</v>
      </c>
      <c r="B343" s="37" t="s">
        <v>8651</v>
      </c>
      <c r="C343" s="39" t="s">
        <v>51</v>
      </c>
      <c r="D343" s="39" t="s">
        <v>762</v>
      </c>
      <c r="E343" s="39" t="s">
        <v>2208</v>
      </c>
      <c r="F343" s="39" t="s">
        <v>8652</v>
      </c>
      <c r="G343" s="39" t="s">
        <v>10385</v>
      </c>
      <c r="H343" s="38" t="s">
        <v>442</v>
      </c>
      <c r="I343" s="38" t="s">
        <v>441</v>
      </c>
      <c r="J343" s="38">
        <v>27438041</v>
      </c>
      <c r="K343" s="37">
        <v>297</v>
      </c>
      <c r="L343" s="37">
        <v>0</v>
      </c>
      <c r="M343" s="37">
        <v>0</v>
      </c>
    </row>
    <row r="344" spans="1:26" x14ac:dyDescent="0.2">
      <c r="A344" s="37" t="s">
        <v>8653</v>
      </c>
      <c r="B344" s="37" t="s">
        <v>9966</v>
      </c>
      <c r="C344" s="39" t="s">
        <v>5</v>
      </c>
      <c r="D344" s="39" t="s">
        <v>213</v>
      </c>
      <c r="E344" s="39" t="s">
        <v>2117</v>
      </c>
      <c r="F344" s="39" t="s">
        <v>642</v>
      </c>
      <c r="G344" s="39" t="s">
        <v>10385</v>
      </c>
      <c r="H344" s="38" t="s">
        <v>442</v>
      </c>
      <c r="I344" s="38" t="s">
        <v>441</v>
      </c>
      <c r="J344" s="38">
        <v>27870510</v>
      </c>
      <c r="K344" s="37">
        <v>219</v>
      </c>
      <c r="L344" s="37">
        <v>0</v>
      </c>
      <c r="M344" s="37">
        <v>0</v>
      </c>
    </row>
    <row r="346" spans="1:26" ht="13.5" x14ac:dyDescent="0.25">
      <c r="A346" s="40" t="s">
        <v>448</v>
      </c>
      <c r="B346" s="70"/>
      <c r="C346" s="43"/>
      <c r="D346" s="25"/>
      <c r="E346" s="32"/>
      <c r="F346" s="33"/>
      <c r="G346" s="32"/>
      <c r="H346" s="54" t="s">
        <v>8355</v>
      </c>
      <c r="J346" s="27"/>
      <c r="K346" s="36">
        <f>SUM(K347:K349)</f>
        <v>1049</v>
      </c>
      <c r="L346" s="36">
        <f>SUM(L347:L349)</f>
        <v>0</v>
      </c>
      <c r="M346" s="36">
        <f>SUM(M347:M349)</f>
        <v>0</v>
      </c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x14ac:dyDescent="0.2">
      <c r="A347" s="37" t="s">
        <v>8654</v>
      </c>
      <c r="B347" s="37" t="s">
        <v>8655</v>
      </c>
      <c r="C347" s="39" t="s">
        <v>5</v>
      </c>
      <c r="D347" s="39" t="s">
        <v>213</v>
      </c>
      <c r="E347" s="39" t="s">
        <v>2273</v>
      </c>
      <c r="F347" s="39" t="s">
        <v>2284</v>
      </c>
      <c r="G347" s="39" t="s">
        <v>10387</v>
      </c>
      <c r="H347" s="38" t="s">
        <v>442</v>
      </c>
      <c r="I347" s="38" t="s">
        <v>441</v>
      </c>
      <c r="J347" s="38">
        <v>27382457</v>
      </c>
      <c r="K347" s="37">
        <v>747</v>
      </c>
      <c r="L347" s="37">
        <v>0</v>
      </c>
      <c r="M347" s="37">
        <v>0</v>
      </c>
    </row>
    <row r="348" spans="1:26" x14ac:dyDescent="0.2">
      <c r="A348" s="37" t="s">
        <v>8656</v>
      </c>
      <c r="B348" s="37" t="s">
        <v>9968</v>
      </c>
      <c r="C348" s="39" t="s">
        <v>5</v>
      </c>
      <c r="D348" s="39" t="s">
        <v>213</v>
      </c>
      <c r="E348" s="39" t="s">
        <v>2266</v>
      </c>
      <c r="F348" s="39" t="s">
        <v>9967</v>
      </c>
      <c r="G348" s="39" t="s">
        <v>10385</v>
      </c>
      <c r="H348" s="38" t="s">
        <v>442</v>
      </c>
      <c r="I348" s="38" t="s">
        <v>441</v>
      </c>
      <c r="J348" s="38">
        <v>27425113</v>
      </c>
      <c r="K348" s="37">
        <v>160</v>
      </c>
      <c r="L348" s="37">
        <v>0</v>
      </c>
      <c r="M348" s="37">
        <v>0</v>
      </c>
    </row>
    <row r="349" spans="1:26" x14ac:dyDescent="0.2">
      <c r="A349" s="37" t="s">
        <v>8657</v>
      </c>
      <c r="B349" s="37" t="s">
        <v>8658</v>
      </c>
      <c r="C349" s="39" t="s">
        <v>5</v>
      </c>
      <c r="D349" s="39" t="s">
        <v>213</v>
      </c>
      <c r="E349" s="39" t="s">
        <v>2266</v>
      </c>
      <c r="F349" s="39" t="s">
        <v>2275</v>
      </c>
      <c r="G349" s="39" t="s">
        <v>10385</v>
      </c>
      <c r="H349" s="38" t="s">
        <v>442</v>
      </c>
      <c r="I349" s="38" t="s">
        <v>441</v>
      </c>
      <c r="J349" s="38">
        <v>27721635</v>
      </c>
      <c r="K349" s="37">
        <v>142</v>
      </c>
      <c r="L349" s="37">
        <v>0</v>
      </c>
      <c r="M349" s="37">
        <v>0</v>
      </c>
    </row>
    <row r="351" spans="1:26" ht="13.5" x14ac:dyDescent="0.25">
      <c r="A351" s="40" t="s">
        <v>449</v>
      </c>
      <c r="B351" s="70"/>
      <c r="C351" s="43"/>
      <c r="D351" s="25"/>
      <c r="E351" s="32"/>
      <c r="F351" s="33"/>
      <c r="G351" s="32"/>
      <c r="H351" s="54" t="s">
        <v>8355</v>
      </c>
      <c r="J351" s="27"/>
      <c r="K351" s="36">
        <f>SUM(K352:K353)</f>
        <v>877</v>
      </c>
      <c r="L351" s="36">
        <f>SUM(L352:L353)</f>
        <v>0</v>
      </c>
      <c r="M351" s="36">
        <f>SUM(M352:M353)</f>
        <v>0</v>
      </c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x14ac:dyDescent="0.2">
      <c r="A352" s="37" t="s">
        <v>8659</v>
      </c>
      <c r="B352" s="37" t="s">
        <v>8660</v>
      </c>
      <c r="C352" s="39" t="s">
        <v>5</v>
      </c>
      <c r="D352" s="39" t="s">
        <v>213</v>
      </c>
      <c r="E352" s="39" t="s">
        <v>2314</v>
      </c>
      <c r="F352" s="39" t="s">
        <v>46</v>
      </c>
      <c r="G352" s="39" t="s">
        <v>10385</v>
      </c>
      <c r="H352" s="38" t="s">
        <v>442</v>
      </c>
      <c r="I352" s="38" t="s">
        <v>441</v>
      </c>
      <c r="J352" s="38">
        <v>22005300</v>
      </c>
      <c r="K352" s="37">
        <v>254</v>
      </c>
      <c r="L352" s="37">
        <v>0</v>
      </c>
      <c r="M352" s="37">
        <v>0</v>
      </c>
    </row>
    <row r="353" spans="1:26" x14ac:dyDescent="0.2">
      <c r="A353" s="37" t="s">
        <v>8661</v>
      </c>
      <c r="B353" s="37" t="s">
        <v>8662</v>
      </c>
      <c r="C353" s="39" t="s">
        <v>5</v>
      </c>
      <c r="D353" s="39" t="s">
        <v>213</v>
      </c>
      <c r="E353" s="39" t="s">
        <v>2314</v>
      </c>
      <c r="F353" s="39" t="s">
        <v>1677</v>
      </c>
      <c r="G353" s="39" t="s">
        <v>10385</v>
      </c>
      <c r="H353" s="38" t="s">
        <v>442</v>
      </c>
      <c r="I353" s="38" t="s">
        <v>441</v>
      </c>
      <c r="J353" s="38">
        <v>27312080</v>
      </c>
      <c r="K353" s="37">
        <v>623</v>
      </c>
      <c r="L353" s="37">
        <v>0</v>
      </c>
      <c r="M353" s="37">
        <v>0</v>
      </c>
    </row>
    <row r="355" spans="1:26" ht="13.5" x14ac:dyDescent="0.25">
      <c r="A355" s="40" t="s">
        <v>453</v>
      </c>
      <c r="B355" s="70"/>
      <c r="C355" s="43"/>
      <c r="D355" s="25"/>
      <c r="E355" s="32"/>
      <c r="F355" s="33"/>
      <c r="G355" s="32"/>
      <c r="H355" s="54" t="s">
        <v>8355</v>
      </c>
      <c r="J355" s="27"/>
      <c r="K355" s="36">
        <f>SUM(K356:K358)</f>
        <v>983</v>
      </c>
      <c r="L355" s="36">
        <f>SUM(L356:L358)</f>
        <v>39</v>
      </c>
      <c r="M355" s="36">
        <f>SUM(M356:M358)</f>
        <v>0</v>
      </c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x14ac:dyDescent="0.2">
      <c r="A356" s="37" t="s">
        <v>8663</v>
      </c>
      <c r="B356" s="37" t="s">
        <v>8664</v>
      </c>
      <c r="C356" s="39" t="s">
        <v>5</v>
      </c>
      <c r="D356" s="39" t="s">
        <v>213</v>
      </c>
      <c r="E356" s="39" t="s">
        <v>1421</v>
      </c>
      <c r="F356" s="39" t="s">
        <v>78</v>
      </c>
      <c r="G356" s="39" t="s">
        <v>10387</v>
      </c>
      <c r="H356" s="38" t="s">
        <v>442</v>
      </c>
      <c r="I356" s="38" t="s">
        <v>441</v>
      </c>
      <c r="J356" s="38">
        <v>27370025</v>
      </c>
      <c r="K356" s="37">
        <v>560</v>
      </c>
      <c r="L356" s="37">
        <v>39</v>
      </c>
      <c r="M356" s="37">
        <v>0</v>
      </c>
    </row>
    <row r="357" spans="1:26" x14ac:dyDescent="0.2">
      <c r="A357" s="37" t="s">
        <v>8663</v>
      </c>
      <c r="B357" s="37" t="s">
        <v>9970</v>
      </c>
      <c r="C357" s="39" t="s">
        <v>5</v>
      </c>
      <c r="D357" s="39" t="s">
        <v>213</v>
      </c>
      <c r="E357" s="39" t="s">
        <v>1421</v>
      </c>
      <c r="F357" s="39" t="s">
        <v>78</v>
      </c>
      <c r="G357" s="39" t="s">
        <v>10388</v>
      </c>
      <c r="H357" s="38" t="s">
        <v>442</v>
      </c>
      <c r="I357" s="38" t="s">
        <v>441</v>
      </c>
      <c r="J357" s="38">
        <v>27370025</v>
      </c>
      <c r="K357" s="37">
        <v>207</v>
      </c>
    </row>
    <row r="358" spans="1:26" x14ac:dyDescent="0.2">
      <c r="A358" s="37" t="s">
        <v>8665</v>
      </c>
      <c r="B358" s="37" t="s">
        <v>9969</v>
      </c>
      <c r="C358" s="39" t="s">
        <v>5</v>
      </c>
      <c r="D358" s="39" t="s">
        <v>213</v>
      </c>
      <c r="E358" s="39" t="s">
        <v>530</v>
      </c>
      <c r="F358" s="39" t="s">
        <v>2358</v>
      </c>
      <c r="G358" s="39" t="s">
        <v>10385</v>
      </c>
      <c r="H358" s="38" t="s">
        <v>442</v>
      </c>
      <c r="I358" s="38" t="s">
        <v>440</v>
      </c>
      <c r="J358" s="38">
        <v>27371303</v>
      </c>
      <c r="K358" s="37">
        <v>216</v>
      </c>
      <c r="L358" s="37">
        <v>0</v>
      </c>
      <c r="M358" s="37">
        <v>0</v>
      </c>
    </row>
    <row r="360" spans="1:26" ht="13.5" x14ac:dyDescent="0.25">
      <c r="A360" s="40" t="s">
        <v>463</v>
      </c>
      <c r="B360" s="70"/>
      <c r="C360" s="43"/>
      <c r="D360" s="25"/>
      <c r="E360" s="32"/>
      <c r="F360" s="33"/>
      <c r="G360" s="32"/>
      <c r="H360" s="54" t="s">
        <v>8355</v>
      </c>
      <c r="J360" s="27"/>
      <c r="K360" s="36">
        <f>SUM(K361:K363)</f>
        <v>799</v>
      </c>
      <c r="L360" s="36">
        <f>SUM(L361:L363)</f>
        <v>0</v>
      </c>
      <c r="M360" s="36">
        <f>SUM(M361:M363)</f>
        <v>0</v>
      </c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x14ac:dyDescent="0.2">
      <c r="A361" s="37" t="s">
        <v>8666</v>
      </c>
      <c r="B361" s="37" t="s">
        <v>10405</v>
      </c>
      <c r="C361" s="39" t="s">
        <v>5</v>
      </c>
      <c r="D361" s="39" t="s">
        <v>213</v>
      </c>
      <c r="E361" s="39" t="s">
        <v>535</v>
      </c>
      <c r="F361" s="39" t="s">
        <v>2417</v>
      </c>
      <c r="G361" s="39" t="s">
        <v>10387</v>
      </c>
      <c r="H361" s="38" t="s">
        <v>442</v>
      </c>
      <c r="I361" s="38" t="s">
        <v>441</v>
      </c>
      <c r="J361" s="38">
        <v>27360459</v>
      </c>
      <c r="K361" s="37">
        <v>468</v>
      </c>
      <c r="L361" s="37">
        <v>0</v>
      </c>
      <c r="M361" s="37">
        <v>0</v>
      </c>
    </row>
    <row r="362" spans="1:26" x14ac:dyDescent="0.2">
      <c r="A362" s="37" t="s">
        <v>8666</v>
      </c>
      <c r="B362" s="37" t="s">
        <v>9972</v>
      </c>
      <c r="C362" s="39" t="s">
        <v>5</v>
      </c>
      <c r="D362" s="39" t="s">
        <v>213</v>
      </c>
      <c r="E362" s="39" t="s">
        <v>535</v>
      </c>
      <c r="F362" s="39" t="s">
        <v>535</v>
      </c>
      <c r="G362" s="39" t="s">
        <v>10388</v>
      </c>
      <c r="H362" s="38" t="s">
        <v>442</v>
      </c>
      <c r="I362" s="38" t="s">
        <v>441</v>
      </c>
      <c r="J362" s="38">
        <v>27360104</v>
      </c>
      <c r="K362" s="37">
        <v>106</v>
      </c>
    </row>
    <row r="363" spans="1:26" x14ac:dyDescent="0.2">
      <c r="A363" s="37" t="s">
        <v>8667</v>
      </c>
      <c r="B363" s="37" t="s">
        <v>9971</v>
      </c>
      <c r="C363" s="39" t="s">
        <v>5</v>
      </c>
      <c r="D363" s="39" t="s">
        <v>213</v>
      </c>
      <c r="E363" s="39" t="s">
        <v>1251</v>
      </c>
      <c r="F363" s="39" t="s">
        <v>113</v>
      </c>
      <c r="G363" s="39" t="s">
        <v>10385</v>
      </c>
      <c r="H363" s="38" t="s">
        <v>442</v>
      </c>
      <c r="I363" s="38" t="s">
        <v>441</v>
      </c>
      <c r="J363" s="38">
        <v>27715964</v>
      </c>
      <c r="K363" s="37">
        <v>225</v>
      </c>
      <c r="L363" s="37">
        <v>0</v>
      </c>
      <c r="M363" s="37">
        <v>0</v>
      </c>
    </row>
    <row r="365" spans="1:26" ht="13.5" x14ac:dyDescent="0.25">
      <c r="A365" s="40" t="s">
        <v>457</v>
      </c>
      <c r="B365" s="70"/>
      <c r="C365" s="43"/>
      <c r="D365" s="25"/>
      <c r="E365" s="32"/>
      <c r="F365" s="33"/>
      <c r="G365" s="32"/>
      <c r="H365" s="54" t="s">
        <v>8355</v>
      </c>
      <c r="J365" s="27"/>
      <c r="K365" s="36">
        <f>SUM(K366:K368)</f>
        <v>1331</v>
      </c>
      <c r="L365" s="36">
        <f>SUM(L366:L368)</f>
        <v>0</v>
      </c>
      <c r="M365" s="36">
        <f>SUM(M366:M368)</f>
        <v>0</v>
      </c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x14ac:dyDescent="0.2">
      <c r="A366" s="37" t="s">
        <v>8668</v>
      </c>
      <c r="B366" s="37" t="s">
        <v>8669</v>
      </c>
      <c r="C366" s="39" t="s">
        <v>5</v>
      </c>
      <c r="D366" s="39" t="s">
        <v>213</v>
      </c>
      <c r="E366" s="39" t="s">
        <v>197</v>
      </c>
      <c r="F366" s="39" t="s">
        <v>197</v>
      </c>
      <c r="G366" s="39" t="s">
        <v>10385</v>
      </c>
      <c r="H366" s="38" t="s">
        <v>442</v>
      </c>
      <c r="I366" s="38" t="s">
        <v>441</v>
      </c>
      <c r="J366" s="38">
        <v>27311153</v>
      </c>
      <c r="K366" s="37">
        <v>511</v>
      </c>
      <c r="L366" s="37">
        <v>0</v>
      </c>
      <c r="M366" s="37">
        <v>0</v>
      </c>
    </row>
    <row r="367" spans="1:26" x14ac:dyDescent="0.2">
      <c r="A367" s="37" t="s">
        <v>8670</v>
      </c>
      <c r="B367" s="37" t="s">
        <v>8671</v>
      </c>
      <c r="C367" s="39" t="s">
        <v>5</v>
      </c>
      <c r="D367" s="39" t="s">
        <v>213</v>
      </c>
      <c r="E367" s="39" t="s">
        <v>197</v>
      </c>
      <c r="F367" s="39" t="s">
        <v>1071</v>
      </c>
      <c r="G367" s="39" t="s">
        <v>10385</v>
      </c>
      <c r="H367" s="38" t="s">
        <v>442</v>
      </c>
      <c r="I367" s="38" t="s">
        <v>441</v>
      </c>
      <c r="J367" s="38">
        <v>87870664</v>
      </c>
      <c r="K367" s="37">
        <v>139</v>
      </c>
      <c r="L367" s="37">
        <v>0</v>
      </c>
      <c r="M367" s="37">
        <v>0</v>
      </c>
    </row>
    <row r="368" spans="1:26" x14ac:dyDescent="0.2">
      <c r="A368" s="37" t="s">
        <v>8672</v>
      </c>
      <c r="B368" s="37" t="s">
        <v>8673</v>
      </c>
      <c r="C368" s="39" t="s">
        <v>5</v>
      </c>
      <c r="D368" s="39" t="s">
        <v>213</v>
      </c>
      <c r="E368" s="39" t="s">
        <v>197</v>
      </c>
      <c r="F368" s="39" t="s">
        <v>197</v>
      </c>
      <c r="G368" s="39" t="s">
        <v>10386</v>
      </c>
      <c r="H368" s="38" t="s">
        <v>442</v>
      </c>
      <c r="I368" s="38" t="s">
        <v>441</v>
      </c>
      <c r="J368" s="38">
        <v>27311535</v>
      </c>
      <c r="K368" s="37">
        <v>681</v>
      </c>
    </row>
    <row r="370" spans="1:26" ht="13.5" x14ac:dyDescent="0.25">
      <c r="A370" s="40" t="s">
        <v>458</v>
      </c>
      <c r="B370" s="70"/>
      <c r="C370" s="43"/>
      <c r="D370" s="25"/>
      <c r="E370" s="32"/>
      <c r="F370" s="33"/>
      <c r="G370" s="32"/>
      <c r="H370" s="54" t="s">
        <v>8355</v>
      </c>
      <c r="J370" s="27"/>
      <c r="K370" s="36">
        <f>SUM(K371:K372)</f>
        <v>459</v>
      </c>
      <c r="L370" s="36">
        <f>SUM(L371:L372)</f>
        <v>0</v>
      </c>
      <c r="M370" s="36">
        <f>SUM(M371:M372)</f>
        <v>0</v>
      </c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x14ac:dyDescent="0.2">
      <c r="A371" s="37" t="s">
        <v>8674</v>
      </c>
      <c r="B371" s="37" t="s">
        <v>8675</v>
      </c>
      <c r="C371" s="39" t="s">
        <v>5</v>
      </c>
      <c r="D371" s="39" t="s">
        <v>213</v>
      </c>
      <c r="E371" s="39" t="s">
        <v>190</v>
      </c>
      <c r="F371" s="39" t="s">
        <v>2468</v>
      </c>
      <c r="G371" s="39" t="s">
        <v>10385</v>
      </c>
      <c r="H371" s="38" t="s">
        <v>442</v>
      </c>
      <c r="I371" s="38" t="s">
        <v>440</v>
      </c>
      <c r="J371" s="38">
        <v>22009561</v>
      </c>
      <c r="K371" s="37">
        <v>165</v>
      </c>
      <c r="L371" s="37">
        <v>0</v>
      </c>
      <c r="M371" s="37">
        <v>0</v>
      </c>
    </row>
    <row r="372" spans="1:26" x14ac:dyDescent="0.2">
      <c r="A372" s="37" t="s">
        <v>8676</v>
      </c>
      <c r="B372" s="37" t="s">
        <v>8677</v>
      </c>
      <c r="C372" s="39" t="s">
        <v>5</v>
      </c>
      <c r="D372" s="39" t="s">
        <v>213</v>
      </c>
      <c r="E372" s="39" t="s">
        <v>190</v>
      </c>
      <c r="F372" s="39" t="s">
        <v>2458</v>
      </c>
      <c r="G372" s="39" t="s">
        <v>10385</v>
      </c>
      <c r="H372" s="38" t="s">
        <v>442</v>
      </c>
      <c r="I372" s="38" t="s">
        <v>440</v>
      </c>
      <c r="J372" s="38">
        <v>27703561</v>
      </c>
      <c r="K372" s="37">
        <v>294</v>
      </c>
      <c r="L372" s="37">
        <v>0</v>
      </c>
      <c r="M372" s="37">
        <v>0</v>
      </c>
    </row>
    <row r="374" spans="1:26" ht="13.5" x14ac:dyDescent="0.25">
      <c r="A374" s="40" t="s">
        <v>2481</v>
      </c>
      <c r="B374" s="70"/>
      <c r="C374" s="43"/>
      <c r="D374" s="25"/>
      <c r="E374" s="32"/>
      <c r="F374" s="33"/>
      <c r="G374" s="32"/>
      <c r="H374" s="54" t="s">
        <v>8355</v>
      </c>
      <c r="J374" s="27"/>
      <c r="K374" s="36">
        <f>K375+K379+K385</f>
        <v>2852</v>
      </c>
      <c r="L374" s="36">
        <f>L375+L379+L385</f>
        <v>101</v>
      </c>
      <c r="M374" s="36">
        <f>M375+M379+M385</f>
        <v>0</v>
      </c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3.5" x14ac:dyDescent="0.25">
      <c r="A375" s="40" t="s">
        <v>439</v>
      </c>
      <c r="B375" s="70"/>
      <c r="C375" s="43"/>
      <c r="D375" s="25"/>
      <c r="E375" s="32"/>
      <c r="F375" s="33"/>
      <c r="G375" s="32"/>
      <c r="H375" s="54" t="s">
        <v>8355</v>
      </c>
      <c r="J375" s="27"/>
      <c r="K375" s="36">
        <f>SUM(K376:K377)</f>
        <v>959</v>
      </c>
      <c r="L375" s="36">
        <f>SUM(L376:L377)</f>
        <v>101</v>
      </c>
      <c r="M375" s="36">
        <f>SUM(M376:M377)</f>
        <v>0</v>
      </c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x14ac:dyDescent="0.2">
      <c r="A376" s="37" t="s">
        <v>8678</v>
      </c>
      <c r="B376" s="37" t="s">
        <v>8679</v>
      </c>
      <c r="C376" s="39" t="s">
        <v>5</v>
      </c>
      <c r="D376" s="39" t="s">
        <v>2483</v>
      </c>
      <c r="E376" s="39" t="s">
        <v>2118</v>
      </c>
      <c r="F376" s="39" t="s">
        <v>1321</v>
      </c>
      <c r="G376" s="39" t="s">
        <v>10385</v>
      </c>
      <c r="H376" s="38" t="s">
        <v>442</v>
      </c>
      <c r="I376" s="38" t="s">
        <v>440</v>
      </c>
      <c r="J376" s="38">
        <v>25466012</v>
      </c>
      <c r="K376" s="37">
        <v>801</v>
      </c>
      <c r="L376" s="37">
        <v>101</v>
      </c>
      <c r="M376" s="37">
        <v>0</v>
      </c>
    </row>
    <row r="377" spans="1:26" x14ac:dyDescent="0.2">
      <c r="A377" s="37" t="s">
        <v>8680</v>
      </c>
      <c r="B377" s="37" t="s">
        <v>8681</v>
      </c>
      <c r="C377" s="39" t="s">
        <v>5</v>
      </c>
      <c r="D377" s="39" t="s">
        <v>2483</v>
      </c>
      <c r="E377" s="39" t="s">
        <v>247</v>
      </c>
      <c r="F377" s="39" t="s">
        <v>247</v>
      </c>
      <c r="G377" s="39" t="s">
        <v>10385</v>
      </c>
      <c r="H377" s="38" t="s">
        <v>442</v>
      </c>
      <c r="I377" s="38" t="s">
        <v>441</v>
      </c>
      <c r="J377" s="38">
        <v>25466051</v>
      </c>
      <c r="K377" s="37">
        <v>158</v>
      </c>
      <c r="L377" s="37">
        <v>0</v>
      </c>
      <c r="M377" s="37">
        <v>0</v>
      </c>
    </row>
    <row r="379" spans="1:26" ht="13.5" x14ac:dyDescent="0.25">
      <c r="A379" s="40" t="s">
        <v>445</v>
      </c>
      <c r="B379" s="70"/>
      <c r="C379" s="43"/>
      <c r="D379" s="25"/>
      <c r="E379" s="32"/>
      <c r="F379" s="33"/>
      <c r="G379" s="32"/>
      <c r="H379" s="54" t="s">
        <v>8355</v>
      </c>
      <c r="J379" s="27"/>
      <c r="K379" s="36">
        <f>SUM(K380:K383)</f>
        <v>755</v>
      </c>
      <c r="L379" s="36">
        <f>SUM(L380:L383)</f>
        <v>0</v>
      </c>
      <c r="M379" s="36">
        <f>SUM(M380:M383)</f>
        <v>0</v>
      </c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x14ac:dyDescent="0.2">
      <c r="A380" s="37" t="s">
        <v>8682</v>
      </c>
      <c r="B380" s="37" t="s">
        <v>8683</v>
      </c>
      <c r="C380" s="39" t="s">
        <v>5</v>
      </c>
      <c r="D380" s="39" t="s">
        <v>2532</v>
      </c>
      <c r="E380" s="39" t="s">
        <v>889</v>
      </c>
      <c r="F380" s="39" t="s">
        <v>889</v>
      </c>
      <c r="G380" s="39" t="s">
        <v>10387</v>
      </c>
      <c r="H380" s="38" t="s">
        <v>442</v>
      </c>
      <c r="I380" s="38" t="s">
        <v>441</v>
      </c>
      <c r="J380" s="38">
        <v>25411052</v>
      </c>
      <c r="K380" s="37">
        <v>370</v>
      </c>
      <c r="L380" s="37">
        <v>0</v>
      </c>
      <c r="M380" s="37">
        <v>0</v>
      </c>
    </row>
    <row r="381" spans="1:26" x14ac:dyDescent="0.2">
      <c r="A381" s="37" t="s">
        <v>8682</v>
      </c>
      <c r="B381" s="37" t="s">
        <v>9973</v>
      </c>
      <c r="C381" s="39" t="s">
        <v>5</v>
      </c>
      <c r="D381" s="39" t="s">
        <v>2532</v>
      </c>
      <c r="E381" s="39" t="s">
        <v>889</v>
      </c>
      <c r="F381" s="39" t="s">
        <v>889</v>
      </c>
      <c r="G381" s="39" t="s">
        <v>10388</v>
      </c>
      <c r="H381" s="38" t="s">
        <v>442</v>
      </c>
      <c r="I381" s="38" t="s">
        <v>441</v>
      </c>
      <c r="J381" s="38">
        <v>25411052</v>
      </c>
      <c r="K381" s="37">
        <v>195</v>
      </c>
    </row>
    <row r="382" spans="1:26" x14ac:dyDescent="0.2">
      <c r="A382" s="37" t="s">
        <v>8684</v>
      </c>
      <c r="B382" s="37" t="s">
        <v>8685</v>
      </c>
      <c r="C382" s="39" t="s">
        <v>156</v>
      </c>
      <c r="D382" s="39" t="s">
        <v>267</v>
      </c>
      <c r="E382" s="39" t="s">
        <v>190</v>
      </c>
      <c r="F382" s="39" t="s">
        <v>8686</v>
      </c>
      <c r="G382" s="39" t="s">
        <v>10385</v>
      </c>
      <c r="H382" s="38" t="s">
        <v>442</v>
      </c>
      <c r="I382" s="38" t="s">
        <v>440</v>
      </c>
      <c r="J382" s="38">
        <v>25711460</v>
      </c>
      <c r="K382" s="37">
        <v>49</v>
      </c>
      <c r="L382" s="37">
        <v>0</v>
      </c>
      <c r="M382" s="37">
        <v>0</v>
      </c>
    </row>
    <row r="383" spans="1:26" x14ac:dyDescent="0.2">
      <c r="A383" s="37" t="s">
        <v>8687</v>
      </c>
      <c r="B383" s="37" t="s">
        <v>8688</v>
      </c>
      <c r="C383" s="39" t="s">
        <v>5</v>
      </c>
      <c r="D383" s="39" t="s">
        <v>2532</v>
      </c>
      <c r="E383" s="39" t="s">
        <v>2533</v>
      </c>
      <c r="F383" s="39" t="s">
        <v>8689</v>
      </c>
      <c r="G383" s="39" t="s">
        <v>10385</v>
      </c>
      <c r="H383" s="38" t="s">
        <v>442</v>
      </c>
      <c r="I383" s="38" t="s">
        <v>441</v>
      </c>
      <c r="J383" s="38">
        <v>25411633</v>
      </c>
      <c r="K383" s="37">
        <v>141</v>
      </c>
      <c r="L383" s="37">
        <v>0</v>
      </c>
      <c r="M383" s="37">
        <v>0</v>
      </c>
    </row>
    <row r="385" spans="1:26" ht="13.5" x14ac:dyDescent="0.25">
      <c r="A385" s="40" t="s">
        <v>446</v>
      </c>
      <c r="B385" s="70"/>
      <c r="C385" s="43"/>
      <c r="D385" s="25"/>
      <c r="E385" s="32"/>
      <c r="F385" s="33"/>
      <c r="G385" s="32"/>
      <c r="H385" s="54" t="s">
        <v>8355</v>
      </c>
      <c r="J385" s="27"/>
      <c r="K385" s="36">
        <f>SUM(K386:K392)</f>
        <v>1138</v>
      </c>
      <c r="L385" s="36">
        <f>SUM(L386:L392)</f>
        <v>0</v>
      </c>
      <c r="M385" s="36">
        <f>SUM(M386:M392)</f>
        <v>0</v>
      </c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x14ac:dyDescent="0.2">
      <c r="A386" s="37" t="s">
        <v>8690</v>
      </c>
      <c r="B386" s="37" t="s">
        <v>8691</v>
      </c>
      <c r="C386" s="39" t="s">
        <v>5</v>
      </c>
      <c r="D386" s="39" t="s">
        <v>1710</v>
      </c>
      <c r="E386" s="39" t="s">
        <v>631</v>
      </c>
      <c r="F386" s="39" t="s">
        <v>631</v>
      </c>
      <c r="G386" s="39" t="s">
        <v>10385</v>
      </c>
      <c r="H386" s="38" t="s">
        <v>442</v>
      </c>
      <c r="I386" s="38" t="s">
        <v>441</v>
      </c>
      <c r="J386" s="38">
        <v>25466955</v>
      </c>
      <c r="K386" s="37">
        <v>121</v>
      </c>
      <c r="L386" s="37">
        <v>0</v>
      </c>
      <c r="M386" s="37">
        <v>0</v>
      </c>
    </row>
    <row r="387" spans="1:26" x14ac:dyDescent="0.2">
      <c r="A387" s="37" t="s">
        <v>8692</v>
      </c>
      <c r="B387" s="37" t="s">
        <v>8693</v>
      </c>
      <c r="C387" s="39" t="s">
        <v>5</v>
      </c>
      <c r="D387" s="39" t="s">
        <v>1710</v>
      </c>
      <c r="E387" s="39" t="s">
        <v>249</v>
      </c>
      <c r="F387" s="39" t="s">
        <v>249</v>
      </c>
      <c r="G387" s="39" t="s">
        <v>10387</v>
      </c>
      <c r="H387" s="38" t="s">
        <v>442</v>
      </c>
      <c r="I387" s="38" t="s">
        <v>440</v>
      </c>
      <c r="J387" s="38">
        <v>25466432</v>
      </c>
      <c r="K387" s="37">
        <v>663</v>
      </c>
      <c r="L387" s="37">
        <v>0</v>
      </c>
      <c r="M387" s="37">
        <v>0</v>
      </c>
    </row>
    <row r="388" spans="1:26" x14ac:dyDescent="0.2">
      <c r="A388" s="37" t="s">
        <v>8692</v>
      </c>
      <c r="B388" s="37" t="s">
        <v>9974</v>
      </c>
      <c r="C388" s="39" t="s">
        <v>5</v>
      </c>
      <c r="D388" s="39" t="s">
        <v>1710</v>
      </c>
      <c r="E388" s="39" t="s">
        <v>249</v>
      </c>
      <c r="F388" s="39" t="s">
        <v>249</v>
      </c>
      <c r="G388" s="39" t="s">
        <v>10388</v>
      </c>
      <c r="H388" s="38" t="s">
        <v>442</v>
      </c>
      <c r="I388" s="38" t="s">
        <v>440</v>
      </c>
      <c r="J388" s="38">
        <v>25466432</v>
      </c>
      <c r="K388" s="37">
        <v>47</v>
      </c>
    </row>
    <row r="389" spans="1:26" x14ac:dyDescent="0.2">
      <c r="A389" s="37" t="s">
        <v>8694</v>
      </c>
      <c r="B389" s="37" t="s">
        <v>8695</v>
      </c>
      <c r="C389" s="39" t="s">
        <v>5</v>
      </c>
      <c r="D389" s="39" t="s">
        <v>1604</v>
      </c>
      <c r="E389" s="39" t="s">
        <v>1640</v>
      </c>
      <c r="F389" s="39" t="s">
        <v>776</v>
      </c>
      <c r="G389" s="39" t="s">
        <v>10385</v>
      </c>
      <c r="H389" s="38" t="s">
        <v>442</v>
      </c>
      <c r="I389" s="38" t="s">
        <v>441</v>
      </c>
      <c r="J389" s="38">
        <v>89421470</v>
      </c>
      <c r="K389" s="37">
        <v>49</v>
      </c>
      <c r="L389" s="37">
        <v>0</v>
      </c>
      <c r="M389" s="37">
        <v>0</v>
      </c>
    </row>
    <row r="390" spans="1:26" x14ac:dyDescent="0.2">
      <c r="A390" s="37" t="s">
        <v>8696</v>
      </c>
      <c r="B390" s="37" t="s">
        <v>8697</v>
      </c>
      <c r="C390" s="39" t="s">
        <v>5</v>
      </c>
      <c r="D390" s="39" t="s">
        <v>1710</v>
      </c>
      <c r="E390" s="39" t="s">
        <v>2077</v>
      </c>
      <c r="F390" s="39" t="s">
        <v>2077</v>
      </c>
      <c r="G390" s="39" t="s">
        <v>10385</v>
      </c>
      <c r="H390" s="38" t="s">
        <v>442</v>
      </c>
      <c r="I390" s="38" t="s">
        <v>441</v>
      </c>
      <c r="J390" s="38">
        <v>25442281</v>
      </c>
      <c r="K390" s="37">
        <v>115</v>
      </c>
      <c r="L390" s="37">
        <v>0</v>
      </c>
      <c r="M390" s="37">
        <v>0</v>
      </c>
    </row>
    <row r="391" spans="1:26" x14ac:dyDescent="0.2">
      <c r="A391" s="37" t="s">
        <v>8698</v>
      </c>
      <c r="B391" s="37" t="s">
        <v>8699</v>
      </c>
      <c r="C391" s="39" t="s">
        <v>5</v>
      </c>
      <c r="D391" s="39" t="s">
        <v>1710</v>
      </c>
      <c r="E391" s="39" t="s">
        <v>162</v>
      </c>
      <c r="F391" s="39" t="s">
        <v>162</v>
      </c>
      <c r="G391" s="39" t="s">
        <v>10385</v>
      </c>
      <c r="H391" s="38" t="s">
        <v>442</v>
      </c>
      <c r="I391" s="38" t="s">
        <v>441</v>
      </c>
      <c r="J391" s="38">
        <v>25441512</v>
      </c>
      <c r="K391" s="37">
        <v>52</v>
      </c>
      <c r="L391" s="37">
        <v>0</v>
      </c>
      <c r="M391" s="37">
        <v>0</v>
      </c>
    </row>
    <row r="392" spans="1:26" x14ac:dyDescent="0.2">
      <c r="A392" s="37" t="s">
        <v>8700</v>
      </c>
      <c r="B392" s="37" t="s">
        <v>8701</v>
      </c>
      <c r="C392" s="39" t="s">
        <v>5</v>
      </c>
      <c r="D392" s="39" t="s">
        <v>1710</v>
      </c>
      <c r="E392" s="39" t="s">
        <v>190</v>
      </c>
      <c r="F392" s="39" t="s">
        <v>397</v>
      </c>
      <c r="G392" s="39" t="s">
        <v>10385</v>
      </c>
      <c r="H392" s="38" t="s">
        <v>442</v>
      </c>
      <c r="I392" s="38" t="s">
        <v>441</v>
      </c>
      <c r="J392" s="38">
        <v>25465521</v>
      </c>
      <c r="K392" s="37">
        <v>91</v>
      </c>
      <c r="L392" s="37">
        <v>0</v>
      </c>
      <c r="M392" s="37">
        <v>0</v>
      </c>
    </row>
    <row r="394" spans="1:26" ht="13.5" x14ac:dyDescent="0.25">
      <c r="A394" s="40" t="s">
        <v>455</v>
      </c>
      <c r="B394" s="70"/>
      <c r="C394" s="43"/>
      <c r="D394" s="25"/>
      <c r="E394" s="32"/>
      <c r="F394" s="33"/>
      <c r="G394" s="32"/>
      <c r="H394" s="54" t="s">
        <v>8355</v>
      </c>
      <c r="J394" s="27"/>
      <c r="K394" s="36">
        <f>K395+K405+K416+K424+K438+K446+K456+K461+K469+K480</f>
        <v>32607</v>
      </c>
      <c r="L394" s="36">
        <f>L395+L405+L416+L424+L438+L446+L456+L461+L469+L480</f>
        <v>526</v>
      </c>
      <c r="M394" s="36">
        <f>M395+M405+M416+M424+M438+M446+M456+M461+M469+M480</f>
        <v>835</v>
      </c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3.5" x14ac:dyDescent="0.25">
      <c r="A395" s="40" t="s">
        <v>439</v>
      </c>
      <c r="B395" s="70"/>
      <c r="C395" s="43"/>
      <c r="D395" s="25"/>
      <c r="E395" s="32"/>
      <c r="F395" s="33"/>
      <c r="G395" s="32"/>
      <c r="H395" s="54" t="s">
        <v>8355</v>
      </c>
      <c r="J395" s="27"/>
      <c r="K395" s="36">
        <f>SUM(K396:K403)</f>
        <v>5792</v>
      </c>
      <c r="L395" s="36">
        <f>SUM(L396:L403)</f>
        <v>0</v>
      </c>
      <c r="M395" s="36">
        <f>SUM(M396:M403)</f>
        <v>189</v>
      </c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x14ac:dyDescent="0.2">
      <c r="B396" s="37" t="s">
        <v>8702</v>
      </c>
      <c r="C396" s="39" t="s">
        <v>47</v>
      </c>
      <c r="D396" s="39" t="s">
        <v>47</v>
      </c>
      <c r="E396" s="39" t="s">
        <v>47</v>
      </c>
      <c r="F396" s="39" t="s">
        <v>14</v>
      </c>
      <c r="G396" s="39" t="s">
        <v>10385</v>
      </c>
      <c r="H396" s="38" t="s">
        <v>442</v>
      </c>
      <c r="I396" s="38" t="s">
        <v>440</v>
      </c>
      <c r="J396" s="38">
        <v>24314405</v>
      </c>
      <c r="K396" s="37">
        <v>63</v>
      </c>
      <c r="L396" s="37">
        <v>0</v>
      </c>
      <c r="M396" s="37">
        <v>0</v>
      </c>
    </row>
    <row r="397" spans="1:26" x14ac:dyDescent="0.2">
      <c r="B397" s="37" t="s">
        <v>8703</v>
      </c>
      <c r="C397" s="39" t="s">
        <v>47</v>
      </c>
      <c r="D397" s="39" t="s">
        <v>47</v>
      </c>
      <c r="E397" s="39" t="s">
        <v>47</v>
      </c>
      <c r="F397" s="39" t="s">
        <v>354</v>
      </c>
      <c r="G397" s="39" t="s">
        <v>10385</v>
      </c>
      <c r="H397" s="38" t="s">
        <v>443</v>
      </c>
      <c r="I397" s="38" t="s">
        <v>440</v>
      </c>
      <c r="J397" s="38">
        <v>24417541</v>
      </c>
      <c r="K397" s="37">
        <v>112</v>
      </c>
      <c r="L397" s="37">
        <v>0</v>
      </c>
      <c r="M397" s="37">
        <v>0</v>
      </c>
    </row>
    <row r="398" spans="1:26" x14ac:dyDescent="0.2">
      <c r="A398" s="37" t="s">
        <v>8704</v>
      </c>
      <c r="B398" s="37" t="s">
        <v>8705</v>
      </c>
      <c r="C398" s="39" t="s">
        <v>47</v>
      </c>
      <c r="D398" s="39" t="s">
        <v>47</v>
      </c>
      <c r="E398" s="39" t="s">
        <v>47</v>
      </c>
      <c r="F398" s="39" t="s">
        <v>2610</v>
      </c>
      <c r="G398" s="39" t="s">
        <v>10385</v>
      </c>
      <c r="H398" s="38" t="s">
        <v>442</v>
      </c>
      <c r="I398" s="38" t="s">
        <v>440</v>
      </c>
      <c r="J398" s="38">
        <v>24304479</v>
      </c>
      <c r="K398" s="37">
        <v>1585</v>
      </c>
      <c r="L398" s="37">
        <v>0</v>
      </c>
      <c r="M398" s="37">
        <v>0</v>
      </c>
    </row>
    <row r="399" spans="1:26" x14ac:dyDescent="0.2">
      <c r="A399" s="37" t="s">
        <v>8706</v>
      </c>
      <c r="B399" s="37" t="s">
        <v>8707</v>
      </c>
      <c r="C399" s="39" t="s">
        <v>47</v>
      </c>
      <c r="D399" s="39" t="s">
        <v>47</v>
      </c>
      <c r="E399" s="39" t="s">
        <v>47</v>
      </c>
      <c r="F399" s="39" t="s">
        <v>2607</v>
      </c>
      <c r="G399" s="39" t="s">
        <v>10387</v>
      </c>
      <c r="H399" s="38" t="s">
        <v>442</v>
      </c>
      <c r="I399" s="38" t="s">
        <v>440</v>
      </c>
      <c r="J399" s="38">
        <v>24439109</v>
      </c>
      <c r="K399" s="37">
        <v>938</v>
      </c>
      <c r="L399" s="37">
        <v>0</v>
      </c>
      <c r="M399" s="37">
        <v>0</v>
      </c>
    </row>
    <row r="400" spans="1:26" x14ac:dyDescent="0.2">
      <c r="A400" s="37" t="s">
        <v>8708</v>
      </c>
      <c r="B400" s="37" t="s">
        <v>8709</v>
      </c>
      <c r="C400" s="39" t="s">
        <v>47</v>
      </c>
      <c r="D400" s="39" t="s">
        <v>47</v>
      </c>
      <c r="E400" s="39" t="s">
        <v>47</v>
      </c>
      <c r="F400" s="39" t="s">
        <v>2610</v>
      </c>
      <c r="G400" s="39" t="s">
        <v>10386</v>
      </c>
      <c r="H400" s="38" t="s">
        <v>442</v>
      </c>
      <c r="I400" s="38" t="s">
        <v>440</v>
      </c>
      <c r="J400" s="38">
        <v>22411659</v>
      </c>
      <c r="K400" s="37">
        <v>990</v>
      </c>
    </row>
    <row r="401" spans="1:26" x14ac:dyDescent="0.2">
      <c r="A401" s="37" t="s">
        <v>8710</v>
      </c>
      <c r="B401" s="37" t="s">
        <v>8711</v>
      </c>
      <c r="C401" s="39" t="s">
        <v>47</v>
      </c>
      <c r="D401" s="39" t="s">
        <v>47</v>
      </c>
      <c r="E401" s="39" t="s">
        <v>47</v>
      </c>
      <c r="F401" s="39" t="s">
        <v>2607</v>
      </c>
      <c r="G401" s="39" t="s">
        <v>10388</v>
      </c>
      <c r="H401" s="38" t="s">
        <v>442</v>
      </c>
      <c r="I401" s="38" t="s">
        <v>440</v>
      </c>
      <c r="J401" s="38">
        <v>24400430</v>
      </c>
      <c r="K401" s="37">
        <v>1000</v>
      </c>
    </row>
    <row r="402" spans="1:26" x14ac:dyDescent="0.2">
      <c r="A402" s="37" t="s">
        <v>8712</v>
      </c>
      <c r="B402" s="37" t="s">
        <v>8713</v>
      </c>
      <c r="C402" s="39" t="s">
        <v>47</v>
      </c>
      <c r="D402" s="39" t="s">
        <v>47</v>
      </c>
      <c r="E402" s="39" t="s">
        <v>2575</v>
      </c>
      <c r="F402" s="39" t="s">
        <v>8714</v>
      </c>
      <c r="G402" s="39" t="s">
        <v>10387</v>
      </c>
      <c r="H402" s="38" t="s">
        <v>442</v>
      </c>
      <c r="I402" s="38" t="s">
        <v>440</v>
      </c>
      <c r="J402" s="38">
        <v>24830391</v>
      </c>
      <c r="K402" s="37">
        <v>1031</v>
      </c>
      <c r="L402" s="37">
        <v>0</v>
      </c>
      <c r="M402" s="37">
        <v>189</v>
      </c>
    </row>
    <row r="403" spans="1:26" x14ac:dyDescent="0.2">
      <c r="A403" s="37" t="s">
        <v>8712</v>
      </c>
      <c r="B403" s="37" t="s">
        <v>10404</v>
      </c>
      <c r="C403" s="39" t="s">
        <v>47</v>
      </c>
      <c r="D403" s="39" t="s">
        <v>47</v>
      </c>
      <c r="E403" s="39" t="s">
        <v>2575</v>
      </c>
      <c r="F403" s="39" t="s">
        <v>8714</v>
      </c>
      <c r="G403" s="39" t="s">
        <v>10388</v>
      </c>
      <c r="H403" s="38" t="s">
        <v>442</v>
      </c>
      <c r="I403" s="38" t="s">
        <v>440</v>
      </c>
      <c r="J403" s="38">
        <v>24830391</v>
      </c>
      <c r="K403" s="37">
        <v>73</v>
      </c>
    </row>
    <row r="405" spans="1:26" ht="13.5" x14ac:dyDescent="0.25">
      <c r="A405" s="40" t="s">
        <v>445</v>
      </c>
      <c r="B405" s="70"/>
      <c r="C405" s="43"/>
      <c r="D405" s="25"/>
      <c r="E405" s="32"/>
      <c r="F405" s="33"/>
      <c r="G405" s="32"/>
      <c r="H405" s="54" t="s">
        <v>8355</v>
      </c>
      <c r="J405" s="27"/>
      <c r="K405" s="36">
        <f>SUM(K406:K414)</f>
        <v>5237</v>
      </c>
      <c r="L405" s="36">
        <f>SUM(L406:L414)</f>
        <v>73</v>
      </c>
      <c r="M405" s="36">
        <f>SUM(M406:M414)</f>
        <v>0</v>
      </c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x14ac:dyDescent="0.2">
      <c r="B406" s="37" t="s">
        <v>8715</v>
      </c>
      <c r="C406" s="39" t="s">
        <v>47</v>
      </c>
      <c r="D406" s="39" t="s">
        <v>47</v>
      </c>
      <c r="E406" s="39" t="s">
        <v>47</v>
      </c>
      <c r="F406" s="39" t="s">
        <v>2620</v>
      </c>
      <c r="G406" s="39" t="s">
        <v>10385</v>
      </c>
      <c r="H406" s="38" t="s">
        <v>443</v>
      </c>
      <c r="I406" s="38" t="s">
        <v>440</v>
      </c>
      <c r="J406" s="38">
        <v>24402424</v>
      </c>
      <c r="K406" s="37">
        <v>390</v>
      </c>
      <c r="L406" s="37">
        <v>71</v>
      </c>
      <c r="M406" s="37">
        <v>0</v>
      </c>
    </row>
    <row r="407" spans="1:26" x14ac:dyDescent="0.2">
      <c r="B407" s="37" t="s">
        <v>2621</v>
      </c>
      <c r="C407" s="39" t="s">
        <v>47</v>
      </c>
      <c r="D407" s="39" t="s">
        <v>47</v>
      </c>
      <c r="E407" s="39" t="s">
        <v>102</v>
      </c>
      <c r="F407" s="39" t="s">
        <v>102</v>
      </c>
      <c r="G407" s="39" t="s">
        <v>10385</v>
      </c>
      <c r="H407" s="38" t="s">
        <v>443</v>
      </c>
      <c r="I407" s="38" t="s">
        <v>440</v>
      </c>
      <c r="J407" s="38">
        <v>24408200</v>
      </c>
      <c r="K407" s="37">
        <v>299</v>
      </c>
      <c r="L407" s="37">
        <v>0</v>
      </c>
      <c r="M407" s="37">
        <v>0</v>
      </c>
    </row>
    <row r="408" spans="1:26" x14ac:dyDescent="0.2">
      <c r="B408" s="37" t="s">
        <v>3523</v>
      </c>
      <c r="C408" s="39" t="s">
        <v>47</v>
      </c>
      <c r="D408" s="39" t="s">
        <v>47</v>
      </c>
      <c r="E408" s="39" t="s">
        <v>102</v>
      </c>
      <c r="F408" s="39" t="s">
        <v>2623</v>
      </c>
      <c r="G408" s="39" t="s">
        <v>10385</v>
      </c>
      <c r="H408" s="38" t="s">
        <v>443</v>
      </c>
      <c r="I408" s="38" t="s">
        <v>440</v>
      </c>
      <c r="J408" s="38">
        <v>24435050</v>
      </c>
      <c r="K408" s="37">
        <v>89</v>
      </c>
      <c r="L408" s="37">
        <v>0</v>
      </c>
      <c r="M408" s="37">
        <v>0</v>
      </c>
    </row>
    <row r="409" spans="1:26" x14ac:dyDescent="0.2">
      <c r="B409" s="37" t="s">
        <v>2118</v>
      </c>
      <c r="C409" s="39" t="s">
        <v>47</v>
      </c>
      <c r="D409" s="39" t="s">
        <v>47</v>
      </c>
      <c r="E409" s="39" t="s">
        <v>102</v>
      </c>
      <c r="F409" s="39" t="s">
        <v>102</v>
      </c>
      <c r="G409" s="39" t="s">
        <v>10385</v>
      </c>
      <c r="H409" s="38" t="s">
        <v>443</v>
      </c>
      <c r="I409" s="38" t="s">
        <v>440</v>
      </c>
      <c r="J409" s="38">
        <v>24400185</v>
      </c>
      <c r="K409" s="37">
        <v>66</v>
      </c>
      <c r="L409" s="37">
        <v>0</v>
      </c>
      <c r="M409" s="37">
        <v>0</v>
      </c>
    </row>
    <row r="410" spans="1:26" x14ac:dyDescent="0.2">
      <c r="A410" s="37" t="s">
        <v>8717</v>
      </c>
      <c r="B410" s="37" t="s">
        <v>8718</v>
      </c>
      <c r="C410" s="39" t="s">
        <v>47</v>
      </c>
      <c r="D410" s="39" t="s">
        <v>47</v>
      </c>
      <c r="E410" s="39" t="s">
        <v>113</v>
      </c>
      <c r="F410" s="39" t="s">
        <v>2644</v>
      </c>
      <c r="G410" s="39" t="s">
        <v>10385</v>
      </c>
      <c r="H410" s="38" t="s">
        <v>442</v>
      </c>
      <c r="I410" s="38" t="s">
        <v>440</v>
      </c>
      <c r="J410" s="38">
        <v>24300272</v>
      </c>
      <c r="K410" s="37">
        <v>1264</v>
      </c>
      <c r="L410" s="37">
        <v>2</v>
      </c>
      <c r="M410" s="37">
        <v>0</v>
      </c>
    </row>
    <row r="411" spans="1:26" x14ac:dyDescent="0.2">
      <c r="A411" s="37" t="s">
        <v>8719</v>
      </c>
      <c r="B411" s="37" t="s">
        <v>8720</v>
      </c>
      <c r="C411" s="39" t="s">
        <v>47</v>
      </c>
      <c r="D411" s="39" t="s">
        <v>47</v>
      </c>
      <c r="E411" s="39" t="s">
        <v>47</v>
      </c>
      <c r="F411" s="39" t="s">
        <v>991</v>
      </c>
      <c r="G411" s="39" t="s">
        <v>10385</v>
      </c>
      <c r="H411" s="38" t="s">
        <v>442</v>
      </c>
      <c r="I411" s="38" t="s">
        <v>440</v>
      </c>
      <c r="J411" s="38">
        <v>40014363</v>
      </c>
      <c r="K411" s="37">
        <v>911</v>
      </c>
      <c r="L411" s="37">
        <v>0</v>
      </c>
      <c r="M411" s="37">
        <v>0</v>
      </c>
    </row>
    <row r="412" spans="1:26" x14ac:dyDescent="0.2">
      <c r="A412" s="37" t="s">
        <v>8721</v>
      </c>
      <c r="B412" s="37" t="s">
        <v>8722</v>
      </c>
      <c r="C412" s="39" t="s">
        <v>47</v>
      </c>
      <c r="D412" s="39" t="s">
        <v>47</v>
      </c>
      <c r="E412" s="39" t="s">
        <v>47</v>
      </c>
      <c r="F412" s="39" t="s">
        <v>354</v>
      </c>
      <c r="G412" s="39" t="s">
        <v>10385</v>
      </c>
      <c r="H412" s="38" t="s">
        <v>442</v>
      </c>
      <c r="I412" s="38" t="s">
        <v>440</v>
      </c>
      <c r="J412" s="38">
        <v>24400844</v>
      </c>
      <c r="K412" s="37">
        <v>1008</v>
      </c>
      <c r="L412" s="37">
        <v>0</v>
      </c>
      <c r="M412" s="37">
        <v>0</v>
      </c>
    </row>
    <row r="413" spans="1:26" x14ac:dyDescent="0.2">
      <c r="A413" s="37" t="s">
        <v>8723</v>
      </c>
      <c r="B413" s="37" t="s">
        <v>8724</v>
      </c>
      <c r="C413" s="39" t="s">
        <v>47</v>
      </c>
      <c r="D413" s="39" t="s">
        <v>47</v>
      </c>
      <c r="E413" s="39" t="s">
        <v>102</v>
      </c>
      <c r="F413" s="39" t="s">
        <v>8725</v>
      </c>
      <c r="G413" s="39" t="s">
        <v>10387</v>
      </c>
      <c r="H413" s="38" t="s">
        <v>442</v>
      </c>
      <c r="I413" s="38" t="s">
        <v>440</v>
      </c>
      <c r="J413" s="38">
        <v>24406240</v>
      </c>
      <c r="K413" s="37">
        <v>989</v>
      </c>
      <c r="L413" s="37">
        <v>0</v>
      </c>
      <c r="M413" s="37">
        <v>0</v>
      </c>
    </row>
    <row r="414" spans="1:26" x14ac:dyDescent="0.2">
      <c r="A414" s="37" t="s">
        <v>8723</v>
      </c>
      <c r="B414" s="37" t="s">
        <v>9975</v>
      </c>
      <c r="C414" s="39" t="s">
        <v>47</v>
      </c>
      <c r="D414" s="39" t="s">
        <v>47</v>
      </c>
      <c r="E414" s="39" t="s">
        <v>102</v>
      </c>
      <c r="F414" s="39" t="s">
        <v>8725</v>
      </c>
      <c r="G414" s="39" t="s">
        <v>10388</v>
      </c>
      <c r="H414" s="38" t="s">
        <v>442</v>
      </c>
      <c r="I414" s="38" t="s">
        <v>440</v>
      </c>
      <c r="J414" s="38">
        <v>24406240</v>
      </c>
      <c r="K414" s="37">
        <v>221</v>
      </c>
    </row>
    <row r="416" spans="1:26" ht="13.5" x14ac:dyDescent="0.25">
      <c r="A416" s="40" t="s">
        <v>446</v>
      </c>
      <c r="B416" s="70"/>
      <c r="C416" s="43"/>
      <c r="D416" s="25"/>
      <c r="E416" s="32"/>
      <c r="F416" s="33"/>
      <c r="G416" s="32"/>
      <c r="H416" s="54" t="s">
        <v>8355</v>
      </c>
      <c r="J416" s="27"/>
      <c r="K416" s="36">
        <f>SUM(K417:K422)</f>
        <v>2419</v>
      </c>
      <c r="L416" s="36">
        <f>SUM(L417:L422)</f>
        <v>44</v>
      </c>
      <c r="M416" s="36">
        <f>SUM(M417:M422)</f>
        <v>0</v>
      </c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x14ac:dyDescent="0.2">
      <c r="B417" s="37" t="s">
        <v>8726</v>
      </c>
      <c r="C417" s="39" t="s">
        <v>47</v>
      </c>
      <c r="D417" s="39" t="s">
        <v>47</v>
      </c>
      <c r="E417" s="39" t="s">
        <v>190</v>
      </c>
      <c r="F417" s="39" t="s">
        <v>2655</v>
      </c>
      <c r="G417" s="39" t="s">
        <v>10385</v>
      </c>
      <c r="H417" s="38" t="s">
        <v>443</v>
      </c>
      <c r="I417" s="38" t="s">
        <v>440</v>
      </c>
      <c r="J417" s="38">
        <v>24403930</v>
      </c>
      <c r="K417" s="37">
        <v>280</v>
      </c>
      <c r="L417" s="37">
        <v>0</v>
      </c>
      <c r="M417" s="37">
        <v>0</v>
      </c>
    </row>
    <row r="418" spans="1:26" x14ac:dyDescent="0.2">
      <c r="B418" s="37" t="s">
        <v>2306</v>
      </c>
      <c r="C418" s="39" t="s">
        <v>47</v>
      </c>
      <c r="D418" s="39" t="s">
        <v>47</v>
      </c>
      <c r="E418" s="39" t="s">
        <v>5</v>
      </c>
      <c r="F418" s="39" t="s">
        <v>1943</v>
      </c>
      <c r="G418" s="39" t="s">
        <v>10385</v>
      </c>
      <c r="H418" s="38" t="s">
        <v>443</v>
      </c>
      <c r="I418" s="38" t="s">
        <v>440</v>
      </c>
      <c r="J418" s="38">
        <v>24416880</v>
      </c>
      <c r="K418" s="37">
        <v>234</v>
      </c>
      <c r="L418" s="37">
        <v>0</v>
      </c>
      <c r="M418" s="37">
        <v>0</v>
      </c>
    </row>
    <row r="419" spans="1:26" x14ac:dyDescent="0.2">
      <c r="A419" s="37" t="s">
        <v>8727</v>
      </c>
      <c r="B419" s="37" t="s">
        <v>8728</v>
      </c>
      <c r="C419" s="39" t="s">
        <v>47</v>
      </c>
      <c r="D419" s="39" t="s">
        <v>47</v>
      </c>
      <c r="E419" s="39" t="s">
        <v>190</v>
      </c>
      <c r="F419" s="39" t="s">
        <v>2010</v>
      </c>
      <c r="G419" s="39" t="s">
        <v>10385</v>
      </c>
      <c r="H419" s="38" t="s">
        <v>442</v>
      </c>
      <c r="I419" s="38" t="s">
        <v>440</v>
      </c>
      <c r="J419" s="38">
        <v>24496487</v>
      </c>
      <c r="K419" s="37">
        <v>872</v>
      </c>
      <c r="L419" s="37">
        <v>0</v>
      </c>
      <c r="M419" s="37">
        <v>0</v>
      </c>
    </row>
    <row r="420" spans="1:26" x14ac:dyDescent="0.2">
      <c r="A420" s="37" t="s">
        <v>8729</v>
      </c>
      <c r="B420" s="37" t="s">
        <v>8730</v>
      </c>
      <c r="C420" s="39" t="s">
        <v>47</v>
      </c>
      <c r="D420" s="39" t="s">
        <v>47</v>
      </c>
      <c r="E420" s="39" t="s">
        <v>2441</v>
      </c>
      <c r="F420" s="39" t="s">
        <v>2441</v>
      </c>
      <c r="G420" s="39" t="s">
        <v>10385</v>
      </c>
      <c r="H420" s="38" t="s">
        <v>442</v>
      </c>
      <c r="I420" s="38" t="s">
        <v>440</v>
      </c>
      <c r="J420" s="38">
        <v>24334681</v>
      </c>
      <c r="K420" s="37">
        <v>370</v>
      </c>
      <c r="L420" s="37">
        <v>0</v>
      </c>
      <c r="M420" s="37">
        <v>0</v>
      </c>
    </row>
    <row r="421" spans="1:26" x14ac:dyDescent="0.2">
      <c r="A421" s="37" t="s">
        <v>8731</v>
      </c>
      <c r="B421" s="37" t="s">
        <v>8732</v>
      </c>
      <c r="C421" s="39" t="s">
        <v>47</v>
      </c>
      <c r="D421" s="39" t="s">
        <v>47</v>
      </c>
      <c r="E421" s="39" t="s">
        <v>1360</v>
      </c>
      <c r="F421" s="39" t="s">
        <v>2672</v>
      </c>
      <c r="G421" s="39" t="s">
        <v>10385</v>
      </c>
      <c r="H421" s="38" t="s">
        <v>442</v>
      </c>
      <c r="I421" s="38" t="s">
        <v>441</v>
      </c>
      <c r="J421" s="38">
        <v>24821375</v>
      </c>
      <c r="K421" s="37">
        <v>246</v>
      </c>
      <c r="L421" s="37">
        <v>0</v>
      </c>
      <c r="M421" s="37">
        <v>0</v>
      </c>
    </row>
    <row r="422" spans="1:26" x14ac:dyDescent="0.2">
      <c r="A422" s="37" t="s">
        <v>8733</v>
      </c>
      <c r="B422" s="37" t="s">
        <v>8734</v>
      </c>
      <c r="C422" s="39" t="s">
        <v>47</v>
      </c>
      <c r="D422" s="39" t="s">
        <v>47</v>
      </c>
      <c r="E422" s="39" t="s">
        <v>1360</v>
      </c>
      <c r="F422" s="39" t="s">
        <v>1360</v>
      </c>
      <c r="G422" s="39" t="s">
        <v>10387</v>
      </c>
      <c r="H422" s="38" t="s">
        <v>442</v>
      </c>
      <c r="I422" s="38" t="s">
        <v>441</v>
      </c>
      <c r="J422" s="38">
        <v>24495598</v>
      </c>
      <c r="K422" s="37">
        <v>417</v>
      </c>
      <c r="L422" s="37">
        <v>44</v>
      </c>
      <c r="M422" s="37">
        <v>0</v>
      </c>
    </row>
    <row r="424" spans="1:26" ht="13.5" x14ac:dyDescent="0.25">
      <c r="A424" s="40" t="s">
        <v>447</v>
      </c>
      <c r="B424" s="70"/>
      <c r="C424" s="43"/>
      <c r="D424" s="25"/>
      <c r="E424" s="32"/>
      <c r="F424" s="33"/>
      <c r="G424" s="32"/>
      <c r="H424" s="54" t="s">
        <v>8355</v>
      </c>
      <c r="J424" s="27"/>
      <c r="K424" s="36">
        <f>SUM(K425:K436)</f>
        <v>4168</v>
      </c>
      <c r="L424" s="36">
        <f>SUM(L425:L436)</f>
        <v>74</v>
      </c>
      <c r="M424" s="36">
        <f>SUM(M425:M436)</f>
        <v>0</v>
      </c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x14ac:dyDescent="0.2">
      <c r="B425" s="37" t="s">
        <v>2697</v>
      </c>
      <c r="C425" s="39" t="s">
        <v>47</v>
      </c>
      <c r="D425" s="39" t="s">
        <v>47</v>
      </c>
      <c r="E425" s="39" t="s">
        <v>113</v>
      </c>
      <c r="F425" s="39" t="s">
        <v>8735</v>
      </c>
      <c r="G425" s="39" t="s">
        <v>10385</v>
      </c>
      <c r="H425" s="38" t="s">
        <v>443</v>
      </c>
      <c r="I425" s="38" t="s">
        <v>440</v>
      </c>
      <c r="J425" s="38">
        <v>24387353</v>
      </c>
      <c r="K425" s="37">
        <v>49</v>
      </c>
      <c r="L425" s="37">
        <v>0</v>
      </c>
      <c r="M425" s="37">
        <v>0</v>
      </c>
    </row>
    <row r="426" spans="1:26" x14ac:dyDescent="0.2">
      <c r="B426" s="37" t="s">
        <v>9977</v>
      </c>
      <c r="C426" s="39" t="s">
        <v>47</v>
      </c>
      <c r="D426" s="39" t="s">
        <v>47</v>
      </c>
      <c r="E426" s="39" t="s">
        <v>78</v>
      </c>
      <c r="F426" s="39" t="s">
        <v>9976</v>
      </c>
      <c r="G426" s="39" t="s">
        <v>10385</v>
      </c>
      <c r="H426" s="38" t="s">
        <v>443</v>
      </c>
      <c r="I426" s="38" t="s">
        <v>440</v>
      </c>
      <c r="J426" s="38">
        <v>22890919</v>
      </c>
      <c r="K426" s="37">
        <v>304</v>
      </c>
      <c r="L426" s="37">
        <v>0</v>
      </c>
      <c r="M426" s="37">
        <v>0</v>
      </c>
    </row>
    <row r="427" spans="1:26" x14ac:dyDescent="0.2">
      <c r="B427" s="37" t="s">
        <v>8736</v>
      </c>
      <c r="C427" s="39" t="s">
        <v>47</v>
      </c>
      <c r="D427" s="39" t="s">
        <v>47</v>
      </c>
      <c r="E427" s="39" t="s">
        <v>78</v>
      </c>
      <c r="F427" s="39" t="s">
        <v>78</v>
      </c>
      <c r="G427" s="39" t="s">
        <v>10385</v>
      </c>
      <c r="H427" s="38" t="s">
        <v>443</v>
      </c>
      <c r="I427" s="38" t="s">
        <v>440</v>
      </c>
      <c r="J427" s="38">
        <v>22390282</v>
      </c>
      <c r="K427" s="37">
        <v>70</v>
      </c>
      <c r="L427" s="37">
        <v>0</v>
      </c>
      <c r="M427" s="37">
        <v>0</v>
      </c>
    </row>
    <row r="428" spans="1:26" x14ac:dyDescent="0.2">
      <c r="B428" s="37" t="s">
        <v>10338</v>
      </c>
      <c r="C428" s="39" t="s">
        <v>47</v>
      </c>
      <c r="D428" s="39" t="s">
        <v>47</v>
      </c>
      <c r="E428" s="39" t="s">
        <v>222</v>
      </c>
      <c r="F428" s="39" t="s">
        <v>10339</v>
      </c>
      <c r="G428" s="39" t="s">
        <v>10385</v>
      </c>
      <c r="H428" s="38" t="s">
        <v>443</v>
      </c>
      <c r="I428" s="38" t="s">
        <v>440</v>
      </c>
      <c r="J428" s="38">
        <v>22019467</v>
      </c>
      <c r="K428" s="37">
        <v>82</v>
      </c>
      <c r="L428" s="37">
        <v>0</v>
      </c>
      <c r="M428" s="37">
        <v>0</v>
      </c>
    </row>
    <row r="429" spans="1:26" x14ac:dyDescent="0.2">
      <c r="B429" s="37" t="s">
        <v>2696</v>
      </c>
      <c r="C429" s="39" t="s">
        <v>47</v>
      </c>
      <c r="D429" s="39" t="s">
        <v>47</v>
      </c>
      <c r="E429" s="39" t="s">
        <v>113</v>
      </c>
      <c r="F429" s="39" t="s">
        <v>150</v>
      </c>
      <c r="G429" s="39" t="s">
        <v>10385</v>
      </c>
      <c r="H429" s="38" t="s">
        <v>443</v>
      </c>
      <c r="I429" s="38" t="s">
        <v>440</v>
      </c>
      <c r="J429" s="38">
        <v>24382450</v>
      </c>
      <c r="K429" s="37">
        <v>106</v>
      </c>
      <c r="L429" s="37">
        <v>0</v>
      </c>
      <c r="M429" s="37">
        <v>0</v>
      </c>
    </row>
    <row r="430" spans="1:26" x14ac:dyDescent="0.2">
      <c r="B430" s="37" t="s">
        <v>8737</v>
      </c>
      <c r="C430" s="39" t="s">
        <v>47</v>
      </c>
      <c r="D430" s="39" t="s">
        <v>47</v>
      </c>
      <c r="E430" s="39" t="s">
        <v>78</v>
      </c>
      <c r="F430" s="39" t="s">
        <v>2694</v>
      </c>
      <c r="G430" s="39" t="s">
        <v>10385</v>
      </c>
      <c r="H430" s="38" t="s">
        <v>443</v>
      </c>
      <c r="I430" s="38" t="s">
        <v>440</v>
      </c>
      <c r="J430" s="38">
        <v>24380824</v>
      </c>
      <c r="K430" s="37">
        <v>324</v>
      </c>
      <c r="L430" s="37">
        <v>0</v>
      </c>
      <c r="M430" s="37">
        <v>0</v>
      </c>
    </row>
    <row r="431" spans="1:26" x14ac:dyDescent="0.2">
      <c r="B431" s="37" t="s">
        <v>10403</v>
      </c>
      <c r="C431" s="39" t="s">
        <v>47</v>
      </c>
      <c r="D431" s="39" t="s">
        <v>47</v>
      </c>
      <c r="E431" s="39" t="s">
        <v>5</v>
      </c>
      <c r="F431" s="39" t="s">
        <v>2727</v>
      </c>
      <c r="G431" s="39" t="s">
        <v>10385</v>
      </c>
      <c r="H431" s="38" t="s">
        <v>443</v>
      </c>
      <c r="I431" s="38" t="s">
        <v>440</v>
      </c>
      <c r="J431" s="38">
        <v>24334736</v>
      </c>
      <c r="K431" s="37">
        <v>36</v>
      </c>
      <c r="L431" s="37">
        <v>0</v>
      </c>
      <c r="M431" s="37">
        <v>0</v>
      </c>
    </row>
    <row r="432" spans="1:26" x14ac:dyDescent="0.2">
      <c r="A432" s="37" t="s">
        <v>8738</v>
      </c>
      <c r="B432" s="37" t="s">
        <v>8739</v>
      </c>
      <c r="C432" s="39" t="s">
        <v>47</v>
      </c>
      <c r="D432" s="39" t="s">
        <v>47</v>
      </c>
      <c r="E432" s="39" t="s">
        <v>113</v>
      </c>
      <c r="F432" s="39" t="s">
        <v>8740</v>
      </c>
      <c r="G432" s="39" t="s">
        <v>10385</v>
      </c>
      <c r="H432" s="38" t="s">
        <v>442</v>
      </c>
      <c r="I432" s="38" t="s">
        <v>440</v>
      </c>
      <c r="J432" s="38">
        <v>24381386</v>
      </c>
      <c r="K432" s="37">
        <v>951</v>
      </c>
      <c r="L432" s="37">
        <v>74</v>
      </c>
      <c r="M432" s="37">
        <v>0</v>
      </c>
    </row>
    <row r="433" spans="1:26" x14ac:dyDescent="0.2">
      <c r="A433" s="37" t="s">
        <v>8741</v>
      </c>
      <c r="B433" s="37" t="s">
        <v>8742</v>
      </c>
      <c r="C433" s="39" t="s">
        <v>47</v>
      </c>
      <c r="D433" s="39" t="s">
        <v>47</v>
      </c>
      <c r="E433" s="39" t="s">
        <v>78</v>
      </c>
      <c r="F433" s="39" t="s">
        <v>78</v>
      </c>
      <c r="G433" s="39" t="s">
        <v>10385</v>
      </c>
      <c r="H433" s="38" t="s">
        <v>442</v>
      </c>
      <c r="I433" s="38" t="s">
        <v>440</v>
      </c>
      <c r="J433" s="38">
        <v>24380495</v>
      </c>
      <c r="K433" s="37">
        <v>1374</v>
      </c>
      <c r="L433" s="37">
        <v>0</v>
      </c>
      <c r="M433" s="37">
        <v>0</v>
      </c>
    </row>
    <row r="434" spans="1:26" x14ac:dyDescent="0.2">
      <c r="A434" s="37" t="s">
        <v>8743</v>
      </c>
      <c r="B434" s="37" t="s">
        <v>8744</v>
      </c>
      <c r="C434" s="39" t="s">
        <v>47</v>
      </c>
      <c r="D434" s="39" t="s">
        <v>47</v>
      </c>
      <c r="E434" s="39" t="s">
        <v>222</v>
      </c>
      <c r="F434" s="39" t="s">
        <v>2717</v>
      </c>
      <c r="G434" s="39" t="s">
        <v>10385</v>
      </c>
      <c r="H434" s="38" t="s">
        <v>442</v>
      </c>
      <c r="I434" s="38" t="s">
        <v>440</v>
      </c>
      <c r="J434" s="38">
        <v>24386427</v>
      </c>
      <c r="K434" s="37">
        <v>560</v>
      </c>
      <c r="L434" s="37">
        <v>0</v>
      </c>
      <c r="M434" s="37">
        <v>0</v>
      </c>
    </row>
    <row r="435" spans="1:26" x14ac:dyDescent="0.2">
      <c r="A435" s="37" t="s">
        <v>8745</v>
      </c>
      <c r="B435" s="37" t="s">
        <v>8746</v>
      </c>
      <c r="C435" s="39" t="s">
        <v>47</v>
      </c>
      <c r="D435" s="39" t="s">
        <v>47</v>
      </c>
      <c r="E435" s="39" t="s">
        <v>78</v>
      </c>
      <c r="F435" s="39" t="s">
        <v>78</v>
      </c>
      <c r="G435" s="39" t="s">
        <v>10387</v>
      </c>
      <c r="H435" s="38" t="s">
        <v>442</v>
      </c>
      <c r="I435" s="38" t="s">
        <v>440</v>
      </c>
      <c r="J435" s="38">
        <v>24386986</v>
      </c>
      <c r="K435" s="37">
        <v>216</v>
      </c>
      <c r="L435" s="37">
        <v>0</v>
      </c>
      <c r="M435" s="37">
        <v>0</v>
      </c>
    </row>
    <row r="436" spans="1:26" x14ac:dyDescent="0.2">
      <c r="A436" s="37" t="s">
        <v>8745</v>
      </c>
      <c r="B436" s="37" t="s">
        <v>10402</v>
      </c>
      <c r="C436" s="39" t="s">
        <v>47</v>
      </c>
      <c r="D436" s="39" t="s">
        <v>47</v>
      </c>
      <c r="E436" s="39" t="s">
        <v>78</v>
      </c>
      <c r="F436" s="39" t="s">
        <v>78</v>
      </c>
      <c r="G436" s="39" t="s">
        <v>10388</v>
      </c>
      <c r="H436" s="38" t="s">
        <v>442</v>
      </c>
      <c r="I436" s="38" t="s">
        <v>440</v>
      </c>
      <c r="J436" s="38">
        <v>24386986</v>
      </c>
      <c r="K436" s="37">
        <v>96</v>
      </c>
    </row>
    <row r="438" spans="1:26" ht="13.5" x14ac:dyDescent="0.25">
      <c r="A438" s="40" t="s">
        <v>448</v>
      </c>
      <c r="B438" s="70"/>
      <c r="C438" s="43"/>
      <c r="D438" s="25"/>
      <c r="E438" s="32"/>
      <c r="F438" s="33"/>
      <c r="G438" s="32"/>
      <c r="H438" s="54" t="s">
        <v>8355</v>
      </c>
      <c r="J438" s="27"/>
      <c r="K438" s="36">
        <f>SUM(K439:K444)</f>
        <v>2551</v>
      </c>
      <c r="L438" s="36">
        <f>SUM(L439:L444)</f>
        <v>81</v>
      </c>
      <c r="M438" s="36">
        <f>SUM(M439:M444)</f>
        <v>320</v>
      </c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x14ac:dyDescent="0.2">
      <c r="B439" s="37" t="s">
        <v>8747</v>
      </c>
      <c r="C439" s="39" t="s">
        <v>47</v>
      </c>
      <c r="D439" s="39" t="s">
        <v>47</v>
      </c>
      <c r="E439" s="39" t="s">
        <v>47</v>
      </c>
      <c r="F439" s="39" t="s">
        <v>5</v>
      </c>
      <c r="G439" s="39" t="s">
        <v>10385</v>
      </c>
      <c r="H439" s="38" t="s">
        <v>443</v>
      </c>
      <c r="I439" s="38" t="s">
        <v>440</v>
      </c>
      <c r="J439" s="38">
        <v>24333210</v>
      </c>
      <c r="K439" s="37">
        <v>62</v>
      </c>
      <c r="L439" s="37">
        <v>0</v>
      </c>
      <c r="M439" s="37">
        <v>0</v>
      </c>
    </row>
    <row r="440" spans="1:26" x14ac:dyDescent="0.2">
      <c r="B440" s="37" t="s">
        <v>8716</v>
      </c>
      <c r="C440" s="39" t="s">
        <v>47</v>
      </c>
      <c r="D440" s="39" t="s">
        <v>47</v>
      </c>
      <c r="E440" s="39" t="s">
        <v>113</v>
      </c>
      <c r="F440" s="39" t="s">
        <v>2628</v>
      </c>
      <c r="G440" s="39" t="s">
        <v>10385</v>
      </c>
      <c r="H440" s="38" t="s">
        <v>443</v>
      </c>
      <c r="I440" s="38" t="s">
        <v>440</v>
      </c>
      <c r="J440" s="38">
        <v>24428703</v>
      </c>
      <c r="K440" s="37">
        <v>139</v>
      </c>
      <c r="L440" s="37">
        <v>0</v>
      </c>
      <c r="M440" s="37">
        <v>0</v>
      </c>
    </row>
    <row r="441" spans="1:26" x14ac:dyDescent="0.2">
      <c r="A441" s="37" t="s">
        <v>8748</v>
      </c>
      <c r="B441" s="37" t="s">
        <v>8749</v>
      </c>
      <c r="C441" s="39" t="s">
        <v>47</v>
      </c>
      <c r="D441" s="39" t="s">
        <v>47</v>
      </c>
      <c r="E441" s="39" t="s">
        <v>2441</v>
      </c>
      <c r="F441" s="39" t="s">
        <v>2758</v>
      </c>
      <c r="G441" s="39" t="s">
        <v>10385</v>
      </c>
      <c r="H441" s="38" t="s">
        <v>442</v>
      </c>
      <c r="I441" s="38" t="s">
        <v>440</v>
      </c>
      <c r="J441" s="38">
        <v>24302885</v>
      </c>
      <c r="K441" s="37">
        <v>459</v>
      </c>
      <c r="L441" s="37">
        <v>0</v>
      </c>
      <c r="M441" s="37">
        <v>0</v>
      </c>
    </row>
    <row r="442" spans="1:26" x14ac:dyDescent="0.2">
      <c r="A442" s="37" t="s">
        <v>8750</v>
      </c>
      <c r="B442" s="37" t="s">
        <v>8751</v>
      </c>
      <c r="C442" s="39" t="s">
        <v>47</v>
      </c>
      <c r="D442" s="39" t="s">
        <v>47</v>
      </c>
      <c r="E442" s="39" t="s">
        <v>5</v>
      </c>
      <c r="F442" s="39" t="s">
        <v>5</v>
      </c>
      <c r="G442" s="39" t="s">
        <v>10385</v>
      </c>
      <c r="H442" s="38" t="s">
        <v>442</v>
      </c>
      <c r="I442" s="38" t="s">
        <v>440</v>
      </c>
      <c r="J442" s="38">
        <v>24332871</v>
      </c>
      <c r="K442" s="37">
        <v>960</v>
      </c>
      <c r="L442" s="37">
        <v>81</v>
      </c>
      <c r="M442" s="37">
        <v>0</v>
      </c>
    </row>
    <row r="443" spans="1:26" x14ac:dyDescent="0.2">
      <c r="A443" s="37" t="s">
        <v>8752</v>
      </c>
      <c r="B443" s="37" t="s">
        <v>8753</v>
      </c>
      <c r="C443" s="39" t="s">
        <v>47</v>
      </c>
      <c r="D443" s="39" t="s">
        <v>47</v>
      </c>
      <c r="E443" s="39" t="s">
        <v>2738</v>
      </c>
      <c r="F443" s="39" t="s">
        <v>2738</v>
      </c>
      <c r="G443" s="39" t="s">
        <v>10385</v>
      </c>
      <c r="H443" s="38" t="s">
        <v>442</v>
      </c>
      <c r="I443" s="38" t="s">
        <v>440</v>
      </c>
      <c r="J443" s="38">
        <v>24876044</v>
      </c>
      <c r="K443" s="37">
        <v>574</v>
      </c>
      <c r="L443" s="37">
        <v>0</v>
      </c>
      <c r="M443" s="37">
        <v>320</v>
      </c>
    </row>
    <row r="444" spans="1:26" x14ac:dyDescent="0.2">
      <c r="A444" s="37" t="s">
        <v>8754</v>
      </c>
      <c r="B444" s="37" t="s">
        <v>8755</v>
      </c>
      <c r="C444" s="39" t="s">
        <v>47</v>
      </c>
      <c r="D444" s="39" t="s">
        <v>47</v>
      </c>
      <c r="E444" s="39" t="s">
        <v>5</v>
      </c>
      <c r="F444" s="39" t="s">
        <v>2628</v>
      </c>
      <c r="G444" s="39" t="s">
        <v>10385</v>
      </c>
      <c r="H444" s="38" t="s">
        <v>442</v>
      </c>
      <c r="I444" s="38" t="s">
        <v>440</v>
      </c>
      <c r="J444" s="38">
        <v>24332726</v>
      </c>
      <c r="K444" s="37">
        <v>357</v>
      </c>
      <c r="L444" s="37">
        <v>0</v>
      </c>
      <c r="M444" s="37">
        <v>0</v>
      </c>
    </row>
    <row r="446" spans="1:26" ht="13.5" x14ac:dyDescent="0.25">
      <c r="A446" s="40" t="s">
        <v>449</v>
      </c>
      <c r="B446" s="70"/>
      <c r="C446" s="43"/>
      <c r="D446" s="25"/>
      <c r="E446" s="32"/>
      <c r="F446" s="33"/>
      <c r="G446" s="32"/>
      <c r="H446" s="54" t="s">
        <v>8355</v>
      </c>
      <c r="J446" s="27"/>
      <c r="K446" s="36">
        <f>SUM(K447:K454)</f>
        <v>3187</v>
      </c>
      <c r="L446" s="36">
        <f>SUM(L447:L454)</f>
        <v>89</v>
      </c>
      <c r="M446" s="36">
        <f>SUM(M447:M454)</f>
        <v>326</v>
      </c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x14ac:dyDescent="0.2">
      <c r="B447" s="37" t="s">
        <v>8756</v>
      </c>
      <c r="C447" s="39" t="s">
        <v>47</v>
      </c>
      <c r="D447" s="39" t="s">
        <v>163</v>
      </c>
      <c r="E447" s="39" t="s">
        <v>163</v>
      </c>
      <c r="F447" s="39" t="s">
        <v>8757</v>
      </c>
      <c r="G447" s="39" t="s">
        <v>10385</v>
      </c>
      <c r="H447" s="38" t="s">
        <v>443</v>
      </c>
      <c r="I447" s="38" t="s">
        <v>440</v>
      </c>
      <c r="J447" s="38">
        <v>24945665</v>
      </c>
      <c r="K447" s="37">
        <v>62</v>
      </c>
      <c r="L447" s="37">
        <v>0</v>
      </c>
      <c r="M447" s="37">
        <v>0</v>
      </c>
    </row>
    <row r="448" spans="1:26" x14ac:dyDescent="0.2">
      <c r="B448" s="37" t="s">
        <v>8758</v>
      </c>
      <c r="C448" s="39" t="s">
        <v>47</v>
      </c>
      <c r="D448" s="39" t="s">
        <v>163</v>
      </c>
      <c r="E448" s="39" t="s">
        <v>190</v>
      </c>
      <c r="F448" s="39" t="s">
        <v>2765</v>
      </c>
      <c r="G448" s="39" t="s">
        <v>10385</v>
      </c>
      <c r="H448" s="38" t="s">
        <v>443</v>
      </c>
      <c r="I448" s="38" t="s">
        <v>440</v>
      </c>
      <c r="J448" s="38">
        <v>24948382</v>
      </c>
      <c r="K448" s="37">
        <v>18</v>
      </c>
      <c r="L448" s="37">
        <v>0</v>
      </c>
      <c r="M448" s="37">
        <v>0</v>
      </c>
    </row>
    <row r="449" spans="1:26" x14ac:dyDescent="0.2">
      <c r="B449" s="37" t="s">
        <v>2764</v>
      </c>
      <c r="C449" s="39" t="s">
        <v>47</v>
      </c>
      <c r="D449" s="39" t="s">
        <v>163</v>
      </c>
      <c r="E449" s="39" t="s">
        <v>163</v>
      </c>
      <c r="F449" s="39" t="s">
        <v>911</v>
      </c>
      <c r="G449" s="39" t="s">
        <v>10385</v>
      </c>
      <c r="H449" s="38" t="s">
        <v>443</v>
      </c>
      <c r="I449" s="38" t="s">
        <v>440</v>
      </c>
      <c r="J449" s="38">
        <v>24941533</v>
      </c>
      <c r="K449" s="37">
        <v>111</v>
      </c>
      <c r="L449" s="37">
        <v>0</v>
      </c>
      <c r="M449" s="37">
        <v>0</v>
      </c>
    </row>
    <row r="450" spans="1:26" x14ac:dyDescent="0.2">
      <c r="A450" s="37" t="s">
        <v>8759</v>
      </c>
      <c r="B450" s="37" t="s">
        <v>8760</v>
      </c>
      <c r="C450" s="39" t="s">
        <v>47</v>
      </c>
      <c r="D450" s="39" t="s">
        <v>163</v>
      </c>
      <c r="E450" s="39" t="s">
        <v>224</v>
      </c>
      <c r="F450" s="39" t="s">
        <v>224</v>
      </c>
      <c r="G450" s="39" t="s">
        <v>10385</v>
      </c>
      <c r="H450" s="38" t="s">
        <v>442</v>
      </c>
      <c r="I450" s="38" t="s">
        <v>440</v>
      </c>
      <c r="J450" s="38">
        <v>24947522</v>
      </c>
      <c r="K450" s="37">
        <v>644</v>
      </c>
      <c r="L450" s="37">
        <v>0</v>
      </c>
      <c r="M450" s="37">
        <v>0</v>
      </c>
    </row>
    <row r="451" spans="1:26" x14ac:dyDescent="0.2">
      <c r="A451" s="37" t="s">
        <v>8761</v>
      </c>
      <c r="B451" s="37" t="s">
        <v>8762</v>
      </c>
      <c r="C451" s="39" t="s">
        <v>47</v>
      </c>
      <c r="D451" s="39" t="s">
        <v>163</v>
      </c>
      <c r="E451" s="39" t="s">
        <v>224</v>
      </c>
      <c r="F451" s="39" t="s">
        <v>1710</v>
      </c>
      <c r="G451" s="39" t="s">
        <v>10385</v>
      </c>
      <c r="H451" s="38" t="s">
        <v>442</v>
      </c>
      <c r="I451" s="38" t="s">
        <v>440</v>
      </c>
      <c r="J451" s="38">
        <v>24948622</v>
      </c>
      <c r="K451" s="37">
        <v>904</v>
      </c>
      <c r="L451" s="37">
        <v>89</v>
      </c>
      <c r="M451" s="37">
        <v>0</v>
      </c>
    </row>
    <row r="452" spans="1:26" x14ac:dyDescent="0.2">
      <c r="A452" s="37" t="s">
        <v>8763</v>
      </c>
      <c r="B452" s="37" t="s">
        <v>8764</v>
      </c>
      <c r="C452" s="39" t="s">
        <v>47</v>
      </c>
      <c r="D452" s="39" t="s">
        <v>163</v>
      </c>
      <c r="E452" s="39" t="s">
        <v>224</v>
      </c>
      <c r="F452" s="39" t="s">
        <v>1710</v>
      </c>
      <c r="G452" s="39" t="s">
        <v>10386</v>
      </c>
      <c r="H452" s="38" t="s">
        <v>442</v>
      </c>
      <c r="I452" s="38" t="s">
        <v>440</v>
      </c>
      <c r="J452" s="38">
        <v>24443019</v>
      </c>
      <c r="K452" s="37">
        <v>548</v>
      </c>
    </row>
    <row r="453" spans="1:26" x14ac:dyDescent="0.2">
      <c r="A453" s="37" t="s">
        <v>8765</v>
      </c>
      <c r="B453" s="37" t="s">
        <v>8766</v>
      </c>
      <c r="C453" s="39" t="s">
        <v>47</v>
      </c>
      <c r="D453" s="39" t="s">
        <v>163</v>
      </c>
      <c r="E453" s="39" t="s">
        <v>163</v>
      </c>
      <c r="F453" s="39" t="s">
        <v>163</v>
      </c>
      <c r="G453" s="39" t="s">
        <v>10385</v>
      </c>
      <c r="H453" s="38" t="s">
        <v>442</v>
      </c>
      <c r="I453" s="38" t="s">
        <v>440</v>
      </c>
      <c r="J453" s="38">
        <v>24941772</v>
      </c>
      <c r="K453" s="37">
        <v>286</v>
      </c>
      <c r="L453" s="37">
        <v>0</v>
      </c>
      <c r="M453" s="37">
        <v>326</v>
      </c>
    </row>
    <row r="454" spans="1:26" x14ac:dyDescent="0.2">
      <c r="A454" s="37" t="s">
        <v>8767</v>
      </c>
      <c r="B454" s="37" t="s">
        <v>8768</v>
      </c>
      <c r="C454" s="39" t="s">
        <v>47</v>
      </c>
      <c r="D454" s="39" t="s">
        <v>163</v>
      </c>
      <c r="E454" s="39" t="s">
        <v>2778</v>
      </c>
      <c r="F454" s="39" t="s">
        <v>176</v>
      </c>
      <c r="G454" s="39" t="s">
        <v>10387</v>
      </c>
      <c r="H454" s="38" t="s">
        <v>442</v>
      </c>
      <c r="I454" s="38" t="s">
        <v>441</v>
      </c>
      <c r="J454" s="38">
        <v>24941493</v>
      </c>
      <c r="K454" s="37">
        <v>614</v>
      </c>
      <c r="L454" s="37">
        <v>0</v>
      </c>
      <c r="M454" s="37">
        <v>0</v>
      </c>
    </row>
    <row r="456" spans="1:26" ht="13.5" x14ac:dyDescent="0.25">
      <c r="A456" s="40" t="s">
        <v>453</v>
      </c>
      <c r="B456" s="70"/>
      <c r="C456" s="43"/>
      <c r="D456" s="25"/>
      <c r="E456" s="32"/>
      <c r="F456" s="33"/>
      <c r="G456" s="32"/>
      <c r="H456" s="54" t="s">
        <v>8355</v>
      </c>
      <c r="J456" s="27"/>
      <c r="K456" s="36">
        <f>SUM(K457:K459)</f>
        <v>2167</v>
      </c>
      <c r="L456" s="36">
        <f>SUM(L457:L459)</f>
        <v>63</v>
      </c>
      <c r="M456" s="36">
        <f>SUM(M457:M459)</f>
        <v>0</v>
      </c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x14ac:dyDescent="0.2">
      <c r="A457" s="37" t="s">
        <v>8769</v>
      </c>
      <c r="B457" s="37" t="s">
        <v>8770</v>
      </c>
      <c r="C457" s="39" t="s">
        <v>47</v>
      </c>
      <c r="D457" s="39" t="s">
        <v>164</v>
      </c>
      <c r="E457" s="39" t="s">
        <v>2799</v>
      </c>
      <c r="F457" s="39" t="s">
        <v>2810</v>
      </c>
      <c r="G457" s="39" t="s">
        <v>10385</v>
      </c>
      <c r="H457" s="38" t="s">
        <v>442</v>
      </c>
      <c r="I457" s="38" t="s">
        <v>440</v>
      </c>
      <c r="J457" s="38">
        <v>24588211</v>
      </c>
      <c r="K457" s="37">
        <v>543</v>
      </c>
      <c r="L457" s="37">
        <v>0</v>
      </c>
      <c r="M457" s="37">
        <v>0</v>
      </c>
    </row>
    <row r="458" spans="1:26" x14ac:dyDescent="0.2">
      <c r="A458" s="37" t="s">
        <v>8771</v>
      </c>
      <c r="B458" s="37" t="s">
        <v>8772</v>
      </c>
      <c r="C458" s="39" t="s">
        <v>47</v>
      </c>
      <c r="D458" s="39" t="s">
        <v>164</v>
      </c>
      <c r="E458" s="39" t="s">
        <v>197</v>
      </c>
      <c r="F458" s="39" t="s">
        <v>197</v>
      </c>
      <c r="G458" s="39" t="s">
        <v>10385</v>
      </c>
      <c r="H458" s="38" t="s">
        <v>442</v>
      </c>
      <c r="I458" s="38" t="s">
        <v>440</v>
      </c>
      <c r="J458" s="38">
        <v>24485027</v>
      </c>
      <c r="K458" s="37">
        <v>1153</v>
      </c>
      <c r="L458" s="37">
        <v>63</v>
      </c>
      <c r="M458" s="37">
        <v>0</v>
      </c>
    </row>
    <row r="459" spans="1:26" x14ac:dyDescent="0.2">
      <c r="A459" s="37" t="s">
        <v>8773</v>
      </c>
      <c r="B459" s="37" t="s">
        <v>8774</v>
      </c>
      <c r="C459" s="39" t="s">
        <v>47</v>
      </c>
      <c r="D459" s="39" t="s">
        <v>164</v>
      </c>
      <c r="E459" s="39" t="s">
        <v>78</v>
      </c>
      <c r="F459" s="39" t="s">
        <v>78</v>
      </c>
      <c r="G459" s="39" t="s">
        <v>10387</v>
      </c>
      <c r="H459" s="38" t="s">
        <v>442</v>
      </c>
      <c r="I459" s="38" t="s">
        <v>441</v>
      </c>
      <c r="J459" s="38">
        <v>24487216</v>
      </c>
      <c r="K459" s="37">
        <v>471</v>
      </c>
      <c r="L459" s="37">
        <v>0</v>
      </c>
      <c r="M459" s="37">
        <v>0</v>
      </c>
    </row>
    <row r="461" spans="1:26" ht="13.5" x14ac:dyDescent="0.25">
      <c r="A461" s="40" t="s">
        <v>463</v>
      </c>
      <c r="B461" s="70"/>
      <c r="C461" s="43"/>
      <c r="D461" s="25"/>
      <c r="E461" s="32"/>
      <c r="F461" s="33"/>
      <c r="G461" s="32"/>
      <c r="H461" s="54" t="s">
        <v>8355</v>
      </c>
      <c r="J461" s="27"/>
      <c r="K461" s="36">
        <f>SUM(K462:K467)</f>
        <v>2301</v>
      </c>
      <c r="L461" s="36">
        <f>SUM(L462:L467)</f>
        <v>50</v>
      </c>
      <c r="M461" s="36">
        <f>SUM(M462:M467)</f>
        <v>0</v>
      </c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x14ac:dyDescent="0.2">
      <c r="B462" s="37" t="s">
        <v>8775</v>
      </c>
      <c r="C462" s="39" t="s">
        <v>47</v>
      </c>
      <c r="D462" s="39" t="s">
        <v>966</v>
      </c>
      <c r="E462" s="39" t="s">
        <v>966</v>
      </c>
      <c r="F462" s="39" t="s">
        <v>966</v>
      </c>
      <c r="G462" s="39" t="s">
        <v>10385</v>
      </c>
      <c r="H462" s="38" t="s">
        <v>443</v>
      </c>
      <c r="I462" s="38" t="s">
        <v>440</v>
      </c>
      <c r="J462" s="38">
        <v>24468558</v>
      </c>
      <c r="K462" s="37">
        <v>68</v>
      </c>
      <c r="L462" s="37">
        <v>0</v>
      </c>
      <c r="M462" s="37">
        <v>0</v>
      </c>
    </row>
    <row r="463" spans="1:26" x14ac:dyDescent="0.2">
      <c r="B463" s="37" t="s">
        <v>8776</v>
      </c>
      <c r="C463" s="39" t="s">
        <v>47</v>
      </c>
      <c r="D463" s="39" t="s">
        <v>966</v>
      </c>
      <c r="E463" s="39" t="s">
        <v>2832</v>
      </c>
      <c r="F463" s="39" t="s">
        <v>2833</v>
      </c>
      <c r="G463" s="39" t="s">
        <v>10385</v>
      </c>
      <c r="H463" s="38" t="s">
        <v>443</v>
      </c>
      <c r="I463" s="38" t="s">
        <v>441</v>
      </c>
      <c r="J463" s="38">
        <v>24468281</v>
      </c>
      <c r="K463" s="37">
        <v>106</v>
      </c>
      <c r="L463" s="37">
        <v>0</v>
      </c>
      <c r="M463" s="37">
        <v>0</v>
      </c>
    </row>
    <row r="464" spans="1:26" x14ac:dyDescent="0.2">
      <c r="A464" s="37" t="s">
        <v>8777</v>
      </c>
      <c r="B464" s="37" t="s">
        <v>8778</v>
      </c>
      <c r="C464" s="39" t="s">
        <v>47</v>
      </c>
      <c r="D464" s="39" t="s">
        <v>966</v>
      </c>
      <c r="E464" s="39" t="s">
        <v>966</v>
      </c>
      <c r="F464" s="39" t="s">
        <v>966</v>
      </c>
      <c r="G464" s="39" t="s">
        <v>10385</v>
      </c>
      <c r="H464" s="38" t="s">
        <v>442</v>
      </c>
      <c r="I464" s="38" t="s">
        <v>440</v>
      </c>
      <c r="J464" s="38">
        <v>24460559</v>
      </c>
      <c r="K464" s="37">
        <v>1099</v>
      </c>
      <c r="L464" s="37">
        <v>50</v>
      </c>
      <c r="M464" s="37">
        <v>0</v>
      </c>
    </row>
    <row r="465" spans="1:26" x14ac:dyDescent="0.2">
      <c r="A465" s="37" t="s">
        <v>8779</v>
      </c>
      <c r="B465" s="37" t="s">
        <v>8780</v>
      </c>
      <c r="C465" s="39" t="s">
        <v>47</v>
      </c>
      <c r="D465" s="39" t="s">
        <v>966</v>
      </c>
      <c r="E465" s="39" t="s">
        <v>2871</v>
      </c>
      <c r="F465" s="39" t="s">
        <v>2871</v>
      </c>
      <c r="G465" s="39" t="s">
        <v>10387</v>
      </c>
      <c r="H465" s="38" t="s">
        <v>442</v>
      </c>
      <c r="I465" s="38" t="s">
        <v>440</v>
      </c>
      <c r="J465" s="38">
        <v>24460703</v>
      </c>
      <c r="K465" s="37">
        <v>284</v>
      </c>
      <c r="L465" s="37">
        <v>0</v>
      </c>
      <c r="M465" s="37">
        <v>0</v>
      </c>
    </row>
    <row r="466" spans="1:26" x14ac:dyDescent="0.2">
      <c r="A466" s="37" t="s">
        <v>8781</v>
      </c>
      <c r="B466" s="37" t="s">
        <v>8782</v>
      </c>
      <c r="C466" s="39" t="s">
        <v>47</v>
      </c>
      <c r="D466" s="39" t="s">
        <v>966</v>
      </c>
      <c r="E466" s="39" t="s">
        <v>966</v>
      </c>
      <c r="F466" s="39" t="s">
        <v>966</v>
      </c>
      <c r="G466" s="39" t="s">
        <v>10387</v>
      </c>
      <c r="H466" s="38" t="s">
        <v>442</v>
      </c>
      <c r="I466" s="38" t="s">
        <v>440</v>
      </c>
      <c r="J466" s="38">
        <v>24461271</v>
      </c>
      <c r="K466" s="37">
        <v>612</v>
      </c>
      <c r="L466" s="37">
        <v>0</v>
      </c>
      <c r="M466" s="37">
        <v>0</v>
      </c>
    </row>
    <row r="467" spans="1:26" x14ac:dyDescent="0.2">
      <c r="A467" s="37" t="s">
        <v>8781</v>
      </c>
      <c r="B467" s="37" t="s">
        <v>9978</v>
      </c>
      <c r="C467" s="39" t="s">
        <v>47</v>
      </c>
      <c r="D467" s="39" t="s">
        <v>966</v>
      </c>
      <c r="E467" s="39" t="s">
        <v>966</v>
      </c>
      <c r="F467" s="39" t="s">
        <v>966</v>
      </c>
      <c r="G467" s="39" t="s">
        <v>10388</v>
      </c>
      <c r="H467" s="38" t="s">
        <v>442</v>
      </c>
      <c r="I467" s="38" t="s">
        <v>440</v>
      </c>
      <c r="J467" s="38">
        <v>24461271</v>
      </c>
      <c r="K467" s="37">
        <v>132</v>
      </c>
    </row>
    <row r="469" spans="1:26" ht="13.5" x14ac:dyDescent="0.25">
      <c r="A469" s="40" t="s">
        <v>457</v>
      </c>
      <c r="B469" s="70"/>
      <c r="C469" s="43"/>
      <c r="D469" s="25"/>
      <c r="E469" s="32"/>
      <c r="F469" s="33"/>
      <c r="G469" s="32"/>
      <c r="H469" s="54" t="s">
        <v>8355</v>
      </c>
      <c r="J469" s="27"/>
      <c r="K469" s="36">
        <f>SUM(K470:K478)</f>
        <v>2681</v>
      </c>
      <c r="L469" s="36">
        <f>SUM(L470:L478)</f>
        <v>52</v>
      </c>
      <c r="M469" s="36">
        <f>SUM(M470:M478)</f>
        <v>0</v>
      </c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x14ac:dyDescent="0.2">
      <c r="B470" s="37" t="s">
        <v>8783</v>
      </c>
      <c r="C470" s="39" t="s">
        <v>47</v>
      </c>
      <c r="D470" s="39" t="s">
        <v>229</v>
      </c>
      <c r="E470" s="39" t="s">
        <v>229</v>
      </c>
      <c r="F470" s="39" t="s">
        <v>8784</v>
      </c>
      <c r="G470" s="39" t="s">
        <v>10385</v>
      </c>
      <c r="H470" s="38" t="s">
        <v>443</v>
      </c>
      <c r="I470" s="38" t="s">
        <v>440</v>
      </c>
      <c r="J470" s="38">
        <v>24288100</v>
      </c>
      <c r="K470" s="37">
        <v>50</v>
      </c>
      <c r="L470" s="37">
        <v>0</v>
      </c>
      <c r="M470" s="37">
        <v>0</v>
      </c>
    </row>
    <row r="471" spans="1:26" x14ac:dyDescent="0.2">
      <c r="B471" s="37" t="s">
        <v>2706</v>
      </c>
      <c r="C471" s="39" t="s">
        <v>47</v>
      </c>
      <c r="D471" s="39" t="s">
        <v>229</v>
      </c>
      <c r="E471" s="39" t="s">
        <v>229</v>
      </c>
      <c r="F471" s="39" t="s">
        <v>2876</v>
      </c>
      <c r="G471" s="39" t="s">
        <v>10385</v>
      </c>
      <c r="H471" s="38" t="s">
        <v>443</v>
      </c>
      <c r="I471" s="38" t="s">
        <v>440</v>
      </c>
      <c r="J471" s="38">
        <v>24289910</v>
      </c>
      <c r="K471" s="37">
        <v>84</v>
      </c>
      <c r="L471" s="37">
        <v>0</v>
      </c>
      <c r="M471" s="37">
        <v>0</v>
      </c>
    </row>
    <row r="472" spans="1:26" x14ac:dyDescent="0.2">
      <c r="A472" s="37" t="s">
        <v>8785</v>
      </c>
      <c r="B472" s="37" t="s">
        <v>8786</v>
      </c>
      <c r="C472" s="39" t="s">
        <v>47</v>
      </c>
      <c r="D472" s="39" t="s">
        <v>229</v>
      </c>
      <c r="E472" s="39" t="s">
        <v>229</v>
      </c>
      <c r="F472" s="39" t="s">
        <v>2876</v>
      </c>
      <c r="G472" s="39" t="s">
        <v>10387</v>
      </c>
      <c r="H472" s="38" t="s">
        <v>442</v>
      </c>
      <c r="I472" s="38" t="s">
        <v>440</v>
      </c>
      <c r="J472" s="38">
        <v>24288263</v>
      </c>
      <c r="K472" s="37">
        <v>1312</v>
      </c>
      <c r="L472" s="37">
        <v>52</v>
      </c>
      <c r="M472" s="37">
        <v>0</v>
      </c>
    </row>
    <row r="473" spans="1:26" x14ac:dyDescent="0.2">
      <c r="A473" s="37" t="s">
        <v>8787</v>
      </c>
      <c r="B473" s="37" t="s">
        <v>8788</v>
      </c>
      <c r="C473" s="39" t="s">
        <v>47</v>
      </c>
      <c r="D473" s="39" t="s">
        <v>2884</v>
      </c>
      <c r="E473" s="39" t="s">
        <v>2884</v>
      </c>
      <c r="F473" s="39" t="s">
        <v>2884</v>
      </c>
      <c r="G473" s="39" t="s">
        <v>10387</v>
      </c>
      <c r="H473" s="38" t="s">
        <v>442</v>
      </c>
      <c r="I473" s="38" t="s">
        <v>441</v>
      </c>
      <c r="J473" s="38">
        <v>24284911</v>
      </c>
      <c r="K473" s="37">
        <v>426</v>
      </c>
      <c r="L473" s="37">
        <v>0</v>
      </c>
      <c r="M473" s="37">
        <v>0</v>
      </c>
    </row>
    <row r="474" spans="1:26" x14ac:dyDescent="0.2">
      <c r="A474" s="37" t="s">
        <v>8787</v>
      </c>
      <c r="B474" s="37" t="s">
        <v>9979</v>
      </c>
      <c r="C474" s="39" t="s">
        <v>47</v>
      </c>
      <c r="D474" s="39" t="s">
        <v>2884</v>
      </c>
      <c r="E474" s="39" t="s">
        <v>2884</v>
      </c>
      <c r="F474" s="39" t="s">
        <v>2884</v>
      </c>
      <c r="G474" s="39" t="s">
        <v>10388</v>
      </c>
      <c r="H474" s="38" t="s">
        <v>442</v>
      </c>
      <c r="I474" s="38" t="s">
        <v>441</v>
      </c>
      <c r="J474" s="38">
        <v>24279428</v>
      </c>
      <c r="K474" s="37">
        <v>167</v>
      </c>
    </row>
    <row r="475" spans="1:26" x14ac:dyDescent="0.2">
      <c r="A475" s="37" t="s">
        <v>8789</v>
      </c>
      <c r="B475" s="37" t="s">
        <v>8790</v>
      </c>
      <c r="C475" s="39" t="s">
        <v>47</v>
      </c>
      <c r="D475" s="39" t="s">
        <v>2884</v>
      </c>
      <c r="E475" s="39" t="s">
        <v>2884</v>
      </c>
      <c r="F475" s="39" t="s">
        <v>194</v>
      </c>
      <c r="G475" s="39" t="s">
        <v>10385</v>
      </c>
      <c r="H475" s="38" t="s">
        <v>442</v>
      </c>
      <c r="I475" s="38" t="s">
        <v>441</v>
      </c>
      <c r="J475" s="38">
        <v>83514016</v>
      </c>
      <c r="K475" s="37">
        <v>6</v>
      </c>
    </row>
    <row r="476" spans="1:26" x14ac:dyDescent="0.2">
      <c r="A476" s="37" t="s">
        <v>8791</v>
      </c>
      <c r="B476" s="37" t="s">
        <v>8792</v>
      </c>
      <c r="C476" s="39" t="s">
        <v>47</v>
      </c>
      <c r="D476" s="39" t="s">
        <v>229</v>
      </c>
      <c r="E476" s="39" t="s">
        <v>229</v>
      </c>
      <c r="F476" s="39" t="s">
        <v>8793</v>
      </c>
      <c r="G476" s="39" t="s">
        <v>10386</v>
      </c>
      <c r="H476" s="38" t="s">
        <v>442</v>
      </c>
      <c r="I476" s="38" t="s">
        <v>440</v>
      </c>
      <c r="J476" s="38">
        <v>24279753</v>
      </c>
      <c r="K476" s="37">
        <v>410</v>
      </c>
    </row>
    <row r="477" spans="1:26" x14ac:dyDescent="0.2">
      <c r="A477" s="37" t="s">
        <v>8794</v>
      </c>
      <c r="B477" s="37" t="s">
        <v>8795</v>
      </c>
      <c r="C477" s="39" t="s">
        <v>47</v>
      </c>
      <c r="D477" s="39" t="s">
        <v>229</v>
      </c>
      <c r="E477" s="39" t="s">
        <v>2880</v>
      </c>
      <c r="F477" s="39" t="s">
        <v>2655</v>
      </c>
      <c r="G477" s="39" t="s">
        <v>10385</v>
      </c>
      <c r="H477" s="38" t="s">
        <v>442</v>
      </c>
      <c r="I477" s="38" t="s">
        <v>441</v>
      </c>
      <c r="J477" s="38">
        <v>24283285</v>
      </c>
      <c r="K477" s="37">
        <v>42</v>
      </c>
    </row>
    <row r="478" spans="1:26" x14ac:dyDescent="0.2">
      <c r="A478" s="37" t="s">
        <v>8796</v>
      </c>
      <c r="B478" s="37" t="s">
        <v>8797</v>
      </c>
      <c r="C478" s="39" t="s">
        <v>47</v>
      </c>
      <c r="D478" s="39" t="s">
        <v>2884</v>
      </c>
      <c r="E478" s="39" t="s">
        <v>2905</v>
      </c>
      <c r="F478" s="39" t="s">
        <v>2905</v>
      </c>
      <c r="G478" s="39" t="s">
        <v>10385</v>
      </c>
      <c r="H478" s="38" t="s">
        <v>442</v>
      </c>
      <c r="I478" s="38" t="s">
        <v>441</v>
      </c>
      <c r="J478" s="38">
        <v>26352584</v>
      </c>
      <c r="K478" s="37">
        <v>184</v>
      </c>
      <c r="L478" s="37">
        <v>0</v>
      </c>
      <c r="M478" s="37">
        <v>0</v>
      </c>
    </row>
    <row r="480" spans="1:26" ht="13.5" x14ac:dyDescent="0.25">
      <c r="A480" s="40" t="s">
        <v>458</v>
      </c>
      <c r="B480" s="70"/>
      <c r="C480" s="43"/>
      <c r="D480" s="25"/>
      <c r="E480" s="32"/>
      <c r="F480" s="33"/>
      <c r="G480" s="32"/>
      <c r="H480" s="54" t="s">
        <v>8355</v>
      </c>
      <c r="J480" s="27"/>
      <c r="K480" s="36">
        <f>SUM(K481:K484)</f>
        <v>2104</v>
      </c>
      <c r="L480" s="36">
        <f>SUM(L481:L484)</f>
        <v>0</v>
      </c>
      <c r="M480" s="36">
        <f>SUM(M481:M484)</f>
        <v>0</v>
      </c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x14ac:dyDescent="0.2">
      <c r="A481" s="37" t="s">
        <v>8798</v>
      </c>
      <c r="B481" s="37" t="s">
        <v>8799</v>
      </c>
      <c r="C481" s="39" t="s">
        <v>47</v>
      </c>
      <c r="D481" s="39" t="s">
        <v>163</v>
      </c>
      <c r="E481" s="39" t="s">
        <v>5</v>
      </c>
      <c r="F481" s="39" t="s">
        <v>2949</v>
      </c>
      <c r="G481" s="39" t="s">
        <v>10385</v>
      </c>
      <c r="H481" s="38" t="s">
        <v>442</v>
      </c>
      <c r="I481" s="38" t="s">
        <v>440</v>
      </c>
      <c r="J481" s="38">
        <v>24942250</v>
      </c>
      <c r="K481" s="37">
        <v>809</v>
      </c>
      <c r="L481" s="37">
        <v>0</v>
      </c>
      <c r="M481" s="37">
        <v>0</v>
      </c>
    </row>
    <row r="482" spans="1:26" x14ac:dyDescent="0.2">
      <c r="A482" s="37" t="s">
        <v>8800</v>
      </c>
      <c r="B482" s="37" t="s">
        <v>8464</v>
      </c>
      <c r="C482" s="39" t="s">
        <v>47</v>
      </c>
      <c r="D482" s="39" t="s">
        <v>163</v>
      </c>
      <c r="E482" s="39" t="s">
        <v>163</v>
      </c>
      <c r="F482" s="39" t="s">
        <v>163</v>
      </c>
      <c r="G482" s="39" t="s">
        <v>10385</v>
      </c>
      <c r="H482" s="38" t="s">
        <v>444</v>
      </c>
      <c r="I482" s="38" t="s">
        <v>440</v>
      </c>
      <c r="J482" s="38">
        <v>24942422</v>
      </c>
      <c r="K482" s="37">
        <v>310</v>
      </c>
      <c r="L482" s="37">
        <v>0</v>
      </c>
      <c r="M482" s="37">
        <v>0</v>
      </c>
    </row>
    <row r="483" spans="1:26" x14ac:dyDescent="0.2">
      <c r="A483" s="37" t="s">
        <v>8801</v>
      </c>
      <c r="B483" s="37" t="s">
        <v>8802</v>
      </c>
      <c r="C483" s="39" t="s">
        <v>47</v>
      </c>
      <c r="D483" s="39" t="s">
        <v>163</v>
      </c>
      <c r="E483" s="39" t="s">
        <v>224</v>
      </c>
      <c r="F483" s="39" t="s">
        <v>2768</v>
      </c>
      <c r="G483" s="39" t="s">
        <v>10385</v>
      </c>
      <c r="H483" s="38" t="s">
        <v>442</v>
      </c>
      <c r="I483" s="38" t="s">
        <v>440</v>
      </c>
      <c r="J483" s="38">
        <v>24441220</v>
      </c>
      <c r="K483" s="37">
        <v>459</v>
      </c>
      <c r="L483" s="37">
        <v>0</v>
      </c>
      <c r="M483" s="37">
        <v>0</v>
      </c>
    </row>
    <row r="484" spans="1:26" x14ac:dyDescent="0.2">
      <c r="A484" s="37" t="s">
        <v>8803</v>
      </c>
      <c r="B484" s="37" t="s">
        <v>8804</v>
      </c>
      <c r="C484" s="39" t="s">
        <v>47</v>
      </c>
      <c r="D484" s="39" t="s">
        <v>163</v>
      </c>
      <c r="E484" s="39" t="s">
        <v>2933</v>
      </c>
      <c r="F484" s="39" t="s">
        <v>2964</v>
      </c>
      <c r="G484" s="39" t="s">
        <v>10385</v>
      </c>
      <c r="H484" s="38" t="s">
        <v>442</v>
      </c>
      <c r="I484" s="38" t="s">
        <v>440</v>
      </c>
      <c r="J484" s="38">
        <v>24448257</v>
      </c>
      <c r="K484" s="37">
        <v>526</v>
      </c>
      <c r="L484" s="37">
        <v>0</v>
      </c>
      <c r="M484" s="37">
        <v>0</v>
      </c>
    </row>
    <row r="486" spans="1:26" ht="13.5" x14ac:dyDescent="0.25">
      <c r="A486" s="40" t="s">
        <v>456</v>
      </c>
      <c r="B486" s="70"/>
      <c r="C486" s="43"/>
      <c r="D486" s="25"/>
      <c r="E486" s="32"/>
      <c r="F486" s="33"/>
      <c r="G486" s="32"/>
      <c r="H486" s="54" t="s">
        <v>8355</v>
      </c>
      <c r="J486" s="27"/>
      <c r="K486" s="36">
        <f>K487+K495+K498+K505+K510+K515+K523+K529+K534</f>
        <v>16275</v>
      </c>
      <c r="L486" s="36">
        <f>L487+L495+L498+L505+L510+L515+L523+L529+L534</f>
        <v>396</v>
      </c>
      <c r="M486" s="36">
        <f>M487+M495+M498+M505+M510+M515+M523+M529+M534</f>
        <v>0</v>
      </c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3.5" x14ac:dyDescent="0.25">
      <c r="A487" s="40" t="s">
        <v>439</v>
      </c>
      <c r="B487" s="70"/>
      <c r="C487" s="43"/>
      <c r="D487" s="25"/>
      <c r="E487" s="32"/>
      <c r="F487" s="33"/>
      <c r="G487" s="32"/>
      <c r="H487" s="54" t="s">
        <v>8355</v>
      </c>
      <c r="J487" s="27"/>
      <c r="K487" s="36">
        <f>SUM(K488:K493)</f>
        <v>3737</v>
      </c>
      <c r="L487" s="36">
        <f>SUM(L488:L493)</f>
        <v>0</v>
      </c>
      <c r="M487" s="36">
        <f>SUM(M488:M493)</f>
        <v>0</v>
      </c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x14ac:dyDescent="0.2">
      <c r="A488" s="37" t="s">
        <v>8805</v>
      </c>
      <c r="B488" s="37" t="s">
        <v>9982</v>
      </c>
      <c r="C488" s="39" t="s">
        <v>47</v>
      </c>
      <c r="D488" s="39" t="s">
        <v>233</v>
      </c>
      <c r="E488" s="39" t="s">
        <v>233</v>
      </c>
      <c r="F488" s="39" t="s">
        <v>8806</v>
      </c>
      <c r="G488" s="39" t="s">
        <v>10385</v>
      </c>
      <c r="H488" s="38" t="s">
        <v>442</v>
      </c>
      <c r="I488" s="38" t="s">
        <v>440</v>
      </c>
      <c r="J488" s="38">
        <v>24455023</v>
      </c>
      <c r="K488" s="37">
        <v>1140</v>
      </c>
      <c r="L488" s="37">
        <v>0</v>
      </c>
      <c r="M488" s="37">
        <v>0</v>
      </c>
    </row>
    <row r="489" spans="1:26" x14ac:dyDescent="0.2">
      <c r="A489" s="37" t="s">
        <v>8807</v>
      </c>
      <c r="B489" s="37" t="s">
        <v>9981</v>
      </c>
      <c r="C489" s="39" t="s">
        <v>47</v>
      </c>
      <c r="D489" s="39" t="s">
        <v>233</v>
      </c>
      <c r="E489" s="39" t="s">
        <v>233</v>
      </c>
      <c r="F489" s="39" t="s">
        <v>355</v>
      </c>
      <c r="G489" s="39" t="s">
        <v>10385</v>
      </c>
      <c r="H489" s="38" t="s">
        <v>444</v>
      </c>
      <c r="I489" s="38" t="s">
        <v>440</v>
      </c>
      <c r="J489" s="38">
        <v>24455670</v>
      </c>
      <c r="K489" s="37">
        <v>375</v>
      </c>
      <c r="L489" s="37">
        <v>0</v>
      </c>
      <c r="M489" s="37">
        <v>0</v>
      </c>
    </row>
    <row r="490" spans="1:26" x14ac:dyDescent="0.2">
      <c r="A490" s="37" t="s">
        <v>8808</v>
      </c>
      <c r="B490" s="37" t="s">
        <v>8809</v>
      </c>
      <c r="C490" s="39" t="s">
        <v>47</v>
      </c>
      <c r="D490" s="39" t="s">
        <v>233</v>
      </c>
      <c r="E490" s="39" t="s">
        <v>78</v>
      </c>
      <c r="F490" s="39" t="s">
        <v>157</v>
      </c>
      <c r="G490" s="39" t="s">
        <v>10386</v>
      </c>
      <c r="H490" s="38" t="s">
        <v>442</v>
      </c>
      <c r="I490" s="38" t="s">
        <v>441</v>
      </c>
      <c r="J490" s="38">
        <v>24455665</v>
      </c>
      <c r="K490" s="37">
        <v>953</v>
      </c>
    </row>
    <row r="491" spans="1:26" x14ac:dyDescent="0.2">
      <c r="A491" s="37" t="s">
        <v>8810</v>
      </c>
      <c r="B491" s="37" t="s">
        <v>8811</v>
      </c>
      <c r="C491" s="39" t="s">
        <v>47</v>
      </c>
      <c r="D491" s="39" t="s">
        <v>233</v>
      </c>
      <c r="E491" s="39" t="s">
        <v>190</v>
      </c>
      <c r="F491" s="39" t="s">
        <v>2985</v>
      </c>
      <c r="G491" s="39" t="s">
        <v>10385</v>
      </c>
      <c r="H491" s="38" t="s">
        <v>442</v>
      </c>
      <c r="I491" s="38" t="s">
        <v>441</v>
      </c>
      <c r="J491" s="38">
        <v>24453417</v>
      </c>
      <c r="K491" s="37">
        <v>539</v>
      </c>
      <c r="L491" s="37">
        <v>0</v>
      </c>
      <c r="M491" s="37">
        <v>0</v>
      </c>
    </row>
    <row r="492" spans="1:26" x14ac:dyDescent="0.2">
      <c r="A492" s="37" t="s">
        <v>8812</v>
      </c>
      <c r="B492" s="37" t="s">
        <v>8813</v>
      </c>
      <c r="C492" s="39" t="s">
        <v>47</v>
      </c>
      <c r="D492" s="39" t="s">
        <v>233</v>
      </c>
      <c r="E492" s="39" t="s">
        <v>78</v>
      </c>
      <c r="F492" s="39" t="s">
        <v>2996</v>
      </c>
      <c r="G492" s="39" t="s">
        <v>10387</v>
      </c>
      <c r="H492" s="38" t="s">
        <v>442</v>
      </c>
      <c r="I492" s="38" t="s">
        <v>441</v>
      </c>
      <c r="J492" s="38">
        <v>24450793</v>
      </c>
      <c r="K492" s="37">
        <v>559</v>
      </c>
      <c r="L492" s="37">
        <v>0</v>
      </c>
      <c r="M492" s="37">
        <v>0</v>
      </c>
    </row>
    <row r="493" spans="1:26" x14ac:dyDescent="0.2">
      <c r="A493" s="37" t="s">
        <v>8812</v>
      </c>
      <c r="B493" s="37" t="s">
        <v>9980</v>
      </c>
      <c r="C493" s="39" t="s">
        <v>47</v>
      </c>
      <c r="D493" s="39" t="s">
        <v>233</v>
      </c>
      <c r="E493" s="39" t="s">
        <v>78</v>
      </c>
      <c r="F493" s="39" t="s">
        <v>2996</v>
      </c>
      <c r="G493" s="39" t="s">
        <v>10388</v>
      </c>
      <c r="H493" s="38" t="s">
        <v>442</v>
      </c>
      <c r="I493" s="38" t="s">
        <v>441</v>
      </c>
      <c r="J493" s="38">
        <v>24450793</v>
      </c>
      <c r="K493" s="37">
        <v>171</v>
      </c>
    </row>
    <row r="495" spans="1:26" ht="13.5" x14ac:dyDescent="0.25">
      <c r="A495" s="40" t="s">
        <v>445</v>
      </c>
      <c r="B495" s="70"/>
      <c r="C495" s="43"/>
      <c r="D495" s="25"/>
      <c r="E495" s="32"/>
      <c r="F495" s="33"/>
      <c r="G495" s="32"/>
      <c r="H495" s="54" t="s">
        <v>8355</v>
      </c>
      <c r="J495" s="27"/>
      <c r="K495" s="36">
        <f>K496</f>
        <v>764</v>
      </c>
      <c r="L495" s="36">
        <f>L496</f>
        <v>82</v>
      </c>
      <c r="M495" s="36">
        <f>M496</f>
        <v>0</v>
      </c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x14ac:dyDescent="0.2">
      <c r="A496" s="37" t="s">
        <v>8814</v>
      </c>
      <c r="B496" s="37" t="s">
        <v>8815</v>
      </c>
      <c r="C496" s="39" t="s">
        <v>47</v>
      </c>
      <c r="D496" s="39" t="s">
        <v>233</v>
      </c>
      <c r="E496" s="39" t="s">
        <v>545</v>
      </c>
      <c r="F496" s="39" t="s">
        <v>3010</v>
      </c>
      <c r="G496" s="39" t="s">
        <v>10385</v>
      </c>
      <c r="H496" s="38" t="s">
        <v>442</v>
      </c>
      <c r="I496" s="38" t="s">
        <v>441</v>
      </c>
      <c r="J496" s="38">
        <v>24476082</v>
      </c>
      <c r="K496" s="37">
        <v>764</v>
      </c>
      <c r="L496" s="37">
        <v>82</v>
      </c>
      <c r="M496" s="37">
        <v>0</v>
      </c>
    </row>
    <row r="498" spans="1:26" ht="13.5" x14ac:dyDescent="0.25">
      <c r="A498" s="40" t="s">
        <v>446</v>
      </c>
      <c r="B498" s="70"/>
      <c r="C498" s="43"/>
      <c r="D498" s="25"/>
      <c r="E498" s="32"/>
      <c r="F498" s="33"/>
      <c r="G498" s="32"/>
      <c r="H498" s="54" t="s">
        <v>8355</v>
      </c>
      <c r="J498" s="27"/>
      <c r="K498" s="36">
        <f>SUM(K499:K503)</f>
        <v>1282</v>
      </c>
      <c r="L498" s="36">
        <f>SUM(L499:L503)</f>
        <v>48</v>
      </c>
      <c r="M498" s="36">
        <f>SUM(M499:M503)</f>
        <v>0</v>
      </c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x14ac:dyDescent="0.2">
      <c r="B499" s="37" t="s">
        <v>8816</v>
      </c>
      <c r="C499" s="39" t="s">
        <v>47</v>
      </c>
      <c r="D499" s="39" t="s">
        <v>233</v>
      </c>
      <c r="E499" s="39" t="s">
        <v>3038</v>
      </c>
      <c r="F499" s="39" t="s">
        <v>197</v>
      </c>
      <c r="G499" s="39" t="s">
        <v>10385</v>
      </c>
      <c r="H499" s="38" t="s">
        <v>442</v>
      </c>
      <c r="I499" s="38" t="s">
        <v>440</v>
      </c>
      <c r="J499" s="38">
        <v>24473229</v>
      </c>
      <c r="K499" s="37">
        <v>55</v>
      </c>
      <c r="L499" s="37">
        <v>0</v>
      </c>
      <c r="M499" s="37">
        <v>0</v>
      </c>
    </row>
    <row r="500" spans="1:26" x14ac:dyDescent="0.2">
      <c r="B500" s="37" t="s">
        <v>8817</v>
      </c>
      <c r="C500" s="39" t="s">
        <v>47</v>
      </c>
      <c r="D500" s="39" t="s">
        <v>233</v>
      </c>
      <c r="E500" s="39" t="s">
        <v>3038</v>
      </c>
      <c r="F500" s="39" t="s">
        <v>3039</v>
      </c>
      <c r="G500" s="39" t="s">
        <v>10385</v>
      </c>
      <c r="H500" s="38" t="s">
        <v>443</v>
      </c>
      <c r="I500" s="38" t="s">
        <v>440</v>
      </c>
      <c r="J500" s="38">
        <v>24456454</v>
      </c>
      <c r="K500" s="37">
        <v>106</v>
      </c>
      <c r="L500" s="37">
        <v>0</v>
      </c>
      <c r="M500" s="37">
        <v>0</v>
      </c>
    </row>
    <row r="501" spans="1:26" x14ac:dyDescent="0.2">
      <c r="A501" s="37" t="s">
        <v>8818</v>
      </c>
      <c r="B501" s="37" t="s">
        <v>8819</v>
      </c>
      <c r="C501" s="39" t="s">
        <v>47</v>
      </c>
      <c r="D501" s="39" t="s">
        <v>233</v>
      </c>
      <c r="E501" s="39" t="s">
        <v>3043</v>
      </c>
      <c r="F501" s="39" t="s">
        <v>3043</v>
      </c>
      <c r="G501" s="39" t="s">
        <v>10387</v>
      </c>
      <c r="H501" s="38" t="s">
        <v>442</v>
      </c>
      <c r="I501" s="38" t="s">
        <v>441</v>
      </c>
      <c r="J501" s="38">
        <v>24478348</v>
      </c>
      <c r="K501" s="37">
        <v>736</v>
      </c>
      <c r="L501" s="37">
        <v>48</v>
      </c>
      <c r="M501" s="37">
        <v>0</v>
      </c>
    </row>
    <row r="502" spans="1:26" x14ac:dyDescent="0.2">
      <c r="A502" s="37" t="s">
        <v>8820</v>
      </c>
      <c r="B502" s="37" t="s">
        <v>9983</v>
      </c>
      <c r="C502" s="39" t="s">
        <v>47</v>
      </c>
      <c r="D502" s="39" t="s">
        <v>233</v>
      </c>
      <c r="E502" s="39" t="s">
        <v>2452</v>
      </c>
      <c r="F502" s="39" t="s">
        <v>113</v>
      </c>
      <c r="G502" s="39" t="s">
        <v>10385</v>
      </c>
      <c r="H502" s="38" t="s">
        <v>442</v>
      </c>
      <c r="I502" s="38" t="s">
        <v>441</v>
      </c>
      <c r="J502" s="38">
        <v>22065855</v>
      </c>
      <c r="K502" s="37">
        <v>16</v>
      </c>
      <c r="L502" s="37">
        <v>0</v>
      </c>
      <c r="M502" s="37">
        <v>0</v>
      </c>
    </row>
    <row r="503" spans="1:26" x14ac:dyDescent="0.2">
      <c r="A503" s="37" t="s">
        <v>8821</v>
      </c>
      <c r="B503" s="37" t="s">
        <v>8822</v>
      </c>
      <c r="C503" s="39" t="s">
        <v>47</v>
      </c>
      <c r="D503" s="39" t="s">
        <v>233</v>
      </c>
      <c r="E503" s="39" t="s">
        <v>1071</v>
      </c>
      <c r="F503" s="39" t="s">
        <v>3066</v>
      </c>
      <c r="G503" s="39" t="s">
        <v>10385</v>
      </c>
      <c r="H503" s="38" t="s">
        <v>442</v>
      </c>
      <c r="I503" s="38" t="s">
        <v>441</v>
      </c>
      <c r="J503" s="38">
        <v>24471192</v>
      </c>
      <c r="K503" s="37">
        <v>369</v>
      </c>
      <c r="L503" s="37">
        <v>0</v>
      </c>
      <c r="M503" s="37">
        <v>0</v>
      </c>
    </row>
    <row r="505" spans="1:26" ht="13.5" x14ac:dyDescent="0.25">
      <c r="A505" s="40" t="s">
        <v>447</v>
      </c>
      <c r="B505" s="70"/>
      <c r="C505" s="43"/>
      <c r="D505" s="25"/>
      <c r="E505" s="32"/>
      <c r="F505" s="33"/>
      <c r="G505" s="32"/>
      <c r="H505" s="54" t="s">
        <v>8355</v>
      </c>
      <c r="J505" s="27"/>
      <c r="K505" s="36">
        <f>SUM(K506:K508)</f>
        <v>1207</v>
      </c>
      <c r="L505" s="36">
        <f>SUM(L506:L508)</f>
        <v>44</v>
      </c>
      <c r="M505" s="36">
        <f>SUM(M506:M508)</f>
        <v>0</v>
      </c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x14ac:dyDescent="0.2">
      <c r="A506" s="37" t="s">
        <v>8823</v>
      </c>
      <c r="B506" s="37" t="s">
        <v>8824</v>
      </c>
      <c r="C506" s="39" t="s">
        <v>47</v>
      </c>
      <c r="D506" s="39" t="s">
        <v>241</v>
      </c>
      <c r="E506" s="39" t="s">
        <v>242</v>
      </c>
      <c r="F506" s="39" t="s">
        <v>8825</v>
      </c>
      <c r="G506" s="39" t="s">
        <v>10387</v>
      </c>
      <c r="H506" s="38" t="s">
        <v>442</v>
      </c>
      <c r="I506" s="38" t="s">
        <v>441</v>
      </c>
      <c r="J506" s="38">
        <v>24544012</v>
      </c>
      <c r="K506" s="37">
        <v>840</v>
      </c>
      <c r="L506" s="37">
        <v>44</v>
      </c>
      <c r="M506" s="37">
        <v>0</v>
      </c>
    </row>
    <row r="507" spans="1:26" x14ac:dyDescent="0.2">
      <c r="A507" s="37" t="s">
        <v>8826</v>
      </c>
      <c r="B507" s="37" t="s">
        <v>8827</v>
      </c>
      <c r="C507" s="39" t="s">
        <v>47</v>
      </c>
      <c r="D507" s="39" t="s">
        <v>241</v>
      </c>
      <c r="E507" s="39" t="s">
        <v>3086</v>
      </c>
      <c r="F507" s="39" t="s">
        <v>3087</v>
      </c>
      <c r="G507" s="39" t="s">
        <v>10385</v>
      </c>
      <c r="H507" s="38" t="s">
        <v>442</v>
      </c>
      <c r="I507" s="38" t="s">
        <v>441</v>
      </c>
      <c r="J507" s="38">
        <v>24760069</v>
      </c>
      <c r="K507" s="37">
        <v>21</v>
      </c>
    </row>
    <row r="508" spans="1:26" x14ac:dyDescent="0.2">
      <c r="A508" s="37" t="s">
        <v>8828</v>
      </c>
      <c r="B508" s="37" t="s">
        <v>8829</v>
      </c>
      <c r="C508" s="39" t="s">
        <v>47</v>
      </c>
      <c r="D508" s="39" t="s">
        <v>241</v>
      </c>
      <c r="E508" s="39" t="s">
        <v>3098</v>
      </c>
      <c r="F508" s="39" t="s">
        <v>64</v>
      </c>
      <c r="G508" s="39" t="s">
        <v>10385</v>
      </c>
      <c r="H508" s="38" t="s">
        <v>442</v>
      </c>
      <c r="I508" s="38" t="s">
        <v>441</v>
      </c>
      <c r="J508" s="38">
        <v>24543148</v>
      </c>
      <c r="K508" s="37">
        <v>346</v>
      </c>
      <c r="L508" s="37">
        <v>0</v>
      </c>
      <c r="M508" s="37">
        <v>0</v>
      </c>
    </row>
    <row r="510" spans="1:26" ht="13.5" x14ac:dyDescent="0.25">
      <c r="A510" s="40" t="s">
        <v>448</v>
      </c>
      <c r="B510" s="70"/>
      <c r="C510" s="43"/>
      <c r="D510" s="25"/>
      <c r="E510" s="32"/>
      <c r="F510" s="33"/>
      <c r="G510" s="32"/>
      <c r="H510" s="54" t="s">
        <v>8355</v>
      </c>
      <c r="J510" s="27"/>
      <c r="K510" s="36">
        <f>SUM(K511:K513)</f>
        <v>1342</v>
      </c>
      <c r="L510" s="36">
        <f>SUM(L511:L513)</f>
        <v>0</v>
      </c>
      <c r="M510" s="36">
        <f>SUM(M511:M513)</f>
        <v>0</v>
      </c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x14ac:dyDescent="0.2">
      <c r="A511" s="37" t="s">
        <v>8830</v>
      </c>
      <c r="B511" s="37" t="s">
        <v>8831</v>
      </c>
      <c r="C511" s="39" t="s">
        <v>47</v>
      </c>
      <c r="D511" s="39" t="s">
        <v>243</v>
      </c>
      <c r="E511" s="39" t="s">
        <v>161</v>
      </c>
      <c r="F511" s="39" t="s">
        <v>161</v>
      </c>
      <c r="G511" s="39" t="s">
        <v>10385</v>
      </c>
      <c r="H511" s="38" t="s">
        <v>442</v>
      </c>
      <c r="I511" s="38" t="s">
        <v>440</v>
      </c>
      <c r="J511" s="38">
        <v>24513450</v>
      </c>
      <c r="K511" s="37">
        <v>561</v>
      </c>
      <c r="L511" s="37">
        <v>0</v>
      </c>
      <c r="M511" s="37">
        <v>0</v>
      </c>
    </row>
    <row r="512" spans="1:26" x14ac:dyDescent="0.2">
      <c r="A512" s="37" t="s">
        <v>8832</v>
      </c>
      <c r="B512" s="37" t="s">
        <v>8833</v>
      </c>
      <c r="C512" s="39" t="s">
        <v>47</v>
      </c>
      <c r="D512" s="39" t="s">
        <v>243</v>
      </c>
      <c r="E512" s="39" t="s">
        <v>1661</v>
      </c>
      <c r="F512" s="39" t="s">
        <v>8834</v>
      </c>
      <c r="G512" s="39" t="s">
        <v>10387</v>
      </c>
      <c r="H512" s="38" t="s">
        <v>442</v>
      </c>
      <c r="I512" s="38" t="s">
        <v>441</v>
      </c>
      <c r="J512" s="38">
        <v>24510404</v>
      </c>
      <c r="K512" s="37">
        <v>632</v>
      </c>
      <c r="L512" s="37">
        <v>0</v>
      </c>
      <c r="M512" s="37">
        <v>0</v>
      </c>
    </row>
    <row r="513" spans="1:26" x14ac:dyDescent="0.2">
      <c r="A513" s="37" t="s">
        <v>8832</v>
      </c>
      <c r="B513" s="37" t="s">
        <v>9984</v>
      </c>
      <c r="C513" s="39" t="s">
        <v>47</v>
      </c>
      <c r="D513" s="39" t="s">
        <v>243</v>
      </c>
      <c r="E513" s="39" t="s">
        <v>1661</v>
      </c>
      <c r="F513" s="39" t="s">
        <v>8834</v>
      </c>
      <c r="G513" s="39" t="s">
        <v>10388</v>
      </c>
      <c r="H513" s="38" t="s">
        <v>442</v>
      </c>
      <c r="I513" s="38" t="s">
        <v>441</v>
      </c>
      <c r="J513" s="38">
        <v>24510404</v>
      </c>
      <c r="K513" s="37">
        <v>149</v>
      </c>
    </row>
    <row r="515" spans="1:26" ht="13.5" x14ac:dyDescent="0.25">
      <c r="A515" s="40" t="s">
        <v>449</v>
      </c>
      <c r="B515" s="70"/>
      <c r="C515" s="43"/>
      <c r="D515" s="25"/>
      <c r="E515" s="32"/>
      <c r="F515" s="33"/>
      <c r="G515" s="32"/>
      <c r="H515" s="54" t="s">
        <v>8355</v>
      </c>
      <c r="J515" s="27"/>
      <c r="K515" s="36">
        <f>SUM(K516:K521)</f>
        <v>3660</v>
      </c>
      <c r="L515" s="36">
        <f>SUM(L516:L521)</f>
        <v>70</v>
      </c>
      <c r="M515" s="36">
        <f>SUM(M516:M521)</f>
        <v>0</v>
      </c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x14ac:dyDescent="0.2">
      <c r="B516" s="37" t="s">
        <v>2730</v>
      </c>
      <c r="C516" s="39" t="s">
        <v>47</v>
      </c>
      <c r="D516" s="39" t="s">
        <v>214</v>
      </c>
      <c r="E516" s="39" t="s">
        <v>771</v>
      </c>
      <c r="F516" s="39" t="s">
        <v>3128</v>
      </c>
      <c r="G516" s="39" t="s">
        <v>10385</v>
      </c>
      <c r="H516" s="38" t="s">
        <v>443</v>
      </c>
      <c r="I516" s="38" t="s">
        <v>440</v>
      </c>
      <c r="J516" s="38">
        <v>40015939</v>
      </c>
      <c r="K516" s="37">
        <v>158</v>
      </c>
      <c r="L516" s="37">
        <v>0</v>
      </c>
      <c r="M516" s="37">
        <v>0</v>
      </c>
    </row>
    <row r="517" spans="1:26" x14ac:dyDescent="0.2">
      <c r="A517" s="37" t="s">
        <v>8835</v>
      </c>
      <c r="B517" s="37" t="s">
        <v>8836</v>
      </c>
      <c r="C517" s="39" t="s">
        <v>47</v>
      </c>
      <c r="D517" s="39" t="s">
        <v>214</v>
      </c>
      <c r="E517" s="39" t="s">
        <v>214</v>
      </c>
      <c r="F517" s="39" t="s">
        <v>214</v>
      </c>
      <c r="G517" s="39" t="s">
        <v>10385</v>
      </c>
      <c r="H517" s="38" t="s">
        <v>442</v>
      </c>
      <c r="I517" s="38" t="s">
        <v>440</v>
      </c>
      <c r="J517" s="38">
        <v>24520157</v>
      </c>
      <c r="K517" s="37">
        <v>1673</v>
      </c>
      <c r="L517" s="37">
        <v>0</v>
      </c>
      <c r="M517" s="37">
        <v>0</v>
      </c>
    </row>
    <row r="518" spans="1:26" x14ac:dyDescent="0.2">
      <c r="A518" s="37" t="s">
        <v>8837</v>
      </c>
      <c r="B518" s="37" t="s">
        <v>8838</v>
      </c>
      <c r="C518" s="39" t="s">
        <v>47</v>
      </c>
      <c r="D518" s="39" t="s">
        <v>214</v>
      </c>
      <c r="E518" s="39" t="s">
        <v>2135</v>
      </c>
      <c r="F518" s="39" t="s">
        <v>9986</v>
      </c>
      <c r="G518" s="39" t="s">
        <v>10385</v>
      </c>
      <c r="H518" s="38" t="s">
        <v>442</v>
      </c>
      <c r="I518" s="38" t="s">
        <v>440</v>
      </c>
      <c r="J518" s="38">
        <v>24531551</v>
      </c>
      <c r="K518" s="37">
        <v>548</v>
      </c>
      <c r="L518" s="37">
        <v>70</v>
      </c>
      <c r="M518" s="37">
        <v>0</v>
      </c>
    </row>
    <row r="519" spans="1:26" x14ac:dyDescent="0.2">
      <c r="A519" s="37" t="s">
        <v>8839</v>
      </c>
      <c r="B519" s="37" t="s">
        <v>8649</v>
      </c>
      <c r="C519" s="39" t="s">
        <v>47</v>
      </c>
      <c r="D519" s="39" t="s">
        <v>214</v>
      </c>
      <c r="E519" s="39" t="s">
        <v>214</v>
      </c>
      <c r="F519" s="39" t="s">
        <v>536</v>
      </c>
      <c r="G519" s="39" t="s">
        <v>10386</v>
      </c>
      <c r="H519" s="38" t="s">
        <v>442</v>
      </c>
      <c r="I519" s="38" t="s">
        <v>440</v>
      </c>
      <c r="J519" s="38">
        <v>24531322</v>
      </c>
      <c r="K519" s="37">
        <v>780</v>
      </c>
    </row>
    <row r="520" spans="1:26" x14ac:dyDescent="0.2">
      <c r="A520" s="37" t="s">
        <v>8840</v>
      </c>
      <c r="B520" s="37" t="s">
        <v>8841</v>
      </c>
      <c r="C520" s="39" t="s">
        <v>47</v>
      </c>
      <c r="D520" s="39" t="s">
        <v>214</v>
      </c>
      <c r="E520" s="39" t="s">
        <v>3140</v>
      </c>
      <c r="F520" s="39" t="s">
        <v>8842</v>
      </c>
      <c r="G520" s="39" t="s">
        <v>10387</v>
      </c>
      <c r="H520" s="38" t="s">
        <v>442</v>
      </c>
      <c r="I520" s="38" t="s">
        <v>440</v>
      </c>
      <c r="J520" s="38">
        <v>24533107</v>
      </c>
      <c r="K520" s="37">
        <v>342</v>
      </c>
      <c r="L520" s="37">
        <v>0</v>
      </c>
      <c r="M520" s="37">
        <v>0</v>
      </c>
    </row>
    <row r="521" spans="1:26" x14ac:dyDescent="0.2">
      <c r="A521" s="37" t="s">
        <v>8840</v>
      </c>
      <c r="B521" s="37" t="s">
        <v>9985</v>
      </c>
      <c r="C521" s="39" t="s">
        <v>47</v>
      </c>
      <c r="D521" s="39" t="s">
        <v>214</v>
      </c>
      <c r="E521" s="39" t="s">
        <v>3140</v>
      </c>
      <c r="F521" s="39" t="s">
        <v>8842</v>
      </c>
      <c r="G521" s="39" t="s">
        <v>10388</v>
      </c>
      <c r="H521" s="38" t="s">
        <v>442</v>
      </c>
      <c r="I521" s="38" t="s">
        <v>440</v>
      </c>
      <c r="J521" s="38">
        <v>24533107</v>
      </c>
      <c r="K521" s="37">
        <v>159</v>
      </c>
    </row>
    <row r="523" spans="1:26" ht="13.5" x14ac:dyDescent="0.25">
      <c r="A523" s="40" t="s">
        <v>453</v>
      </c>
      <c r="B523" s="70"/>
      <c r="C523" s="43"/>
      <c r="D523" s="25"/>
      <c r="E523" s="32"/>
      <c r="F523" s="33"/>
      <c r="G523" s="32"/>
      <c r="H523" s="54" t="s">
        <v>8355</v>
      </c>
      <c r="J523" s="27"/>
      <c r="K523" s="36">
        <f>SUM(K524:K527)</f>
        <v>1132</v>
      </c>
      <c r="L523" s="36">
        <f>SUM(L524:L527)</f>
        <v>29</v>
      </c>
      <c r="M523" s="36">
        <f>SUM(M524:M527)</f>
        <v>0</v>
      </c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x14ac:dyDescent="0.2">
      <c r="A524" s="37" t="s">
        <v>8843</v>
      </c>
      <c r="B524" s="37" t="s">
        <v>8844</v>
      </c>
      <c r="C524" s="39" t="s">
        <v>47</v>
      </c>
      <c r="D524" s="39" t="s">
        <v>976</v>
      </c>
      <c r="E524" s="39" t="s">
        <v>976</v>
      </c>
      <c r="F524" s="39" t="s">
        <v>8289</v>
      </c>
      <c r="G524" s="39" t="s">
        <v>10385</v>
      </c>
      <c r="H524" s="38" t="s">
        <v>442</v>
      </c>
      <c r="I524" s="38" t="s">
        <v>440</v>
      </c>
      <c r="J524" s="38">
        <v>24633163</v>
      </c>
      <c r="K524" s="37">
        <v>345</v>
      </c>
      <c r="L524" s="37">
        <v>29</v>
      </c>
      <c r="M524" s="37">
        <v>0</v>
      </c>
    </row>
    <row r="525" spans="1:26" x14ac:dyDescent="0.2">
      <c r="A525" s="37" t="s">
        <v>8845</v>
      </c>
      <c r="B525" s="37" t="s">
        <v>8846</v>
      </c>
      <c r="C525" s="39" t="s">
        <v>47</v>
      </c>
      <c r="D525" s="39" t="s">
        <v>976</v>
      </c>
      <c r="E525" s="39" t="s">
        <v>174</v>
      </c>
      <c r="F525" s="39" t="s">
        <v>3158</v>
      </c>
      <c r="G525" s="39" t="s">
        <v>10385</v>
      </c>
      <c r="H525" s="38" t="s">
        <v>442</v>
      </c>
      <c r="I525" s="38" t="s">
        <v>441</v>
      </c>
      <c r="J525" s="38">
        <v>22005326</v>
      </c>
      <c r="K525" s="37">
        <v>12</v>
      </c>
    </row>
    <row r="526" spans="1:26" x14ac:dyDescent="0.2">
      <c r="A526" s="37" t="s">
        <v>8847</v>
      </c>
      <c r="B526" s="37" t="s">
        <v>8848</v>
      </c>
      <c r="C526" s="39" t="s">
        <v>47</v>
      </c>
      <c r="D526" s="39" t="s">
        <v>976</v>
      </c>
      <c r="E526" s="39" t="s">
        <v>2440</v>
      </c>
      <c r="F526" s="39" t="s">
        <v>9987</v>
      </c>
      <c r="G526" s="39" t="s">
        <v>10385</v>
      </c>
      <c r="H526" s="38" t="s">
        <v>442</v>
      </c>
      <c r="I526" s="38" t="s">
        <v>441</v>
      </c>
      <c r="J526" s="38">
        <v>24634353</v>
      </c>
      <c r="K526" s="37">
        <v>402</v>
      </c>
      <c r="L526" s="37">
        <v>0</v>
      </c>
      <c r="M526" s="37">
        <v>0</v>
      </c>
    </row>
    <row r="527" spans="1:26" x14ac:dyDescent="0.2">
      <c r="A527" s="37" t="s">
        <v>8849</v>
      </c>
      <c r="B527" s="37" t="s">
        <v>8850</v>
      </c>
      <c r="C527" s="39" t="s">
        <v>47</v>
      </c>
      <c r="D527" s="39" t="s">
        <v>976</v>
      </c>
      <c r="E527" s="39" t="s">
        <v>976</v>
      </c>
      <c r="F527" s="39" t="s">
        <v>174</v>
      </c>
      <c r="G527" s="39" t="s">
        <v>10387</v>
      </c>
      <c r="H527" s="38" t="s">
        <v>442</v>
      </c>
      <c r="I527" s="38" t="s">
        <v>440</v>
      </c>
      <c r="J527" s="38">
        <v>24631213</v>
      </c>
      <c r="K527" s="37">
        <v>373</v>
      </c>
      <c r="L527" s="37">
        <v>0</v>
      </c>
      <c r="M527" s="37">
        <v>0</v>
      </c>
    </row>
    <row r="529" spans="1:26" ht="13.5" x14ac:dyDescent="0.25">
      <c r="A529" s="40" t="s">
        <v>463</v>
      </c>
      <c r="B529" s="70"/>
      <c r="C529" s="43"/>
      <c r="D529" s="25"/>
      <c r="E529" s="32"/>
      <c r="F529" s="33"/>
      <c r="G529" s="32"/>
      <c r="H529" s="54" t="s">
        <v>8355</v>
      </c>
      <c r="J529" s="27"/>
      <c r="K529" s="36">
        <f>SUM(K530:K532)</f>
        <v>2145</v>
      </c>
      <c r="L529" s="36">
        <f>SUM(L530:L532)</f>
        <v>72</v>
      </c>
      <c r="M529" s="36">
        <f>SUM(M530:M532)</f>
        <v>0</v>
      </c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x14ac:dyDescent="0.2">
      <c r="A530" s="37" t="s">
        <v>8851</v>
      </c>
      <c r="B530" s="37" t="s">
        <v>8852</v>
      </c>
      <c r="C530" s="39" t="s">
        <v>47</v>
      </c>
      <c r="D530" s="39" t="s">
        <v>243</v>
      </c>
      <c r="E530" s="39" t="s">
        <v>243</v>
      </c>
      <c r="F530" s="39" t="s">
        <v>4350</v>
      </c>
      <c r="G530" s="39" t="s">
        <v>10385</v>
      </c>
      <c r="H530" s="38" t="s">
        <v>442</v>
      </c>
      <c r="I530" s="38" t="s">
        <v>440</v>
      </c>
      <c r="J530" s="38">
        <v>24513031</v>
      </c>
      <c r="K530" s="37">
        <v>1006</v>
      </c>
      <c r="L530" s="37">
        <v>0</v>
      </c>
      <c r="M530" s="37">
        <v>0</v>
      </c>
    </row>
    <row r="531" spans="1:26" x14ac:dyDescent="0.2">
      <c r="A531" s="37" t="s">
        <v>8853</v>
      </c>
      <c r="B531" s="37" t="s">
        <v>8854</v>
      </c>
      <c r="C531" s="39" t="s">
        <v>47</v>
      </c>
      <c r="D531" s="39" t="s">
        <v>243</v>
      </c>
      <c r="E531" s="39" t="s">
        <v>243</v>
      </c>
      <c r="F531" s="39" t="s">
        <v>9987</v>
      </c>
      <c r="G531" s="39" t="s">
        <v>10386</v>
      </c>
      <c r="H531" s="38" t="s">
        <v>442</v>
      </c>
      <c r="I531" s="38" t="s">
        <v>440</v>
      </c>
      <c r="J531" s="38">
        <v>24500036</v>
      </c>
      <c r="K531" s="37">
        <v>803</v>
      </c>
    </row>
    <row r="532" spans="1:26" x14ac:dyDescent="0.2">
      <c r="A532" s="37" t="s">
        <v>8855</v>
      </c>
      <c r="B532" s="37" t="s">
        <v>8856</v>
      </c>
      <c r="C532" s="39" t="s">
        <v>47</v>
      </c>
      <c r="D532" s="39" t="s">
        <v>243</v>
      </c>
      <c r="E532" s="39" t="s">
        <v>243</v>
      </c>
      <c r="F532" s="39" t="s">
        <v>3134</v>
      </c>
      <c r="G532" s="39" t="s">
        <v>10385</v>
      </c>
      <c r="H532" s="38" t="s">
        <v>442</v>
      </c>
      <c r="I532" s="38" t="s">
        <v>440</v>
      </c>
      <c r="J532" s="38">
        <v>24504950</v>
      </c>
      <c r="K532" s="37">
        <v>336</v>
      </c>
      <c r="L532" s="37">
        <v>72</v>
      </c>
      <c r="M532" s="37">
        <v>0</v>
      </c>
    </row>
    <row r="534" spans="1:26" ht="13.5" x14ac:dyDescent="0.25">
      <c r="A534" s="40" t="s">
        <v>457</v>
      </c>
      <c r="B534" s="70"/>
      <c r="C534" s="43"/>
      <c r="D534" s="25"/>
      <c r="E534" s="32"/>
      <c r="F534" s="33"/>
      <c r="G534" s="32"/>
      <c r="H534" s="54" t="s">
        <v>8355</v>
      </c>
      <c r="J534" s="27"/>
      <c r="K534" s="36">
        <f>SUM(K535:K537)</f>
        <v>1006</v>
      </c>
      <c r="L534" s="36">
        <f>SUM(L535:L537)</f>
        <v>51</v>
      </c>
      <c r="M534" s="36">
        <f>SUM(M535:M537)</f>
        <v>0</v>
      </c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x14ac:dyDescent="0.2">
      <c r="A535" s="37" t="s">
        <v>8857</v>
      </c>
      <c r="B535" s="37" t="s">
        <v>8858</v>
      </c>
      <c r="C535" s="39" t="s">
        <v>47</v>
      </c>
      <c r="D535" s="39" t="s">
        <v>233</v>
      </c>
      <c r="E535" s="39" t="s">
        <v>512</v>
      </c>
      <c r="F535" s="39" t="s">
        <v>546</v>
      </c>
      <c r="G535" s="39" t="s">
        <v>10385</v>
      </c>
      <c r="H535" s="38" t="s">
        <v>442</v>
      </c>
      <c r="I535" s="38" t="s">
        <v>441</v>
      </c>
      <c r="J535" s="38">
        <v>24751530</v>
      </c>
      <c r="K535" s="37">
        <v>469</v>
      </c>
      <c r="L535" s="37">
        <v>51</v>
      </c>
      <c r="M535" s="37">
        <v>0</v>
      </c>
    </row>
    <row r="536" spans="1:26" x14ac:dyDescent="0.2">
      <c r="A536" s="37" t="s">
        <v>8859</v>
      </c>
      <c r="B536" s="37" t="s">
        <v>8860</v>
      </c>
      <c r="C536" s="39" t="s">
        <v>47</v>
      </c>
      <c r="D536" s="39" t="s">
        <v>233</v>
      </c>
      <c r="E536" s="39" t="s">
        <v>543</v>
      </c>
      <c r="F536" s="39" t="s">
        <v>3222</v>
      </c>
      <c r="G536" s="39" t="s">
        <v>10385</v>
      </c>
      <c r="H536" s="38" t="s">
        <v>442</v>
      </c>
      <c r="I536" s="38" t="s">
        <v>441</v>
      </c>
      <c r="J536" s="38">
        <v>24791632</v>
      </c>
      <c r="K536" s="37">
        <v>485</v>
      </c>
      <c r="L536" s="37">
        <v>0</v>
      </c>
      <c r="M536" s="37">
        <v>0</v>
      </c>
    </row>
    <row r="537" spans="1:26" x14ac:dyDescent="0.2">
      <c r="A537" s="37" t="s">
        <v>8861</v>
      </c>
      <c r="B537" s="37" t="s">
        <v>9988</v>
      </c>
      <c r="C537" s="39" t="s">
        <v>47</v>
      </c>
      <c r="D537" s="39" t="s">
        <v>233</v>
      </c>
      <c r="E537" s="39" t="s">
        <v>543</v>
      </c>
      <c r="F537" s="39" t="s">
        <v>8862</v>
      </c>
      <c r="G537" s="39" t="s">
        <v>10385</v>
      </c>
      <c r="H537" s="38" t="s">
        <v>442</v>
      </c>
      <c r="I537" s="38" t="s">
        <v>441</v>
      </c>
      <c r="J537" s="38">
        <v>24680598</v>
      </c>
      <c r="K537" s="37">
        <v>52</v>
      </c>
      <c r="L537" s="37">
        <v>0</v>
      </c>
      <c r="M537" s="37">
        <v>0</v>
      </c>
    </row>
    <row r="539" spans="1:26" ht="13.5" x14ac:dyDescent="0.25">
      <c r="A539" s="40" t="s">
        <v>459</v>
      </c>
      <c r="B539" s="70"/>
      <c r="C539" s="43"/>
      <c r="D539" s="25"/>
      <c r="E539" s="32"/>
      <c r="F539" s="33"/>
      <c r="G539" s="32"/>
      <c r="H539" s="54" t="s">
        <v>8355</v>
      </c>
      <c r="J539" s="27"/>
      <c r="K539" s="36">
        <f>K540+K545+K554+K564+K572+K581+K588+K594+K600+K607+K612+K616+K620+K626</f>
        <v>18295</v>
      </c>
      <c r="L539" s="36">
        <f>L540+L545+L554+L564+L572+L581+L588+L594+L600+L607+L612+L616+L620+L626</f>
        <v>475</v>
      </c>
      <c r="M539" s="36">
        <f>M540+M545+M554+M564+M572+M581+M588+M594+M600+M607+M612+M616+M620+M626</f>
        <v>375</v>
      </c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3.5" x14ac:dyDescent="0.25">
      <c r="A540" s="40" t="s">
        <v>439</v>
      </c>
      <c r="B540" s="70"/>
      <c r="C540" s="43"/>
      <c r="D540" s="25"/>
      <c r="E540" s="32"/>
      <c r="F540" s="33"/>
      <c r="G540" s="32"/>
      <c r="H540" s="54" t="s">
        <v>8355</v>
      </c>
      <c r="J540" s="27"/>
      <c r="K540" s="36">
        <f>SUM(K541:K543)</f>
        <v>1670</v>
      </c>
      <c r="L540" s="36">
        <f>SUM(L541:L543)</f>
        <v>33</v>
      </c>
      <c r="M540" s="36">
        <f>SUM(M541:M543)</f>
        <v>0</v>
      </c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x14ac:dyDescent="0.2">
      <c r="A541" s="37" t="s">
        <v>8863</v>
      </c>
      <c r="B541" s="37" t="s">
        <v>8864</v>
      </c>
      <c r="C541" s="39" t="s">
        <v>47</v>
      </c>
      <c r="D541" s="39" t="s">
        <v>560</v>
      </c>
      <c r="E541" s="39" t="s">
        <v>560</v>
      </c>
      <c r="F541" s="39" t="s">
        <v>561</v>
      </c>
      <c r="G541" s="39" t="s">
        <v>10385</v>
      </c>
      <c r="H541" s="38" t="s">
        <v>442</v>
      </c>
      <c r="I541" s="38" t="s">
        <v>441</v>
      </c>
      <c r="J541" s="38">
        <v>24650107</v>
      </c>
      <c r="K541" s="37">
        <v>491</v>
      </c>
      <c r="L541" s="37">
        <v>0</v>
      </c>
      <c r="M541" s="37">
        <v>0</v>
      </c>
    </row>
    <row r="542" spans="1:26" x14ac:dyDescent="0.2">
      <c r="A542" s="37" t="s">
        <v>8865</v>
      </c>
      <c r="B542" s="37" t="s">
        <v>8866</v>
      </c>
      <c r="C542" s="39" t="s">
        <v>47</v>
      </c>
      <c r="D542" s="39" t="s">
        <v>247</v>
      </c>
      <c r="E542" s="39" t="s">
        <v>557</v>
      </c>
      <c r="F542" s="39" t="s">
        <v>664</v>
      </c>
      <c r="G542" s="39" t="s">
        <v>10387</v>
      </c>
      <c r="H542" s="38" t="s">
        <v>442</v>
      </c>
      <c r="I542" s="38" t="s">
        <v>441</v>
      </c>
      <c r="J542" s="38">
        <v>24722059</v>
      </c>
      <c r="K542" s="37">
        <v>868</v>
      </c>
      <c r="L542" s="37">
        <v>33</v>
      </c>
      <c r="M542" s="37">
        <v>0</v>
      </c>
    </row>
    <row r="543" spans="1:26" x14ac:dyDescent="0.2">
      <c r="A543" s="37" t="s">
        <v>8867</v>
      </c>
      <c r="B543" s="37" t="s">
        <v>8868</v>
      </c>
      <c r="C543" s="39" t="s">
        <v>47</v>
      </c>
      <c r="D543" s="39" t="s">
        <v>560</v>
      </c>
      <c r="E543" s="39" t="s">
        <v>560</v>
      </c>
      <c r="F543" s="39" t="s">
        <v>560</v>
      </c>
      <c r="G543" s="39" t="s">
        <v>10385</v>
      </c>
      <c r="H543" s="38" t="s">
        <v>442</v>
      </c>
      <c r="I543" s="38" t="s">
        <v>441</v>
      </c>
      <c r="J543" s="38">
        <v>24655444</v>
      </c>
      <c r="K543" s="37">
        <v>311</v>
      </c>
      <c r="L543" s="37">
        <v>0</v>
      </c>
      <c r="M543" s="37">
        <v>0</v>
      </c>
    </row>
    <row r="545" spans="1:26" ht="13.5" x14ac:dyDescent="0.25">
      <c r="A545" s="40" t="s">
        <v>445</v>
      </c>
      <c r="B545" s="70"/>
      <c r="C545" s="43"/>
      <c r="D545" s="25"/>
      <c r="E545" s="32"/>
      <c r="F545" s="33"/>
      <c r="G545" s="32"/>
      <c r="H545" s="54" t="s">
        <v>8355</v>
      </c>
      <c r="J545" s="27"/>
      <c r="K545" s="36">
        <f>SUM(K546:K552)</f>
        <v>1897</v>
      </c>
      <c r="L545" s="36">
        <f>SUM(L546:L552)</f>
        <v>38</v>
      </c>
      <c r="M545" s="36">
        <f>SUM(M546:M552)</f>
        <v>0</v>
      </c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x14ac:dyDescent="0.2">
      <c r="B546" s="37" t="s">
        <v>8869</v>
      </c>
      <c r="C546" s="39" t="s">
        <v>47</v>
      </c>
      <c r="D546" s="39" t="s">
        <v>247</v>
      </c>
      <c r="E546" s="39" t="s">
        <v>572</v>
      </c>
      <c r="F546" s="39" t="s">
        <v>577</v>
      </c>
      <c r="G546" s="39" t="s">
        <v>10385</v>
      </c>
      <c r="H546" s="38" t="s">
        <v>442</v>
      </c>
      <c r="I546" s="38" t="s">
        <v>440</v>
      </c>
      <c r="J546" s="38">
        <v>24013122</v>
      </c>
      <c r="K546" s="37">
        <v>51</v>
      </c>
      <c r="L546" s="37">
        <v>0</v>
      </c>
      <c r="M546" s="37">
        <v>0</v>
      </c>
    </row>
    <row r="547" spans="1:26" x14ac:dyDescent="0.2">
      <c r="B547" s="37" t="s">
        <v>8870</v>
      </c>
      <c r="C547" s="39" t="s">
        <v>47</v>
      </c>
      <c r="D547" s="39" t="s">
        <v>247</v>
      </c>
      <c r="E547" s="39" t="s">
        <v>572</v>
      </c>
      <c r="F547" s="39" t="s">
        <v>577</v>
      </c>
      <c r="G547" s="39" t="s">
        <v>10387</v>
      </c>
      <c r="H547" s="38" t="s">
        <v>443</v>
      </c>
      <c r="I547" s="38" t="s">
        <v>440</v>
      </c>
      <c r="J547" s="38">
        <v>24756622</v>
      </c>
      <c r="K547" s="37">
        <v>335</v>
      </c>
      <c r="L547" s="37">
        <v>0</v>
      </c>
      <c r="M547" s="37">
        <v>0</v>
      </c>
    </row>
    <row r="548" spans="1:26" x14ac:dyDescent="0.2">
      <c r="A548" s="37" t="s">
        <v>8871</v>
      </c>
      <c r="B548" s="37" t="s">
        <v>8872</v>
      </c>
      <c r="C548" s="39" t="s">
        <v>47</v>
      </c>
      <c r="D548" s="39" t="s">
        <v>247</v>
      </c>
      <c r="E548" s="39" t="s">
        <v>572</v>
      </c>
      <c r="F548" s="39" t="s">
        <v>572</v>
      </c>
      <c r="G548" s="39" t="s">
        <v>10385</v>
      </c>
      <c r="H548" s="38" t="s">
        <v>442</v>
      </c>
      <c r="I548" s="38" t="s">
        <v>440</v>
      </c>
      <c r="J548" s="38">
        <v>24757006</v>
      </c>
      <c r="K548" s="37">
        <v>632</v>
      </c>
      <c r="L548" s="37">
        <v>38</v>
      </c>
      <c r="M548" s="37">
        <v>0</v>
      </c>
    </row>
    <row r="549" spans="1:26" x14ac:dyDescent="0.2">
      <c r="A549" s="37" t="s">
        <v>8873</v>
      </c>
      <c r="B549" s="37" t="s">
        <v>8874</v>
      </c>
      <c r="C549" s="39" t="s">
        <v>47</v>
      </c>
      <c r="D549" s="39" t="s">
        <v>247</v>
      </c>
      <c r="E549" s="39" t="s">
        <v>572</v>
      </c>
      <c r="F549" s="39" t="s">
        <v>575</v>
      </c>
      <c r="G549" s="39" t="s">
        <v>10387</v>
      </c>
      <c r="H549" s="38" t="s">
        <v>442</v>
      </c>
      <c r="I549" s="38" t="s">
        <v>440</v>
      </c>
      <c r="J549" s="38">
        <v>24757122</v>
      </c>
      <c r="K549" s="37">
        <v>325</v>
      </c>
      <c r="L549" s="37">
        <v>0</v>
      </c>
      <c r="M549" s="37">
        <v>0</v>
      </c>
    </row>
    <row r="550" spans="1:26" x14ac:dyDescent="0.2">
      <c r="A550" s="37" t="s">
        <v>8873</v>
      </c>
      <c r="B550" s="37" t="s">
        <v>9990</v>
      </c>
      <c r="C550" s="39" t="s">
        <v>47</v>
      </c>
      <c r="D550" s="39" t="s">
        <v>247</v>
      </c>
      <c r="E550" s="39" t="s">
        <v>572</v>
      </c>
      <c r="F550" s="39" t="s">
        <v>575</v>
      </c>
      <c r="G550" s="39" t="s">
        <v>10388</v>
      </c>
      <c r="H550" s="38" t="s">
        <v>442</v>
      </c>
      <c r="I550" s="38" t="s">
        <v>440</v>
      </c>
      <c r="J550" s="38">
        <v>24757122</v>
      </c>
      <c r="K550" s="37">
        <v>60</v>
      </c>
    </row>
    <row r="551" spans="1:26" x14ac:dyDescent="0.2">
      <c r="A551" s="37" t="s">
        <v>8875</v>
      </c>
      <c r="B551" s="37" t="s">
        <v>8876</v>
      </c>
      <c r="C551" s="39" t="s">
        <v>47</v>
      </c>
      <c r="D551" s="39" t="s">
        <v>247</v>
      </c>
      <c r="E551" s="39" t="s">
        <v>3277</v>
      </c>
      <c r="F551" s="39" t="s">
        <v>3306</v>
      </c>
      <c r="G551" s="39" t="s">
        <v>10387</v>
      </c>
      <c r="H551" s="38" t="s">
        <v>442</v>
      </c>
      <c r="I551" s="38" t="s">
        <v>441</v>
      </c>
      <c r="J551" s="38">
        <v>24689930</v>
      </c>
      <c r="K551" s="37">
        <v>421</v>
      </c>
      <c r="L551" s="37">
        <v>0</v>
      </c>
      <c r="M551" s="37">
        <v>0</v>
      </c>
    </row>
    <row r="552" spans="1:26" x14ac:dyDescent="0.2">
      <c r="A552" s="37" t="s">
        <v>8875</v>
      </c>
      <c r="B552" s="37" t="s">
        <v>9989</v>
      </c>
      <c r="C552" s="39" t="s">
        <v>47</v>
      </c>
      <c r="D552" s="39" t="s">
        <v>247</v>
      </c>
      <c r="E552" s="39" t="s">
        <v>3277</v>
      </c>
      <c r="F552" s="39" t="s">
        <v>3306</v>
      </c>
      <c r="G552" s="39" t="s">
        <v>10388</v>
      </c>
      <c r="H552" s="38" t="s">
        <v>442</v>
      </c>
      <c r="I552" s="38" t="s">
        <v>441</v>
      </c>
      <c r="J552" s="38">
        <v>24689930</v>
      </c>
      <c r="K552" s="37">
        <v>73</v>
      </c>
    </row>
    <row r="554" spans="1:26" ht="13.5" x14ac:dyDescent="0.25">
      <c r="A554" s="40" t="s">
        <v>446</v>
      </c>
      <c r="B554" s="70"/>
      <c r="C554" s="43"/>
      <c r="D554" s="25"/>
      <c r="E554" s="32"/>
      <c r="F554" s="33"/>
      <c r="G554" s="32"/>
      <c r="H554" s="54" t="s">
        <v>8355</v>
      </c>
      <c r="J554" s="27"/>
      <c r="K554" s="36">
        <f>SUM(K555:K562)</f>
        <v>2423</v>
      </c>
      <c r="L554" s="36">
        <f>SUM(L555:L562)</f>
        <v>57</v>
      </c>
      <c r="M554" s="36">
        <f>SUM(M555:M562)</f>
        <v>0</v>
      </c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x14ac:dyDescent="0.2">
      <c r="B555" s="37" t="s">
        <v>10401</v>
      </c>
      <c r="C555" s="39" t="s">
        <v>47</v>
      </c>
      <c r="D555" s="39" t="s">
        <v>247</v>
      </c>
      <c r="E555" s="39" t="s">
        <v>248</v>
      </c>
      <c r="F555" s="39" t="s">
        <v>10400</v>
      </c>
      <c r="G555" s="39" t="s">
        <v>10385</v>
      </c>
      <c r="H555" s="38" t="s">
        <v>443</v>
      </c>
      <c r="I555" s="38" t="s">
        <v>440</v>
      </c>
      <c r="J555" s="38">
        <v>24602979</v>
      </c>
      <c r="K555" s="37">
        <v>67</v>
      </c>
      <c r="L555" s="37">
        <v>0</v>
      </c>
      <c r="M555" s="37">
        <v>0</v>
      </c>
    </row>
    <row r="556" spans="1:26" x14ac:dyDescent="0.2">
      <c r="B556" s="37" t="s">
        <v>8877</v>
      </c>
      <c r="C556" s="39" t="s">
        <v>47</v>
      </c>
      <c r="D556" s="39" t="s">
        <v>247</v>
      </c>
      <c r="E556" s="39" t="s">
        <v>248</v>
      </c>
      <c r="F556" s="39" t="s">
        <v>248</v>
      </c>
      <c r="G556" s="39" t="s">
        <v>10385</v>
      </c>
      <c r="H556" s="38" t="s">
        <v>443</v>
      </c>
      <c r="I556" s="38" t="s">
        <v>440</v>
      </c>
      <c r="J556" s="38">
        <v>24603374</v>
      </c>
      <c r="K556" s="37">
        <v>86</v>
      </c>
      <c r="L556" s="37">
        <v>0</v>
      </c>
      <c r="M556" s="37">
        <v>0</v>
      </c>
    </row>
    <row r="557" spans="1:26" x14ac:dyDescent="0.2">
      <c r="B557" s="37" t="s">
        <v>3324</v>
      </c>
      <c r="C557" s="39" t="s">
        <v>47</v>
      </c>
      <c r="D557" s="39" t="s">
        <v>247</v>
      </c>
      <c r="E557" s="39" t="s">
        <v>248</v>
      </c>
      <c r="F557" s="39" t="s">
        <v>3341</v>
      </c>
      <c r="G557" s="39" t="s">
        <v>10385</v>
      </c>
      <c r="H557" s="38" t="s">
        <v>443</v>
      </c>
      <c r="I557" s="38" t="s">
        <v>440</v>
      </c>
      <c r="J557" s="38">
        <v>24615656</v>
      </c>
      <c r="K557" s="37">
        <v>43</v>
      </c>
      <c r="L557" s="37">
        <v>0</v>
      </c>
      <c r="M557" s="37">
        <v>0</v>
      </c>
    </row>
    <row r="558" spans="1:26" x14ac:dyDescent="0.2">
      <c r="B558" s="37" t="s">
        <v>44</v>
      </c>
      <c r="C558" s="39" t="s">
        <v>47</v>
      </c>
      <c r="D558" s="39" t="s">
        <v>247</v>
      </c>
      <c r="E558" s="39" t="s">
        <v>248</v>
      </c>
      <c r="F558" s="39" t="s">
        <v>113</v>
      </c>
      <c r="G558" s="39" t="s">
        <v>10385</v>
      </c>
      <c r="H558" s="38" t="s">
        <v>443</v>
      </c>
      <c r="I558" s="38" t="s">
        <v>440</v>
      </c>
      <c r="J558" s="38">
        <v>24623410</v>
      </c>
      <c r="K558" s="37">
        <v>124</v>
      </c>
      <c r="L558" s="37">
        <v>0</v>
      </c>
      <c r="M558" s="37">
        <v>0</v>
      </c>
    </row>
    <row r="559" spans="1:26" x14ac:dyDescent="0.2">
      <c r="A559" s="37" t="s">
        <v>8880</v>
      </c>
      <c r="B559" s="37" t="s">
        <v>8881</v>
      </c>
      <c r="C559" s="39" t="s">
        <v>47</v>
      </c>
      <c r="D559" s="39" t="s">
        <v>247</v>
      </c>
      <c r="E559" s="39" t="s">
        <v>248</v>
      </c>
      <c r="F559" s="39" t="s">
        <v>224</v>
      </c>
      <c r="G559" s="39" t="s">
        <v>10385</v>
      </c>
      <c r="H559" s="38" t="s">
        <v>442</v>
      </c>
      <c r="I559" s="38" t="s">
        <v>440</v>
      </c>
      <c r="J559" s="38">
        <v>24600332</v>
      </c>
      <c r="K559" s="37">
        <v>996</v>
      </c>
      <c r="L559" s="37">
        <v>57</v>
      </c>
      <c r="M559" s="37">
        <v>0</v>
      </c>
    </row>
    <row r="560" spans="1:26" x14ac:dyDescent="0.2">
      <c r="A560" s="37" t="s">
        <v>8884</v>
      </c>
      <c r="B560" s="37" t="s">
        <v>8885</v>
      </c>
      <c r="C560" s="39" t="s">
        <v>47</v>
      </c>
      <c r="D560" s="39" t="s">
        <v>247</v>
      </c>
      <c r="E560" s="39" t="s">
        <v>248</v>
      </c>
      <c r="F560" s="39" t="s">
        <v>152</v>
      </c>
      <c r="G560" s="39" t="s">
        <v>10387</v>
      </c>
      <c r="H560" s="38" t="s">
        <v>442</v>
      </c>
      <c r="I560" s="38" t="s">
        <v>440</v>
      </c>
      <c r="J560" s="38">
        <v>24600958</v>
      </c>
      <c r="K560" s="37">
        <v>621</v>
      </c>
      <c r="L560" s="37">
        <v>0</v>
      </c>
      <c r="M560" s="37">
        <v>0</v>
      </c>
    </row>
    <row r="561" spans="1:26" x14ac:dyDescent="0.2">
      <c r="A561" s="37" t="s">
        <v>8884</v>
      </c>
      <c r="B561" s="37" t="s">
        <v>9991</v>
      </c>
      <c r="C561" s="39" t="s">
        <v>47</v>
      </c>
      <c r="D561" s="39" t="s">
        <v>247</v>
      </c>
      <c r="E561" s="39" t="s">
        <v>248</v>
      </c>
      <c r="F561" s="39" t="s">
        <v>152</v>
      </c>
      <c r="G561" s="39" t="s">
        <v>10388</v>
      </c>
      <c r="H561" s="38" t="s">
        <v>442</v>
      </c>
      <c r="I561" s="38" t="s">
        <v>440</v>
      </c>
      <c r="J561" s="38">
        <v>24600958</v>
      </c>
      <c r="K561" s="37">
        <v>168</v>
      </c>
    </row>
    <row r="562" spans="1:26" x14ac:dyDescent="0.2">
      <c r="A562" s="37" t="s">
        <v>8886</v>
      </c>
      <c r="B562" s="37" t="s">
        <v>8887</v>
      </c>
      <c r="C562" s="39" t="s">
        <v>47</v>
      </c>
      <c r="D562" s="39" t="s">
        <v>247</v>
      </c>
      <c r="E562" s="39" t="s">
        <v>248</v>
      </c>
      <c r="F562" s="39" t="s">
        <v>3341</v>
      </c>
      <c r="G562" s="39" t="s">
        <v>10385</v>
      </c>
      <c r="H562" s="38" t="s">
        <v>442</v>
      </c>
      <c r="I562" s="38" t="s">
        <v>440</v>
      </c>
      <c r="J562" s="38">
        <v>24610887</v>
      </c>
      <c r="K562" s="37">
        <v>318</v>
      </c>
      <c r="L562" s="37">
        <v>0</v>
      </c>
      <c r="M562" s="37">
        <v>0</v>
      </c>
    </row>
    <row r="564" spans="1:26" ht="13.5" x14ac:dyDescent="0.25">
      <c r="A564" s="40" t="s">
        <v>447</v>
      </c>
      <c r="B564" s="70"/>
      <c r="C564" s="43"/>
      <c r="D564" s="25"/>
      <c r="E564" s="32"/>
      <c r="F564" s="33"/>
      <c r="G564" s="32"/>
      <c r="H564" s="54" t="s">
        <v>8355</v>
      </c>
      <c r="J564" s="27"/>
      <c r="K564" s="36">
        <f>SUM(K565:K570)</f>
        <v>2622</v>
      </c>
      <c r="L564" s="36">
        <f>SUM(L565:L570)</f>
        <v>123</v>
      </c>
      <c r="M564" s="36">
        <f>SUM(M565:M570)</f>
        <v>0</v>
      </c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x14ac:dyDescent="0.2">
      <c r="B565" s="37" t="s">
        <v>2329</v>
      </c>
      <c r="C565" s="39" t="s">
        <v>47</v>
      </c>
      <c r="D565" s="39" t="s">
        <v>247</v>
      </c>
      <c r="E565" s="39" t="s">
        <v>3364</v>
      </c>
      <c r="F565" s="39" t="s">
        <v>3364</v>
      </c>
      <c r="G565" s="39" t="s">
        <v>10385</v>
      </c>
      <c r="H565" s="38" t="s">
        <v>443</v>
      </c>
      <c r="I565" s="38" t="s">
        <v>441</v>
      </c>
      <c r="J565" s="38">
        <v>24744070</v>
      </c>
      <c r="K565" s="37">
        <v>83</v>
      </c>
      <c r="L565" s="37">
        <v>0</v>
      </c>
      <c r="M565" s="37">
        <v>0</v>
      </c>
    </row>
    <row r="566" spans="1:26" x14ac:dyDescent="0.2">
      <c r="A566" s="37" t="s">
        <v>8890</v>
      </c>
      <c r="B566" s="37" t="s">
        <v>8891</v>
      </c>
      <c r="C566" s="39" t="s">
        <v>47</v>
      </c>
      <c r="D566" s="39" t="s">
        <v>247</v>
      </c>
      <c r="E566" s="39" t="s">
        <v>3364</v>
      </c>
      <c r="F566" s="39" t="s">
        <v>3364</v>
      </c>
      <c r="G566" s="39" t="s">
        <v>10387</v>
      </c>
      <c r="H566" s="38" t="s">
        <v>442</v>
      </c>
      <c r="I566" s="38" t="s">
        <v>441</v>
      </c>
      <c r="J566" s="38">
        <v>24744189</v>
      </c>
      <c r="K566" s="37">
        <v>1408</v>
      </c>
      <c r="L566" s="37">
        <v>123</v>
      </c>
      <c r="M566" s="37">
        <v>0</v>
      </c>
    </row>
    <row r="567" spans="1:26" x14ac:dyDescent="0.2">
      <c r="A567" s="37" t="s">
        <v>8890</v>
      </c>
      <c r="B567" s="37" t="s">
        <v>9992</v>
      </c>
      <c r="C567" s="39" t="s">
        <v>47</v>
      </c>
      <c r="D567" s="39" t="s">
        <v>247</v>
      </c>
      <c r="E567" s="39" t="s">
        <v>3364</v>
      </c>
      <c r="F567" s="39" t="s">
        <v>3364</v>
      </c>
      <c r="G567" s="39" t="s">
        <v>10388</v>
      </c>
      <c r="H567" s="38" t="s">
        <v>442</v>
      </c>
      <c r="I567" s="38" t="s">
        <v>441</v>
      </c>
      <c r="J567" s="38">
        <v>24740059</v>
      </c>
      <c r="K567" s="37">
        <v>214</v>
      </c>
    </row>
    <row r="568" spans="1:26" x14ac:dyDescent="0.2">
      <c r="A568" s="37" t="s">
        <v>8892</v>
      </c>
      <c r="B568" s="37" t="s">
        <v>8893</v>
      </c>
      <c r="C568" s="39" t="s">
        <v>47</v>
      </c>
      <c r="D568" s="39" t="s">
        <v>247</v>
      </c>
      <c r="E568" s="39" t="s">
        <v>3364</v>
      </c>
      <c r="F568" s="39" t="s">
        <v>3397</v>
      </c>
      <c r="G568" s="39" t="s">
        <v>10385</v>
      </c>
      <c r="H568" s="38" t="s">
        <v>442</v>
      </c>
      <c r="I568" s="38" t="s">
        <v>441</v>
      </c>
      <c r="J568" s="38">
        <v>24740271</v>
      </c>
      <c r="K568" s="37">
        <v>455</v>
      </c>
      <c r="L568" s="37">
        <v>0</v>
      </c>
      <c r="M568" s="37">
        <v>0</v>
      </c>
    </row>
    <row r="569" spans="1:26" x14ac:dyDescent="0.2">
      <c r="A569" s="37" t="s">
        <v>8894</v>
      </c>
      <c r="B569" s="37" t="s">
        <v>8895</v>
      </c>
      <c r="C569" s="39" t="s">
        <v>47</v>
      </c>
      <c r="D569" s="39" t="s">
        <v>247</v>
      </c>
      <c r="E569" s="39" t="s">
        <v>3369</v>
      </c>
      <c r="F569" s="39" t="s">
        <v>3391</v>
      </c>
      <c r="G569" s="39" t="s">
        <v>10385</v>
      </c>
      <c r="H569" s="38" t="s">
        <v>442</v>
      </c>
      <c r="I569" s="38" t="s">
        <v>441</v>
      </c>
      <c r="J569" s="38">
        <v>24740717</v>
      </c>
      <c r="K569" s="37">
        <v>273</v>
      </c>
      <c r="L569" s="37">
        <v>0</v>
      </c>
      <c r="M569" s="37">
        <v>0</v>
      </c>
    </row>
    <row r="570" spans="1:26" x14ac:dyDescent="0.2">
      <c r="A570" s="37" t="s">
        <v>8896</v>
      </c>
      <c r="B570" s="37" t="s">
        <v>8897</v>
      </c>
      <c r="C570" s="39" t="s">
        <v>47</v>
      </c>
      <c r="D570" s="39" t="s">
        <v>247</v>
      </c>
      <c r="E570" s="39" t="s">
        <v>3369</v>
      </c>
      <c r="F570" s="39" t="s">
        <v>46</v>
      </c>
      <c r="G570" s="39" t="s">
        <v>10385</v>
      </c>
      <c r="H570" s="38" t="s">
        <v>442</v>
      </c>
      <c r="I570" s="38" t="s">
        <v>441</v>
      </c>
      <c r="J570" s="38">
        <v>24748029</v>
      </c>
      <c r="K570" s="37">
        <v>189</v>
      </c>
      <c r="L570" s="37">
        <v>0</v>
      </c>
      <c r="M570" s="37">
        <v>0</v>
      </c>
    </row>
    <row r="572" spans="1:26" ht="13.5" x14ac:dyDescent="0.25">
      <c r="A572" s="40" t="s">
        <v>448</v>
      </c>
      <c r="B572" s="70"/>
      <c r="C572" s="43"/>
      <c r="D572" s="25"/>
      <c r="E572" s="32"/>
      <c r="F572" s="33"/>
      <c r="G572" s="32"/>
      <c r="H572" s="54" t="s">
        <v>8355</v>
      </c>
      <c r="J572" s="27"/>
      <c r="K572" s="36">
        <f>SUM(K573:K579)</f>
        <v>1662</v>
      </c>
      <c r="L572" s="36">
        <f>SUM(L573:L579)</f>
        <v>33</v>
      </c>
      <c r="M572" s="36">
        <f>SUM(M573:M579)</f>
        <v>0</v>
      </c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x14ac:dyDescent="0.2">
      <c r="A573" s="37" t="s">
        <v>8898</v>
      </c>
      <c r="B573" s="37" t="s">
        <v>8899</v>
      </c>
      <c r="C573" s="39" t="s">
        <v>47</v>
      </c>
      <c r="D573" s="39" t="s">
        <v>247</v>
      </c>
      <c r="E573" s="39" t="s">
        <v>569</v>
      </c>
      <c r="F573" s="39" t="s">
        <v>569</v>
      </c>
      <c r="G573" s="39" t="s">
        <v>10387</v>
      </c>
      <c r="H573" s="38" t="s">
        <v>442</v>
      </c>
      <c r="I573" s="38" t="s">
        <v>441</v>
      </c>
      <c r="J573" s="38">
        <v>24733037</v>
      </c>
      <c r="K573" s="37">
        <v>948</v>
      </c>
      <c r="L573" s="37">
        <v>33</v>
      </c>
      <c r="M573" s="37">
        <v>0</v>
      </c>
    </row>
    <row r="574" spans="1:26" x14ac:dyDescent="0.2">
      <c r="A574" s="37" t="s">
        <v>8898</v>
      </c>
      <c r="B574" s="37" t="s">
        <v>9994</v>
      </c>
      <c r="C574" s="39" t="s">
        <v>47</v>
      </c>
      <c r="D574" s="39" t="s">
        <v>247</v>
      </c>
      <c r="E574" s="39" t="s">
        <v>569</v>
      </c>
      <c r="F574" s="39" t="s">
        <v>569</v>
      </c>
      <c r="G574" s="39" t="s">
        <v>10388</v>
      </c>
      <c r="H574" s="38" t="s">
        <v>442</v>
      </c>
      <c r="I574" s="38" t="s">
        <v>441</v>
      </c>
      <c r="J574" s="38">
        <v>24731689</v>
      </c>
      <c r="K574" s="37">
        <v>117</v>
      </c>
    </row>
    <row r="575" spans="1:26" x14ac:dyDescent="0.2">
      <c r="A575" s="37" t="s">
        <v>8900</v>
      </c>
      <c r="B575" s="37" t="s">
        <v>8901</v>
      </c>
      <c r="C575" s="39" t="s">
        <v>47</v>
      </c>
      <c r="D575" s="39" t="s">
        <v>247</v>
      </c>
      <c r="E575" s="39" t="s">
        <v>569</v>
      </c>
      <c r="F575" s="39" t="s">
        <v>3453</v>
      </c>
      <c r="G575" s="39" t="s">
        <v>10385</v>
      </c>
      <c r="H575" s="38" t="s">
        <v>442</v>
      </c>
      <c r="I575" s="38" t="s">
        <v>441</v>
      </c>
      <c r="J575" s="38">
        <v>22065088</v>
      </c>
      <c r="K575" s="37">
        <v>52</v>
      </c>
      <c r="L575" s="37">
        <v>0</v>
      </c>
      <c r="M575" s="37">
        <v>0</v>
      </c>
    </row>
    <row r="576" spans="1:26" x14ac:dyDescent="0.2">
      <c r="A576" s="37" t="s">
        <v>8902</v>
      </c>
      <c r="B576" s="37" t="s">
        <v>8903</v>
      </c>
      <c r="C576" s="39" t="s">
        <v>47</v>
      </c>
      <c r="D576" s="39" t="s">
        <v>247</v>
      </c>
      <c r="E576" s="39" t="s">
        <v>569</v>
      </c>
      <c r="F576" s="39" t="s">
        <v>176</v>
      </c>
      <c r="G576" s="39" t="s">
        <v>10385</v>
      </c>
      <c r="H576" s="38" t="s">
        <v>442</v>
      </c>
      <c r="I576" s="38" t="s">
        <v>441</v>
      </c>
      <c r="J576" s="38">
        <v>24041060</v>
      </c>
      <c r="K576" s="37">
        <v>259</v>
      </c>
      <c r="L576" s="37">
        <v>0</v>
      </c>
      <c r="M576" s="37">
        <v>0</v>
      </c>
    </row>
    <row r="577" spans="1:26" x14ac:dyDescent="0.2">
      <c r="A577" s="37" t="s">
        <v>8904</v>
      </c>
      <c r="B577" s="37" t="s">
        <v>8905</v>
      </c>
      <c r="C577" s="39" t="s">
        <v>47</v>
      </c>
      <c r="D577" s="39" t="s">
        <v>247</v>
      </c>
      <c r="E577" s="39" t="s">
        <v>569</v>
      </c>
      <c r="F577" s="39" t="s">
        <v>3449</v>
      </c>
      <c r="G577" s="39" t="s">
        <v>10385</v>
      </c>
      <c r="H577" s="38" t="s">
        <v>442</v>
      </c>
      <c r="I577" s="38" t="s">
        <v>441</v>
      </c>
      <c r="J577" s="38">
        <v>24038273</v>
      </c>
      <c r="K577" s="37">
        <v>198</v>
      </c>
      <c r="L577" s="37">
        <v>0</v>
      </c>
      <c r="M577" s="37">
        <v>0</v>
      </c>
    </row>
    <row r="578" spans="1:26" x14ac:dyDescent="0.2">
      <c r="A578" s="37" t="s">
        <v>8906</v>
      </c>
      <c r="B578" s="37" t="s">
        <v>8907</v>
      </c>
      <c r="C578" s="39" t="s">
        <v>47</v>
      </c>
      <c r="D578" s="39" t="s">
        <v>247</v>
      </c>
      <c r="E578" s="39" t="s">
        <v>569</v>
      </c>
      <c r="F578" s="39" t="s">
        <v>3438</v>
      </c>
      <c r="G578" s="39" t="s">
        <v>10385</v>
      </c>
      <c r="H578" s="38" t="s">
        <v>442</v>
      </c>
      <c r="I578" s="38" t="s">
        <v>441</v>
      </c>
      <c r="J578" s="38">
        <v>22064538</v>
      </c>
      <c r="K578" s="37">
        <v>52</v>
      </c>
      <c r="L578" s="37">
        <v>0</v>
      </c>
      <c r="M578" s="37">
        <v>0</v>
      </c>
    </row>
    <row r="579" spans="1:26" x14ac:dyDescent="0.2">
      <c r="A579" s="37" t="s">
        <v>8908</v>
      </c>
      <c r="B579" s="37" t="s">
        <v>9993</v>
      </c>
      <c r="C579" s="39" t="s">
        <v>47</v>
      </c>
      <c r="D579" s="39" t="s">
        <v>247</v>
      </c>
      <c r="E579" s="39" t="s">
        <v>3364</v>
      </c>
      <c r="F579" s="39" t="s">
        <v>3418</v>
      </c>
      <c r="G579" s="39" t="s">
        <v>10385</v>
      </c>
      <c r="H579" s="38" t="s">
        <v>442</v>
      </c>
      <c r="I579" s="38" t="s">
        <v>441</v>
      </c>
      <c r="K579" s="37">
        <v>36</v>
      </c>
      <c r="L579" s="37">
        <v>0</v>
      </c>
      <c r="M579" s="37">
        <v>0</v>
      </c>
    </row>
    <row r="581" spans="1:26" ht="13.5" x14ac:dyDescent="0.25">
      <c r="A581" s="40" t="s">
        <v>449</v>
      </c>
      <c r="B581" s="70"/>
      <c r="C581" s="43"/>
      <c r="D581" s="25"/>
      <c r="E581" s="32"/>
      <c r="F581" s="33"/>
      <c r="G581" s="32"/>
      <c r="H581" s="54" t="s">
        <v>8355</v>
      </c>
      <c r="J581" s="27"/>
      <c r="K581" s="36">
        <f>SUM(K582:K586)</f>
        <v>1948</v>
      </c>
      <c r="L581" s="36">
        <f>SUM(L582:L586)</f>
        <v>80</v>
      </c>
      <c r="M581" s="36">
        <f>SUM(M582:M586)</f>
        <v>0</v>
      </c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x14ac:dyDescent="0.2">
      <c r="A582" s="37" t="s">
        <v>8909</v>
      </c>
      <c r="B582" s="37" t="s">
        <v>8910</v>
      </c>
      <c r="C582" s="39" t="s">
        <v>47</v>
      </c>
      <c r="D582" s="39" t="s">
        <v>247</v>
      </c>
      <c r="E582" s="39" t="s">
        <v>580</v>
      </c>
      <c r="F582" s="39" t="s">
        <v>1562</v>
      </c>
      <c r="G582" s="39" t="s">
        <v>10387</v>
      </c>
      <c r="H582" s="38" t="s">
        <v>442</v>
      </c>
      <c r="I582" s="38" t="s">
        <v>440</v>
      </c>
      <c r="J582" s="38">
        <v>24799037</v>
      </c>
      <c r="K582" s="37">
        <v>968</v>
      </c>
      <c r="L582" s="37">
        <v>80</v>
      </c>
      <c r="M582" s="37">
        <v>0</v>
      </c>
    </row>
    <row r="583" spans="1:26" x14ac:dyDescent="0.2">
      <c r="A583" s="37" t="s">
        <v>8909</v>
      </c>
      <c r="B583" s="37" t="s">
        <v>9996</v>
      </c>
      <c r="C583" s="39" t="s">
        <v>47</v>
      </c>
      <c r="D583" s="39" t="s">
        <v>247</v>
      </c>
      <c r="E583" s="39" t="s">
        <v>580</v>
      </c>
      <c r="F583" s="39" t="s">
        <v>1562</v>
      </c>
      <c r="G583" s="39" t="s">
        <v>10388</v>
      </c>
      <c r="H583" s="38" t="s">
        <v>442</v>
      </c>
      <c r="I583" s="38" t="s">
        <v>440</v>
      </c>
      <c r="J583" s="38">
        <v>24799037</v>
      </c>
      <c r="K583" s="37">
        <v>175</v>
      </c>
    </row>
    <row r="584" spans="1:26" x14ac:dyDescent="0.2">
      <c r="A584" s="37" t="s">
        <v>8911</v>
      </c>
      <c r="B584" s="37" t="s">
        <v>8912</v>
      </c>
      <c r="C584" s="39" t="s">
        <v>47</v>
      </c>
      <c r="D584" s="39" t="s">
        <v>247</v>
      </c>
      <c r="E584" s="39" t="s">
        <v>580</v>
      </c>
      <c r="F584" s="39" t="s">
        <v>176</v>
      </c>
      <c r="G584" s="39" t="s">
        <v>10385</v>
      </c>
      <c r="H584" s="38" t="s">
        <v>442</v>
      </c>
      <c r="I584" s="38" t="s">
        <v>440</v>
      </c>
      <c r="J584" s="38">
        <v>24691644</v>
      </c>
      <c r="K584" s="37">
        <v>385</v>
      </c>
      <c r="L584" s="37">
        <v>0</v>
      </c>
      <c r="M584" s="37">
        <v>0</v>
      </c>
    </row>
    <row r="585" spans="1:26" x14ac:dyDescent="0.2">
      <c r="A585" s="37" t="s">
        <v>8913</v>
      </c>
      <c r="B585" s="37" t="s">
        <v>9995</v>
      </c>
      <c r="C585" s="39" t="s">
        <v>47</v>
      </c>
      <c r="D585" s="39" t="s">
        <v>233</v>
      </c>
      <c r="E585" s="39" t="s">
        <v>543</v>
      </c>
      <c r="F585" s="39" t="s">
        <v>366</v>
      </c>
      <c r="G585" s="39" t="s">
        <v>10385</v>
      </c>
      <c r="H585" s="38" t="s">
        <v>442</v>
      </c>
      <c r="I585" s="38" t="s">
        <v>441</v>
      </c>
      <c r="J585" s="38">
        <v>24791435</v>
      </c>
      <c r="K585" s="37">
        <v>38</v>
      </c>
      <c r="L585" s="37">
        <v>0</v>
      </c>
      <c r="M585" s="37">
        <v>0</v>
      </c>
    </row>
    <row r="586" spans="1:26" x14ac:dyDescent="0.2">
      <c r="A586" s="37" t="s">
        <v>8914</v>
      </c>
      <c r="B586" s="37" t="s">
        <v>8915</v>
      </c>
      <c r="C586" s="39" t="s">
        <v>47</v>
      </c>
      <c r="D586" s="39" t="s">
        <v>247</v>
      </c>
      <c r="E586" s="39" t="s">
        <v>580</v>
      </c>
      <c r="F586" s="39" t="s">
        <v>3480</v>
      </c>
      <c r="G586" s="39" t="s">
        <v>10385</v>
      </c>
      <c r="H586" s="38" t="s">
        <v>442</v>
      </c>
      <c r="I586" s="38" t="s">
        <v>440</v>
      </c>
      <c r="J586" s="38">
        <v>24692660</v>
      </c>
      <c r="K586" s="37">
        <v>382</v>
      </c>
      <c r="L586" s="37">
        <v>0</v>
      </c>
      <c r="M586" s="37">
        <v>0</v>
      </c>
    </row>
    <row r="588" spans="1:26" ht="13.5" x14ac:dyDescent="0.25">
      <c r="A588" s="40" t="s">
        <v>453</v>
      </c>
      <c r="B588" s="70"/>
      <c r="C588" s="43"/>
      <c r="D588" s="25"/>
      <c r="E588" s="32"/>
      <c r="F588" s="33"/>
      <c r="G588" s="32"/>
      <c r="H588" s="54" t="s">
        <v>8355</v>
      </c>
      <c r="J588" s="27"/>
      <c r="K588" s="36">
        <f>SUM(K589:K592)</f>
        <v>721</v>
      </c>
      <c r="L588" s="36">
        <f>SUM(L589:L592)</f>
        <v>27</v>
      </c>
      <c r="M588" s="36">
        <f>SUM(M589:M592)</f>
        <v>0</v>
      </c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x14ac:dyDescent="0.2">
      <c r="A589" s="37" t="s">
        <v>8916</v>
      </c>
      <c r="B589" s="37" t="s">
        <v>8917</v>
      </c>
      <c r="C589" s="39" t="s">
        <v>47</v>
      </c>
      <c r="D589" s="39" t="s">
        <v>247</v>
      </c>
      <c r="E589" s="39" t="s">
        <v>3437</v>
      </c>
      <c r="F589" s="39" t="s">
        <v>2118</v>
      </c>
      <c r="G589" s="39" t="s">
        <v>10385</v>
      </c>
      <c r="H589" s="38" t="s">
        <v>442</v>
      </c>
      <c r="I589" s="38" t="s">
        <v>441</v>
      </c>
      <c r="J589" s="38">
        <v>24615910</v>
      </c>
      <c r="K589" s="37">
        <v>116</v>
      </c>
      <c r="L589" s="37">
        <v>0</v>
      </c>
      <c r="M589" s="37">
        <v>0</v>
      </c>
    </row>
    <row r="590" spans="1:26" x14ac:dyDescent="0.2">
      <c r="A590" s="37" t="s">
        <v>8918</v>
      </c>
      <c r="B590" s="37" t="s">
        <v>8919</v>
      </c>
      <c r="C590" s="39" t="s">
        <v>47</v>
      </c>
      <c r="D590" s="39" t="s">
        <v>247</v>
      </c>
      <c r="E590" s="39" t="s">
        <v>583</v>
      </c>
      <c r="F590" s="39" t="s">
        <v>771</v>
      </c>
      <c r="G590" s="39" t="s">
        <v>10385</v>
      </c>
      <c r="H590" s="38" t="s">
        <v>442</v>
      </c>
      <c r="I590" s="38" t="s">
        <v>441</v>
      </c>
      <c r="J590" s="38">
        <v>24695223</v>
      </c>
      <c r="K590" s="37">
        <v>105</v>
      </c>
      <c r="L590" s="37">
        <v>0</v>
      </c>
      <c r="M590" s="37">
        <v>0</v>
      </c>
    </row>
    <row r="591" spans="1:26" x14ac:dyDescent="0.2">
      <c r="A591" s="37" t="s">
        <v>8920</v>
      </c>
      <c r="B591" s="37" t="s">
        <v>8921</v>
      </c>
      <c r="C591" s="39" t="s">
        <v>47</v>
      </c>
      <c r="D591" s="39" t="s">
        <v>247</v>
      </c>
      <c r="E591" s="39" t="s">
        <v>3437</v>
      </c>
      <c r="F591" s="39" t="s">
        <v>586</v>
      </c>
      <c r="G591" s="39" t="s">
        <v>10385</v>
      </c>
      <c r="H591" s="38" t="s">
        <v>442</v>
      </c>
      <c r="I591" s="38" t="s">
        <v>441</v>
      </c>
      <c r="J591" s="38">
        <v>24695006</v>
      </c>
      <c r="K591" s="37">
        <v>470</v>
      </c>
      <c r="L591" s="37">
        <v>27</v>
      </c>
      <c r="M591" s="37">
        <v>0</v>
      </c>
    </row>
    <row r="592" spans="1:26" x14ac:dyDescent="0.2">
      <c r="A592" s="37" t="s">
        <v>8922</v>
      </c>
      <c r="B592" s="37" t="s">
        <v>8923</v>
      </c>
      <c r="C592" s="39" t="s">
        <v>47</v>
      </c>
      <c r="D592" s="39" t="s">
        <v>247</v>
      </c>
      <c r="E592" s="39" t="s">
        <v>3437</v>
      </c>
      <c r="F592" s="39" t="s">
        <v>8924</v>
      </c>
      <c r="G592" s="39" t="s">
        <v>10385</v>
      </c>
      <c r="H592" s="38" t="s">
        <v>442</v>
      </c>
      <c r="I592" s="38" t="s">
        <v>441</v>
      </c>
      <c r="K592" s="37">
        <v>30</v>
      </c>
      <c r="L592" s="37">
        <v>0</v>
      </c>
      <c r="M592" s="37">
        <v>0</v>
      </c>
    </row>
    <row r="594" spans="1:26" ht="13.5" x14ac:dyDescent="0.25">
      <c r="A594" s="40" t="s">
        <v>463</v>
      </c>
      <c r="B594" s="70"/>
      <c r="C594" s="43"/>
      <c r="D594" s="25"/>
      <c r="E594" s="32"/>
      <c r="F594" s="33"/>
      <c r="G594" s="32"/>
      <c r="H594" s="54" t="s">
        <v>8355</v>
      </c>
      <c r="J594" s="27"/>
      <c r="K594" s="36">
        <f>SUM(K595:K598)</f>
        <v>1087</v>
      </c>
      <c r="L594" s="36">
        <f>SUM(L595:L598)</f>
        <v>28</v>
      </c>
      <c r="M594" s="36">
        <f>SUM(M595:M598)</f>
        <v>0</v>
      </c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x14ac:dyDescent="0.2">
      <c r="A595" s="37" t="s">
        <v>8925</v>
      </c>
      <c r="B595" s="37" t="s">
        <v>8926</v>
      </c>
      <c r="C595" s="39" t="s">
        <v>47</v>
      </c>
      <c r="D595" s="39" t="s">
        <v>247</v>
      </c>
      <c r="E595" s="39" t="s">
        <v>583</v>
      </c>
      <c r="F595" s="39" t="s">
        <v>1013</v>
      </c>
      <c r="G595" s="39" t="s">
        <v>10387</v>
      </c>
      <c r="H595" s="38" t="s">
        <v>442</v>
      </c>
      <c r="I595" s="38" t="s">
        <v>441</v>
      </c>
      <c r="J595" s="38">
        <v>24777012</v>
      </c>
      <c r="K595" s="37">
        <v>869</v>
      </c>
      <c r="L595" s="37">
        <v>28</v>
      </c>
      <c r="M595" s="37">
        <v>0</v>
      </c>
    </row>
    <row r="596" spans="1:26" x14ac:dyDescent="0.2">
      <c r="A596" s="37" t="s">
        <v>8925</v>
      </c>
      <c r="B596" s="37" t="s">
        <v>9997</v>
      </c>
      <c r="C596" s="39" t="s">
        <v>47</v>
      </c>
      <c r="D596" s="39" t="s">
        <v>247</v>
      </c>
      <c r="E596" s="39" t="s">
        <v>583</v>
      </c>
      <c r="F596" s="39" t="s">
        <v>1013</v>
      </c>
      <c r="G596" s="39" t="s">
        <v>10388</v>
      </c>
      <c r="H596" s="38" t="s">
        <v>442</v>
      </c>
      <c r="I596" s="38" t="s">
        <v>441</v>
      </c>
      <c r="J596" s="38">
        <v>24777012</v>
      </c>
      <c r="K596" s="37">
        <v>91</v>
      </c>
    </row>
    <row r="597" spans="1:26" x14ac:dyDescent="0.2">
      <c r="A597" s="37" t="s">
        <v>8931</v>
      </c>
      <c r="B597" s="37" t="s">
        <v>8932</v>
      </c>
      <c r="C597" s="39" t="s">
        <v>47</v>
      </c>
      <c r="D597" s="39" t="s">
        <v>247</v>
      </c>
      <c r="E597" s="39" t="s">
        <v>583</v>
      </c>
      <c r="F597" s="39" t="s">
        <v>3559</v>
      </c>
      <c r="G597" s="39" t="s">
        <v>10385</v>
      </c>
      <c r="H597" s="38" t="s">
        <v>442</v>
      </c>
      <c r="I597" s="38" t="s">
        <v>441</v>
      </c>
      <c r="J597" s="38">
        <v>24478480</v>
      </c>
      <c r="K597" s="37">
        <v>93</v>
      </c>
      <c r="L597" s="37">
        <v>0</v>
      </c>
      <c r="M597" s="37">
        <v>0</v>
      </c>
    </row>
    <row r="598" spans="1:26" x14ac:dyDescent="0.2">
      <c r="A598" s="37" t="s">
        <v>8933</v>
      </c>
      <c r="B598" s="37" t="s">
        <v>8934</v>
      </c>
      <c r="C598" s="39" t="s">
        <v>47</v>
      </c>
      <c r="D598" s="39" t="s">
        <v>564</v>
      </c>
      <c r="E598" s="39" t="s">
        <v>3203</v>
      </c>
      <c r="F598" s="39" t="s">
        <v>3542</v>
      </c>
      <c r="G598" s="39" t="s">
        <v>10385</v>
      </c>
      <c r="H598" s="38" t="s">
        <v>442</v>
      </c>
      <c r="I598" s="38" t="s">
        <v>441</v>
      </c>
      <c r="J598" s="38">
        <v>41051043</v>
      </c>
      <c r="K598" s="37">
        <v>34</v>
      </c>
    </row>
    <row r="600" spans="1:26" ht="13.5" x14ac:dyDescent="0.25">
      <c r="A600" s="40" t="s">
        <v>457</v>
      </c>
      <c r="B600" s="70"/>
      <c r="C600" s="43"/>
      <c r="D600" s="25"/>
      <c r="E600" s="32"/>
      <c r="F600" s="33"/>
      <c r="G600" s="32"/>
      <c r="H600" s="54" t="s">
        <v>8355</v>
      </c>
      <c r="J600" s="27"/>
      <c r="K600" s="36">
        <f>SUM(K601:K605)</f>
        <v>1310</v>
      </c>
      <c r="L600" s="36">
        <f>SUM(L601:L605)</f>
        <v>40</v>
      </c>
      <c r="M600" s="36">
        <f>SUM(M601:M605)</f>
        <v>0</v>
      </c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x14ac:dyDescent="0.2">
      <c r="A601" s="37" t="s">
        <v>8938</v>
      </c>
      <c r="B601" s="37" t="s">
        <v>8939</v>
      </c>
      <c r="C601" s="39" t="s">
        <v>47</v>
      </c>
      <c r="D601" s="39" t="s">
        <v>564</v>
      </c>
      <c r="E601" s="39" t="s">
        <v>564</v>
      </c>
      <c r="F601" s="39" t="s">
        <v>564</v>
      </c>
      <c r="G601" s="39" t="s">
        <v>10387</v>
      </c>
      <c r="H601" s="38" t="s">
        <v>442</v>
      </c>
      <c r="I601" s="38" t="s">
        <v>441</v>
      </c>
      <c r="J601" s="38">
        <v>24711110</v>
      </c>
      <c r="K601" s="37">
        <v>737</v>
      </c>
      <c r="L601" s="37">
        <v>40</v>
      </c>
      <c r="M601" s="37">
        <v>0</v>
      </c>
    </row>
    <row r="602" spans="1:26" x14ac:dyDescent="0.2">
      <c r="A602" s="37" t="s">
        <v>8938</v>
      </c>
      <c r="B602" s="37" t="s">
        <v>9998</v>
      </c>
      <c r="C602" s="39" t="s">
        <v>47</v>
      </c>
      <c r="D602" s="39" t="s">
        <v>564</v>
      </c>
      <c r="E602" s="39" t="s">
        <v>564</v>
      </c>
      <c r="F602" s="39" t="s">
        <v>564</v>
      </c>
      <c r="G602" s="39" t="s">
        <v>10388</v>
      </c>
      <c r="H602" s="38" t="s">
        <v>442</v>
      </c>
      <c r="I602" s="38" t="s">
        <v>441</v>
      </c>
      <c r="J602" s="38">
        <v>24711110</v>
      </c>
      <c r="K602" s="37">
        <v>142</v>
      </c>
    </row>
    <row r="603" spans="1:26" x14ac:dyDescent="0.2">
      <c r="A603" s="37" t="s">
        <v>8940</v>
      </c>
      <c r="B603" s="37" t="s">
        <v>8941</v>
      </c>
      <c r="C603" s="39" t="s">
        <v>47</v>
      </c>
      <c r="D603" s="39" t="s">
        <v>564</v>
      </c>
      <c r="E603" s="39" t="s">
        <v>564</v>
      </c>
      <c r="F603" s="39" t="s">
        <v>3603</v>
      </c>
      <c r="G603" s="39" t="s">
        <v>10385</v>
      </c>
      <c r="H603" s="38" t="s">
        <v>442</v>
      </c>
      <c r="I603" s="38" t="s">
        <v>441</v>
      </c>
      <c r="J603" s="38">
        <v>24713190</v>
      </c>
      <c r="K603" s="37">
        <v>134</v>
      </c>
      <c r="L603" s="37">
        <v>0</v>
      </c>
      <c r="M603" s="37">
        <v>0</v>
      </c>
    </row>
    <row r="604" spans="1:26" x14ac:dyDescent="0.2">
      <c r="A604" s="37" t="s">
        <v>8942</v>
      </c>
      <c r="B604" s="37" t="s">
        <v>8943</v>
      </c>
      <c r="C604" s="39" t="s">
        <v>47</v>
      </c>
      <c r="D604" s="39" t="s">
        <v>564</v>
      </c>
      <c r="E604" s="39" t="s">
        <v>564</v>
      </c>
      <c r="F604" s="39" t="s">
        <v>3599</v>
      </c>
      <c r="G604" s="39" t="s">
        <v>10385</v>
      </c>
      <c r="H604" s="38" t="s">
        <v>442</v>
      </c>
      <c r="I604" s="38" t="s">
        <v>441</v>
      </c>
      <c r="J604" s="38">
        <v>89677269</v>
      </c>
      <c r="K604" s="37">
        <v>218</v>
      </c>
      <c r="L604" s="37">
        <v>0</v>
      </c>
      <c r="M604" s="37">
        <v>0</v>
      </c>
    </row>
    <row r="605" spans="1:26" x14ac:dyDescent="0.2">
      <c r="A605" s="37" t="s">
        <v>8944</v>
      </c>
      <c r="B605" s="37" t="s">
        <v>8945</v>
      </c>
      <c r="C605" s="39" t="s">
        <v>47</v>
      </c>
      <c r="D605" s="39" t="s">
        <v>564</v>
      </c>
      <c r="E605" s="39" t="s">
        <v>564</v>
      </c>
      <c r="F605" s="39" t="s">
        <v>1439</v>
      </c>
      <c r="G605" s="39" t="s">
        <v>10385</v>
      </c>
      <c r="H605" s="38" t="s">
        <v>442</v>
      </c>
      <c r="I605" s="38" t="s">
        <v>441</v>
      </c>
      <c r="J605" s="38">
        <v>41051139</v>
      </c>
      <c r="K605" s="37">
        <v>79</v>
      </c>
      <c r="L605" s="37">
        <v>0</v>
      </c>
      <c r="M605" s="37">
        <v>0</v>
      </c>
    </row>
    <row r="607" spans="1:26" ht="13.5" x14ac:dyDescent="0.25">
      <c r="A607" s="40" t="s">
        <v>458</v>
      </c>
      <c r="B607" s="70"/>
      <c r="C607" s="43"/>
      <c r="D607" s="25"/>
      <c r="E607" s="32"/>
      <c r="F607" s="33"/>
      <c r="G607" s="32"/>
      <c r="H607" s="54" t="s">
        <v>8355</v>
      </c>
      <c r="J607" s="27"/>
      <c r="K607" s="36">
        <f>SUM(K608:K610)</f>
        <v>790</v>
      </c>
      <c r="L607" s="36">
        <f>SUM(L608:L610)</f>
        <v>0</v>
      </c>
      <c r="M607" s="36">
        <f>SUM(M608:M610)</f>
        <v>0</v>
      </c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x14ac:dyDescent="0.2">
      <c r="A608" s="37" t="s">
        <v>8946</v>
      </c>
      <c r="B608" s="37" t="s">
        <v>8947</v>
      </c>
      <c r="C608" s="39" t="s">
        <v>47</v>
      </c>
      <c r="D608" s="39" t="s">
        <v>564</v>
      </c>
      <c r="E608" s="39" t="s">
        <v>593</v>
      </c>
      <c r="F608" s="39" t="s">
        <v>6190</v>
      </c>
      <c r="G608" s="39" t="s">
        <v>10385</v>
      </c>
      <c r="H608" s="38" t="s">
        <v>442</v>
      </c>
      <c r="I608" s="38" t="s">
        <v>441</v>
      </c>
      <c r="J608" s="38">
        <v>24718105</v>
      </c>
      <c r="K608" s="37">
        <v>487</v>
      </c>
      <c r="L608" s="37">
        <v>0</v>
      </c>
      <c r="M608" s="37">
        <v>0</v>
      </c>
    </row>
    <row r="609" spans="1:26" x14ac:dyDescent="0.2">
      <c r="A609" s="37" t="s">
        <v>8948</v>
      </c>
      <c r="B609" s="37" t="s">
        <v>8949</v>
      </c>
      <c r="C609" s="39" t="s">
        <v>47</v>
      </c>
      <c r="D609" s="39" t="s">
        <v>564</v>
      </c>
      <c r="E609" s="39" t="s">
        <v>3203</v>
      </c>
      <c r="F609" s="39" t="s">
        <v>3203</v>
      </c>
      <c r="G609" s="39" t="s">
        <v>10385</v>
      </c>
      <c r="H609" s="38" t="s">
        <v>442</v>
      </c>
      <c r="I609" s="38" t="s">
        <v>441</v>
      </c>
      <c r="J609" s="38">
        <v>41051063</v>
      </c>
      <c r="K609" s="37">
        <v>132</v>
      </c>
      <c r="L609" s="37">
        <v>0</v>
      </c>
      <c r="M609" s="37">
        <v>0</v>
      </c>
    </row>
    <row r="610" spans="1:26" x14ac:dyDescent="0.2">
      <c r="A610" s="37" t="s">
        <v>8950</v>
      </c>
      <c r="B610" s="37" t="s">
        <v>8951</v>
      </c>
      <c r="C610" s="39" t="s">
        <v>47</v>
      </c>
      <c r="D610" s="39" t="s">
        <v>564</v>
      </c>
      <c r="E610" s="39" t="s">
        <v>593</v>
      </c>
      <c r="F610" s="39" t="s">
        <v>5</v>
      </c>
      <c r="G610" s="39" t="s">
        <v>10385</v>
      </c>
      <c r="H610" s="38" t="s">
        <v>442</v>
      </c>
      <c r="I610" s="38" t="s">
        <v>441</v>
      </c>
      <c r="J610" s="38">
        <v>24717127</v>
      </c>
      <c r="K610" s="37">
        <v>171</v>
      </c>
      <c r="L610" s="37">
        <v>0</v>
      </c>
      <c r="M610" s="37">
        <v>0</v>
      </c>
    </row>
    <row r="612" spans="1:26" ht="13.5" x14ac:dyDescent="0.25">
      <c r="A612" s="40" t="s">
        <v>3667</v>
      </c>
      <c r="B612" s="70"/>
      <c r="C612" s="43"/>
      <c r="D612" s="25"/>
      <c r="E612" s="32"/>
      <c r="F612" s="33"/>
      <c r="G612" s="32"/>
      <c r="H612" s="54" t="s">
        <v>8355</v>
      </c>
      <c r="J612" s="27"/>
      <c r="K612" s="36">
        <f>SUM(K613:K614)</f>
        <v>366</v>
      </c>
      <c r="L612" s="36">
        <f>SUM(L613:L614)</f>
        <v>0</v>
      </c>
      <c r="M612" s="36">
        <f>SUM(M613:M614)</f>
        <v>0</v>
      </c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x14ac:dyDescent="0.2">
      <c r="A613" s="37" t="s">
        <v>8952</v>
      </c>
      <c r="B613" s="37" t="s">
        <v>8953</v>
      </c>
      <c r="C613" s="39" t="s">
        <v>47</v>
      </c>
      <c r="D613" s="39" t="s">
        <v>247</v>
      </c>
      <c r="E613" s="39" t="s">
        <v>590</v>
      </c>
      <c r="F613" s="39" t="s">
        <v>186</v>
      </c>
      <c r="G613" s="39" t="s">
        <v>10385</v>
      </c>
      <c r="H613" s="38" t="s">
        <v>442</v>
      </c>
      <c r="I613" s="38" t="s">
        <v>441</v>
      </c>
      <c r="J613" s="38">
        <v>24780042</v>
      </c>
      <c r="K613" s="37">
        <v>263</v>
      </c>
      <c r="L613" s="37">
        <v>0</v>
      </c>
      <c r="M613" s="37">
        <v>0</v>
      </c>
    </row>
    <row r="614" spans="1:26" x14ac:dyDescent="0.2">
      <c r="A614" s="37" t="s">
        <v>8954</v>
      </c>
      <c r="B614" s="37" t="s">
        <v>8955</v>
      </c>
      <c r="C614" s="39" t="s">
        <v>47</v>
      </c>
      <c r="D614" s="39" t="s">
        <v>247</v>
      </c>
      <c r="E614" s="39" t="s">
        <v>3476</v>
      </c>
      <c r="F614" s="39" t="s">
        <v>8956</v>
      </c>
      <c r="G614" s="39" t="s">
        <v>10385</v>
      </c>
      <c r="H614" s="38" t="s">
        <v>442</v>
      </c>
      <c r="I614" s="38" t="s">
        <v>441</v>
      </c>
      <c r="J614" s="38">
        <v>24788906</v>
      </c>
      <c r="K614" s="37">
        <v>103</v>
      </c>
      <c r="L614" s="37">
        <v>0</v>
      </c>
      <c r="M614" s="37">
        <v>0</v>
      </c>
    </row>
    <row r="616" spans="1:26" ht="13.5" x14ac:dyDescent="0.25">
      <c r="A616" s="40" t="s">
        <v>3705</v>
      </c>
      <c r="B616" s="70"/>
      <c r="C616" s="43"/>
      <c r="D616" s="25"/>
      <c r="E616" s="32"/>
      <c r="F616" s="33"/>
      <c r="G616" s="32"/>
      <c r="H616" s="54" t="s">
        <v>8355</v>
      </c>
      <c r="J616" s="27"/>
      <c r="K616" s="36">
        <f>SUM(K617:K618)</f>
        <v>285</v>
      </c>
      <c r="L616" s="36">
        <f>SUM(L617:L618)</f>
        <v>16</v>
      </c>
      <c r="M616" s="36">
        <f>SUM(M617:M618)</f>
        <v>0</v>
      </c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x14ac:dyDescent="0.2">
      <c r="A617" s="37" t="s">
        <v>8957</v>
      </c>
      <c r="B617" s="37" t="s">
        <v>8958</v>
      </c>
      <c r="C617" s="39" t="s">
        <v>47</v>
      </c>
      <c r="D617" s="39" t="s">
        <v>247</v>
      </c>
      <c r="E617" s="39" t="s">
        <v>3437</v>
      </c>
      <c r="F617" s="39" t="s">
        <v>301</v>
      </c>
      <c r="G617" s="39" t="s">
        <v>10385</v>
      </c>
      <c r="H617" s="38" t="s">
        <v>442</v>
      </c>
      <c r="I617" s="38" t="s">
        <v>441</v>
      </c>
      <c r="J617" s="38">
        <v>24695598</v>
      </c>
      <c r="K617" s="37">
        <v>105</v>
      </c>
      <c r="L617" s="37">
        <v>0</v>
      </c>
      <c r="M617" s="37">
        <v>0</v>
      </c>
    </row>
    <row r="618" spans="1:26" x14ac:dyDescent="0.2">
      <c r="A618" s="37" t="s">
        <v>8961</v>
      </c>
      <c r="B618" s="37" t="s">
        <v>8962</v>
      </c>
      <c r="C618" s="39" t="s">
        <v>47</v>
      </c>
      <c r="D618" s="39" t="s">
        <v>247</v>
      </c>
      <c r="E618" s="39" t="s">
        <v>3437</v>
      </c>
      <c r="F618" s="39" t="s">
        <v>3707</v>
      </c>
      <c r="G618" s="39" t="s">
        <v>10385</v>
      </c>
      <c r="H618" s="38" t="s">
        <v>442</v>
      </c>
      <c r="I618" s="38" t="s">
        <v>441</v>
      </c>
      <c r="J618" s="38">
        <v>24673033</v>
      </c>
      <c r="K618" s="37">
        <v>180</v>
      </c>
      <c r="L618" s="37">
        <v>16</v>
      </c>
      <c r="M618" s="37">
        <v>0</v>
      </c>
    </row>
    <row r="620" spans="1:26" ht="13.5" x14ac:dyDescent="0.25">
      <c r="A620" s="40" t="s">
        <v>6617</v>
      </c>
      <c r="B620" s="70"/>
      <c r="C620" s="43"/>
      <c r="D620" s="25"/>
      <c r="E620" s="32"/>
      <c r="F620" s="33"/>
      <c r="G620" s="32"/>
      <c r="H620" s="54" t="s">
        <v>8355</v>
      </c>
      <c r="J620" s="27"/>
      <c r="K620" s="36">
        <f>SUM(K621:K624)</f>
        <v>254</v>
      </c>
      <c r="L620" s="36">
        <f>SUM(L621:L624)</f>
        <v>0</v>
      </c>
      <c r="M620" s="36">
        <f>SUM(M621:M624)</f>
        <v>0</v>
      </c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x14ac:dyDescent="0.2">
      <c r="A621" s="37" t="s">
        <v>8959</v>
      </c>
      <c r="B621" s="37" t="s">
        <v>8960</v>
      </c>
      <c r="C621" s="39" t="s">
        <v>47</v>
      </c>
      <c r="D621" s="39" t="s">
        <v>247</v>
      </c>
      <c r="E621" s="39" t="s">
        <v>583</v>
      </c>
      <c r="F621" s="39" t="s">
        <v>3718</v>
      </c>
      <c r="G621" s="39" t="s">
        <v>10385</v>
      </c>
      <c r="H621" s="38" t="s">
        <v>442</v>
      </c>
      <c r="I621" s="38" t="s">
        <v>441</v>
      </c>
      <c r="J621" s="38">
        <v>22005678</v>
      </c>
      <c r="K621" s="37">
        <v>48</v>
      </c>
      <c r="L621" s="37">
        <v>0</v>
      </c>
      <c r="M621" s="37">
        <v>0</v>
      </c>
    </row>
    <row r="622" spans="1:26" x14ac:dyDescent="0.2">
      <c r="A622" s="37" t="s">
        <v>8927</v>
      </c>
      <c r="B622" s="37" t="s">
        <v>8928</v>
      </c>
      <c r="C622" s="39" t="s">
        <v>47</v>
      </c>
      <c r="D622" s="39" t="s">
        <v>247</v>
      </c>
      <c r="E622" s="39" t="s">
        <v>583</v>
      </c>
      <c r="F622" s="39" t="s">
        <v>78</v>
      </c>
      <c r="G622" s="39" t="s">
        <v>10385</v>
      </c>
      <c r="H622" s="38" t="s">
        <v>442</v>
      </c>
      <c r="I622" s="38" t="s">
        <v>441</v>
      </c>
      <c r="J622" s="38">
        <v>22005540</v>
      </c>
      <c r="K622" s="37">
        <v>55</v>
      </c>
      <c r="L622" s="37">
        <v>0</v>
      </c>
      <c r="M622" s="37">
        <v>0</v>
      </c>
    </row>
    <row r="623" spans="1:26" x14ac:dyDescent="0.2">
      <c r="A623" s="37" t="s">
        <v>8929</v>
      </c>
      <c r="B623" s="37" t="s">
        <v>8930</v>
      </c>
      <c r="C623" s="39" t="s">
        <v>47</v>
      </c>
      <c r="D623" s="39" t="s">
        <v>247</v>
      </c>
      <c r="E623" s="39" t="s">
        <v>583</v>
      </c>
      <c r="F623" s="39" t="s">
        <v>863</v>
      </c>
      <c r="G623" s="39" t="s">
        <v>10385</v>
      </c>
      <c r="H623" s="38" t="s">
        <v>442</v>
      </c>
      <c r="I623" s="38" t="s">
        <v>441</v>
      </c>
      <c r="J623" s="38">
        <v>22065018</v>
      </c>
      <c r="K623" s="37">
        <v>90</v>
      </c>
      <c r="L623" s="37">
        <v>0</v>
      </c>
      <c r="M623" s="37">
        <v>0</v>
      </c>
    </row>
    <row r="624" spans="1:26" x14ac:dyDescent="0.2">
      <c r="A624" s="37" t="s">
        <v>8935</v>
      </c>
      <c r="B624" s="37" t="s">
        <v>8936</v>
      </c>
      <c r="C624" s="39" t="s">
        <v>47</v>
      </c>
      <c r="D624" s="39" t="s">
        <v>247</v>
      </c>
      <c r="E624" s="39" t="s">
        <v>583</v>
      </c>
      <c r="F624" s="39" t="s">
        <v>8937</v>
      </c>
      <c r="G624" s="39" t="s">
        <v>10385</v>
      </c>
      <c r="H624" s="38" t="s">
        <v>442</v>
      </c>
      <c r="I624" s="38" t="s">
        <v>441</v>
      </c>
      <c r="J624" s="38">
        <v>22005248</v>
      </c>
      <c r="K624" s="37">
        <v>61</v>
      </c>
      <c r="L624" s="37">
        <v>0</v>
      </c>
      <c r="M624" s="37">
        <v>0</v>
      </c>
    </row>
    <row r="626" spans="1:26" ht="13.5" x14ac:dyDescent="0.25">
      <c r="A626" s="40" t="s">
        <v>6645</v>
      </c>
      <c r="B626" s="70"/>
      <c r="C626" s="43"/>
      <c r="D626" s="25"/>
      <c r="E626" s="32"/>
      <c r="F626" s="33"/>
      <c r="G626" s="32"/>
      <c r="H626" s="54" t="s">
        <v>8355</v>
      </c>
      <c r="J626" s="27"/>
      <c r="K626" s="36">
        <f>SUM(K627:K629)</f>
        <v>1260</v>
      </c>
      <c r="L626" s="36">
        <f>SUM(L627:L629)</f>
        <v>0</v>
      </c>
      <c r="M626" s="36">
        <f>SUM(M627:M629)</f>
        <v>375</v>
      </c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x14ac:dyDescent="0.2">
      <c r="A627" s="37" t="s">
        <v>8878</v>
      </c>
      <c r="B627" s="37" t="s">
        <v>8879</v>
      </c>
      <c r="C627" s="39" t="s">
        <v>47</v>
      </c>
      <c r="D627" s="39" t="s">
        <v>247</v>
      </c>
      <c r="E627" s="39" t="s">
        <v>248</v>
      </c>
      <c r="F627" s="39" t="s">
        <v>3347</v>
      </c>
      <c r="G627" s="39" t="s">
        <v>10385</v>
      </c>
      <c r="H627" s="38" t="s">
        <v>442</v>
      </c>
      <c r="I627" s="38" t="s">
        <v>440</v>
      </c>
      <c r="J627" s="38">
        <v>24606529</v>
      </c>
      <c r="K627" s="37">
        <v>354</v>
      </c>
      <c r="L627" s="37">
        <v>0</v>
      </c>
      <c r="M627" s="37">
        <v>0</v>
      </c>
    </row>
    <row r="628" spans="1:26" x14ac:dyDescent="0.2">
      <c r="A628" s="37" t="s">
        <v>8882</v>
      </c>
      <c r="B628" s="37" t="s">
        <v>8883</v>
      </c>
      <c r="C628" s="39" t="s">
        <v>47</v>
      </c>
      <c r="D628" s="39" t="s">
        <v>247</v>
      </c>
      <c r="E628" s="39" t="s">
        <v>248</v>
      </c>
      <c r="F628" s="39" t="s">
        <v>3338</v>
      </c>
      <c r="G628" s="39" t="s">
        <v>10385</v>
      </c>
      <c r="H628" s="38" t="s">
        <v>444</v>
      </c>
      <c r="I628" s="38" t="s">
        <v>440</v>
      </c>
      <c r="J628" s="38">
        <v>24607513</v>
      </c>
      <c r="K628" s="37">
        <v>405</v>
      </c>
      <c r="L628" s="37">
        <v>0</v>
      </c>
      <c r="M628" s="37">
        <v>0</v>
      </c>
    </row>
    <row r="629" spans="1:26" x14ac:dyDescent="0.2">
      <c r="A629" s="37" t="s">
        <v>8888</v>
      </c>
      <c r="B629" s="37" t="s">
        <v>8889</v>
      </c>
      <c r="C629" s="39" t="s">
        <v>47</v>
      </c>
      <c r="D629" s="39" t="s">
        <v>247</v>
      </c>
      <c r="E629" s="39" t="s">
        <v>248</v>
      </c>
      <c r="F629" s="39" t="s">
        <v>664</v>
      </c>
      <c r="G629" s="39" t="s">
        <v>10385</v>
      </c>
      <c r="H629" s="38" t="s">
        <v>442</v>
      </c>
      <c r="I629" s="38" t="s">
        <v>440</v>
      </c>
      <c r="J629" s="38">
        <v>24612906</v>
      </c>
      <c r="K629" s="37">
        <v>501</v>
      </c>
      <c r="L629" s="37">
        <v>0</v>
      </c>
      <c r="M629" s="37">
        <v>375</v>
      </c>
    </row>
    <row r="631" spans="1:26" ht="13.5" x14ac:dyDescent="0.25">
      <c r="A631" s="40" t="s">
        <v>595</v>
      </c>
      <c r="B631" s="70"/>
      <c r="C631" s="43"/>
      <c r="D631" s="25"/>
      <c r="E631" s="32"/>
      <c r="F631" s="33"/>
      <c r="G631" s="32"/>
      <c r="H631" s="54" t="s">
        <v>8355</v>
      </c>
      <c r="J631" s="27"/>
      <c r="K631" s="36">
        <f>K632+K638+K643+K648+K652+K656+K660+K666</f>
        <v>5288</v>
      </c>
      <c r="L631" s="36">
        <f>L632+L638+L643+L648+L652+L656+L660+L666</f>
        <v>108</v>
      </c>
      <c r="M631" s="36">
        <f>M632+M638+M643+M648+M652+M656+M660+M666</f>
        <v>0</v>
      </c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3.5" x14ac:dyDescent="0.25">
      <c r="A632" s="40" t="s">
        <v>439</v>
      </c>
      <c r="B632" s="70"/>
      <c r="C632" s="43"/>
      <c r="D632" s="25"/>
      <c r="E632" s="32"/>
      <c r="F632" s="33"/>
      <c r="G632" s="32"/>
      <c r="H632" s="54" t="s">
        <v>8355</v>
      </c>
      <c r="J632" s="27"/>
      <c r="K632" s="36">
        <f>SUM(K633:K636)</f>
        <v>1434</v>
      </c>
      <c r="L632" s="36">
        <f>SUM(L633:L636)</f>
        <v>88</v>
      </c>
      <c r="M632" s="36">
        <f>SUM(M633:M636)</f>
        <v>0</v>
      </c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x14ac:dyDescent="0.2">
      <c r="A633" s="37" t="s">
        <v>8963</v>
      </c>
      <c r="B633" s="37" t="s">
        <v>8964</v>
      </c>
      <c r="C633" s="39" t="s">
        <v>47</v>
      </c>
      <c r="D633" s="39" t="s">
        <v>598</v>
      </c>
      <c r="E633" s="39" t="s">
        <v>598</v>
      </c>
      <c r="F633" s="39" t="s">
        <v>598</v>
      </c>
      <c r="G633" s="39" t="s">
        <v>10387</v>
      </c>
      <c r="H633" s="38" t="s">
        <v>442</v>
      </c>
      <c r="I633" s="38" t="s">
        <v>441</v>
      </c>
      <c r="J633" s="38">
        <v>24700081</v>
      </c>
      <c r="K633" s="37">
        <v>896</v>
      </c>
      <c r="L633" s="37">
        <v>88</v>
      </c>
      <c r="M633" s="37">
        <v>0</v>
      </c>
    </row>
    <row r="634" spans="1:26" x14ac:dyDescent="0.2">
      <c r="A634" s="37" t="s">
        <v>8963</v>
      </c>
      <c r="B634" s="37" t="s">
        <v>9999</v>
      </c>
      <c r="C634" s="39" t="s">
        <v>47</v>
      </c>
      <c r="D634" s="39" t="s">
        <v>598</v>
      </c>
      <c r="E634" s="39" t="s">
        <v>598</v>
      </c>
      <c r="F634" s="39" t="s">
        <v>598</v>
      </c>
      <c r="G634" s="39" t="s">
        <v>10388</v>
      </c>
      <c r="H634" s="38" t="s">
        <v>442</v>
      </c>
      <c r="I634" s="38" t="s">
        <v>441</v>
      </c>
      <c r="J634" s="38">
        <v>24700617</v>
      </c>
      <c r="K634" s="37">
        <v>151</v>
      </c>
    </row>
    <row r="635" spans="1:26" x14ac:dyDescent="0.2">
      <c r="A635" s="37" t="s">
        <v>8965</v>
      </c>
      <c r="B635" s="37" t="s">
        <v>8966</v>
      </c>
      <c r="C635" s="39" t="s">
        <v>47</v>
      </c>
      <c r="D635" s="39" t="s">
        <v>598</v>
      </c>
      <c r="E635" s="39" t="s">
        <v>2065</v>
      </c>
      <c r="F635" s="39" t="s">
        <v>2065</v>
      </c>
      <c r="G635" s="39" t="s">
        <v>10385</v>
      </c>
      <c r="H635" s="38" t="s">
        <v>442</v>
      </c>
      <c r="I635" s="38" t="s">
        <v>441</v>
      </c>
      <c r="J635" s="38">
        <v>24702950</v>
      </c>
      <c r="K635" s="37">
        <v>302</v>
      </c>
      <c r="L635" s="37">
        <v>0</v>
      </c>
      <c r="M635" s="37">
        <v>0</v>
      </c>
    </row>
    <row r="636" spans="1:26" x14ac:dyDescent="0.2">
      <c r="A636" s="37" t="s">
        <v>8967</v>
      </c>
      <c r="B636" s="37" t="s">
        <v>8968</v>
      </c>
      <c r="C636" s="39" t="s">
        <v>47</v>
      </c>
      <c r="D636" s="39" t="s">
        <v>598</v>
      </c>
      <c r="E636" s="39" t="s">
        <v>2065</v>
      </c>
      <c r="F636" s="39" t="s">
        <v>3767</v>
      </c>
      <c r="G636" s="39" t="s">
        <v>10385</v>
      </c>
      <c r="H636" s="38" t="s">
        <v>442</v>
      </c>
      <c r="I636" s="38" t="s">
        <v>441</v>
      </c>
      <c r="J636" s="38">
        <v>22064271</v>
      </c>
      <c r="K636" s="37">
        <v>85</v>
      </c>
    </row>
    <row r="638" spans="1:26" ht="13.5" x14ac:dyDescent="0.25">
      <c r="A638" s="40" t="s">
        <v>445</v>
      </c>
      <c r="B638" s="70"/>
      <c r="C638" s="43"/>
      <c r="D638" s="25"/>
      <c r="E638" s="32"/>
      <c r="F638" s="33"/>
      <c r="G638" s="32"/>
      <c r="H638" s="54" t="s">
        <v>8355</v>
      </c>
      <c r="J638" s="27"/>
      <c r="K638" s="36">
        <f>SUM(K639:K641)</f>
        <v>338</v>
      </c>
      <c r="L638" s="36">
        <f>SUM(L639:L641)</f>
        <v>0</v>
      </c>
      <c r="M638" s="36">
        <f>SUM(M639:M641)</f>
        <v>0</v>
      </c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x14ac:dyDescent="0.2">
      <c r="A639" s="37" t="s">
        <v>8969</v>
      </c>
      <c r="B639" s="37" t="s">
        <v>8970</v>
      </c>
      <c r="C639" s="39" t="s">
        <v>47</v>
      </c>
      <c r="D639" s="39" t="s">
        <v>598</v>
      </c>
      <c r="E639" s="39" t="s">
        <v>614</v>
      </c>
      <c r="F639" s="39" t="s">
        <v>614</v>
      </c>
      <c r="G639" s="39" t="s">
        <v>10385</v>
      </c>
      <c r="H639" s="38" t="s">
        <v>442</v>
      </c>
      <c r="I639" s="38" t="s">
        <v>441</v>
      </c>
      <c r="J639" s="38">
        <v>24660194</v>
      </c>
      <c r="K639" s="37">
        <v>170</v>
      </c>
      <c r="L639" s="37">
        <v>0</v>
      </c>
      <c r="M639" s="37">
        <v>0</v>
      </c>
    </row>
    <row r="640" spans="1:26" x14ac:dyDescent="0.2">
      <c r="A640" s="37" t="s">
        <v>8971</v>
      </c>
      <c r="B640" s="37" t="s">
        <v>8972</v>
      </c>
      <c r="C640" s="39" t="s">
        <v>47</v>
      </c>
      <c r="D640" s="39" t="s">
        <v>598</v>
      </c>
      <c r="E640" s="39" t="s">
        <v>614</v>
      </c>
      <c r="F640" s="39" t="s">
        <v>3794</v>
      </c>
      <c r="G640" s="39" t="s">
        <v>10385</v>
      </c>
      <c r="H640" s="38" t="s">
        <v>442</v>
      </c>
      <c r="I640" s="38" t="s">
        <v>441</v>
      </c>
      <c r="J640" s="38">
        <v>72967040</v>
      </c>
      <c r="K640" s="37">
        <v>108</v>
      </c>
      <c r="L640" s="37">
        <v>0</v>
      </c>
      <c r="M640" s="37">
        <v>0</v>
      </c>
    </row>
    <row r="641" spans="1:26" x14ac:dyDescent="0.2">
      <c r="A641" s="37" t="s">
        <v>8973</v>
      </c>
      <c r="B641" s="37" t="s">
        <v>8974</v>
      </c>
      <c r="C641" s="39" t="s">
        <v>47</v>
      </c>
      <c r="D641" s="39" t="s">
        <v>598</v>
      </c>
      <c r="E641" s="39" t="s">
        <v>614</v>
      </c>
      <c r="F641" s="39" t="s">
        <v>3789</v>
      </c>
      <c r="G641" s="39" t="s">
        <v>10385</v>
      </c>
      <c r="H641" s="38" t="s">
        <v>442</v>
      </c>
      <c r="I641" s="38" t="s">
        <v>441</v>
      </c>
      <c r="J641" s="38">
        <v>24660117</v>
      </c>
      <c r="K641" s="37">
        <v>60</v>
      </c>
      <c r="L641" s="37">
        <v>0</v>
      </c>
      <c r="M641" s="37">
        <v>0</v>
      </c>
    </row>
    <row r="643" spans="1:26" ht="13.5" x14ac:dyDescent="0.25">
      <c r="A643" s="40" t="s">
        <v>446</v>
      </c>
      <c r="B643" s="70"/>
      <c r="C643" s="43"/>
      <c r="D643" s="25"/>
      <c r="E643" s="32"/>
      <c r="F643" s="33"/>
      <c r="G643" s="32"/>
      <c r="H643" s="54" t="s">
        <v>8355</v>
      </c>
      <c r="J643" s="27"/>
      <c r="K643" s="36">
        <f>SUM(K644:K646)</f>
        <v>522</v>
      </c>
      <c r="L643" s="36">
        <f>SUM(L644:L646)</f>
        <v>0</v>
      </c>
      <c r="M643" s="36">
        <f>SUM(M644:M646)</f>
        <v>0</v>
      </c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x14ac:dyDescent="0.2">
      <c r="A644" s="37" t="s">
        <v>8975</v>
      </c>
      <c r="B644" s="37" t="s">
        <v>8751</v>
      </c>
      <c r="C644" s="39" t="s">
        <v>47</v>
      </c>
      <c r="D644" s="39" t="s">
        <v>598</v>
      </c>
      <c r="E644" s="39" t="s">
        <v>5</v>
      </c>
      <c r="F644" s="39" t="s">
        <v>157</v>
      </c>
      <c r="G644" s="39" t="s">
        <v>10385</v>
      </c>
      <c r="H644" s="38" t="s">
        <v>442</v>
      </c>
      <c r="I644" s="38" t="s">
        <v>441</v>
      </c>
      <c r="J644" s="38">
        <v>24701615</v>
      </c>
      <c r="K644" s="37">
        <v>388</v>
      </c>
      <c r="L644" s="37">
        <v>0</v>
      </c>
      <c r="M644" s="37">
        <v>0</v>
      </c>
    </row>
    <row r="645" spans="1:26" x14ac:dyDescent="0.2">
      <c r="A645" s="37" t="s">
        <v>8976</v>
      </c>
      <c r="B645" s="37" t="s">
        <v>8977</v>
      </c>
      <c r="C645" s="39" t="s">
        <v>47</v>
      </c>
      <c r="D645" s="39" t="s">
        <v>598</v>
      </c>
      <c r="E645" s="39" t="s">
        <v>614</v>
      </c>
      <c r="F645" s="39" t="s">
        <v>894</v>
      </c>
      <c r="G645" s="39" t="s">
        <v>10385</v>
      </c>
      <c r="H645" s="38" t="s">
        <v>442</v>
      </c>
      <c r="I645" s="38" t="s">
        <v>441</v>
      </c>
      <c r="J645" s="38">
        <v>87017288</v>
      </c>
      <c r="K645" s="37">
        <v>74</v>
      </c>
      <c r="L645" s="37">
        <v>0</v>
      </c>
      <c r="M645" s="37">
        <v>0</v>
      </c>
    </row>
    <row r="646" spans="1:26" x14ac:dyDescent="0.2">
      <c r="A646" s="37" t="s">
        <v>8978</v>
      </c>
      <c r="B646" s="37" t="s">
        <v>8979</v>
      </c>
      <c r="C646" s="39" t="s">
        <v>47</v>
      </c>
      <c r="D646" s="39" t="s">
        <v>598</v>
      </c>
      <c r="E646" s="39" t="s">
        <v>5</v>
      </c>
      <c r="F646" s="39" t="s">
        <v>1365</v>
      </c>
      <c r="G646" s="39" t="s">
        <v>10385</v>
      </c>
      <c r="H646" s="38" t="s">
        <v>442</v>
      </c>
      <c r="I646" s="38" t="s">
        <v>441</v>
      </c>
      <c r="J646" s="38">
        <v>44050940</v>
      </c>
      <c r="K646" s="37">
        <v>60</v>
      </c>
      <c r="L646" s="37">
        <v>0</v>
      </c>
      <c r="M646" s="37">
        <v>0</v>
      </c>
    </row>
    <row r="648" spans="1:26" ht="13.5" x14ac:dyDescent="0.25">
      <c r="A648" s="40" t="s">
        <v>447</v>
      </c>
      <c r="B648" s="70"/>
      <c r="C648" s="43"/>
      <c r="D648" s="25"/>
      <c r="E648" s="32"/>
      <c r="F648" s="33"/>
      <c r="G648" s="32"/>
      <c r="H648" s="54" t="s">
        <v>8355</v>
      </c>
      <c r="J648" s="27"/>
      <c r="K648" s="36">
        <f>SUM(K649:K650)</f>
        <v>663</v>
      </c>
      <c r="L648" s="36">
        <f>SUM(L649:L650)</f>
        <v>0</v>
      </c>
      <c r="M648" s="36">
        <f>SUM(M649:M650)</f>
        <v>0</v>
      </c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x14ac:dyDescent="0.2">
      <c r="A649" s="37" t="s">
        <v>8980</v>
      </c>
      <c r="B649" s="37" t="s">
        <v>8981</v>
      </c>
      <c r="C649" s="39" t="s">
        <v>47</v>
      </c>
      <c r="D649" s="39" t="s">
        <v>598</v>
      </c>
      <c r="E649" s="39" t="s">
        <v>621</v>
      </c>
      <c r="F649" s="39" t="s">
        <v>8982</v>
      </c>
      <c r="G649" s="39" t="s">
        <v>10385</v>
      </c>
      <c r="H649" s="38" t="s">
        <v>442</v>
      </c>
      <c r="I649" s="38" t="s">
        <v>441</v>
      </c>
      <c r="J649" s="38">
        <v>24668197</v>
      </c>
      <c r="K649" s="37">
        <v>338</v>
      </c>
      <c r="L649" s="37">
        <v>0</v>
      </c>
      <c r="M649" s="37">
        <v>0</v>
      </c>
    </row>
    <row r="650" spans="1:26" x14ac:dyDescent="0.2">
      <c r="A650" s="37" t="s">
        <v>8983</v>
      </c>
      <c r="B650" s="37" t="s">
        <v>8984</v>
      </c>
      <c r="C650" s="39" t="s">
        <v>47</v>
      </c>
      <c r="D650" s="39" t="s">
        <v>598</v>
      </c>
      <c r="E650" s="39" t="s">
        <v>623</v>
      </c>
      <c r="F650" s="39" t="s">
        <v>623</v>
      </c>
      <c r="G650" s="39" t="s">
        <v>10385</v>
      </c>
      <c r="H650" s="38" t="s">
        <v>442</v>
      </c>
      <c r="I650" s="38" t="s">
        <v>441</v>
      </c>
      <c r="J650" s="38">
        <v>24700970</v>
      </c>
      <c r="K650" s="37">
        <v>325</v>
      </c>
      <c r="L650" s="37">
        <v>0</v>
      </c>
      <c r="M650" s="37">
        <v>0</v>
      </c>
    </row>
    <row r="652" spans="1:26" ht="13.5" x14ac:dyDescent="0.25">
      <c r="A652" s="40" t="s">
        <v>448</v>
      </c>
      <c r="B652" s="70"/>
      <c r="C652" s="43"/>
      <c r="D652" s="25"/>
      <c r="E652" s="32"/>
      <c r="F652" s="33"/>
      <c r="G652" s="32"/>
      <c r="H652" s="54" t="s">
        <v>8355</v>
      </c>
      <c r="J652" s="27"/>
      <c r="K652" s="36">
        <f>SUM(K653:K654)</f>
        <v>747</v>
      </c>
      <c r="L652" s="36">
        <f>SUM(L653:L654)</f>
        <v>20</v>
      </c>
      <c r="M652" s="36">
        <f>SUM(M653:M654)</f>
        <v>0</v>
      </c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x14ac:dyDescent="0.2">
      <c r="A653" s="37" t="s">
        <v>8985</v>
      </c>
      <c r="B653" s="37" t="s">
        <v>8986</v>
      </c>
      <c r="C653" s="39" t="s">
        <v>47</v>
      </c>
      <c r="D653" s="39" t="s">
        <v>607</v>
      </c>
      <c r="E653" s="39" t="s">
        <v>78</v>
      </c>
      <c r="F653" s="39" t="s">
        <v>78</v>
      </c>
      <c r="G653" s="39" t="s">
        <v>10387</v>
      </c>
      <c r="H653" s="38" t="s">
        <v>442</v>
      </c>
      <c r="I653" s="38" t="s">
        <v>441</v>
      </c>
      <c r="J653" s="38">
        <v>24640181</v>
      </c>
      <c r="K653" s="37">
        <v>653</v>
      </c>
      <c r="L653" s="37">
        <v>20</v>
      </c>
      <c r="M653" s="37">
        <v>0</v>
      </c>
    </row>
    <row r="654" spans="1:26" x14ac:dyDescent="0.2">
      <c r="A654" s="37" t="s">
        <v>8985</v>
      </c>
      <c r="B654" s="37" t="s">
        <v>10000</v>
      </c>
      <c r="C654" s="39" t="s">
        <v>47</v>
      </c>
      <c r="D654" s="39" t="s">
        <v>607</v>
      </c>
      <c r="E654" s="39" t="s">
        <v>78</v>
      </c>
      <c r="F654" s="39" t="s">
        <v>78</v>
      </c>
      <c r="G654" s="39" t="s">
        <v>10388</v>
      </c>
      <c r="H654" s="38" t="s">
        <v>442</v>
      </c>
      <c r="I654" s="38" t="s">
        <v>441</v>
      </c>
      <c r="J654" s="38">
        <v>24640181</v>
      </c>
      <c r="K654" s="37">
        <v>94</v>
      </c>
    </row>
    <row r="656" spans="1:26" ht="13.5" x14ac:dyDescent="0.25">
      <c r="A656" s="40" t="s">
        <v>449</v>
      </c>
      <c r="B656" s="70"/>
      <c r="C656" s="43"/>
      <c r="D656" s="25"/>
      <c r="E656" s="32"/>
      <c r="F656" s="33"/>
      <c r="G656" s="32"/>
      <c r="H656" s="54" t="s">
        <v>8355</v>
      </c>
      <c r="J656" s="27"/>
      <c r="K656" s="36">
        <f>SUM(K657:K658)</f>
        <v>512</v>
      </c>
      <c r="L656" s="36">
        <f>SUM(L657:L658)</f>
        <v>0</v>
      </c>
      <c r="M656" s="36">
        <f>SUM(M657:M658)</f>
        <v>0</v>
      </c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x14ac:dyDescent="0.2">
      <c r="A657" s="37" t="s">
        <v>8987</v>
      </c>
      <c r="B657" s="37" t="s">
        <v>8988</v>
      </c>
      <c r="C657" s="39" t="s">
        <v>47</v>
      </c>
      <c r="D657" s="39" t="s">
        <v>607</v>
      </c>
      <c r="E657" s="39" t="s">
        <v>3334</v>
      </c>
      <c r="F657" s="39" t="s">
        <v>626</v>
      </c>
      <c r="G657" s="39" t="s">
        <v>10385</v>
      </c>
      <c r="H657" s="38" t="s">
        <v>442</v>
      </c>
      <c r="I657" s="38" t="s">
        <v>441</v>
      </c>
      <c r="J657" s="38">
        <v>24021089</v>
      </c>
      <c r="K657" s="37">
        <v>408</v>
      </c>
      <c r="L657" s="37">
        <v>0</v>
      </c>
      <c r="M657" s="37">
        <v>0</v>
      </c>
    </row>
    <row r="658" spans="1:26" x14ac:dyDescent="0.2">
      <c r="A658" s="37" t="s">
        <v>8989</v>
      </c>
      <c r="B658" s="37" t="s">
        <v>10399</v>
      </c>
      <c r="C658" s="39" t="s">
        <v>47</v>
      </c>
      <c r="D658" s="39" t="s">
        <v>607</v>
      </c>
      <c r="E658" s="39" t="s">
        <v>626</v>
      </c>
      <c r="F658" s="39" t="s">
        <v>3926</v>
      </c>
      <c r="G658" s="39" t="s">
        <v>10385</v>
      </c>
      <c r="H658" s="38" t="s">
        <v>442</v>
      </c>
      <c r="I658" s="38" t="s">
        <v>441</v>
      </c>
      <c r="J658" s="38">
        <v>24610908</v>
      </c>
      <c r="K658" s="37">
        <v>104</v>
      </c>
      <c r="L658" s="37">
        <v>0</v>
      </c>
      <c r="M658" s="37">
        <v>0</v>
      </c>
    </row>
    <row r="660" spans="1:26" ht="13.5" x14ac:dyDescent="0.25">
      <c r="A660" s="40" t="s">
        <v>453</v>
      </c>
      <c r="B660" s="70"/>
      <c r="C660" s="43"/>
      <c r="D660" s="25"/>
      <c r="E660" s="32"/>
      <c r="F660" s="33"/>
      <c r="G660" s="32"/>
      <c r="H660" s="54" t="s">
        <v>8355</v>
      </c>
      <c r="J660" s="27"/>
      <c r="K660" s="36">
        <f>SUM(K661:K664)</f>
        <v>440</v>
      </c>
      <c r="L660" s="36">
        <f>SUM(L661:L664)</f>
        <v>0</v>
      </c>
      <c r="M660" s="36">
        <f>SUM(M661:M664)</f>
        <v>0</v>
      </c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x14ac:dyDescent="0.2">
      <c r="A661" s="37" t="s">
        <v>8990</v>
      </c>
      <c r="B661" s="37" t="s">
        <v>8991</v>
      </c>
      <c r="C661" s="39" t="s">
        <v>47</v>
      </c>
      <c r="D661" s="39" t="s">
        <v>598</v>
      </c>
      <c r="E661" s="39" t="s">
        <v>617</v>
      </c>
      <c r="F661" s="39" t="s">
        <v>618</v>
      </c>
      <c r="G661" s="39" t="s">
        <v>10385</v>
      </c>
      <c r="H661" s="38" t="s">
        <v>442</v>
      </c>
      <c r="I661" s="38" t="s">
        <v>441</v>
      </c>
      <c r="J661" s="38">
        <v>24702433</v>
      </c>
      <c r="K661" s="37">
        <v>112</v>
      </c>
      <c r="L661" s="37">
        <v>0</v>
      </c>
      <c r="M661" s="37">
        <v>0</v>
      </c>
    </row>
    <row r="662" spans="1:26" x14ac:dyDescent="0.2">
      <c r="A662" s="37" t="s">
        <v>8992</v>
      </c>
      <c r="B662" s="37" t="s">
        <v>8993</v>
      </c>
      <c r="C662" s="39" t="s">
        <v>47</v>
      </c>
      <c r="D662" s="39" t="s">
        <v>598</v>
      </c>
      <c r="E662" s="39" t="s">
        <v>617</v>
      </c>
      <c r="F662" s="39" t="s">
        <v>617</v>
      </c>
      <c r="G662" s="39" t="s">
        <v>10385</v>
      </c>
      <c r="H662" s="38" t="s">
        <v>442</v>
      </c>
      <c r="I662" s="38" t="s">
        <v>441</v>
      </c>
      <c r="J662" s="38">
        <v>22064691</v>
      </c>
      <c r="K662" s="37">
        <v>88</v>
      </c>
      <c r="L662" s="37">
        <v>0</v>
      </c>
      <c r="M662" s="37">
        <v>0</v>
      </c>
    </row>
    <row r="663" spans="1:26" x14ac:dyDescent="0.2">
      <c r="A663" s="37" t="s">
        <v>8994</v>
      </c>
      <c r="B663" s="37" t="s">
        <v>8995</v>
      </c>
      <c r="C663" s="39" t="s">
        <v>47</v>
      </c>
      <c r="D663" s="39" t="s">
        <v>598</v>
      </c>
      <c r="E663" s="39" t="s">
        <v>5</v>
      </c>
      <c r="F663" s="39" t="s">
        <v>8996</v>
      </c>
      <c r="G663" s="39" t="s">
        <v>10385</v>
      </c>
      <c r="H663" s="38" t="s">
        <v>442</v>
      </c>
      <c r="I663" s="38" t="s">
        <v>441</v>
      </c>
      <c r="J663" s="38">
        <v>24702897</v>
      </c>
      <c r="K663" s="37">
        <v>153</v>
      </c>
      <c r="L663" s="37">
        <v>0</v>
      </c>
      <c r="M663" s="37">
        <v>0</v>
      </c>
    </row>
    <row r="664" spans="1:26" x14ac:dyDescent="0.2">
      <c r="A664" s="37" t="s">
        <v>8997</v>
      </c>
      <c r="B664" s="37" t="s">
        <v>8998</v>
      </c>
      <c r="C664" s="39" t="s">
        <v>47</v>
      </c>
      <c r="D664" s="39" t="s">
        <v>598</v>
      </c>
      <c r="E664" s="39" t="s">
        <v>617</v>
      </c>
      <c r="F664" s="39" t="s">
        <v>8999</v>
      </c>
      <c r="G664" s="39" t="s">
        <v>10385</v>
      </c>
      <c r="H664" s="38" t="s">
        <v>442</v>
      </c>
      <c r="I664" s="38" t="s">
        <v>441</v>
      </c>
      <c r="J664" s="38">
        <v>72964516</v>
      </c>
      <c r="K664" s="37">
        <v>87</v>
      </c>
      <c r="L664" s="37">
        <v>0</v>
      </c>
      <c r="M664" s="37">
        <v>0</v>
      </c>
    </row>
    <row r="666" spans="1:26" ht="13.5" x14ac:dyDescent="0.25">
      <c r="A666" s="40" t="s">
        <v>463</v>
      </c>
      <c r="B666" s="70"/>
      <c r="C666" s="43"/>
      <c r="D666" s="25"/>
      <c r="E666" s="32"/>
      <c r="F666" s="33"/>
      <c r="G666" s="32"/>
      <c r="H666" s="54" t="s">
        <v>8355</v>
      </c>
      <c r="J666" s="27"/>
      <c r="K666" s="36">
        <f>SUM(K667:K670)</f>
        <v>632</v>
      </c>
      <c r="L666" s="36">
        <f>SUM(L667:L670)</f>
        <v>0</v>
      </c>
      <c r="M666" s="36">
        <f>SUM(M667:M670)</f>
        <v>0</v>
      </c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x14ac:dyDescent="0.2">
      <c r="A667" s="37" t="s">
        <v>9000</v>
      </c>
      <c r="B667" s="37" t="s">
        <v>9001</v>
      </c>
      <c r="C667" s="39" t="s">
        <v>47</v>
      </c>
      <c r="D667" s="39" t="s">
        <v>564</v>
      </c>
      <c r="E667" s="39" t="s">
        <v>3993</v>
      </c>
      <c r="F667" s="39" t="s">
        <v>2419</v>
      </c>
      <c r="G667" s="39" t="s">
        <v>10385</v>
      </c>
      <c r="H667" s="38" t="s">
        <v>442</v>
      </c>
      <c r="I667" s="38" t="s">
        <v>441</v>
      </c>
      <c r="J667" s="38">
        <v>41051143</v>
      </c>
      <c r="K667" s="37">
        <v>140</v>
      </c>
      <c r="L667" s="37">
        <v>0</v>
      </c>
      <c r="M667" s="37">
        <v>0</v>
      </c>
    </row>
    <row r="668" spans="1:26" x14ac:dyDescent="0.2">
      <c r="A668" s="37" t="s">
        <v>9002</v>
      </c>
      <c r="B668" s="37" t="s">
        <v>9003</v>
      </c>
      <c r="C668" s="39" t="s">
        <v>47</v>
      </c>
      <c r="D668" s="39" t="s">
        <v>598</v>
      </c>
      <c r="E668" s="39" t="s">
        <v>601</v>
      </c>
      <c r="F668" s="39" t="s">
        <v>3203</v>
      </c>
      <c r="G668" s="39" t="s">
        <v>10385</v>
      </c>
      <c r="H668" s="38" t="s">
        <v>442</v>
      </c>
      <c r="I668" s="38" t="s">
        <v>441</v>
      </c>
      <c r="J668" s="38">
        <v>24708576</v>
      </c>
      <c r="K668" s="37">
        <v>120</v>
      </c>
      <c r="L668" s="37">
        <v>0</v>
      </c>
      <c r="M668" s="37">
        <v>0</v>
      </c>
    </row>
    <row r="669" spans="1:26" x14ac:dyDescent="0.2">
      <c r="A669" s="37" t="s">
        <v>9004</v>
      </c>
      <c r="B669" s="37" t="s">
        <v>10001</v>
      </c>
      <c r="C669" s="39" t="s">
        <v>47</v>
      </c>
      <c r="D669" s="39" t="s">
        <v>598</v>
      </c>
      <c r="E669" s="39" t="s">
        <v>598</v>
      </c>
      <c r="F669" s="39" t="s">
        <v>9005</v>
      </c>
      <c r="G669" s="39" t="s">
        <v>10385</v>
      </c>
      <c r="H669" s="38" t="s">
        <v>442</v>
      </c>
      <c r="I669" s="38" t="s">
        <v>441</v>
      </c>
      <c r="J669" s="38">
        <v>24708340</v>
      </c>
      <c r="K669" s="37">
        <v>39</v>
      </c>
      <c r="L669" s="37">
        <v>0</v>
      </c>
      <c r="M669" s="37">
        <v>0</v>
      </c>
    </row>
    <row r="670" spans="1:26" x14ac:dyDescent="0.2">
      <c r="A670" s="37" t="s">
        <v>9006</v>
      </c>
      <c r="B670" s="37" t="s">
        <v>9007</v>
      </c>
      <c r="C670" s="39" t="s">
        <v>47</v>
      </c>
      <c r="D670" s="39" t="s">
        <v>598</v>
      </c>
      <c r="E670" s="39" t="s">
        <v>598</v>
      </c>
      <c r="F670" s="39" t="s">
        <v>604</v>
      </c>
      <c r="G670" s="39" t="s">
        <v>10385</v>
      </c>
      <c r="H670" s="38" t="s">
        <v>442</v>
      </c>
      <c r="I670" s="38" t="s">
        <v>441</v>
      </c>
      <c r="J670" s="38">
        <v>24708386</v>
      </c>
      <c r="K670" s="37">
        <v>333</v>
      </c>
      <c r="L670" s="37">
        <v>0</v>
      </c>
      <c r="M670" s="37">
        <v>0</v>
      </c>
    </row>
    <row r="672" spans="1:26" ht="13.5" x14ac:dyDescent="0.25">
      <c r="A672" s="40" t="s">
        <v>460</v>
      </c>
      <c r="B672" s="70"/>
      <c r="C672" s="43"/>
      <c r="D672" s="25"/>
      <c r="E672" s="32"/>
      <c r="F672" s="33"/>
      <c r="G672" s="32"/>
      <c r="H672" s="54" t="s">
        <v>8355</v>
      </c>
      <c r="J672" s="27"/>
      <c r="K672" s="36">
        <f>K673+K686+K697+K703+K712+K721+K732+K739</f>
        <v>31410</v>
      </c>
      <c r="L672" s="36">
        <f>L673+L686+L697+L703+L712+L721+L732+L739</f>
        <v>575</v>
      </c>
      <c r="M672" s="36">
        <f>M673+M686+M697+M703+M712+M721+M732+M739</f>
        <v>68</v>
      </c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3.5" x14ac:dyDescent="0.25">
      <c r="A673" s="40" t="s">
        <v>439</v>
      </c>
      <c r="B673" s="70"/>
      <c r="C673" s="43"/>
      <c r="D673" s="25"/>
      <c r="E673" s="32"/>
      <c r="F673" s="33"/>
      <c r="G673" s="32"/>
      <c r="H673" s="54" t="s">
        <v>8355</v>
      </c>
      <c r="J673" s="27"/>
      <c r="K673" s="36">
        <f>SUM(K674:K684)</f>
        <v>5490</v>
      </c>
      <c r="L673" s="36">
        <f>SUM(L674:L684)</f>
        <v>0</v>
      </c>
      <c r="M673" s="36">
        <f>SUM(M674:M684)</f>
        <v>0</v>
      </c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x14ac:dyDescent="0.2">
      <c r="B674" s="37" t="s">
        <v>9008</v>
      </c>
      <c r="C674" s="39" t="s">
        <v>156</v>
      </c>
      <c r="D674" s="39" t="s">
        <v>156</v>
      </c>
      <c r="E674" s="39" t="s">
        <v>251</v>
      </c>
      <c r="F674" s="39" t="s">
        <v>3293</v>
      </c>
      <c r="G674" s="39" t="s">
        <v>10385</v>
      </c>
      <c r="H674" s="38" t="s">
        <v>443</v>
      </c>
      <c r="I674" s="38" t="s">
        <v>440</v>
      </c>
      <c r="J674" s="38">
        <v>25944540</v>
      </c>
      <c r="K674" s="37">
        <v>343</v>
      </c>
      <c r="L674" s="37">
        <v>0</v>
      </c>
      <c r="M674" s="37">
        <v>0</v>
      </c>
    </row>
    <row r="675" spans="1:26" x14ac:dyDescent="0.2">
      <c r="B675" s="37" t="s">
        <v>9009</v>
      </c>
      <c r="C675" s="39" t="s">
        <v>156</v>
      </c>
      <c r="D675" s="39" t="s">
        <v>156</v>
      </c>
      <c r="E675" s="39" t="s">
        <v>250</v>
      </c>
      <c r="F675" s="39" t="s">
        <v>1202</v>
      </c>
      <c r="G675" s="39" t="s">
        <v>10385</v>
      </c>
      <c r="H675" s="38" t="s">
        <v>443</v>
      </c>
      <c r="I675" s="38" t="s">
        <v>440</v>
      </c>
      <c r="J675" s="38">
        <v>25511140</v>
      </c>
      <c r="K675" s="37">
        <v>231</v>
      </c>
      <c r="L675" s="37">
        <v>0</v>
      </c>
      <c r="M675" s="37">
        <v>0</v>
      </c>
    </row>
    <row r="676" spans="1:26" x14ac:dyDescent="0.2">
      <c r="B676" s="37" t="s">
        <v>9010</v>
      </c>
      <c r="C676" s="39" t="s">
        <v>156</v>
      </c>
      <c r="D676" s="39" t="s">
        <v>156</v>
      </c>
      <c r="E676" s="39" t="s">
        <v>250</v>
      </c>
      <c r="F676" s="39" t="s">
        <v>2730</v>
      </c>
      <c r="G676" s="39" t="s">
        <v>10385</v>
      </c>
      <c r="H676" s="38" t="s">
        <v>442</v>
      </c>
      <c r="I676" s="38" t="s">
        <v>440</v>
      </c>
      <c r="J676" s="38">
        <v>25509358</v>
      </c>
      <c r="K676" s="37">
        <v>48</v>
      </c>
      <c r="L676" s="37">
        <v>0</v>
      </c>
      <c r="M676" s="37">
        <v>0</v>
      </c>
    </row>
    <row r="677" spans="1:26" x14ac:dyDescent="0.2">
      <c r="B677" s="37" t="s">
        <v>9011</v>
      </c>
      <c r="C677" s="39" t="s">
        <v>156</v>
      </c>
      <c r="D677" s="39" t="s">
        <v>156</v>
      </c>
      <c r="E677" s="39" t="s">
        <v>250</v>
      </c>
      <c r="F677" s="39" t="s">
        <v>4031</v>
      </c>
      <c r="G677" s="39" t="s">
        <v>10385</v>
      </c>
      <c r="H677" s="38" t="s">
        <v>443</v>
      </c>
      <c r="I677" s="38" t="s">
        <v>440</v>
      </c>
      <c r="J677" s="38">
        <v>25527378</v>
      </c>
      <c r="K677" s="37">
        <v>396</v>
      </c>
      <c r="L677" s="37">
        <v>0</v>
      </c>
      <c r="M677" s="37">
        <v>0</v>
      </c>
    </row>
    <row r="678" spans="1:26" x14ac:dyDescent="0.2">
      <c r="B678" s="37" t="s">
        <v>9012</v>
      </c>
      <c r="C678" s="39" t="s">
        <v>156</v>
      </c>
      <c r="D678" s="39" t="s">
        <v>156</v>
      </c>
      <c r="E678" s="39" t="s">
        <v>25</v>
      </c>
      <c r="F678" s="39" t="s">
        <v>152</v>
      </c>
      <c r="G678" s="39" t="s">
        <v>10385</v>
      </c>
      <c r="H678" s="38" t="s">
        <v>443</v>
      </c>
      <c r="I678" s="38" t="s">
        <v>440</v>
      </c>
      <c r="J678" s="38">
        <v>25922762</v>
      </c>
      <c r="K678" s="37">
        <v>39</v>
      </c>
      <c r="L678" s="37">
        <v>0</v>
      </c>
      <c r="M678" s="37">
        <v>0</v>
      </c>
    </row>
    <row r="679" spans="1:26" x14ac:dyDescent="0.2">
      <c r="B679" s="37" t="s">
        <v>4032</v>
      </c>
      <c r="C679" s="39" t="s">
        <v>156</v>
      </c>
      <c r="D679" s="39" t="s">
        <v>156</v>
      </c>
      <c r="E679" s="39" t="s">
        <v>251</v>
      </c>
      <c r="F679" s="39" t="s">
        <v>3293</v>
      </c>
      <c r="G679" s="39" t="s">
        <v>10385</v>
      </c>
      <c r="H679" s="38" t="s">
        <v>443</v>
      </c>
      <c r="I679" s="38" t="s">
        <v>440</v>
      </c>
      <c r="J679" s="38">
        <v>25520931</v>
      </c>
      <c r="K679" s="37">
        <v>44</v>
      </c>
      <c r="L679" s="37">
        <v>0</v>
      </c>
      <c r="M679" s="37">
        <v>0</v>
      </c>
    </row>
    <row r="680" spans="1:26" x14ac:dyDescent="0.2">
      <c r="A680" s="37" t="s">
        <v>9013</v>
      </c>
      <c r="B680" s="37" t="s">
        <v>9014</v>
      </c>
      <c r="C680" s="39" t="s">
        <v>156</v>
      </c>
      <c r="D680" s="39" t="s">
        <v>156</v>
      </c>
      <c r="E680" s="39" t="s">
        <v>250</v>
      </c>
      <c r="F680" s="39" t="s">
        <v>176</v>
      </c>
      <c r="G680" s="39" t="s">
        <v>10385</v>
      </c>
      <c r="H680" s="38" t="s">
        <v>442</v>
      </c>
      <c r="I680" s="38" t="s">
        <v>440</v>
      </c>
      <c r="J680" s="38">
        <v>25521701</v>
      </c>
      <c r="K680" s="37">
        <v>1283</v>
      </c>
      <c r="L680" s="37">
        <v>0</v>
      </c>
      <c r="M680" s="37">
        <v>0</v>
      </c>
    </row>
    <row r="681" spans="1:26" x14ac:dyDescent="0.2">
      <c r="A681" s="37" t="s">
        <v>9015</v>
      </c>
      <c r="B681" s="37" t="s">
        <v>9016</v>
      </c>
      <c r="C681" s="39" t="s">
        <v>156</v>
      </c>
      <c r="D681" s="39" t="s">
        <v>156</v>
      </c>
      <c r="E681" s="39" t="s">
        <v>250</v>
      </c>
      <c r="F681" s="39" t="s">
        <v>3293</v>
      </c>
      <c r="G681" s="39" t="s">
        <v>10385</v>
      </c>
      <c r="H681" s="38" t="s">
        <v>444</v>
      </c>
      <c r="I681" s="38" t="s">
        <v>440</v>
      </c>
      <c r="J681" s="38">
        <v>25913646</v>
      </c>
      <c r="K681" s="37">
        <v>811</v>
      </c>
      <c r="L681" s="37">
        <v>0</v>
      </c>
      <c r="M681" s="37">
        <v>0</v>
      </c>
    </row>
    <row r="682" spans="1:26" x14ac:dyDescent="0.2">
      <c r="A682" s="37" t="s">
        <v>9017</v>
      </c>
      <c r="B682" s="37" t="s">
        <v>10002</v>
      </c>
      <c r="C682" s="39" t="s">
        <v>156</v>
      </c>
      <c r="D682" s="39" t="s">
        <v>156</v>
      </c>
      <c r="E682" s="39" t="s">
        <v>251</v>
      </c>
      <c r="F682" s="39" t="s">
        <v>3293</v>
      </c>
      <c r="G682" s="39" t="s">
        <v>10385</v>
      </c>
      <c r="H682" s="38" t="s">
        <v>442</v>
      </c>
      <c r="I682" s="38" t="s">
        <v>440</v>
      </c>
      <c r="J682" s="38">
        <v>25510565</v>
      </c>
      <c r="K682" s="37">
        <v>392</v>
      </c>
      <c r="L682" s="37">
        <v>0</v>
      </c>
      <c r="M682" s="37">
        <v>0</v>
      </c>
    </row>
    <row r="683" spans="1:26" x14ac:dyDescent="0.2">
      <c r="A683" s="37" t="s">
        <v>9018</v>
      </c>
      <c r="B683" s="37" t="s">
        <v>9019</v>
      </c>
      <c r="C683" s="39" t="s">
        <v>156</v>
      </c>
      <c r="D683" s="39" t="s">
        <v>156</v>
      </c>
      <c r="E683" s="39" t="s">
        <v>251</v>
      </c>
      <c r="F683" s="39" t="s">
        <v>235</v>
      </c>
      <c r="G683" s="39" t="s">
        <v>10386</v>
      </c>
      <c r="H683" s="38" t="s">
        <v>442</v>
      </c>
      <c r="I683" s="38" t="s">
        <v>440</v>
      </c>
      <c r="J683" s="38">
        <v>25510363</v>
      </c>
      <c r="K683" s="37">
        <v>1453</v>
      </c>
    </row>
    <row r="684" spans="1:26" x14ac:dyDescent="0.2">
      <c r="A684" s="37" t="s">
        <v>9020</v>
      </c>
      <c r="B684" s="37" t="s">
        <v>9021</v>
      </c>
      <c r="C684" s="39" t="s">
        <v>156</v>
      </c>
      <c r="D684" s="39" t="s">
        <v>156</v>
      </c>
      <c r="E684" s="39" t="s">
        <v>251</v>
      </c>
      <c r="F684" s="39" t="s">
        <v>251</v>
      </c>
      <c r="G684" s="39" t="s">
        <v>10385</v>
      </c>
      <c r="H684" s="38" t="s">
        <v>442</v>
      </c>
      <c r="I684" s="38" t="s">
        <v>440</v>
      </c>
      <c r="J684" s="38">
        <v>25533771</v>
      </c>
      <c r="K684" s="37">
        <v>450</v>
      </c>
      <c r="L684" s="37">
        <v>0</v>
      </c>
      <c r="M684" s="37">
        <v>0</v>
      </c>
    </row>
    <row r="686" spans="1:26" ht="13.5" x14ac:dyDescent="0.25">
      <c r="A686" s="40" t="s">
        <v>445</v>
      </c>
      <c r="B686" s="70"/>
      <c r="C686" s="43"/>
      <c r="D686" s="25"/>
      <c r="E686" s="32"/>
      <c r="F686" s="33"/>
      <c r="G686" s="32"/>
      <c r="H686" s="54" t="s">
        <v>8355</v>
      </c>
      <c r="J686" s="27"/>
      <c r="K686" s="36">
        <f>SUM(K687:K695)</f>
        <v>7785</v>
      </c>
      <c r="L686" s="36">
        <f>SUM(L687:L695)</f>
        <v>135</v>
      </c>
      <c r="M686" s="36">
        <f>SUM(M687:M695)</f>
        <v>0</v>
      </c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x14ac:dyDescent="0.2">
      <c r="A687" s="37" t="s">
        <v>9022</v>
      </c>
      <c r="B687" s="37" t="s">
        <v>9023</v>
      </c>
      <c r="C687" s="39" t="s">
        <v>156</v>
      </c>
      <c r="D687" s="39" t="s">
        <v>156</v>
      </c>
      <c r="E687" s="39" t="s">
        <v>251</v>
      </c>
      <c r="F687" s="39" t="s">
        <v>9024</v>
      </c>
      <c r="G687" s="39" t="s">
        <v>10385</v>
      </c>
      <c r="H687" s="38" t="s">
        <v>442</v>
      </c>
      <c r="I687" s="38" t="s">
        <v>440</v>
      </c>
      <c r="J687" s="38">
        <v>25510895</v>
      </c>
      <c r="K687" s="37">
        <v>2583</v>
      </c>
      <c r="L687" s="37">
        <v>0</v>
      </c>
      <c r="M687" s="37">
        <v>0</v>
      </c>
    </row>
    <row r="688" spans="1:26" x14ac:dyDescent="0.2">
      <c r="A688" s="37" t="s">
        <v>9025</v>
      </c>
      <c r="B688" s="37" t="s">
        <v>9026</v>
      </c>
      <c r="C688" s="39" t="s">
        <v>156</v>
      </c>
      <c r="D688" s="39" t="s">
        <v>156</v>
      </c>
      <c r="E688" s="39" t="s">
        <v>264</v>
      </c>
      <c r="F688" s="39" t="s">
        <v>4066</v>
      </c>
      <c r="G688" s="39" t="s">
        <v>10385</v>
      </c>
      <c r="H688" s="38" t="s">
        <v>444</v>
      </c>
      <c r="I688" s="38" t="s">
        <v>440</v>
      </c>
      <c r="J688" s="38">
        <v>25372032</v>
      </c>
      <c r="K688" s="37">
        <v>796</v>
      </c>
      <c r="L688" s="37">
        <v>0</v>
      </c>
      <c r="M688" s="37">
        <v>0</v>
      </c>
    </row>
    <row r="689" spans="1:26" x14ac:dyDescent="0.2">
      <c r="A689" s="37" t="s">
        <v>9027</v>
      </c>
      <c r="B689" s="37" t="s">
        <v>9028</v>
      </c>
      <c r="C689" s="39" t="s">
        <v>156</v>
      </c>
      <c r="D689" s="39" t="s">
        <v>156</v>
      </c>
      <c r="E689" s="39" t="s">
        <v>174</v>
      </c>
      <c r="F689" s="39" t="s">
        <v>4350</v>
      </c>
      <c r="G689" s="39" t="s">
        <v>10385</v>
      </c>
      <c r="H689" s="38" t="s">
        <v>442</v>
      </c>
      <c r="I689" s="38" t="s">
        <v>440</v>
      </c>
      <c r="J689" s="38">
        <v>25517923</v>
      </c>
      <c r="K689" s="37">
        <v>767</v>
      </c>
      <c r="L689" s="37">
        <v>135</v>
      </c>
      <c r="M689" s="37">
        <v>0</v>
      </c>
    </row>
    <row r="690" spans="1:26" x14ac:dyDescent="0.2">
      <c r="A690" s="37" t="s">
        <v>9029</v>
      </c>
      <c r="B690" s="37" t="s">
        <v>9030</v>
      </c>
      <c r="C690" s="39" t="s">
        <v>156</v>
      </c>
      <c r="D690" s="39" t="s">
        <v>156</v>
      </c>
      <c r="E690" s="39" t="s">
        <v>264</v>
      </c>
      <c r="F690" s="39" t="s">
        <v>9031</v>
      </c>
      <c r="G690" s="39" t="s">
        <v>10385</v>
      </c>
      <c r="H690" s="38" t="s">
        <v>442</v>
      </c>
      <c r="I690" s="38" t="s">
        <v>440</v>
      </c>
      <c r="J690" s="38">
        <v>25372425</v>
      </c>
      <c r="K690" s="37">
        <v>708</v>
      </c>
      <c r="L690" s="37">
        <v>0</v>
      </c>
      <c r="M690" s="37">
        <v>0</v>
      </c>
    </row>
    <row r="691" spans="1:26" x14ac:dyDescent="0.2">
      <c r="A691" s="37" t="s">
        <v>9032</v>
      </c>
      <c r="B691" s="37" t="s">
        <v>9033</v>
      </c>
      <c r="C691" s="39" t="s">
        <v>156</v>
      </c>
      <c r="D691" s="39" t="s">
        <v>156</v>
      </c>
      <c r="E691" s="39" t="s">
        <v>264</v>
      </c>
      <c r="F691" s="39" t="s">
        <v>9034</v>
      </c>
      <c r="G691" s="39" t="s">
        <v>10387</v>
      </c>
      <c r="H691" s="38" t="s">
        <v>444</v>
      </c>
      <c r="I691" s="38" t="s">
        <v>440</v>
      </c>
      <c r="J691" s="38">
        <v>25370505</v>
      </c>
      <c r="K691" s="37">
        <v>739</v>
      </c>
      <c r="L691" s="37">
        <v>0</v>
      </c>
      <c r="M691" s="37">
        <v>0</v>
      </c>
    </row>
    <row r="692" spans="1:26" x14ac:dyDescent="0.2">
      <c r="A692" s="37" t="s">
        <v>9035</v>
      </c>
      <c r="B692" s="37" t="s">
        <v>9036</v>
      </c>
      <c r="C692" s="39" t="s">
        <v>156</v>
      </c>
      <c r="D692" s="39" t="s">
        <v>156</v>
      </c>
      <c r="E692" s="39" t="s">
        <v>264</v>
      </c>
      <c r="F692" s="39" t="s">
        <v>9034</v>
      </c>
      <c r="G692" s="39" t="s">
        <v>10388</v>
      </c>
      <c r="H692" s="38" t="s">
        <v>444</v>
      </c>
      <c r="I692" s="38" t="s">
        <v>440</v>
      </c>
      <c r="J692" s="38">
        <v>25370505</v>
      </c>
      <c r="K692" s="37">
        <v>597</v>
      </c>
    </row>
    <row r="693" spans="1:26" x14ac:dyDescent="0.2">
      <c r="A693" s="37" t="s">
        <v>9037</v>
      </c>
      <c r="B693" s="37" t="s">
        <v>9038</v>
      </c>
      <c r="C693" s="39" t="s">
        <v>156</v>
      </c>
      <c r="D693" s="39" t="s">
        <v>156</v>
      </c>
      <c r="E693" s="39" t="s">
        <v>264</v>
      </c>
      <c r="F693" s="39" t="s">
        <v>9039</v>
      </c>
      <c r="G693" s="39" t="s">
        <v>10385</v>
      </c>
      <c r="H693" s="38" t="s">
        <v>442</v>
      </c>
      <c r="I693" s="38" t="s">
        <v>440</v>
      </c>
      <c r="J693" s="38">
        <v>25372576</v>
      </c>
      <c r="K693" s="37">
        <v>689</v>
      </c>
      <c r="L693" s="37">
        <v>0</v>
      </c>
      <c r="M693" s="37">
        <v>0</v>
      </c>
    </row>
    <row r="694" spans="1:26" x14ac:dyDescent="0.2">
      <c r="A694" s="37" t="s">
        <v>9040</v>
      </c>
      <c r="B694" s="37" t="s">
        <v>9041</v>
      </c>
      <c r="C694" s="39" t="s">
        <v>156</v>
      </c>
      <c r="D694" s="39" t="s">
        <v>156</v>
      </c>
      <c r="E694" s="39" t="s">
        <v>194</v>
      </c>
      <c r="F694" s="39" t="s">
        <v>194</v>
      </c>
      <c r="G694" s="39" t="s">
        <v>10387</v>
      </c>
      <c r="H694" s="38" t="s">
        <v>442</v>
      </c>
      <c r="I694" s="38" t="s">
        <v>440</v>
      </c>
      <c r="J694" s="38">
        <v>25536190</v>
      </c>
      <c r="K694" s="37">
        <v>726</v>
      </c>
      <c r="L694" s="37">
        <v>0</v>
      </c>
      <c r="M694" s="37">
        <v>0</v>
      </c>
    </row>
    <row r="695" spans="1:26" x14ac:dyDescent="0.2">
      <c r="A695" s="37" t="s">
        <v>9040</v>
      </c>
      <c r="B695" s="37" t="s">
        <v>10003</v>
      </c>
      <c r="C695" s="39" t="s">
        <v>156</v>
      </c>
      <c r="D695" s="39" t="s">
        <v>156</v>
      </c>
      <c r="E695" s="39" t="s">
        <v>194</v>
      </c>
      <c r="F695" s="39" t="s">
        <v>194</v>
      </c>
      <c r="G695" s="39" t="s">
        <v>10388</v>
      </c>
      <c r="H695" s="38" t="s">
        <v>442</v>
      </c>
      <c r="I695" s="38" t="s">
        <v>440</v>
      </c>
      <c r="J695" s="38">
        <v>25522328</v>
      </c>
      <c r="K695" s="37">
        <v>180</v>
      </c>
    </row>
    <row r="697" spans="1:26" ht="13.5" x14ac:dyDescent="0.25">
      <c r="A697" s="40" t="s">
        <v>446</v>
      </c>
      <c r="B697" s="70"/>
      <c r="C697" s="43"/>
      <c r="D697" s="25"/>
      <c r="E697" s="32"/>
      <c r="F697" s="33"/>
      <c r="G697" s="32"/>
      <c r="H697" s="54" t="s">
        <v>8355</v>
      </c>
      <c r="J697" s="27"/>
      <c r="K697" s="36">
        <f>SUM(K698:K701)</f>
        <v>2063</v>
      </c>
      <c r="L697" s="36">
        <f>SUM(L698:L701)</f>
        <v>0</v>
      </c>
      <c r="M697" s="36">
        <f>SUM(M698:M701)</f>
        <v>0</v>
      </c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x14ac:dyDescent="0.2">
      <c r="A698" s="37" t="s">
        <v>9042</v>
      </c>
      <c r="B698" s="37" t="s">
        <v>9043</v>
      </c>
      <c r="C698" s="39" t="s">
        <v>156</v>
      </c>
      <c r="D698" s="39" t="s">
        <v>267</v>
      </c>
      <c r="E698" s="39" t="s">
        <v>268</v>
      </c>
      <c r="F698" s="39" t="s">
        <v>269</v>
      </c>
      <c r="G698" s="39" t="s">
        <v>10385</v>
      </c>
      <c r="H698" s="38" t="s">
        <v>442</v>
      </c>
      <c r="I698" s="38" t="s">
        <v>440</v>
      </c>
      <c r="J698" s="38">
        <v>25529191</v>
      </c>
      <c r="K698" s="37">
        <v>1502</v>
      </c>
      <c r="L698" s="37">
        <v>0</v>
      </c>
      <c r="M698" s="37">
        <v>0</v>
      </c>
    </row>
    <row r="699" spans="1:26" x14ac:dyDescent="0.2">
      <c r="A699" s="37" t="s">
        <v>9044</v>
      </c>
      <c r="B699" s="37" t="s">
        <v>9045</v>
      </c>
      <c r="C699" s="39" t="s">
        <v>156</v>
      </c>
      <c r="D699" s="39" t="s">
        <v>267</v>
      </c>
      <c r="E699" s="39" t="s">
        <v>190</v>
      </c>
      <c r="F699" s="39" t="s">
        <v>4082</v>
      </c>
      <c r="G699" s="39" t="s">
        <v>10385</v>
      </c>
      <c r="H699" s="38" t="s">
        <v>442</v>
      </c>
      <c r="I699" s="38" t="s">
        <v>440</v>
      </c>
      <c r="J699" s="38">
        <v>25712182</v>
      </c>
      <c r="K699" s="37">
        <v>78</v>
      </c>
      <c r="L699" s="37">
        <v>0</v>
      </c>
      <c r="M699" s="37">
        <v>0</v>
      </c>
    </row>
    <row r="700" spans="1:26" x14ac:dyDescent="0.2">
      <c r="A700" s="37" t="s">
        <v>9046</v>
      </c>
      <c r="B700" s="37" t="s">
        <v>10004</v>
      </c>
      <c r="C700" s="39" t="s">
        <v>156</v>
      </c>
      <c r="D700" s="39" t="s">
        <v>267</v>
      </c>
      <c r="E700" s="39" t="s">
        <v>268</v>
      </c>
      <c r="F700" s="39" t="s">
        <v>2389</v>
      </c>
      <c r="G700" s="39" t="s">
        <v>10385</v>
      </c>
      <c r="H700" s="38" t="s">
        <v>442</v>
      </c>
      <c r="I700" s="38" t="s">
        <v>440</v>
      </c>
      <c r="J700" s="38">
        <v>25734889</v>
      </c>
      <c r="K700" s="37">
        <v>143</v>
      </c>
      <c r="L700" s="37">
        <v>0</v>
      </c>
      <c r="M700" s="37">
        <v>0</v>
      </c>
    </row>
    <row r="701" spans="1:26" x14ac:dyDescent="0.2">
      <c r="A701" s="37" t="s">
        <v>9047</v>
      </c>
      <c r="B701" s="37" t="s">
        <v>9048</v>
      </c>
      <c r="C701" s="39" t="s">
        <v>156</v>
      </c>
      <c r="D701" s="39" t="s">
        <v>267</v>
      </c>
      <c r="E701" s="39" t="s">
        <v>4098</v>
      </c>
      <c r="F701" s="39" t="s">
        <v>4098</v>
      </c>
      <c r="G701" s="39" t="s">
        <v>10385</v>
      </c>
      <c r="H701" s="38" t="s">
        <v>442</v>
      </c>
      <c r="I701" s="38" t="s">
        <v>440</v>
      </c>
      <c r="J701" s="38">
        <v>25720868</v>
      </c>
      <c r="K701" s="37">
        <v>340</v>
      </c>
      <c r="L701" s="37">
        <v>0</v>
      </c>
      <c r="M701" s="37">
        <v>0</v>
      </c>
    </row>
    <row r="703" spans="1:26" ht="13.5" x14ac:dyDescent="0.25">
      <c r="A703" s="40" t="s">
        <v>447</v>
      </c>
      <c r="B703" s="70"/>
      <c r="C703" s="43"/>
      <c r="D703" s="25"/>
      <c r="E703" s="32"/>
      <c r="F703" s="33"/>
      <c r="G703" s="32"/>
      <c r="H703" s="54" t="s">
        <v>8355</v>
      </c>
      <c r="J703" s="27"/>
      <c r="K703" s="36">
        <f>SUM(K704:K710)</f>
        <v>3559</v>
      </c>
      <c r="L703" s="36">
        <f>SUM(L704:L710)</f>
        <v>170</v>
      </c>
      <c r="M703" s="36">
        <f>SUM(M704:M710)</f>
        <v>0</v>
      </c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x14ac:dyDescent="0.2">
      <c r="A704" s="37" t="s">
        <v>9049</v>
      </c>
      <c r="B704" s="37" t="s">
        <v>9050</v>
      </c>
      <c r="C704" s="39" t="s">
        <v>156</v>
      </c>
      <c r="D704" s="39" t="s">
        <v>272</v>
      </c>
      <c r="E704" s="39" t="s">
        <v>4149</v>
      </c>
      <c r="F704" s="39" t="s">
        <v>4149</v>
      </c>
      <c r="G704" s="39" t="s">
        <v>10385</v>
      </c>
      <c r="H704" s="38" t="s">
        <v>442</v>
      </c>
      <c r="I704" s="38" t="s">
        <v>440</v>
      </c>
      <c r="J704" s="38">
        <v>25366509</v>
      </c>
      <c r="K704" s="37">
        <v>664</v>
      </c>
      <c r="L704" s="37">
        <v>0</v>
      </c>
      <c r="M704" s="37">
        <v>0</v>
      </c>
    </row>
    <row r="705" spans="1:26" x14ac:dyDescent="0.2">
      <c r="A705" s="37" t="s">
        <v>9051</v>
      </c>
      <c r="B705" s="37" t="s">
        <v>9052</v>
      </c>
      <c r="C705" s="39" t="s">
        <v>156</v>
      </c>
      <c r="D705" s="39" t="s">
        <v>272</v>
      </c>
      <c r="E705" s="39" t="s">
        <v>78</v>
      </c>
      <c r="F705" s="39" t="s">
        <v>1319</v>
      </c>
      <c r="G705" s="39" t="s">
        <v>10385</v>
      </c>
      <c r="H705" s="38" t="s">
        <v>442</v>
      </c>
      <c r="I705" s="38" t="s">
        <v>440</v>
      </c>
      <c r="J705" s="38">
        <v>25513934</v>
      </c>
      <c r="K705" s="37">
        <v>900</v>
      </c>
      <c r="L705" s="37">
        <v>113</v>
      </c>
      <c r="M705" s="37">
        <v>0</v>
      </c>
    </row>
    <row r="706" spans="1:26" x14ac:dyDescent="0.2">
      <c r="A706" s="37" t="s">
        <v>9053</v>
      </c>
      <c r="B706" s="37" t="s">
        <v>9054</v>
      </c>
      <c r="C706" s="39" t="s">
        <v>156</v>
      </c>
      <c r="D706" s="39" t="s">
        <v>4138</v>
      </c>
      <c r="E706" s="39" t="s">
        <v>4139</v>
      </c>
      <c r="F706" s="39" t="s">
        <v>4139</v>
      </c>
      <c r="G706" s="39" t="s">
        <v>10387</v>
      </c>
      <c r="H706" s="38" t="s">
        <v>442</v>
      </c>
      <c r="I706" s="38" t="s">
        <v>440</v>
      </c>
      <c r="J706" s="38">
        <v>25344027</v>
      </c>
      <c r="K706" s="37">
        <v>1017</v>
      </c>
      <c r="L706" s="37">
        <v>57</v>
      </c>
      <c r="M706" s="37">
        <v>0</v>
      </c>
    </row>
    <row r="707" spans="1:26" x14ac:dyDescent="0.2">
      <c r="A707" s="37" t="s">
        <v>9053</v>
      </c>
      <c r="B707" s="37" t="s">
        <v>10005</v>
      </c>
      <c r="C707" s="39" t="s">
        <v>156</v>
      </c>
      <c r="D707" s="39" t="s">
        <v>4138</v>
      </c>
      <c r="E707" s="39" t="s">
        <v>4139</v>
      </c>
      <c r="F707" s="39" t="s">
        <v>4139</v>
      </c>
      <c r="G707" s="39" t="s">
        <v>10388</v>
      </c>
      <c r="H707" s="38" t="s">
        <v>442</v>
      </c>
      <c r="I707" s="38" t="s">
        <v>440</v>
      </c>
      <c r="J707" s="38">
        <v>25344420</v>
      </c>
      <c r="K707" s="37">
        <v>92</v>
      </c>
    </row>
    <row r="708" spans="1:26" x14ac:dyDescent="0.2">
      <c r="A708" s="37" t="s">
        <v>9055</v>
      </c>
      <c r="B708" s="37" t="s">
        <v>9056</v>
      </c>
      <c r="C708" s="39" t="s">
        <v>156</v>
      </c>
      <c r="D708" s="39" t="s">
        <v>272</v>
      </c>
      <c r="E708" s="39" t="s">
        <v>1013</v>
      </c>
      <c r="F708" s="39" t="s">
        <v>1013</v>
      </c>
      <c r="G708" s="39" t="s">
        <v>10385</v>
      </c>
      <c r="H708" s="38" t="s">
        <v>442</v>
      </c>
      <c r="I708" s="38" t="s">
        <v>440</v>
      </c>
      <c r="J708" s="38">
        <v>25367402</v>
      </c>
      <c r="K708" s="37">
        <v>96</v>
      </c>
      <c r="L708" s="37">
        <v>0</v>
      </c>
      <c r="M708" s="37">
        <v>0</v>
      </c>
    </row>
    <row r="709" spans="1:26" x14ac:dyDescent="0.2">
      <c r="A709" s="37" t="s">
        <v>9057</v>
      </c>
      <c r="B709" s="37" t="s">
        <v>9058</v>
      </c>
      <c r="C709" s="39" t="s">
        <v>156</v>
      </c>
      <c r="D709" s="39" t="s">
        <v>156</v>
      </c>
      <c r="E709" s="39" t="s">
        <v>4178</v>
      </c>
      <c r="F709" s="39" t="s">
        <v>4178</v>
      </c>
      <c r="G709" s="39" t="s">
        <v>10385</v>
      </c>
      <c r="H709" s="38" t="s">
        <v>442</v>
      </c>
      <c r="I709" s="38" t="s">
        <v>440</v>
      </c>
      <c r="J709" s="38">
        <v>25302424</v>
      </c>
      <c r="K709" s="37">
        <v>387</v>
      </c>
      <c r="L709" s="37">
        <v>0</v>
      </c>
      <c r="M709" s="37">
        <v>0</v>
      </c>
    </row>
    <row r="710" spans="1:26" x14ac:dyDescent="0.2">
      <c r="A710" s="37" t="s">
        <v>9059</v>
      </c>
      <c r="B710" s="37" t="s">
        <v>9060</v>
      </c>
      <c r="C710" s="39" t="s">
        <v>156</v>
      </c>
      <c r="D710" s="39" t="s">
        <v>272</v>
      </c>
      <c r="E710" s="39" t="s">
        <v>78</v>
      </c>
      <c r="F710" s="39" t="s">
        <v>1411</v>
      </c>
      <c r="G710" s="39" t="s">
        <v>10387</v>
      </c>
      <c r="H710" s="38" t="s">
        <v>442</v>
      </c>
      <c r="I710" s="38" t="s">
        <v>440</v>
      </c>
      <c r="J710" s="38">
        <v>25912973</v>
      </c>
      <c r="K710" s="37">
        <v>403</v>
      </c>
      <c r="L710" s="37">
        <v>0</v>
      </c>
      <c r="M710" s="37">
        <v>0</v>
      </c>
    </row>
    <row r="712" spans="1:26" ht="13.5" x14ac:dyDescent="0.25">
      <c r="A712" s="40" t="s">
        <v>448</v>
      </c>
      <c r="B712" s="70"/>
      <c r="C712" s="43"/>
      <c r="D712" s="25"/>
      <c r="E712" s="32"/>
      <c r="F712" s="33"/>
      <c r="G712" s="32"/>
      <c r="H712" s="54" t="s">
        <v>8355</v>
      </c>
      <c r="J712" s="27"/>
      <c r="K712" s="36">
        <f>SUM(K713:K719)</f>
        <v>3998</v>
      </c>
      <c r="L712" s="36">
        <f>SUM(L713:L719)</f>
        <v>137</v>
      </c>
      <c r="M712" s="36">
        <f>SUM(M713:M719)</f>
        <v>0</v>
      </c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x14ac:dyDescent="0.2">
      <c r="B713" s="37" t="s">
        <v>9061</v>
      </c>
      <c r="C713" s="39" t="s">
        <v>156</v>
      </c>
      <c r="D713" s="39" t="s">
        <v>999</v>
      </c>
      <c r="E713" s="39" t="s">
        <v>999</v>
      </c>
      <c r="F713" s="39" t="s">
        <v>999</v>
      </c>
      <c r="G713" s="39" t="s">
        <v>10385</v>
      </c>
      <c r="H713" s="38" t="s">
        <v>443</v>
      </c>
      <c r="I713" s="38" t="s">
        <v>440</v>
      </c>
      <c r="J713" s="38">
        <v>25746167</v>
      </c>
      <c r="K713" s="37">
        <v>156</v>
      </c>
      <c r="L713" s="37">
        <v>0</v>
      </c>
      <c r="M713" s="37">
        <v>0</v>
      </c>
    </row>
    <row r="714" spans="1:26" x14ac:dyDescent="0.2">
      <c r="A714" s="37" t="s">
        <v>9062</v>
      </c>
      <c r="B714" s="37" t="s">
        <v>9063</v>
      </c>
      <c r="C714" s="39" t="s">
        <v>156</v>
      </c>
      <c r="D714" s="39" t="s">
        <v>4138</v>
      </c>
      <c r="E714" s="39" t="s">
        <v>4190</v>
      </c>
      <c r="F714" s="39" t="s">
        <v>153</v>
      </c>
      <c r="G714" s="39" t="s">
        <v>10385</v>
      </c>
      <c r="H714" s="38" t="s">
        <v>442</v>
      </c>
      <c r="I714" s="38" t="s">
        <v>440</v>
      </c>
      <c r="J714" s="38">
        <v>25348017</v>
      </c>
      <c r="K714" s="37">
        <v>520</v>
      </c>
      <c r="L714" s="37">
        <v>0</v>
      </c>
      <c r="M714" s="37">
        <v>0</v>
      </c>
    </row>
    <row r="715" spans="1:26" x14ac:dyDescent="0.2">
      <c r="A715" s="37" t="s">
        <v>9064</v>
      </c>
      <c r="B715" s="37" t="s">
        <v>9065</v>
      </c>
      <c r="C715" s="39" t="s">
        <v>156</v>
      </c>
      <c r="D715" s="39" t="s">
        <v>999</v>
      </c>
      <c r="E715" s="39" t="s">
        <v>999</v>
      </c>
      <c r="F715" s="39" t="s">
        <v>113</v>
      </c>
      <c r="G715" s="39" t="s">
        <v>10385</v>
      </c>
      <c r="H715" s="38" t="s">
        <v>442</v>
      </c>
      <c r="I715" s="38" t="s">
        <v>440</v>
      </c>
      <c r="J715" s="38">
        <v>25744600</v>
      </c>
      <c r="K715" s="37">
        <v>1566</v>
      </c>
      <c r="L715" s="37">
        <v>137</v>
      </c>
      <c r="M715" s="37">
        <v>0</v>
      </c>
    </row>
    <row r="716" spans="1:26" x14ac:dyDescent="0.2">
      <c r="A716" s="37" t="s">
        <v>9066</v>
      </c>
      <c r="B716" s="37" t="s">
        <v>10007</v>
      </c>
      <c r="C716" s="39" t="s">
        <v>156</v>
      </c>
      <c r="D716" s="39" t="s">
        <v>999</v>
      </c>
      <c r="E716" s="39" t="s">
        <v>999</v>
      </c>
      <c r="F716" s="39" t="s">
        <v>113</v>
      </c>
      <c r="G716" s="39" t="s">
        <v>10386</v>
      </c>
      <c r="H716" s="38" t="s">
        <v>442</v>
      </c>
      <c r="I716" s="38" t="s">
        <v>440</v>
      </c>
      <c r="J716" s="38">
        <v>25747404</v>
      </c>
      <c r="K716" s="37">
        <v>721</v>
      </c>
    </row>
    <row r="717" spans="1:26" x14ac:dyDescent="0.2">
      <c r="A717" s="37" t="s">
        <v>9067</v>
      </c>
      <c r="B717" s="37" t="s">
        <v>9068</v>
      </c>
      <c r="C717" s="39" t="s">
        <v>156</v>
      </c>
      <c r="D717" s="39" t="s">
        <v>999</v>
      </c>
      <c r="E717" s="39" t="s">
        <v>1000</v>
      </c>
      <c r="F717" s="39" t="s">
        <v>312</v>
      </c>
      <c r="G717" s="39" t="s">
        <v>10387</v>
      </c>
      <c r="H717" s="38" t="s">
        <v>442</v>
      </c>
      <c r="I717" s="38" t="s">
        <v>440</v>
      </c>
      <c r="J717" s="38">
        <v>25745990</v>
      </c>
      <c r="K717" s="37">
        <v>706</v>
      </c>
      <c r="L717" s="37">
        <v>0</v>
      </c>
      <c r="M717" s="37">
        <v>0</v>
      </c>
    </row>
    <row r="718" spans="1:26" x14ac:dyDescent="0.2">
      <c r="A718" s="37" t="s">
        <v>9067</v>
      </c>
      <c r="B718" s="37" t="s">
        <v>10006</v>
      </c>
      <c r="C718" s="39" t="s">
        <v>156</v>
      </c>
      <c r="D718" s="39" t="s">
        <v>999</v>
      </c>
      <c r="E718" s="39" t="s">
        <v>1000</v>
      </c>
      <c r="F718" s="39" t="s">
        <v>312</v>
      </c>
      <c r="G718" s="39" t="s">
        <v>10388</v>
      </c>
      <c r="H718" s="38" t="s">
        <v>442</v>
      </c>
      <c r="I718" s="38" t="s">
        <v>440</v>
      </c>
      <c r="J718" s="38">
        <v>25745990</v>
      </c>
      <c r="K718" s="37">
        <v>223</v>
      </c>
    </row>
    <row r="719" spans="1:26" x14ac:dyDescent="0.2">
      <c r="A719" s="37" t="s">
        <v>9069</v>
      </c>
      <c r="B719" s="37" t="s">
        <v>9070</v>
      </c>
      <c r="C719" s="39" t="s">
        <v>156</v>
      </c>
      <c r="D719" s="39" t="s">
        <v>999</v>
      </c>
      <c r="E719" s="39" t="s">
        <v>1071</v>
      </c>
      <c r="F719" s="39" t="s">
        <v>1071</v>
      </c>
      <c r="G719" s="39" t="s">
        <v>10385</v>
      </c>
      <c r="H719" s="38" t="s">
        <v>442</v>
      </c>
      <c r="I719" s="38" t="s">
        <v>441</v>
      </c>
      <c r="J719" s="38">
        <v>25347402</v>
      </c>
      <c r="K719" s="37">
        <v>106</v>
      </c>
      <c r="L719" s="37">
        <v>0</v>
      </c>
      <c r="M719" s="37">
        <v>0</v>
      </c>
    </row>
    <row r="721" spans="1:26" ht="13.5" x14ac:dyDescent="0.25">
      <c r="A721" s="40" t="s">
        <v>449</v>
      </c>
      <c r="B721" s="70"/>
      <c r="C721" s="43"/>
      <c r="D721" s="25"/>
      <c r="E721" s="32"/>
      <c r="F721" s="33"/>
      <c r="G721" s="32"/>
      <c r="H721" s="54" t="s">
        <v>8355</v>
      </c>
      <c r="J721" s="27"/>
      <c r="K721" s="36">
        <f>SUM(K722:K730)</f>
        <v>4871</v>
      </c>
      <c r="L721" s="36">
        <f>SUM(L722:L730)</f>
        <v>107</v>
      </c>
      <c r="M721" s="36">
        <f>SUM(M722:M730)</f>
        <v>0</v>
      </c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x14ac:dyDescent="0.2">
      <c r="B722" s="37" t="s">
        <v>9071</v>
      </c>
      <c r="C722" s="39" t="s">
        <v>156</v>
      </c>
      <c r="D722" s="39" t="s">
        <v>157</v>
      </c>
      <c r="E722" s="39" t="s">
        <v>78</v>
      </c>
      <c r="F722" s="39" t="s">
        <v>1226</v>
      </c>
      <c r="G722" s="39" t="s">
        <v>10385</v>
      </c>
      <c r="H722" s="38" t="s">
        <v>443</v>
      </c>
      <c r="I722" s="38" t="s">
        <v>440</v>
      </c>
      <c r="J722" s="38">
        <v>25180103</v>
      </c>
      <c r="K722" s="37">
        <v>75</v>
      </c>
      <c r="L722" s="37">
        <v>0</v>
      </c>
      <c r="M722" s="37">
        <v>0</v>
      </c>
    </row>
    <row r="723" spans="1:26" x14ac:dyDescent="0.2">
      <c r="B723" s="37" t="s">
        <v>4207</v>
      </c>
      <c r="C723" s="39" t="s">
        <v>156</v>
      </c>
      <c r="D723" s="39" t="s">
        <v>157</v>
      </c>
      <c r="E723" s="39" t="s">
        <v>233</v>
      </c>
      <c r="F723" s="39" t="s">
        <v>4206</v>
      </c>
      <c r="G723" s="39" t="s">
        <v>10385</v>
      </c>
      <c r="H723" s="38" t="s">
        <v>443</v>
      </c>
      <c r="I723" s="38" t="s">
        <v>440</v>
      </c>
      <c r="J723" s="38">
        <v>22730024</v>
      </c>
      <c r="K723" s="37">
        <v>87</v>
      </c>
      <c r="L723" s="37">
        <v>0</v>
      </c>
      <c r="M723" s="37">
        <v>0</v>
      </c>
    </row>
    <row r="724" spans="1:26" x14ac:dyDescent="0.2">
      <c r="B724" s="37" t="s">
        <v>9072</v>
      </c>
      <c r="C724" s="39" t="s">
        <v>156</v>
      </c>
      <c r="D724" s="39" t="s">
        <v>157</v>
      </c>
      <c r="E724" s="39" t="s">
        <v>109</v>
      </c>
      <c r="F724" s="39" t="s">
        <v>4204</v>
      </c>
      <c r="G724" s="39" t="s">
        <v>10385</v>
      </c>
      <c r="H724" s="38" t="s">
        <v>443</v>
      </c>
      <c r="I724" s="38" t="s">
        <v>440</v>
      </c>
      <c r="J724" s="38">
        <v>22795489</v>
      </c>
      <c r="K724" s="37">
        <v>126</v>
      </c>
      <c r="L724" s="37">
        <v>0</v>
      </c>
      <c r="M724" s="37">
        <v>0</v>
      </c>
    </row>
    <row r="725" spans="1:26" x14ac:dyDescent="0.2">
      <c r="A725" s="37" t="s">
        <v>9073</v>
      </c>
      <c r="B725" s="37" t="s">
        <v>9074</v>
      </c>
      <c r="C725" s="39" t="s">
        <v>156</v>
      </c>
      <c r="D725" s="39" t="s">
        <v>157</v>
      </c>
      <c r="E725" s="39" t="s">
        <v>3523</v>
      </c>
      <c r="F725" s="39" t="s">
        <v>4238</v>
      </c>
      <c r="G725" s="39" t="s">
        <v>10385</v>
      </c>
      <c r="H725" s="38" t="s">
        <v>442</v>
      </c>
      <c r="I725" s="38" t="s">
        <v>440</v>
      </c>
      <c r="J725" s="38">
        <v>22792929</v>
      </c>
      <c r="K725" s="37">
        <v>629</v>
      </c>
      <c r="L725" s="37">
        <v>0</v>
      </c>
      <c r="M725" s="37">
        <v>0</v>
      </c>
    </row>
    <row r="726" spans="1:26" x14ac:dyDescent="0.2">
      <c r="A726" s="37" t="s">
        <v>9075</v>
      </c>
      <c r="B726" s="37" t="s">
        <v>9076</v>
      </c>
      <c r="C726" s="39" t="s">
        <v>156</v>
      </c>
      <c r="D726" s="39" t="s">
        <v>157</v>
      </c>
      <c r="E726" s="39" t="s">
        <v>109</v>
      </c>
      <c r="F726" s="39" t="s">
        <v>176</v>
      </c>
      <c r="G726" s="39" t="s">
        <v>10385</v>
      </c>
      <c r="H726" s="38" t="s">
        <v>442</v>
      </c>
      <c r="I726" s="38" t="s">
        <v>440</v>
      </c>
      <c r="J726" s="38">
        <v>22785780</v>
      </c>
      <c r="K726" s="37">
        <v>806</v>
      </c>
      <c r="L726" s="37">
        <v>0</v>
      </c>
      <c r="M726" s="37">
        <v>0</v>
      </c>
    </row>
    <row r="727" spans="1:26" x14ac:dyDescent="0.2">
      <c r="A727" s="37" t="s">
        <v>9077</v>
      </c>
      <c r="B727" s="37" t="s">
        <v>9078</v>
      </c>
      <c r="C727" s="39" t="s">
        <v>156</v>
      </c>
      <c r="D727" s="39" t="s">
        <v>157</v>
      </c>
      <c r="E727" s="39" t="s">
        <v>3523</v>
      </c>
      <c r="F727" s="39" t="s">
        <v>3523</v>
      </c>
      <c r="G727" s="39" t="s">
        <v>10386</v>
      </c>
      <c r="H727" s="38" t="s">
        <v>442</v>
      </c>
      <c r="I727" s="38" t="s">
        <v>440</v>
      </c>
      <c r="J727" s="38">
        <v>22795906</v>
      </c>
      <c r="K727" s="37">
        <v>967</v>
      </c>
    </row>
    <row r="728" spans="1:26" x14ac:dyDescent="0.2">
      <c r="A728" s="37" t="s">
        <v>9079</v>
      </c>
      <c r="B728" s="37" t="s">
        <v>9080</v>
      </c>
      <c r="C728" s="39" t="s">
        <v>156</v>
      </c>
      <c r="D728" s="39" t="s">
        <v>157</v>
      </c>
      <c r="E728" s="39" t="s">
        <v>3523</v>
      </c>
      <c r="F728" s="39" t="s">
        <v>3523</v>
      </c>
      <c r="G728" s="39" t="s">
        <v>10387</v>
      </c>
      <c r="H728" s="38" t="s">
        <v>442</v>
      </c>
      <c r="I728" s="38" t="s">
        <v>440</v>
      </c>
      <c r="J728" s="38">
        <v>22795239</v>
      </c>
      <c r="K728" s="37">
        <v>1447</v>
      </c>
      <c r="L728" s="37">
        <v>107</v>
      </c>
      <c r="M728" s="37">
        <v>0</v>
      </c>
    </row>
    <row r="729" spans="1:26" x14ac:dyDescent="0.2">
      <c r="A729" s="37" t="s">
        <v>9081</v>
      </c>
      <c r="B729" s="37" t="s">
        <v>10009</v>
      </c>
      <c r="C729" s="39" t="s">
        <v>156</v>
      </c>
      <c r="D729" s="39" t="s">
        <v>157</v>
      </c>
      <c r="E729" s="39" t="s">
        <v>3523</v>
      </c>
      <c r="F729" s="39" t="s">
        <v>3523</v>
      </c>
      <c r="G729" s="39" t="s">
        <v>10385</v>
      </c>
      <c r="H729" s="38" t="s">
        <v>442</v>
      </c>
      <c r="I729" s="38" t="s">
        <v>440</v>
      </c>
      <c r="J729" s="38">
        <v>22795011</v>
      </c>
      <c r="K729" s="37">
        <v>419</v>
      </c>
      <c r="L729" s="37">
        <v>0</v>
      </c>
      <c r="M729" s="37">
        <v>0</v>
      </c>
    </row>
    <row r="730" spans="1:26" x14ac:dyDescent="0.2">
      <c r="A730" s="37" t="s">
        <v>9082</v>
      </c>
      <c r="B730" s="37" t="s">
        <v>10008</v>
      </c>
      <c r="C730" s="39" t="s">
        <v>156</v>
      </c>
      <c r="D730" s="39" t="s">
        <v>157</v>
      </c>
      <c r="E730" s="39" t="s">
        <v>3523</v>
      </c>
      <c r="F730" s="39" t="s">
        <v>3523</v>
      </c>
      <c r="G730" s="39" t="s">
        <v>10388</v>
      </c>
      <c r="H730" s="38" t="s">
        <v>442</v>
      </c>
      <c r="I730" s="38" t="s">
        <v>440</v>
      </c>
      <c r="J730" s="38">
        <v>22795239</v>
      </c>
      <c r="K730" s="37">
        <v>315</v>
      </c>
    </row>
    <row r="732" spans="1:26" ht="13.5" x14ac:dyDescent="0.25">
      <c r="A732" s="40" t="s">
        <v>453</v>
      </c>
      <c r="B732" s="70"/>
      <c r="C732" s="43"/>
      <c r="D732" s="25"/>
      <c r="E732" s="32"/>
      <c r="F732" s="33"/>
      <c r="G732" s="32"/>
      <c r="H732" s="54" t="s">
        <v>8355</v>
      </c>
      <c r="J732" s="27"/>
      <c r="K732" s="36">
        <f>SUM(K733:K737)</f>
        <v>2566</v>
      </c>
      <c r="L732" s="36">
        <f>SUM(L733:L737)</f>
        <v>26</v>
      </c>
      <c r="M732" s="36">
        <f>SUM(M733:M737)</f>
        <v>68</v>
      </c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x14ac:dyDescent="0.2">
      <c r="B733" s="37" t="s">
        <v>9083</v>
      </c>
      <c r="C733" s="39" t="s">
        <v>156</v>
      </c>
      <c r="D733" s="39" t="s">
        <v>156</v>
      </c>
      <c r="E733" s="39" t="s">
        <v>262</v>
      </c>
      <c r="F733" s="39" t="s">
        <v>262</v>
      </c>
      <c r="G733" s="39" t="s">
        <v>10387</v>
      </c>
      <c r="H733" s="38" t="s">
        <v>444</v>
      </c>
      <c r="I733" s="38" t="s">
        <v>440</v>
      </c>
      <c r="J733" s="38">
        <v>25529600</v>
      </c>
      <c r="K733" s="37">
        <v>479</v>
      </c>
      <c r="L733" s="37">
        <v>0</v>
      </c>
      <c r="M733" s="37">
        <v>0</v>
      </c>
    </row>
    <row r="734" spans="1:26" x14ac:dyDescent="0.2">
      <c r="A734" s="37" t="s">
        <v>9084</v>
      </c>
      <c r="B734" s="37" t="s">
        <v>9085</v>
      </c>
      <c r="C734" s="39" t="s">
        <v>156</v>
      </c>
      <c r="D734" s="39" t="s">
        <v>156</v>
      </c>
      <c r="E734" s="39" t="s">
        <v>262</v>
      </c>
      <c r="F734" s="39" t="s">
        <v>262</v>
      </c>
      <c r="G734" s="39" t="s">
        <v>10385</v>
      </c>
      <c r="H734" s="38" t="s">
        <v>442</v>
      </c>
      <c r="I734" s="38" t="s">
        <v>440</v>
      </c>
      <c r="J734" s="38">
        <v>25528242</v>
      </c>
      <c r="K734" s="37">
        <v>870</v>
      </c>
      <c r="L734" s="37">
        <v>0</v>
      </c>
      <c r="M734" s="37">
        <v>0</v>
      </c>
    </row>
    <row r="735" spans="1:26" x14ac:dyDescent="0.2">
      <c r="A735" s="37" t="s">
        <v>9086</v>
      </c>
      <c r="B735" s="37" t="s">
        <v>9087</v>
      </c>
      <c r="C735" s="39" t="s">
        <v>156</v>
      </c>
      <c r="D735" s="39" t="s">
        <v>156</v>
      </c>
      <c r="E735" s="39" t="s">
        <v>1715</v>
      </c>
      <c r="F735" s="39" t="s">
        <v>1715</v>
      </c>
      <c r="G735" s="39" t="s">
        <v>10385</v>
      </c>
      <c r="H735" s="38" t="s">
        <v>442</v>
      </c>
      <c r="I735" s="38" t="s">
        <v>441</v>
      </c>
      <c r="J735" s="38">
        <v>25480608</v>
      </c>
      <c r="K735" s="37">
        <v>333</v>
      </c>
      <c r="L735" s="37">
        <v>26</v>
      </c>
      <c r="M735" s="37">
        <v>0</v>
      </c>
    </row>
    <row r="736" spans="1:26" x14ac:dyDescent="0.2">
      <c r="A736" s="37" t="s">
        <v>9088</v>
      </c>
      <c r="B736" s="37" t="s">
        <v>9089</v>
      </c>
      <c r="C736" s="39" t="s">
        <v>156</v>
      </c>
      <c r="D736" s="39" t="s">
        <v>156</v>
      </c>
      <c r="E736" s="39" t="s">
        <v>4250</v>
      </c>
      <c r="F736" s="39" t="s">
        <v>4250</v>
      </c>
      <c r="G736" s="39" t="s">
        <v>10387</v>
      </c>
      <c r="H736" s="38" t="s">
        <v>442</v>
      </c>
      <c r="I736" s="38" t="s">
        <v>440</v>
      </c>
      <c r="J736" s="38">
        <v>25736828</v>
      </c>
      <c r="K736" s="37">
        <v>752</v>
      </c>
      <c r="L736" s="37">
        <v>0</v>
      </c>
      <c r="M736" s="37">
        <v>0</v>
      </c>
    </row>
    <row r="737" spans="1:26" x14ac:dyDescent="0.2">
      <c r="A737" s="37" t="s">
        <v>9090</v>
      </c>
      <c r="B737" s="37" t="s">
        <v>9091</v>
      </c>
      <c r="C737" s="39" t="s">
        <v>156</v>
      </c>
      <c r="D737" s="39" t="s">
        <v>156</v>
      </c>
      <c r="E737" s="39" t="s">
        <v>1715</v>
      </c>
      <c r="F737" s="39" t="s">
        <v>9092</v>
      </c>
      <c r="G737" s="39" t="s">
        <v>10385</v>
      </c>
      <c r="H737" s="38" t="s">
        <v>442</v>
      </c>
      <c r="I737" s="38" t="s">
        <v>441</v>
      </c>
      <c r="J737" s="38">
        <v>25482532</v>
      </c>
      <c r="K737" s="37">
        <v>132</v>
      </c>
      <c r="L737" s="37">
        <v>0</v>
      </c>
      <c r="M737" s="37">
        <v>68</v>
      </c>
    </row>
    <row r="739" spans="1:26" ht="13.5" x14ac:dyDescent="0.25">
      <c r="A739" s="40" t="s">
        <v>463</v>
      </c>
      <c r="B739" s="70"/>
      <c r="C739" s="43"/>
      <c r="D739" s="25"/>
      <c r="E739" s="32"/>
      <c r="F739" s="33"/>
      <c r="G739" s="32"/>
      <c r="H739" s="54" t="s">
        <v>8355</v>
      </c>
      <c r="J739" s="27"/>
      <c r="K739" s="36">
        <f>SUM(K740:K741)</f>
        <v>1078</v>
      </c>
      <c r="L739" s="36">
        <f>SUM(L740:L741)</f>
        <v>0</v>
      </c>
      <c r="M739" s="36">
        <f>SUM(M740:M741)</f>
        <v>0</v>
      </c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x14ac:dyDescent="0.2">
      <c r="A740" s="37" t="s">
        <v>9093</v>
      </c>
      <c r="B740" s="37" t="s">
        <v>9094</v>
      </c>
      <c r="C740" s="39" t="s">
        <v>156</v>
      </c>
      <c r="D740" s="39" t="s">
        <v>999</v>
      </c>
      <c r="E740" s="39" t="s">
        <v>4298</v>
      </c>
      <c r="F740" s="39" t="s">
        <v>4298</v>
      </c>
      <c r="G740" s="39" t="s">
        <v>10385</v>
      </c>
      <c r="H740" s="38" t="s">
        <v>442</v>
      </c>
      <c r="I740" s="38" t="s">
        <v>440</v>
      </c>
      <c r="J740" s="38">
        <v>25771820</v>
      </c>
      <c r="K740" s="37">
        <v>501</v>
      </c>
      <c r="L740" s="37">
        <v>0</v>
      </c>
      <c r="M740" s="37">
        <v>0</v>
      </c>
    </row>
    <row r="741" spans="1:26" x14ac:dyDescent="0.2">
      <c r="A741" s="37" t="s">
        <v>9095</v>
      </c>
      <c r="B741" s="37" t="s">
        <v>9096</v>
      </c>
      <c r="C741" s="39" t="s">
        <v>156</v>
      </c>
      <c r="D741" s="39" t="s">
        <v>999</v>
      </c>
      <c r="E741" s="39" t="s">
        <v>4289</v>
      </c>
      <c r="F741" s="39" t="s">
        <v>9097</v>
      </c>
      <c r="G741" s="39" t="s">
        <v>10387</v>
      </c>
      <c r="H741" s="38" t="s">
        <v>442</v>
      </c>
      <c r="I741" s="38" t="s">
        <v>440</v>
      </c>
      <c r="J741" s="38">
        <v>25332504</v>
      </c>
      <c r="K741" s="37">
        <v>577</v>
      </c>
      <c r="L741" s="37">
        <v>0</v>
      </c>
      <c r="M741" s="37">
        <v>0</v>
      </c>
    </row>
    <row r="743" spans="1:26" ht="13.5" x14ac:dyDescent="0.25">
      <c r="A743" s="40" t="s">
        <v>461</v>
      </c>
      <c r="B743" s="70"/>
      <c r="C743" s="43"/>
      <c r="D743" s="25"/>
      <c r="E743" s="32"/>
      <c r="F743" s="33"/>
      <c r="G743" s="32"/>
      <c r="H743" s="54" t="s">
        <v>8355</v>
      </c>
      <c r="J743" s="27"/>
      <c r="K743" s="36">
        <f>K744+K749+K757+K763+K766+K770+K773+K779+K782</f>
        <v>6909</v>
      </c>
      <c r="L743" s="36">
        <f>L744+L749+L757+L763+L766+L770+L773+L779+L782</f>
        <v>190</v>
      </c>
      <c r="M743" s="36">
        <f>M744+M749+M757+M763+M766+M770+M773+M779+M782</f>
        <v>175</v>
      </c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3.5" x14ac:dyDescent="0.25">
      <c r="A744" s="40" t="s">
        <v>439</v>
      </c>
      <c r="B744" s="70"/>
      <c r="C744" s="43"/>
      <c r="D744" s="25"/>
      <c r="E744" s="32"/>
      <c r="F744" s="33"/>
      <c r="G744" s="32"/>
      <c r="H744" s="54" t="s">
        <v>8355</v>
      </c>
      <c r="J744" s="27"/>
      <c r="K744" s="36">
        <f>SUM(K745:K747)</f>
        <v>1133</v>
      </c>
      <c r="L744" s="36">
        <f>SUM(L745:L747)</f>
        <v>107</v>
      </c>
      <c r="M744" s="36">
        <f>SUM(M745:M747)</f>
        <v>0</v>
      </c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x14ac:dyDescent="0.2">
      <c r="A745" s="37" t="s">
        <v>9098</v>
      </c>
      <c r="B745" s="37" t="s">
        <v>9099</v>
      </c>
      <c r="C745" s="39" t="s">
        <v>156</v>
      </c>
      <c r="D745" s="39" t="s">
        <v>648</v>
      </c>
      <c r="E745" s="39" t="s">
        <v>650</v>
      </c>
      <c r="F745" s="39" t="s">
        <v>650</v>
      </c>
      <c r="G745" s="39" t="s">
        <v>10385</v>
      </c>
      <c r="H745" s="38" t="s">
        <v>442</v>
      </c>
      <c r="I745" s="38" t="s">
        <v>440</v>
      </c>
      <c r="J745" s="38">
        <v>25322274</v>
      </c>
      <c r="K745" s="37">
        <v>466</v>
      </c>
      <c r="L745" s="37">
        <v>47</v>
      </c>
      <c r="M745" s="37">
        <v>0</v>
      </c>
    </row>
    <row r="746" spans="1:26" x14ac:dyDescent="0.2">
      <c r="A746" s="37" t="s">
        <v>9100</v>
      </c>
      <c r="B746" s="37" t="s">
        <v>9101</v>
      </c>
      <c r="C746" s="39" t="s">
        <v>156</v>
      </c>
      <c r="D746" s="39" t="s">
        <v>648</v>
      </c>
      <c r="E746" s="39" t="s">
        <v>4339</v>
      </c>
      <c r="F746" s="39" t="s">
        <v>9102</v>
      </c>
      <c r="G746" s="39" t="s">
        <v>10385</v>
      </c>
      <c r="H746" s="38" t="s">
        <v>442</v>
      </c>
      <c r="I746" s="38" t="s">
        <v>441</v>
      </c>
      <c r="J746" s="38">
        <v>25350309</v>
      </c>
      <c r="K746" s="37">
        <v>347</v>
      </c>
      <c r="L746" s="37">
        <v>23</v>
      </c>
      <c r="M746" s="37">
        <v>0</v>
      </c>
    </row>
    <row r="747" spans="1:26" x14ac:dyDescent="0.2">
      <c r="A747" s="37" t="s">
        <v>9103</v>
      </c>
      <c r="B747" s="37" t="s">
        <v>9104</v>
      </c>
      <c r="C747" s="39" t="s">
        <v>156</v>
      </c>
      <c r="D747" s="39" t="s">
        <v>648</v>
      </c>
      <c r="E747" s="39" t="s">
        <v>535</v>
      </c>
      <c r="F747" s="39" t="s">
        <v>4406</v>
      </c>
      <c r="G747" s="39" t="s">
        <v>10385</v>
      </c>
      <c r="H747" s="38" t="s">
        <v>442</v>
      </c>
      <c r="I747" s="38" t="s">
        <v>441</v>
      </c>
      <c r="J747" s="38">
        <v>25313404</v>
      </c>
      <c r="K747" s="37">
        <v>320</v>
      </c>
      <c r="L747" s="37">
        <v>37</v>
      </c>
      <c r="M747" s="37">
        <v>0</v>
      </c>
    </row>
    <row r="749" spans="1:26" ht="13.5" x14ac:dyDescent="0.25">
      <c r="A749" s="40" t="s">
        <v>445</v>
      </c>
      <c r="B749" s="70"/>
      <c r="C749" s="43"/>
      <c r="D749" s="25"/>
      <c r="E749" s="32"/>
      <c r="F749" s="33"/>
      <c r="G749" s="32"/>
      <c r="H749" s="54" t="s">
        <v>8355</v>
      </c>
      <c r="J749" s="27"/>
      <c r="K749" s="36">
        <f>SUM(K750:K755)</f>
        <v>3023</v>
      </c>
      <c r="L749" s="36">
        <f>SUM(L750:L755)</f>
        <v>0</v>
      </c>
      <c r="M749" s="36">
        <f>SUM(M750:M755)</f>
        <v>175</v>
      </c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x14ac:dyDescent="0.2">
      <c r="B750" s="37" t="s">
        <v>9105</v>
      </c>
      <c r="C750" s="39" t="s">
        <v>156</v>
      </c>
      <c r="D750" s="39" t="s">
        <v>278</v>
      </c>
      <c r="E750" s="39" t="s">
        <v>278</v>
      </c>
      <c r="F750" s="39" t="s">
        <v>278</v>
      </c>
      <c r="G750" s="39" t="s">
        <v>10385</v>
      </c>
      <c r="H750" s="38" t="s">
        <v>443</v>
      </c>
      <c r="I750" s="38" t="s">
        <v>440</v>
      </c>
      <c r="J750" s="38">
        <v>25567617</v>
      </c>
      <c r="K750" s="37">
        <v>117</v>
      </c>
      <c r="L750" s="37">
        <v>0</v>
      </c>
      <c r="M750" s="37">
        <v>0</v>
      </c>
    </row>
    <row r="751" spans="1:26" x14ac:dyDescent="0.2">
      <c r="B751" s="37" t="s">
        <v>1290</v>
      </c>
      <c r="C751" s="39" t="s">
        <v>156</v>
      </c>
      <c r="D751" s="39" t="s">
        <v>278</v>
      </c>
      <c r="E751" s="39" t="s">
        <v>278</v>
      </c>
      <c r="F751" s="39" t="s">
        <v>4369</v>
      </c>
      <c r="G751" s="39" t="s">
        <v>10385</v>
      </c>
      <c r="H751" s="38" t="s">
        <v>443</v>
      </c>
      <c r="I751" s="38" t="s">
        <v>440</v>
      </c>
      <c r="J751" s="38">
        <v>25569962</v>
      </c>
      <c r="K751" s="37">
        <v>67</v>
      </c>
      <c r="L751" s="37">
        <v>0</v>
      </c>
      <c r="M751" s="37">
        <v>0</v>
      </c>
    </row>
    <row r="752" spans="1:26" x14ac:dyDescent="0.2">
      <c r="A752" s="37" t="s">
        <v>9106</v>
      </c>
      <c r="B752" s="37" t="s">
        <v>9107</v>
      </c>
      <c r="C752" s="39" t="s">
        <v>156</v>
      </c>
      <c r="D752" s="39" t="s">
        <v>278</v>
      </c>
      <c r="E752" s="39" t="s">
        <v>278</v>
      </c>
      <c r="F752" s="39" t="s">
        <v>4406</v>
      </c>
      <c r="G752" s="39" t="s">
        <v>10385</v>
      </c>
      <c r="H752" s="38" t="s">
        <v>442</v>
      </c>
      <c r="I752" s="38" t="s">
        <v>440</v>
      </c>
      <c r="J752" s="38">
        <v>25350113</v>
      </c>
      <c r="K752" s="37">
        <v>1258</v>
      </c>
      <c r="L752" s="37">
        <v>0</v>
      </c>
      <c r="M752" s="37">
        <v>175</v>
      </c>
    </row>
    <row r="753" spans="1:26" x14ac:dyDescent="0.2">
      <c r="A753" s="37" t="s">
        <v>9108</v>
      </c>
      <c r="B753" s="37" t="s">
        <v>9109</v>
      </c>
      <c r="C753" s="39" t="s">
        <v>156</v>
      </c>
      <c r="D753" s="39" t="s">
        <v>278</v>
      </c>
      <c r="E753" s="39" t="s">
        <v>278</v>
      </c>
      <c r="F753" s="39" t="s">
        <v>9110</v>
      </c>
      <c r="G753" s="39" t="s">
        <v>10385</v>
      </c>
      <c r="H753" s="38" t="s">
        <v>442</v>
      </c>
      <c r="I753" s="38" t="s">
        <v>440</v>
      </c>
      <c r="J753" s="38">
        <v>25570526</v>
      </c>
      <c r="K753" s="37">
        <v>246</v>
      </c>
      <c r="L753" s="37">
        <v>0</v>
      </c>
      <c r="M753" s="37">
        <v>0</v>
      </c>
    </row>
    <row r="754" spans="1:26" x14ac:dyDescent="0.2">
      <c r="A754" s="37" t="s">
        <v>9111</v>
      </c>
      <c r="B754" s="37" t="s">
        <v>9112</v>
      </c>
      <c r="C754" s="39" t="s">
        <v>156</v>
      </c>
      <c r="D754" s="39" t="s">
        <v>278</v>
      </c>
      <c r="E754" s="39" t="s">
        <v>278</v>
      </c>
      <c r="F754" s="39" t="s">
        <v>5949</v>
      </c>
      <c r="G754" s="39" t="s">
        <v>10386</v>
      </c>
      <c r="H754" s="38" t="s">
        <v>442</v>
      </c>
      <c r="I754" s="38" t="s">
        <v>440</v>
      </c>
      <c r="J754" s="38">
        <v>25560098</v>
      </c>
      <c r="K754" s="37">
        <v>620</v>
      </c>
    </row>
    <row r="755" spans="1:26" x14ac:dyDescent="0.2">
      <c r="A755" s="37" t="s">
        <v>9113</v>
      </c>
      <c r="B755" s="37" t="s">
        <v>9114</v>
      </c>
      <c r="C755" s="39" t="s">
        <v>156</v>
      </c>
      <c r="D755" s="39" t="s">
        <v>278</v>
      </c>
      <c r="E755" s="39" t="s">
        <v>278</v>
      </c>
      <c r="F755" s="39" t="s">
        <v>278</v>
      </c>
      <c r="G755" s="39" t="s">
        <v>10385</v>
      </c>
      <c r="H755" s="38" t="s">
        <v>442</v>
      </c>
      <c r="I755" s="38" t="s">
        <v>440</v>
      </c>
      <c r="J755" s="38">
        <v>40301961</v>
      </c>
      <c r="K755" s="37">
        <v>715</v>
      </c>
      <c r="L755" s="37">
        <v>0</v>
      </c>
      <c r="M755" s="37">
        <v>0</v>
      </c>
    </row>
    <row r="757" spans="1:26" ht="13.5" x14ac:dyDescent="0.25">
      <c r="A757" s="40" t="s">
        <v>446</v>
      </c>
      <c r="B757" s="70"/>
      <c r="C757" s="43"/>
      <c r="D757" s="25"/>
      <c r="E757" s="32"/>
      <c r="F757" s="33"/>
      <c r="G757" s="32"/>
      <c r="H757" s="54" t="s">
        <v>8355</v>
      </c>
      <c r="J757" s="27"/>
      <c r="K757" s="36">
        <f>SUM(K758:K761)</f>
        <v>1428</v>
      </c>
      <c r="L757" s="36">
        <f>SUM(L758:L761)</f>
        <v>83</v>
      </c>
      <c r="M757" s="36">
        <f>SUM(M758:M761)</f>
        <v>0</v>
      </c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x14ac:dyDescent="0.2">
      <c r="A758" s="37" t="s">
        <v>9115</v>
      </c>
      <c r="B758" s="37" t="s">
        <v>9116</v>
      </c>
      <c r="C758" s="39" t="s">
        <v>156</v>
      </c>
      <c r="D758" s="39" t="s">
        <v>278</v>
      </c>
      <c r="E758" s="39" t="s">
        <v>4412</v>
      </c>
      <c r="F758" s="39" t="s">
        <v>4412</v>
      </c>
      <c r="G758" s="39" t="s">
        <v>10385</v>
      </c>
      <c r="H758" s="38" t="s">
        <v>442</v>
      </c>
      <c r="I758" s="38" t="s">
        <v>441</v>
      </c>
      <c r="J758" s="38">
        <v>25541638</v>
      </c>
      <c r="K758" s="37">
        <v>354</v>
      </c>
      <c r="L758" s="37">
        <v>0</v>
      </c>
      <c r="M758" s="37">
        <v>0</v>
      </c>
    </row>
    <row r="759" spans="1:26" x14ac:dyDescent="0.2">
      <c r="A759" s="37" t="s">
        <v>9117</v>
      </c>
      <c r="B759" s="37" t="s">
        <v>9118</v>
      </c>
      <c r="C759" s="39" t="s">
        <v>156</v>
      </c>
      <c r="D759" s="39" t="s">
        <v>278</v>
      </c>
      <c r="E759" s="39" t="s">
        <v>644</v>
      </c>
      <c r="F759" s="39" t="s">
        <v>644</v>
      </c>
      <c r="G759" s="39" t="s">
        <v>10387</v>
      </c>
      <c r="H759" s="38" t="s">
        <v>442</v>
      </c>
      <c r="I759" s="38" t="s">
        <v>440</v>
      </c>
      <c r="J759" s="38">
        <v>25311001</v>
      </c>
      <c r="K759" s="37">
        <v>854</v>
      </c>
      <c r="L759" s="37">
        <v>83</v>
      </c>
      <c r="M759" s="37">
        <v>0</v>
      </c>
    </row>
    <row r="760" spans="1:26" x14ac:dyDescent="0.2">
      <c r="A760" s="37" t="s">
        <v>9117</v>
      </c>
      <c r="B760" s="37" t="s">
        <v>10010</v>
      </c>
      <c r="C760" s="39" t="s">
        <v>156</v>
      </c>
      <c r="D760" s="39" t="s">
        <v>278</v>
      </c>
      <c r="E760" s="39" t="s">
        <v>644</v>
      </c>
      <c r="F760" s="39" t="s">
        <v>644</v>
      </c>
      <c r="G760" s="39" t="s">
        <v>10388</v>
      </c>
      <c r="H760" s="38" t="s">
        <v>442</v>
      </c>
      <c r="I760" s="38" t="s">
        <v>440</v>
      </c>
      <c r="J760" s="38">
        <v>25311001</v>
      </c>
      <c r="K760" s="37">
        <v>119</v>
      </c>
    </row>
    <row r="761" spans="1:26" x14ac:dyDescent="0.2">
      <c r="A761" s="37" t="s">
        <v>9119</v>
      </c>
      <c r="B761" s="37" t="s">
        <v>9120</v>
      </c>
      <c r="C761" s="39" t="s">
        <v>156</v>
      </c>
      <c r="D761" s="39" t="s">
        <v>278</v>
      </c>
      <c r="E761" s="39" t="s">
        <v>644</v>
      </c>
      <c r="F761" s="39" t="s">
        <v>4437</v>
      </c>
      <c r="G761" s="39" t="s">
        <v>10385</v>
      </c>
      <c r="H761" s="38" t="s">
        <v>442</v>
      </c>
      <c r="I761" s="38" t="s">
        <v>440</v>
      </c>
      <c r="J761" s="38">
        <v>25312358</v>
      </c>
      <c r="K761" s="37">
        <v>101</v>
      </c>
      <c r="L761" s="37">
        <v>0</v>
      </c>
      <c r="M761" s="37">
        <v>0</v>
      </c>
    </row>
    <row r="763" spans="1:26" ht="13.5" x14ac:dyDescent="0.25">
      <c r="A763" s="40" t="s">
        <v>447</v>
      </c>
      <c r="B763" s="70"/>
      <c r="C763" s="43"/>
      <c r="D763" s="25"/>
      <c r="E763" s="32"/>
      <c r="F763" s="33"/>
      <c r="G763" s="32"/>
      <c r="H763" s="54" t="s">
        <v>8355</v>
      </c>
      <c r="J763" s="27"/>
      <c r="K763" s="36">
        <f>K764</f>
        <v>70</v>
      </c>
      <c r="L763" s="36">
        <f>L764</f>
        <v>0</v>
      </c>
      <c r="M763" s="36">
        <f>M764</f>
        <v>0</v>
      </c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x14ac:dyDescent="0.2">
      <c r="A764" s="37" t="s">
        <v>9123</v>
      </c>
      <c r="B764" s="37" t="s">
        <v>10011</v>
      </c>
      <c r="C764" s="39" t="s">
        <v>156</v>
      </c>
      <c r="D764" s="39" t="s">
        <v>278</v>
      </c>
      <c r="E764" s="39" t="s">
        <v>162</v>
      </c>
      <c r="F764" s="39" t="s">
        <v>669</v>
      </c>
      <c r="G764" s="39" t="s">
        <v>10385</v>
      </c>
      <c r="H764" s="38" t="s">
        <v>442</v>
      </c>
      <c r="I764" s="38" t="s">
        <v>441</v>
      </c>
      <c r="J764" s="38">
        <v>22064575</v>
      </c>
      <c r="K764" s="37">
        <v>70</v>
      </c>
      <c r="L764" s="37">
        <v>0</v>
      </c>
      <c r="M764" s="37">
        <v>0</v>
      </c>
    </row>
    <row r="766" spans="1:26" ht="13.5" x14ac:dyDescent="0.25">
      <c r="A766" s="40" t="s">
        <v>448</v>
      </c>
      <c r="B766" s="70"/>
      <c r="C766" s="43"/>
      <c r="D766" s="25"/>
      <c r="E766" s="32"/>
      <c r="F766" s="33"/>
      <c r="G766" s="32"/>
      <c r="H766" s="54" t="s">
        <v>8355</v>
      </c>
      <c r="J766" s="27"/>
      <c r="K766" s="36">
        <f>SUM(K767:K768)</f>
        <v>240</v>
      </c>
      <c r="L766" s="36">
        <f>SUM(L767:L768)</f>
        <v>0</v>
      </c>
      <c r="M766" s="36">
        <f>SUM(M767:M768)</f>
        <v>0</v>
      </c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x14ac:dyDescent="0.2">
      <c r="A767" s="37" t="s">
        <v>9124</v>
      </c>
      <c r="B767" s="37" t="s">
        <v>9125</v>
      </c>
      <c r="C767" s="39" t="s">
        <v>156</v>
      </c>
      <c r="D767" s="39" t="s">
        <v>278</v>
      </c>
      <c r="E767" s="39" t="s">
        <v>646</v>
      </c>
      <c r="F767" s="39" t="s">
        <v>301</v>
      </c>
      <c r="G767" s="39" t="s">
        <v>10385</v>
      </c>
      <c r="H767" s="38" t="s">
        <v>442</v>
      </c>
      <c r="I767" s="38" t="s">
        <v>441</v>
      </c>
      <c r="J767" s="38">
        <v>25311634</v>
      </c>
      <c r="K767" s="37">
        <v>93</v>
      </c>
      <c r="L767" s="37">
        <v>0</v>
      </c>
      <c r="M767" s="37">
        <v>0</v>
      </c>
    </row>
    <row r="768" spans="1:26" x14ac:dyDescent="0.2">
      <c r="A768" s="37" t="s">
        <v>9126</v>
      </c>
      <c r="B768" s="37" t="s">
        <v>9127</v>
      </c>
      <c r="C768" s="39" t="s">
        <v>156</v>
      </c>
      <c r="D768" s="39" t="s">
        <v>278</v>
      </c>
      <c r="E768" s="39" t="s">
        <v>4506</v>
      </c>
      <c r="F768" s="39" t="s">
        <v>842</v>
      </c>
      <c r="G768" s="39" t="s">
        <v>10385</v>
      </c>
      <c r="H768" s="38" t="s">
        <v>442</v>
      </c>
      <c r="I768" s="38" t="s">
        <v>441</v>
      </c>
      <c r="J768" s="38">
        <v>22000372</v>
      </c>
      <c r="K768" s="37">
        <v>147</v>
      </c>
      <c r="L768" s="37">
        <v>0</v>
      </c>
      <c r="M768" s="37">
        <v>0</v>
      </c>
    </row>
    <row r="770" spans="1:26" ht="13.5" x14ac:dyDescent="0.25">
      <c r="A770" s="40" t="s">
        <v>449</v>
      </c>
      <c r="B770" s="70"/>
      <c r="C770" s="43"/>
      <c r="D770" s="25"/>
      <c r="E770" s="32"/>
      <c r="F770" s="33"/>
      <c r="G770" s="32"/>
      <c r="H770" s="54" t="s">
        <v>8355</v>
      </c>
      <c r="J770" s="27"/>
      <c r="K770" s="36">
        <f>K771</f>
        <v>128</v>
      </c>
      <c r="L770" s="36">
        <f>L771</f>
        <v>0</v>
      </c>
      <c r="M770" s="36">
        <f>M771</f>
        <v>0</v>
      </c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x14ac:dyDescent="0.2">
      <c r="A771" s="37" t="s">
        <v>9128</v>
      </c>
      <c r="B771" s="37" t="s">
        <v>9129</v>
      </c>
      <c r="C771" s="39" t="s">
        <v>156</v>
      </c>
      <c r="D771" s="39" t="s">
        <v>278</v>
      </c>
      <c r="E771" s="39" t="s">
        <v>4506</v>
      </c>
      <c r="F771" s="39" t="s">
        <v>9130</v>
      </c>
      <c r="G771" s="39" t="s">
        <v>10385</v>
      </c>
      <c r="H771" s="38" t="s">
        <v>442</v>
      </c>
      <c r="I771" s="38" t="s">
        <v>441</v>
      </c>
      <c r="J771" s="38">
        <v>22065806</v>
      </c>
      <c r="K771" s="37">
        <v>128</v>
      </c>
      <c r="L771" s="37">
        <v>0</v>
      </c>
      <c r="M771" s="37">
        <v>0</v>
      </c>
    </row>
    <row r="773" spans="1:26" ht="13.5" x14ac:dyDescent="0.25">
      <c r="A773" s="40" t="s">
        <v>453</v>
      </c>
      <c r="B773" s="70"/>
      <c r="C773" s="43"/>
      <c r="D773" s="25"/>
      <c r="E773" s="32"/>
      <c r="F773" s="33"/>
      <c r="G773" s="32"/>
      <c r="H773" s="54" t="s">
        <v>8355</v>
      </c>
      <c r="J773" s="27"/>
      <c r="K773" s="36">
        <f>SUM(K774:K777)</f>
        <v>415</v>
      </c>
      <c r="L773" s="36">
        <f>SUM(L774:L777)</f>
        <v>0</v>
      </c>
      <c r="M773" s="36">
        <f>SUM(M774:M777)</f>
        <v>0</v>
      </c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x14ac:dyDescent="0.2">
      <c r="A774" s="37" t="s">
        <v>9134</v>
      </c>
      <c r="B774" s="37" t="s">
        <v>9135</v>
      </c>
      <c r="C774" s="39" t="s">
        <v>156</v>
      </c>
      <c r="D774" s="39" t="s">
        <v>278</v>
      </c>
      <c r="E774" s="39" t="s">
        <v>4506</v>
      </c>
      <c r="F774" s="39" t="s">
        <v>4587</v>
      </c>
      <c r="G774" s="39" t="s">
        <v>10385</v>
      </c>
      <c r="H774" s="38" t="s">
        <v>442</v>
      </c>
      <c r="I774" s="38" t="s">
        <v>441</v>
      </c>
      <c r="J774" s="38">
        <v>22064757</v>
      </c>
      <c r="K774" s="37">
        <v>115</v>
      </c>
      <c r="L774" s="37">
        <v>0</v>
      </c>
      <c r="M774" s="37">
        <v>0</v>
      </c>
    </row>
    <row r="775" spans="1:26" x14ac:dyDescent="0.2">
      <c r="A775" s="37" t="s">
        <v>9131</v>
      </c>
      <c r="B775" s="37" t="s">
        <v>9132</v>
      </c>
      <c r="C775" s="39" t="s">
        <v>165</v>
      </c>
      <c r="D775" s="39" t="s">
        <v>165</v>
      </c>
      <c r="E775" s="39" t="s">
        <v>862</v>
      </c>
      <c r="F775" s="39" t="s">
        <v>9133</v>
      </c>
      <c r="G775" s="39" t="s">
        <v>10385</v>
      </c>
      <c r="H775" s="38" t="s">
        <v>442</v>
      </c>
      <c r="I775" s="38" t="s">
        <v>441</v>
      </c>
      <c r="J775" s="38">
        <v>25140043</v>
      </c>
      <c r="K775" s="37">
        <v>125</v>
      </c>
      <c r="L775" s="37">
        <v>0</v>
      </c>
      <c r="M775" s="37">
        <v>0</v>
      </c>
    </row>
    <row r="776" spans="1:26" x14ac:dyDescent="0.2">
      <c r="A776" s="37" t="s">
        <v>9136</v>
      </c>
      <c r="B776" s="37" t="s">
        <v>9137</v>
      </c>
      <c r="C776" s="39" t="s">
        <v>165</v>
      </c>
      <c r="D776" s="39" t="s">
        <v>165</v>
      </c>
      <c r="E776" s="39" t="s">
        <v>862</v>
      </c>
      <c r="F776" s="39" t="s">
        <v>9138</v>
      </c>
      <c r="G776" s="39" t="s">
        <v>10385</v>
      </c>
      <c r="H776" s="38" t="s">
        <v>442</v>
      </c>
      <c r="I776" s="38" t="s">
        <v>441</v>
      </c>
      <c r="J776" s="38">
        <v>22064594</v>
      </c>
      <c r="K776" s="37">
        <v>96</v>
      </c>
      <c r="L776" s="37">
        <v>0</v>
      </c>
      <c r="M776" s="37">
        <v>0</v>
      </c>
    </row>
    <row r="777" spans="1:26" x14ac:dyDescent="0.2">
      <c r="A777" s="37" t="s">
        <v>9139</v>
      </c>
      <c r="B777" s="37" t="s">
        <v>9140</v>
      </c>
      <c r="C777" s="39" t="s">
        <v>165</v>
      </c>
      <c r="D777" s="39" t="s">
        <v>165</v>
      </c>
      <c r="E777" s="39" t="s">
        <v>862</v>
      </c>
      <c r="F777" s="39" t="s">
        <v>4589</v>
      </c>
      <c r="G777" s="39" t="s">
        <v>10385</v>
      </c>
      <c r="H777" s="38" t="s">
        <v>442</v>
      </c>
      <c r="I777" s="38" t="s">
        <v>441</v>
      </c>
      <c r="J777" s="38">
        <v>22064630</v>
      </c>
      <c r="K777" s="37">
        <v>79</v>
      </c>
      <c r="L777" s="37">
        <v>0</v>
      </c>
      <c r="M777" s="37">
        <v>0</v>
      </c>
    </row>
    <row r="779" spans="1:26" ht="13.5" x14ac:dyDescent="0.25">
      <c r="A779" s="40" t="s">
        <v>463</v>
      </c>
      <c r="B779" s="70"/>
      <c r="C779" s="43"/>
      <c r="D779" s="25"/>
      <c r="E779" s="32"/>
      <c r="F779" s="33"/>
      <c r="G779" s="32"/>
      <c r="H779" s="54" t="s">
        <v>8355</v>
      </c>
      <c r="J779" s="27"/>
      <c r="K779" s="36">
        <f>K780</f>
        <v>348</v>
      </c>
      <c r="L779" s="36">
        <f>L780</f>
        <v>0</v>
      </c>
      <c r="M779" s="36">
        <f>M780</f>
        <v>0</v>
      </c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x14ac:dyDescent="0.2">
      <c r="A780" s="37" t="s">
        <v>9121</v>
      </c>
      <c r="B780" s="37" t="s">
        <v>9122</v>
      </c>
      <c r="C780" s="39" t="s">
        <v>156</v>
      </c>
      <c r="D780" s="39" t="s">
        <v>278</v>
      </c>
      <c r="E780" s="39" t="s">
        <v>1649</v>
      </c>
      <c r="F780" s="39" t="s">
        <v>1649</v>
      </c>
      <c r="G780" s="39" t="s">
        <v>10385</v>
      </c>
      <c r="H780" s="38" t="s">
        <v>442</v>
      </c>
      <c r="I780" s="38" t="s">
        <v>441</v>
      </c>
      <c r="J780" s="38">
        <v>25591222</v>
      </c>
      <c r="K780" s="37">
        <v>348</v>
      </c>
      <c r="L780" s="37">
        <v>0</v>
      </c>
      <c r="M780" s="37">
        <v>0</v>
      </c>
    </row>
    <row r="782" spans="1:26" ht="13.5" x14ac:dyDescent="0.25">
      <c r="A782" s="40" t="s">
        <v>457</v>
      </c>
      <c r="B782" s="70"/>
      <c r="C782" s="43"/>
      <c r="D782" s="25"/>
      <c r="E782" s="32"/>
      <c r="F782" s="33"/>
      <c r="G782" s="32"/>
      <c r="H782" s="54" t="s">
        <v>8355</v>
      </c>
      <c r="J782" s="27"/>
      <c r="K782" s="36">
        <f>SUM(K783:K784)</f>
        <v>124</v>
      </c>
      <c r="L782" s="36">
        <f>SUM(L783:L784)</f>
        <v>0</v>
      </c>
      <c r="M782" s="36">
        <f>SUM(M783:M784)</f>
        <v>0</v>
      </c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x14ac:dyDescent="0.2">
      <c r="A783" s="37" t="s">
        <v>9141</v>
      </c>
      <c r="B783" s="37" t="s">
        <v>9142</v>
      </c>
      <c r="C783" s="39" t="s">
        <v>156</v>
      </c>
      <c r="D783" s="39" t="s">
        <v>278</v>
      </c>
      <c r="E783" s="39" t="s">
        <v>4506</v>
      </c>
      <c r="F783" s="39" t="s">
        <v>4630</v>
      </c>
      <c r="G783" s="39" t="s">
        <v>10385</v>
      </c>
      <c r="H783" s="38" t="s">
        <v>442</v>
      </c>
      <c r="I783" s="38" t="s">
        <v>441</v>
      </c>
      <c r="J783" s="38">
        <v>25140438</v>
      </c>
      <c r="K783" s="37">
        <v>74</v>
      </c>
      <c r="L783" s="37">
        <v>0</v>
      </c>
      <c r="M783" s="37">
        <v>0</v>
      </c>
    </row>
    <row r="784" spans="1:26" x14ac:dyDescent="0.2">
      <c r="A784" s="37" t="s">
        <v>10398</v>
      </c>
      <c r="B784" s="37" t="s">
        <v>10397</v>
      </c>
      <c r="C784" s="39" t="s">
        <v>156</v>
      </c>
      <c r="D784" s="39" t="s">
        <v>278</v>
      </c>
      <c r="E784" s="39" t="s">
        <v>4506</v>
      </c>
      <c r="F784" s="39" t="s">
        <v>4635</v>
      </c>
      <c r="G784" s="39" t="s">
        <v>10385</v>
      </c>
      <c r="H784" s="38" t="s">
        <v>442</v>
      </c>
      <c r="I784" s="38" t="s">
        <v>441</v>
      </c>
      <c r="J784" s="38">
        <v>84392886</v>
      </c>
      <c r="K784" s="37">
        <v>50</v>
      </c>
      <c r="L784" s="37">
        <v>0</v>
      </c>
      <c r="M784" s="37">
        <v>0</v>
      </c>
    </row>
    <row r="786" spans="1:26" ht="13.5" x14ac:dyDescent="0.25">
      <c r="A786" s="40" t="s">
        <v>469</v>
      </c>
      <c r="B786" s="70"/>
      <c r="C786" s="43"/>
      <c r="D786" s="25"/>
      <c r="E786" s="32"/>
      <c r="F786" s="33"/>
      <c r="G786" s="32"/>
      <c r="H786" s="54" t="s">
        <v>8355</v>
      </c>
      <c r="J786" s="27"/>
      <c r="K786" s="36">
        <f>K787+K799+K811+K817+K831+K843+K853</f>
        <v>29797</v>
      </c>
      <c r="L786" s="36">
        <f>L787+L799+L811+L817+L831+L843+L853</f>
        <v>488</v>
      </c>
      <c r="M786" s="36">
        <f>M787+M799+M811+M817+M831+M843+M853</f>
        <v>321</v>
      </c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3.5" x14ac:dyDescent="0.25">
      <c r="A787" s="40" t="s">
        <v>439</v>
      </c>
      <c r="B787" s="70"/>
      <c r="C787" s="43"/>
      <c r="D787" s="25"/>
      <c r="E787" s="32"/>
      <c r="F787" s="33"/>
      <c r="G787" s="32"/>
      <c r="H787" s="54" t="s">
        <v>8355</v>
      </c>
      <c r="J787" s="27"/>
      <c r="K787" s="36">
        <f>SUM(K788:K797)</f>
        <v>4995</v>
      </c>
      <c r="L787" s="36">
        <f>SUM(L788:L797)</f>
        <v>86</v>
      </c>
      <c r="M787" s="36">
        <f>SUM(M788:M797)</f>
        <v>32</v>
      </c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x14ac:dyDescent="0.2">
      <c r="B788" s="37" t="s">
        <v>9143</v>
      </c>
      <c r="C788" s="39" t="s">
        <v>148</v>
      </c>
      <c r="D788" s="39" t="s">
        <v>148</v>
      </c>
      <c r="E788" s="39" t="s">
        <v>148</v>
      </c>
      <c r="F788" s="39" t="s">
        <v>148</v>
      </c>
      <c r="G788" s="39" t="s">
        <v>10385</v>
      </c>
      <c r="H788" s="38" t="s">
        <v>443</v>
      </c>
      <c r="I788" s="38" t="s">
        <v>440</v>
      </c>
      <c r="J788" s="38">
        <v>22624245</v>
      </c>
      <c r="K788" s="37">
        <v>114</v>
      </c>
      <c r="L788" s="37">
        <v>0</v>
      </c>
      <c r="M788" s="37">
        <v>0</v>
      </c>
    </row>
    <row r="789" spans="1:26" x14ac:dyDescent="0.2">
      <c r="B789" s="37" t="s">
        <v>9144</v>
      </c>
      <c r="C789" s="39" t="s">
        <v>148</v>
      </c>
      <c r="D789" s="39" t="s">
        <v>148</v>
      </c>
      <c r="E789" s="39" t="s">
        <v>148</v>
      </c>
      <c r="F789" s="39" t="s">
        <v>4350</v>
      </c>
      <c r="G789" s="39" t="s">
        <v>10385</v>
      </c>
      <c r="H789" s="38" t="s">
        <v>443</v>
      </c>
      <c r="I789" s="38" t="s">
        <v>440</v>
      </c>
      <c r="J789" s="38">
        <v>22370296</v>
      </c>
      <c r="K789" s="37">
        <v>124</v>
      </c>
      <c r="L789" s="37">
        <v>0</v>
      </c>
      <c r="M789" s="37">
        <v>0</v>
      </c>
    </row>
    <row r="790" spans="1:26" x14ac:dyDescent="0.2">
      <c r="B790" s="37" t="s">
        <v>10013</v>
      </c>
      <c r="C790" s="39" t="s">
        <v>148</v>
      </c>
      <c r="D790" s="39" t="s">
        <v>148</v>
      </c>
      <c r="E790" s="39" t="s">
        <v>148</v>
      </c>
      <c r="F790" s="39" t="s">
        <v>4686</v>
      </c>
      <c r="G790" s="39" t="s">
        <v>10385</v>
      </c>
      <c r="H790" s="38" t="s">
        <v>442</v>
      </c>
      <c r="I790" s="38" t="s">
        <v>440</v>
      </c>
      <c r="J790" s="38">
        <v>22773113</v>
      </c>
      <c r="K790" s="37">
        <v>118</v>
      </c>
      <c r="L790" s="37">
        <v>0</v>
      </c>
      <c r="M790" s="37">
        <v>0</v>
      </c>
    </row>
    <row r="791" spans="1:26" x14ac:dyDescent="0.2">
      <c r="A791" s="37" t="s">
        <v>9145</v>
      </c>
      <c r="B791" s="37" t="s">
        <v>9146</v>
      </c>
      <c r="C791" s="39" t="s">
        <v>148</v>
      </c>
      <c r="D791" s="39" t="s">
        <v>148</v>
      </c>
      <c r="E791" s="39" t="s">
        <v>148</v>
      </c>
      <c r="F791" s="39" t="s">
        <v>148</v>
      </c>
      <c r="G791" s="39" t="s">
        <v>10385</v>
      </c>
      <c r="H791" s="38" t="s">
        <v>442</v>
      </c>
      <c r="I791" s="38" t="s">
        <v>440</v>
      </c>
      <c r="J791" s="38">
        <v>22370113</v>
      </c>
      <c r="K791" s="37">
        <v>1321</v>
      </c>
      <c r="L791" s="37">
        <v>0</v>
      </c>
      <c r="M791" s="37">
        <v>0</v>
      </c>
    </row>
    <row r="792" spans="1:26" x14ac:dyDescent="0.2">
      <c r="A792" s="37" t="s">
        <v>9147</v>
      </c>
      <c r="B792" s="37" t="s">
        <v>9148</v>
      </c>
      <c r="C792" s="39" t="s">
        <v>148</v>
      </c>
      <c r="D792" s="39" t="s">
        <v>148</v>
      </c>
      <c r="E792" s="39" t="s">
        <v>46</v>
      </c>
      <c r="F792" s="39" t="s">
        <v>4703</v>
      </c>
      <c r="G792" s="39" t="s">
        <v>10385</v>
      </c>
      <c r="H792" s="38" t="s">
        <v>442</v>
      </c>
      <c r="I792" s="38" t="s">
        <v>440</v>
      </c>
      <c r="J792" s="38">
        <v>22372433</v>
      </c>
      <c r="K792" s="37">
        <v>1259</v>
      </c>
      <c r="L792" s="37">
        <v>86</v>
      </c>
      <c r="M792" s="37">
        <v>0</v>
      </c>
    </row>
    <row r="793" spans="1:26" x14ac:dyDescent="0.2">
      <c r="A793" s="37" t="s">
        <v>9149</v>
      </c>
      <c r="B793" s="37" t="s">
        <v>9150</v>
      </c>
      <c r="C793" s="39" t="s">
        <v>148</v>
      </c>
      <c r="D793" s="39" t="s">
        <v>148</v>
      </c>
      <c r="E793" s="39" t="s">
        <v>148</v>
      </c>
      <c r="F793" s="39" t="s">
        <v>2434</v>
      </c>
      <c r="G793" s="39" t="s">
        <v>10387</v>
      </c>
      <c r="H793" s="38" t="s">
        <v>442</v>
      </c>
      <c r="I793" s="38" t="s">
        <v>440</v>
      </c>
      <c r="J793" s="38">
        <v>22615289</v>
      </c>
      <c r="K793" s="37">
        <v>742</v>
      </c>
      <c r="L793" s="37">
        <v>0</v>
      </c>
      <c r="M793" s="37">
        <v>0</v>
      </c>
    </row>
    <row r="794" spans="1:26" x14ac:dyDescent="0.2">
      <c r="A794" s="37" t="s">
        <v>9149</v>
      </c>
      <c r="B794" s="37" t="s">
        <v>10012</v>
      </c>
      <c r="C794" s="39" t="s">
        <v>148</v>
      </c>
      <c r="D794" s="39" t="s">
        <v>148</v>
      </c>
      <c r="E794" s="39" t="s">
        <v>148</v>
      </c>
      <c r="F794" s="39" t="s">
        <v>1570</v>
      </c>
      <c r="G794" s="39" t="s">
        <v>10388</v>
      </c>
      <c r="H794" s="38" t="s">
        <v>442</v>
      </c>
      <c r="I794" s="38" t="s">
        <v>440</v>
      </c>
      <c r="J794" s="38">
        <v>22615289</v>
      </c>
      <c r="K794" s="37">
        <v>184</v>
      </c>
    </row>
    <row r="795" spans="1:26" x14ac:dyDescent="0.2">
      <c r="A795" s="37" t="s">
        <v>9151</v>
      </c>
      <c r="B795" s="37" t="s">
        <v>9152</v>
      </c>
      <c r="C795" s="39" t="s">
        <v>148</v>
      </c>
      <c r="D795" s="39" t="s">
        <v>148</v>
      </c>
      <c r="E795" s="39" t="s">
        <v>148</v>
      </c>
      <c r="F795" s="39" t="s">
        <v>235</v>
      </c>
      <c r="G795" s="39" t="s">
        <v>10386</v>
      </c>
      <c r="H795" s="38" t="s">
        <v>442</v>
      </c>
      <c r="I795" s="38" t="s">
        <v>440</v>
      </c>
      <c r="J795" s="38">
        <v>22607073</v>
      </c>
      <c r="K795" s="37">
        <v>1052</v>
      </c>
    </row>
    <row r="796" spans="1:26" x14ac:dyDescent="0.2">
      <c r="A796" s="37" t="s">
        <v>4704</v>
      </c>
      <c r="B796" s="37" t="s">
        <v>4705</v>
      </c>
      <c r="C796" s="39" t="s">
        <v>148</v>
      </c>
      <c r="D796" s="39" t="s">
        <v>249</v>
      </c>
      <c r="E796" s="39" t="s">
        <v>249</v>
      </c>
      <c r="F796" s="39" t="s">
        <v>4350</v>
      </c>
      <c r="G796" s="39" t="s">
        <v>10385</v>
      </c>
      <c r="H796" s="38" t="s">
        <v>444</v>
      </c>
      <c r="I796" s="38" t="s">
        <v>440</v>
      </c>
      <c r="J796" s="38">
        <v>22633661</v>
      </c>
      <c r="K796" s="37">
        <v>49</v>
      </c>
      <c r="L796" s="37">
        <v>0</v>
      </c>
      <c r="M796" s="37">
        <v>0</v>
      </c>
    </row>
    <row r="797" spans="1:26" x14ac:dyDescent="0.2">
      <c r="A797" s="37" t="s">
        <v>9153</v>
      </c>
      <c r="B797" s="37" t="s">
        <v>9154</v>
      </c>
      <c r="C797" s="39" t="s">
        <v>148</v>
      </c>
      <c r="D797" s="39" t="s">
        <v>148</v>
      </c>
      <c r="E797" s="39" t="s">
        <v>4696</v>
      </c>
      <c r="F797" s="39" t="s">
        <v>4700</v>
      </c>
      <c r="G797" s="39" t="s">
        <v>10385</v>
      </c>
      <c r="H797" s="38" t="s">
        <v>442</v>
      </c>
      <c r="I797" s="38" t="s">
        <v>441</v>
      </c>
      <c r="J797" s="38">
        <v>24820073</v>
      </c>
      <c r="K797" s="37">
        <v>32</v>
      </c>
      <c r="L797" s="37">
        <v>0</v>
      </c>
      <c r="M797" s="37">
        <v>32</v>
      </c>
    </row>
    <row r="799" spans="1:26" ht="13.5" x14ac:dyDescent="0.25">
      <c r="A799" s="40" t="s">
        <v>445</v>
      </c>
      <c r="B799" s="70"/>
      <c r="C799" s="43"/>
      <c r="D799" s="25"/>
      <c r="E799" s="32"/>
      <c r="F799" s="33"/>
      <c r="G799" s="32"/>
      <c r="H799" s="54" t="s">
        <v>8355</v>
      </c>
      <c r="J799" s="27"/>
      <c r="K799" s="36">
        <f>SUM(K800:K809)</f>
        <v>4981</v>
      </c>
      <c r="L799" s="36">
        <f>SUM(L800:L809)</f>
        <v>0</v>
      </c>
      <c r="M799" s="36">
        <f>SUM(M800:M809)</f>
        <v>0</v>
      </c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x14ac:dyDescent="0.2">
      <c r="B800" s="37" t="s">
        <v>4712</v>
      </c>
      <c r="C800" s="39" t="s">
        <v>148</v>
      </c>
      <c r="D800" s="39" t="s">
        <v>148</v>
      </c>
      <c r="E800" s="39" t="s">
        <v>204</v>
      </c>
      <c r="F800" s="39" t="s">
        <v>212</v>
      </c>
      <c r="G800" s="39" t="s">
        <v>10385</v>
      </c>
      <c r="H800" s="38" t="s">
        <v>443</v>
      </c>
      <c r="I800" s="38" t="s">
        <v>440</v>
      </c>
      <c r="J800" s="38">
        <v>22611717</v>
      </c>
      <c r="K800" s="37">
        <v>92</v>
      </c>
      <c r="L800" s="37">
        <v>0</v>
      </c>
      <c r="M800" s="37">
        <v>0</v>
      </c>
    </row>
    <row r="801" spans="1:26" x14ac:dyDescent="0.2">
      <c r="B801" s="37" t="s">
        <v>4706</v>
      </c>
      <c r="C801" s="39" t="s">
        <v>148</v>
      </c>
      <c r="D801" s="39" t="s">
        <v>148</v>
      </c>
      <c r="E801" s="39" t="s">
        <v>204</v>
      </c>
      <c r="F801" s="39" t="s">
        <v>211</v>
      </c>
      <c r="G801" s="39" t="s">
        <v>10385</v>
      </c>
      <c r="H801" s="38" t="s">
        <v>443</v>
      </c>
      <c r="I801" s="38" t="s">
        <v>440</v>
      </c>
      <c r="J801" s="38">
        <v>22615368</v>
      </c>
      <c r="K801" s="37">
        <v>237</v>
      </c>
      <c r="L801" s="37">
        <v>0</v>
      </c>
      <c r="M801" s="37">
        <v>0</v>
      </c>
    </row>
    <row r="802" spans="1:26" x14ac:dyDescent="0.2">
      <c r="B802" s="37" t="s">
        <v>4708</v>
      </c>
      <c r="C802" s="39" t="s">
        <v>148</v>
      </c>
      <c r="D802" s="39" t="s">
        <v>148</v>
      </c>
      <c r="E802" s="39" t="s">
        <v>204</v>
      </c>
      <c r="F802" s="39" t="s">
        <v>212</v>
      </c>
      <c r="G802" s="39" t="s">
        <v>10385</v>
      </c>
      <c r="H802" s="38" t="s">
        <v>443</v>
      </c>
      <c r="I802" s="38" t="s">
        <v>440</v>
      </c>
      <c r="J802" s="38">
        <v>40340913</v>
      </c>
      <c r="K802" s="37">
        <v>79</v>
      </c>
      <c r="L802" s="37">
        <v>0</v>
      </c>
      <c r="M802" s="37">
        <v>0</v>
      </c>
    </row>
    <row r="803" spans="1:26" x14ac:dyDescent="0.2">
      <c r="B803" s="37" t="s">
        <v>4709</v>
      </c>
      <c r="C803" s="39" t="s">
        <v>148</v>
      </c>
      <c r="D803" s="39" t="s">
        <v>148</v>
      </c>
      <c r="E803" s="39" t="s">
        <v>46</v>
      </c>
      <c r="F803" s="39" t="s">
        <v>46</v>
      </c>
      <c r="G803" s="39" t="s">
        <v>10385</v>
      </c>
      <c r="H803" s="38" t="s">
        <v>443</v>
      </c>
      <c r="I803" s="38" t="s">
        <v>440</v>
      </c>
      <c r="J803" s="38">
        <v>22659026</v>
      </c>
      <c r="K803" s="37">
        <v>74</v>
      </c>
      <c r="L803" s="37">
        <v>0</v>
      </c>
      <c r="M803" s="37">
        <v>0</v>
      </c>
    </row>
    <row r="804" spans="1:26" x14ac:dyDescent="0.2">
      <c r="A804" s="37" t="s">
        <v>9155</v>
      </c>
      <c r="B804" s="37" t="s">
        <v>9156</v>
      </c>
      <c r="C804" s="39" t="s">
        <v>148</v>
      </c>
      <c r="D804" s="39" t="s">
        <v>148</v>
      </c>
      <c r="E804" s="39" t="s">
        <v>204</v>
      </c>
      <c r="F804" s="39" t="s">
        <v>1122</v>
      </c>
      <c r="G804" s="39" t="s">
        <v>10385</v>
      </c>
      <c r="H804" s="38" t="s">
        <v>442</v>
      </c>
      <c r="I804" s="38" t="s">
        <v>440</v>
      </c>
      <c r="J804" s="38">
        <v>22610173</v>
      </c>
      <c r="K804" s="37">
        <v>1492</v>
      </c>
      <c r="L804" s="37">
        <v>0</v>
      </c>
      <c r="M804" s="37">
        <v>0</v>
      </c>
    </row>
    <row r="805" spans="1:26" x14ac:dyDescent="0.2">
      <c r="A805" s="37" t="s">
        <v>9157</v>
      </c>
      <c r="B805" s="37" t="s">
        <v>9158</v>
      </c>
      <c r="C805" s="39" t="s">
        <v>148</v>
      </c>
      <c r="D805" s="39" t="s">
        <v>148</v>
      </c>
      <c r="E805" s="39" t="s">
        <v>204</v>
      </c>
      <c r="F805" s="39" t="s">
        <v>211</v>
      </c>
      <c r="G805" s="39" t="s">
        <v>10385</v>
      </c>
      <c r="H805" s="38" t="s">
        <v>444</v>
      </c>
      <c r="I805" s="38" t="s">
        <v>440</v>
      </c>
      <c r="J805" s="38">
        <v>22603732</v>
      </c>
      <c r="K805" s="37">
        <v>898</v>
      </c>
      <c r="L805" s="37">
        <v>0</v>
      </c>
      <c r="M805" s="37">
        <v>0</v>
      </c>
    </row>
    <row r="806" spans="1:26" x14ac:dyDescent="0.2">
      <c r="A806" s="37" t="s">
        <v>9159</v>
      </c>
      <c r="B806" s="37" t="s">
        <v>9160</v>
      </c>
      <c r="C806" s="39" t="s">
        <v>148</v>
      </c>
      <c r="D806" s="39" t="s">
        <v>148</v>
      </c>
      <c r="E806" s="39" t="s">
        <v>46</v>
      </c>
      <c r="F806" s="39" t="s">
        <v>4718</v>
      </c>
      <c r="G806" s="39" t="s">
        <v>10385</v>
      </c>
      <c r="H806" s="38" t="s">
        <v>442</v>
      </c>
      <c r="I806" s="38" t="s">
        <v>440</v>
      </c>
      <c r="J806" s="38">
        <v>22606296</v>
      </c>
      <c r="K806" s="37">
        <v>657</v>
      </c>
      <c r="L806" s="37">
        <v>0</v>
      </c>
      <c r="M806" s="37">
        <v>0</v>
      </c>
    </row>
    <row r="807" spans="1:26" x14ac:dyDescent="0.2">
      <c r="A807" s="37" t="s">
        <v>9161</v>
      </c>
      <c r="B807" s="37" t="s">
        <v>9162</v>
      </c>
      <c r="C807" s="39" t="s">
        <v>148</v>
      </c>
      <c r="D807" s="39" t="s">
        <v>148</v>
      </c>
      <c r="E807" s="39" t="s">
        <v>46</v>
      </c>
      <c r="F807" s="39" t="s">
        <v>4716</v>
      </c>
      <c r="G807" s="39" t="s">
        <v>10386</v>
      </c>
      <c r="H807" s="38" t="s">
        <v>442</v>
      </c>
      <c r="I807" s="38" t="s">
        <v>440</v>
      </c>
      <c r="J807" s="38">
        <v>22613267</v>
      </c>
      <c r="K807" s="37">
        <v>614</v>
      </c>
    </row>
    <row r="808" spans="1:26" x14ac:dyDescent="0.2">
      <c r="A808" s="37" t="s">
        <v>9163</v>
      </c>
      <c r="B808" s="37" t="s">
        <v>9164</v>
      </c>
      <c r="C808" s="39" t="s">
        <v>148</v>
      </c>
      <c r="D808" s="39" t="s">
        <v>148</v>
      </c>
      <c r="E808" s="39" t="s">
        <v>204</v>
      </c>
      <c r="F808" s="39" t="s">
        <v>211</v>
      </c>
      <c r="G808" s="39" t="s">
        <v>10387</v>
      </c>
      <c r="H808" s="38" t="s">
        <v>442</v>
      </c>
      <c r="I808" s="38" t="s">
        <v>440</v>
      </c>
      <c r="J808" s="38">
        <v>22605090</v>
      </c>
      <c r="K808" s="37">
        <v>667</v>
      </c>
      <c r="L808" s="37">
        <v>0</v>
      </c>
      <c r="M808" s="37">
        <v>0</v>
      </c>
    </row>
    <row r="809" spans="1:26" x14ac:dyDescent="0.2">
      <c r="A809" s="37" t="s">
        <v>9165</v>
      </c>
      <c r="B809" s="37" t="s">
        <v>9166</v>
      </c>
      <c r="C809" s="39" t="s">
        <v>148</v>
      </c>
      <c r="D809" s="39" t="s">
        <v>148</v>
      </c>
      <c r="E809" s="39" t="s">
        <v>46</v>
      </c>
      <c r="F809" s="39" t="s">
        <v>4716</v>
      </c>
      <c r="G809" s="39" t="s">
        <v>10385</v>
      </c>
      <c r="H809" s="38" t="s">
        <v>442</v>
      </c>
      <c r="I809" s="38" t="s">
        <v>440</v>
      </c>
      <c r="J809" s="38">
        <v>22374033</v>
      </c>
      <c r="K809" s="37">
        <v>171</v>
      </c>
      <c r="L809" s="37">
        <v>0</v>
      </c>
      <c r="M809" s="37">
        <v>0</v>
      </c>
    </row>
    <row r="811" spans="1:26" ht="13.5" x14ac:dyDescent="0.25">
      <c r="A811" s="40" t="s">
        <v>446</v>
      </c>
      <c r="B811" s="70"/>
      <c r="C811" s="43"/>
      <c r="D811" s="25"/>
      <c r="E811" s="32"/>
      <c r="F811" s="33"/>
      <c r="G811" s="32"/>
      <c r="H811" s="54" t="s">
        <v>8355</v>
      </c>
      <c r="J811" s="27"/>
      <c r="K811" s="36">
        <f>SUM(K812:K815)</f>
        <v>2170</v>
      </c>
      <c r="L811" s="36">
        <f>SUM(L812:L815)</f>
        <v>60</v>
      </c>
      <c r="M811" s="36">
        <f>SUM(M812:M815)</f>
        <v>0</v>
      </c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x14ac:dyDescent="0.2">
      <c r="B812" s="37" t="s">
        <v>9167</v>
      </c>
      <c r="C812" s="39" t="s">
        <v>148</v>
      </c>
      <c r="D812" s="39" t="s">
        <v>296</v>
      </c>
      <c r="E812" s="39" t="s">
        <v>64</v>
      </c>
      <c r="F812" s="39" t="s">
        <v>64</v>
      </c>
      <c r="G812" s="39" t="s">
        <v>10385</v>
      </c>
      <c r="H812" s="38" t="s">
        <v>443</v>
      </c>
      <c r="I812" s="38" t="s">
        <v>440</v>
      </c>
      <c r="J812" s="38">
        <v>22774535</v>
      </c>
      <c r="K812" s="37">
        <v>423</v>
      </c>
      <c r="L812" s="37">
        <v>0</v>
      </c>
      <c r="M812" s="37">
        <v>0</v>
      </c>
    </row>
    <row r="813" spans="1:26" x14ac:dyDescent="0.2">
      <c r="B813" s="37" t="s">
        <v>9168</v>
      </c>
      <c r="C813" s="39" t="s">
        <v>148</v>
      </c>
      <c r="D813" s="39" t="s">
        <v>148</v>
      </c>
      <c r="E813" s="39" t="s">
        <v>46</v>
      </c>
      <c r="F813" s="39" t="s">
        <v>64</v>
      </c>
      <c r="G813" s="39" t="s">
        <v>10385</v>
      </c>
      <c r="H813" s="38" t="s">
        <v>443</v>
      </c>
      <c r="I813" s="38" t="s">
        <v>440</v>
      </c>
      <c r="J813" s="38">
        <v>22650357</v>
      </c>
      <c r="K813" s="37">
        <v>5</v>
      </c>
      <c r="L813" s="37">
        <v>0</v>
      </c>
      <c r="M813" s="37">
        <v>0</v>
      </c>
    </row>
    <row r="814" spans="1:26" x14ac:dyDescent="0.2">
      <c r="A814" s="37" t="s">
        <v>9169</v>
      </c>
      <c r="B814" s="37" t="s">
        <v>9170</v>
      </c>
      <c r="C814" s="39" t="s">
        <v>148</v>
      </c>
      <c r="D814" s="39" t="s">
        <v>296</v>
      </c>
      <c r="E814" s="39" t="s">
        <v>296</v>
      </c>
      <c r="F814" s="39" t="s">
        <v>296</v>
      </c>
      <c r="G814" s="39" t="s">
        <v>10385</v>
      </c>
      <c r="H814" s="38" t="s">
        <v>442</v>
      </c>
      <c r="I814" s="38" t="s">
        <v>440</v>
      </c>
      <c r="J814" s="38">
        <v>22696969</v>
      </c>
      <c r="K814" s="37">
        <v>1303</v>
      </c>
      <c r="L814" s="37">
        <v>0</v>
      </c>
      <c r="M814" s="37">
        <v>0</v>
      </c>
    </row>
    <row r="815" spans="1:26" x14ac:dyDescent="0.2">
      <c r="A815" s="37" t="s">
        <v>9171</v>
      </c>
      <c r="B815" s="37" t="s">
        <v>10014</v>
      </c>
      <c r="C815" s="39" t="s">
        <v>148</v>
      </c>
      <c r="D815" s="39" t="s">
        <v>296</v>
      </c>
      <c r="E815" s="39" t="s">
        <v>186</v>
      </c>
      <c r="F815" s="39" t="s">
        <v>150</v>
      </c>
      <c r="G815" s="39" t="s">
        <v>10385</v>
      </c>
      <c r="H815" s="38" t="s">
        <v>442</v>
      </c>
      <c r="I815" s="38" t="s">
        <v>441</v>
      </c>
      <c r="J815" s="38">
        <v>24830095</v>
      </c>
      <c r="K815" s="37">
        <v>439</v>
      </c>
      <c r="L815" s="37">
        <v>60</v>
      </c>
      <c r="M815" s="37">
        <v>0</v>
      </c>
    </row>
    <row r="817" spans="1:26" ht="13.5" x14ac:dyDescent="0.25">
      <c r="A817" s="40" t="s">
        <v>447</v>
      </c>
      <c r="B817" s="70"/>
      <c r="C817" s="43"/>
      <c r="D817" s="25"/>
      <c r="E817" s="32"/>
      <c r="F817" s="33"/>
      <c r="G817" s="32"/>
      <c r="H817" s="54" t="s">
        <v>8355</v>
      </c>
      <c r="J817" s="27"/>
      <c r="K817" s="36">
        <f>SUM(K818:K829)</f>
        <v>4378</v>
      </c>
      <c r="L817" s="36">
        <f>SUM(L818:L829)</f>
        <v>87</v>
      </c>
      <c r="M817" s="36">
        <f>SUM(M818:M829)</f>
        <v>0</v>
      </c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x14ac:dyDescent="0.2">
      <c r="B818" s="37" t="s">
        <v>4779</v>
      </c>
      <c r="C818" s="39" t="s">
        <v>148</v>
      </c>
      <c r="D818" s="39" t="s">
        <v>307</v>
      </c>
      <c r="E818" s="39" t="s">
        <v>224</v>
      </c>
      <c r="F818" s="39" t="s">
        <v>224</v>
      </c>
      <c r="G818" s="39" t="s">
        <v>10385</v>
      </c>
      <c r="H818" s="38" t="s">
        <v>443</v>
      </c>
      <c r="I818" s="38" t="s">
        <v>440</v>
      </c>
      <c r="J818" s="38">
        <v>40344198</v>
      </c>
      <c r="K818" s="37">
        <v>72</v>
      </c>
      <c r="L818" s="37">
        <v>0</v>
      </c>
      <c r="M818" s="37">
        <v>0</v>
      </c>
    </row>
    <row r="819" spans="1:26" x14ac:dyDescent="0.2">
      <c r="B819" s="37" t="s">
        <v>9172</v>
      </c>
      <c r="C819" s="39" t="s">
        <v>148</v>
      </c>
      <c r="D819" s="39" t="s">
        <v>78</v>
      </c>
      <c r="E819" s="39" t="s">
        <v>78</v>
      </c>
      <c r="F819" s="39" t="s">
        <v>78</v>
      </c>
      <c r="G819" s="39" t="s">
        <v>10385</v>
      </c>
      <c r="H819" s="38" t="s">
        <v>443</v>
      </c>
      <c r="I819" s="38" t="s">
        <v>440</v>
      </c>
      <c r="J819" s="38">
        <v>22633065</v>
      </c>
      <c r="K819" s="37">
        <v>82</v>
      </c>
      <c r="L819" s="37">
        <v>0</v>
      </c>
      <c r="M819" s="37">
        <v>0</v>
      </c>
    </row>
    <row r="820" spans="1:26" x14ac:dyDescent="0.2">
      <c r="B820" s="37" t="s">
        <v>4775</v>
      </c>
      <c r="C820" s="39" t="s">
        <v>148</v>
      </c>
      <c r="D820" s="39" t="s">
        <v>307</v>
      </c>
      <c r="E820" s="39" t="s">
        <v>312</v>
      </c>
      <c r="F820" s="39" t="s">
        <v>312</v>
      </c>
      <c r="G820" s="39" t="s">
        <v>10385</v>
      </c>
      <c r="H820" s="38" t="s">
        <v>443</v>
      </c>
      <c r="I820" s="38" t="s">
        <v>440</v>
      </c>
      <c r="J820" s="38">
        <v>22607305</v>
      </c>
      <c r="K820" s="37">
        <v>28</v>
      </c>
      <c r="L820" s="37">
        <v>0</v>
      </c>
      <c r="M820" s="37">
        <v>0</v>
      </c>
    </row>
    <row r="821" spans="1:26" x14ac:dyDescent="0.2">
      <c r="B821" s="37" t="s">
        <v>4780</v>
      </c>
      <c r="C821" s="39" t="s">
        <v>148</v>
      </c>
      <c r="D821" s="39" t="s">
        <v>78</v>
      </c>
      <c r="E821" s="39" t="s">
        <v>176</v>
      </c>
      <c r="F821" s="39" t="s">
        <v>176</v>
      </c>
      <c r="G821" s="39" t="s">
        <v>10385</v>
      </c>
      <c r="H821" s="38" t="s">
        <v>443</v>
      </c>
      <c r="I821" s="38" t="s">
        <v>440</v>
      </c>
      <c r="J821" s="38">
        <v>22378927</v>
      </c>
      <c r="K821" s="37">
        <v>245</v>
      </c>
      <c r="L821" s="37">
        <v>0</v>
      </c>
      <c r="M821" s="37">
        <v>0</v>
      </c>
    </row>
    <row r="822" spans="1:26" x14ac:dyDescent="0.2">
      <c r="B822" s="37" t="s">
        <v>9173</v>
      </c>
      <c r="C822" s="39" t="s">
        <v>148</v>
      </c>
      <c r="D822" s="39" t="s">
        <v>307</v>
      </c>
      <c r="E822" s="39" t="s">
        <v>307</v>
      </c>
      <c r="F822" s="39" t="s">
        <v>4783</v>
      </c>
      <c r="G822" s="39" t="s">
        <v>10385</v>
      </c>
      <c r="H822" s="38" t="s">
        <v>443</v>
      </c>
      <c r="I822" s="38" t="s">
        <v>440</v>
      </c>
      <c r="J822" s="38">
        <v>22374454</v>
      </c>
      <c r="K822" s="37">
        <v>111</v>
      </c>
      <c r="L822" s="37">
        <v>0</v>
      </c>
      <c r="M822" s="37">
        <v>0</v>
      </c>
    </row>
    <row r="823" spans="1:26" x14ac:dyDescent="0.2">
      <c r="B823" s="37" t="s">
        <v>4776</v>
      </c>
      <c r="C823" s="39" t="s">
        <v>148</v>
      </c>
      <c r="D823" s="39" t="s">
        <v>78</v>
      </c>
      <c r="E823" s="39" t="s">
        <v>176</v>
      </c>
      <c r="F823" s="39" t="s">
        <v>9174</v>
      </c>
      <c r="G823" s="39" t="s">
        <v>10385</v>
      </c>
      <c r="H823" s="38" t="s">
        <v>443</v>
      </c>
      <c r="I823" s="38" t="s">
        <v>440</v>
      </c>
      <c r="J823" s="38">
        <v>22635470</v>
      </c>
      <c r="K823" s="37">
        <v>55</v>
      </c>
      <c r="L823" s="37">
        <v>0</v>
      </c>
      <c r="M823" s="37">
        <v>0</v>
      </c>
    </row>
    <row r="824" spans="1:26" x14ac:dyDescent="0.2">
      <c r="A824" s="37" t="s">
        <v>9175</v>
      </c>
      <c r="B824" s="37" t="s">
        <v>3343</v>
      </c>
      <c r="C824" s="39" t="s">
        <v>148</v>
      </c>
      <c r="D824" s="39" t="s">
        <v>307</v>
      </c>
      <c r="E824" s="39" t="s">
        <v>4746</v>
      </c>
      <c r="F824" s="39" t="s">
        <v>3343</v>
      </c>
      <c r="G824" s="39" t="s">
        <v>10385</v>
      </c>
      <c r="H824" s="38" t="s">
        <v>442</v>
      </c>
      <c r="I824" s="38" t="s">
        <v>440</v>
      </c>
      <c r="J824" s="38">
        <v>22661059</v>
      </c>
      <c r="K824" s="37">
        <v>614</v>
      </c>
      <c r="L824" s="37">
        <v>0</v>
      </c>
      <c r="M824" s="37">
        <v>0</v>
      </c>
    </row>
    <row r="825" spans="1:26" x14ac:dyDescent="0.2">
      <c r="A825" s="37" t="s">
        <v>9176</v>
      </c>
      <c r="B825" s="37" t="s">
        <v>9177</v>
      </c>
      <c r="C825" s="39" t="s">
        <v>148</v>
      </c>
      <c r="D825" s="39" t="s">
        <v>78</v>
      </c>
      <c r="E825" s="39" t="s">
        <v>78</v>
      </c>
      <c r="F825" s="39" t="s">
        <v>4794</v>
      </c>
      <c r="G825" s="39" t="s">
        <v>10385</v>
      </c>
      <c r="H825" s="38" t="s">
        <v>442</v>
      </c>
      <c r="I825" s="38" t="s">
        <v>440</v>
      </c>
      <c r="J825" s="38">
        <v>22372710</v>
      </c>
      <c r="K825" s="37">
        <v>1245</v>
      </c>
      <c r="L825" s="37">
        <v>0</v>
      </c>
      <c r="M825" s="37">
        <v>0</v>
      </c>
    </row>
    <row r="826" spans="1:26" x14ac:dyDescent="0.2">
      <c r="A826" s="37" t="s">
        <v>9178</v>
      </c>
      <c r="B826" s="37" t="s">
        <v>9179</v>
      </c>
      <c r="C826" s="39" t="s">
        <v>148</v>
      </c>
      <c r="D826" s="39" t="s">
        <v>307</v>
      </c>
      <c r="E826" s="39" t="s">
        <v>307</v>
      </c>
      <c r="F826" s="39" t="s">
        <v>2083</v>
      </c>
      <c r="G826" s="39" t="s">
        <v>10386</v>
      </c>
      <c r="H826" s="38" t="s">
        <v>442</v>
      </c>
      <c r="I826" s="38" t="s">
        <v>440</v>
      </c>
      <c r="J826" s="38">
        <v>22625942</v>
      </c>
      <c r="K826" s="37">
        <v>211</v>
      </c>
    </row>
    <row r="827" spans="1:26" x14ac:dyDescent="0.2">
      <c r="A827" s="37" t="s">
        <v>9180</v>
      </c>
      <c r="B827" s="37" t="s">
        <v>9181</v>
      </c>
      <c r="C827" s="39" t="s">
        <v>148</v>
      </c>
      <c r="D827" s="39" t="s">
        <v>307</v>
      </c>
      <c r="E827" s="39" t="s">
        <v>307</v>
      </c>
      <c r="F827" s="39" t="s">
        <v>307</v>
      </c>
      <c r="G827" s="39" t="s">
        <v>10385</v>
      </c>
      <c r="H827" s="38" t="s">
        <v>442</v>
      </c>
      <c r="I827" s="38" t="s">
        <v>440</v>
      </c>
      <c r="J827" s="38">
        <v>22373980</v>
      </c>
      <c r="K827" s="37">
        <v>977</v>
      </c>
      <c r="L827" s="37">
        <v>87</v>
      </c>
      <c r="M827" s="37">
        <v>0</v>
      </c>
    </row>
    <row r="828" spans="1:26" x14ac:dyDescent="0.2">
      <c r="A828" s="37" t="s">
        <v>9182</v>
      </c>
      <c r="B828" s="37" t="s">
        <v>9183</v>
      </c>
      <c r="C828" s="39" t="s">
        <v>148</v>
      </c>
      <c r="D828" s="39" t="s">
        <v>307</v>
      </c>
      <c r="E828" s="39" t="s">
        <v>197</v>
      </c>
      <c r="F828" s="39" t="s">
        <v>197</v>
      </c>
      <c r="G828" s="39" t="s">
        <v>10387</v>
      </c>
      <c r="H828" s="38" t="s">
        <v>442</v>
      </c>
      <c r="I828" s="38" t="s">
        <v>440</v>
      </c>
      <c r="J828" s="38">
        <v>22382053</v>
      </c>
      <c r="K828" s="37">
        <v>662</v>
      </c>
      <c r="L828" s="37">
        <v>0</v>
      </c>
      <c r="M828" s="37">
        <v>0</v>
      </c>
    </row>
    <row r="829" spans="1:26" x14ac:dyDescent="0.2">
      <c r="A829" s="37" t="s">
        <v>9182</v>
      </c>
      <c r="B829" s="37" t="s">
        <v>10015</v>
      </c>
      <c r="C829" s="39" t="s">
        <v>148</v>
      </c>
      <c r="D829" s="39" t="s">
        <v>307</v>
      </c>
      <c r="E829" s="39" t="s">
        <v>197</v>
      </c>
      <c r="F829" s="39" t="s">
        <v>197</v>
      </c>
      <c r="G829" s="39" t="s">
        <v>10388</v>
      </c>
      <c r="H829" s="38" t="s">
        <v>442</v>
      </c>
      <c r="I829" s="38" t="s">
        <v>440</v>
      </c>
      <c r="J829" s="38">
        <v>22385053</v>
      </c>
      <c r="K829" s="37">
        <v>76</v>
      </c>
    </row>
    <row r="831" spans="1:26" ht="13.5" x14ac:dyDescent="0.25">
      <c r="A831" s="40" t="s">
        <v>448</v>
      </c>
      <c r="B831" s="70"/>
      <c r="C831" s="43"/>
      <c r="D831" s="25"/>
      <c r="E831" s="32"/>
      <c r="F831" s="33"/>
      <c r="G831" s="32"/>
      <c r="H831" s="54" t="s">
        <v>8355</v>
      </c>
      <c r="J831" s="27"/>
      <c r="K831" s="36">
        <f>SUM(K832:K841)</f>
        <v>4754</v>
      </c>
      <c r="L831" s="36">
        <f>SUM(L832:L841)</f>
        <v>78</v>
      </c>
      <c r="M831" s="36">
        <f>SUM(M832:M841)</f>
        <v>0</v>
      </c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x14ac:dyDescent="0.2">
      <c r="B832" s="37" t="s">
        <v>10017</v>
      </c>
      <c r="C832" s="39" t="s">
        <v>148</v>
      </c>
      <c r="D832" s="39" t="s">
        <v>186</v>
      </c>
      <c r="E832" s="39" t="s">
        <v>188</v>
      </c>
      <c r="F832" s="39" t="s">
        <v>4822</v>
      </c>
      <c r="G832" s="39" t="s">
        <v>10385</v>
      </c>
      <c r="H832" s="38" t="s">
        <v>443</v>
      </c>
      <c r="I832" s="38" t="s">
        <v>440</v>
      </c>
      <c r="J832" s="38">
        <v>22442900</v>
      </c>
      <c r="K832" s="37">
        <v>194</v>
      </c>
      <c r="L832" s="37">
        <v>0</v>
      </c>
      <c r="M832" s="37">
        <v>0</v>
      </c>
    </row>
    <row r="833" spans="1:26" x14ac:dyDescent="0.2">
      <c r="B833" s="37" t="s">
        <v>9184</v>
      </c>
      <c r="C833" s="39" t="s">
        <v>148</v>
      </c>
      <c r="D833" s="39" t="s">
        <v>186</v>
      </c>
      <c r="E833" s="39" t="s">
        <v>186</v>
      </c>
      <c r="F833" s="39" t="s">
        <v>9185</v>
      </c>
      <c r="G833" s="39" t="s">
        <v>10385</v>
      </c>
      <c r="H833" s="38" t="s">
        <v>443</v>
      </c>
      <c r="I833" s="38" t="s">
        <v>440</v>
      </c>
      <c r="J833" s="38">
        <v>22440776</v>
      </c>
      <c r="K833" s="37">
        <v>104</v>
      </c>
      <c r="L833" s="37">
        <v>0</v>
      </c>
      <c r="M833" s="37">
        <v>0</v>
      </c>
    </row>
    <row r="834" spans="1:26" x14ac:dyDescent="0.2">
      <c r="B834" s="37" t="s">
        <v>9186</v>
      </c>
      <c r="C834" s="39" t="s">
        <v>148</v>
      </c>
      <c r="D834" s="39" t="s">
        <v>186</v>
      </c>
      <c r="E834" s="39" t="s">
        <v>126</v>
      </c>
      <c r="F834" s="39" t="s">
        <v>126</v>
      </c>
      <c r="G834" s="39" t="s">
        <v>10385</v>
      </c>
      <c r="H834" s="38" t="s">
        <v>443</v>
      </c>
      <c r="I834" s="38" t="s">
        <v>440</v>
      </c>
      <c r="J834" s="38">
        <v>22411445</v>
      </c>
    </row>
    <row r="835" spans="1:26" x14ac:dyDescent="0.2">
      <c r="B835" s="37" t="s">
        <v>9187</v>
      </c>
      <c r="C835" s="39" t="s">
        <v>148</v>
      </c>
      <c r="D835" s="39" t="s">
        <v>186</v>
      </c>
      <c r="E835" s="39" t="s">
        <v>126</v>
      </c>
      <c r="F835" s="39" t="s">
        <v>4829</v>
      </c>
      <c r="G835" s="39" t="s">
        <v>10385</v>
      </c>
      <c r="H835" s="38" t="s">
        <v>443</v>
      </c>
      <c r="I835" s="38" t="s">
        <v>440</v>
      </c>
      <c r="J835" s="38">
        <v>22353355</v>
      </c>
      <c r="K835" s="37">
        <v>86</v>
      </c>
      <c r="L835" s="37">
        <v>0</v>
      </c>
      <c r="M835" s="37">
        <v>0</v>
      </c>
    </row>
    <row r="836" spans="1:26" x14ac:dyDescent="0.2">
      <c r="B836" s="37" t="s">
        <v>4823</v>
      </c>
      <c r="C836" s="39" t="s">
        <v>148</v>
      </c>
      <c r="D836" s="39" t="s">
        <v>186</v>
      </c>
      <c r="E836" s="39" t="s">
        <v>1013</v>
      </c>
      <c r="F836" s="39" t="s">
        <v>1013</v>
      </c>
      <c r="G836" s="39" t="s">
        <v>10385</v>
      </c>
      <c r="H836" s="38" t="s">
        <v>443</v>
      </c>
      <c r="I836" s="38" t="s">
        <v>440</v>
      </c>
      <c r="J836" s="38">
        <v>22440084</v>
      </c>
      <c r="K836" s="37">
        <v>99</v>
      </c>
      <c r="L836" s="37">
        <v>0</v>
      </c>
      <c r="M836" s="37">
        <v>0</v>
      </c>
    </row>
    <row r="837" spans="1:26" x14ac:dyDescent="0.2">
      <c r="A837" s="37" t="s">
        <v>9188</v>
      </c>
      <c r="B837" s="37" t="s">
        <v>9189</v>
      </c>
      <c r="C837" s="39" t="s">
        <v>148</v>
      </c>
      <c r="D837" s="39" t="s">
        <v>186</v>
      </c>
      <c r="E837" s="39" t="s">
        <v>188</v>
      </c>
      <c r="F837" s="39" t="s">
        <v>9190</v>
      </c>
      <c r="G837" s="39" t="s">
        <v>10385</v>
      </c>
      <c r="H837" s="38" t="s">
        <v>444</v>
      </c>
      <c r="I837" s="38" t="s">
        <v>440</v>
      </c>
      <c r="J837" s="38">
        <v>22440749</v>
      </c>
      <c r="K837" s="37">
        <v>1572</v>
      </c>
      <c r="L837" s="37">
        <v>0</v>
      </c>
      <c r="M837" s="37">
        <v>0</v>
      </c>
    </row>
    <row r="838" spans="1:26" x14ac:dyDescent="0.2">
      <c r="A838" s="37" t="s">
        <v>9191</v>
      </c>
      <c r="B838" s="37" t="s">
        <v>9192</v>
      </c>
      <c r="C838" s="39" t="s">
        <v>148</v>
      </c>
      <c r="D838" s="39" t="s">
        <v>186</v>
      </c>
      <c r="E838" s="39" t="s">
        <v>188</v>
      </c>
      <c r="F838" s="39" t="s">
        <v>9193</v>
      </c>
      <c r="G838" s="39" t="s">
        <v>10385</v>
      </c>
      <c r="H838" s="38" t="s">
        <v>442</v>
      </c>
      <c r="I838" s="38" t="s">
        <v>440</v>
      </c>
      <c r="J838" s="38">
        <v>22443552</v>
      </c>
      <c r="K838" s="37">
        <v>1168</v>
      </c>
      <c r="L838" s="37">
        <v>78</v>
      </c>
      <c r="M838" s="37">
        <v>0</v>
      </c>
    </row>
    <row r="839" spans="1:26" x14ac:dyDescent="0.2">
      <c r="A839" s="37" t="s">
        <v>9194</v>
      </c>
      <c r="B839" s="37" t="s">
        <v>9195</v>
      </c>
      <c r="C839" s="39" t="s">
        <v>148</v>
      </c>
      <c r="D839" s="39" t="s">
        <v>186</v>
      </c>
      <c r="E839" s="39" t="s">
        <v>1013</v>
      </c>
      <c r="F839" s="39" t="s">
        <v>1013</v>
      </c>
      <c r="G839" s="39" t="s">
        <v>10387</v>
      </c>
      <c r="H839" s="38" t="s">
        <v>442</v>
      </c>
      <c r="I839" s="38" t="s">
        <v>440</v>
      </c>
      <c r="J839" s="38">
        <v>22443917</v>
      </c>
      <c r="K839" s="37">
        <v>466</v>
      </c>
      <c r="L839" s="37">
        <v>0</v>
      </c>
      <c r="M839" s="37">
        <v>0</v>
      </c>
    </row>
    <row r="840" spans="1:26" x14ac:dyDescent="0.2">
      <c r="A840" s="37" t="s">
        <v>9194</v>
      </c>
      <c r="B840" s="37" t="s">
        <v>10016</v>
      </c>
      <c r="C840" s="39" t="s">
        <v>148</v>
      </c>
      <c r="D840" s="39" t="s">
        <v>186</v>
      </c>
      <c r="E840" s="39" t="s">
        <v>1013</v>
      </c>
      <c r="F840" s="39" t="s">
        <v>1013</v>
      </c>
      <c r="G840" s="39" t="s">
        <v>10388</v>
      </c>
      <c r="H840" s="38" t="s">
        <v>442</v>
      </c>
      <c r="I840" s="38" t="s">
        <v>440</v>
      </c>
      <c r="J840" s="38">
        <v>22443917</v>
      </c>
      <c r="K840" s="37">
        <v>120</v>
      </c>
    </row>
    <row r="841" spans="1:26" x14ac:dyDescent="0.2">
      <c r="A841" s="37" t="s">
        <v>9196</v>
      </c>
      <c r="B841" s="37" t="s">
        <v>9197</v>
      </c>
      <c r="C841" s="39" t="s">
        <v>148</v>
      </c>
      <c r="D841" s="39" t="s">
        <v>186</v>
      </c>
      <c r="E841" s="39" t="s">
        <v>126</v>
      </c>
      <c r="F841" s="39" t="s">
        <v>126</v>
      </c>
      <c r="G841" s="39" t="s">
        <v>10387</v>
      </c>
      <c r="H841" s="38" t="s">
        <v>442</v>
      </c>
      <c r="I841" s="38" t="s">
        <v>440</v>
      </c>
      <c r="J841" s="38">
        <v>22411295</v>
      </c>
      <c r="K841" s="37">
        <v>945</v>
      </c>
      <c r="L841" s="37">
        <v>0</v>
      </c>
      <c r="M841" s="37">
        <v>0</v>
      </c>
    </row>
    <row r="843" spans="1:26" ht="13.5" x14ac:dyDescent="0.25">
      <c r="A843" s="40" t="s">
        <v>449</v>
      </c>
      <c r="B843" s="70"/>
      <c r="C843" s="43"/>
      <c r="D843" s="25"/>
      <c r="E843" s="32"/>
      <c r="F843" s="33"/>
      <c r="G843" s="32"/>
      <c r="H843" s="54" t="s">
        <v>8355</v>
      </c>
      <c r="J843" s="27"/>
      <c r="K843" s="36">
        <f>SUM(K844:K851)</f>
        <v>2703</v>
      </c>
      <c r="L843" s="36">
        <f>SUM(L844:L851)</f>
        <v>0</v>
      </c>
      <c r="M843" s="36">
        <f>SUM(M844:M851)</f>
        <v>289</v>
      </c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x14ac:dyDescent="0.2">
      <c r="B844" s="37" t="s">
        <v>9198</v>
      </c>
      <c r="C844" s="39" t="s">
        <v>148</v>
      </c>
      <c r="D844" s="39" t="s">
        <v>190</v>
      </c>
      <c r="E844" s="39" t="s">
        <v>5</v>
      </c>
      <c r="F844" s="39" t="s">
        <v>347</v>
      </c>
      <c r="G844" s="39" t="s">
        <v>10385</v>
      </c>
      <c r="H844" s="38" t="s">
        <v>443</v>
      </c>
      <c r="I844" s="38" t="s">
        <v>440</v>
      </c>
      <c r="J844" s="38">
        <v>22684309</v>
      </c>
      <c r="K844" s="37">
        <v>19</v>
      </c>
      <c r="L844" s="37">
        <v>0</v>
      </c>
      <c r="M844" s="37">
        <v>0</v>
      </c>
    </row>
    <row r="845" spans="1:26" x14ac:dyDescent="0.2">
      <c r="B845" s="37" t="s">
        <v>4853</v>
      </c>
      <c r="C845" s="39" t="s">
        <v>148</v>
      </c>
      <c r="D845" s="39" t="s">
        <v>249</v>
      </c>
      <c r="E845" s="39" t="s">
        <v>249</v>
      </c>
      <c r="F845" s="39" t="s">
        <v>4690</v>
      </c>
      <c r="G845" s="39" t="s">
        <v>10385</v>
      </c>
      <c r="H845" s="38" t="s">
        <v>443</v>
      </c>
      <c r="I845" s="38" t="s">
        <v>440</v>
      </c>
      <c r="J845" s="38">
        <v>22610717</v>
      </c>
    </row>
    <row r="846" spans="1:26" x14ac:dyDescent="0.2">
      <c r="B846" s="37" t="s">
        <v>4854</v>
      </c>
      <c r="C846" s="39" t="s">
        <v>148</v>
      </c>
      <c r="D846" s="39" t="s">
        <v>190</v>
      </c>
      <c r="E846" s="39" t="s">
        <v>46</v>
      </c>
      <c r="F846" s="39" t="s">
        <v>4855</v>
      </c>
      <c r="G846" s="39" t="s">
        <v>10385</v>
      </c>
      <c r="H846" s="38" t="s">
        <v>443</v>
      </c>
      <c r="I846" s="38" t="s">
        <v>440</v>
      </c>
      <c r="J846" s="38">
        <v>22689114</v>
      </c>
      <c r="K846" s="37">
        <v>148</v>
      </c>
      <c r="L846" s="37">
        <v>0</v>
      </c>
      <c r="M846" s="37">
        <v>0</v>
      </c>
    </row>
    <row r="847" spans="1:26" x14ac:dyDescent="0.2">
      <c r="B847" s="37" t="s">
        <v>9199</v>
      </c>
      <c r="C847" s="39" t="s">
        <v>148</v>
      </c>
      <c r="D847" s="39" t="s">
        <v>190</v>
      </c>
      <c r="E847" s="39" t="s">
        <v>190</v>
      </c>
      <c r="F847" s="39" t="s">
        <v>10396</v>
      </c>
      <c r="G847" s="39" t="s">
        <v>10385</v>
      </c>
      <c r="H847" s="38" t="s">
        <v>443</v>
      </c>
      <c r="I847" s="38" t="s">
        <v>440</v>
      </c>
      <c r="J847" s="38">
        <v>22682683</v>
      </c>
      <c r="K847" s="37">
        <v>115</v>
      </c>
      <c r="L847" s="37">
        <v>0</v>
      </c>
      <c r="M847" s="37">
        <v>0</v>
      </c>
    </row>
    <row r="848" spans="1:26" x14ac:dyDescent="0.2">
      <c r="A848" s="37" t="s">
        <v>9200</v>
      </c>
      <c r="B848" s="37" t="s">
        <v>9201</v>
      </c>
      <c r="C848" s="39" t="s">
        <v>148</v>
      </c>
      <c r="D848" s="39" t="s">
        <v>249</v>
      </c>
      <c r="E848" s="39" t="s">
        <v>249</v>
      </c>
      <c r="F848" s="39" t="s">
        <v>249</v>
      </c>
      <c r="G848" s="39" t="s">
        <v>10385</v>
      </c>
      <c r="H848" s="38" t="s">
        <v>442</v>
      </c>
      <c r="I848" s="38" t="s">
        <v>440</v>
      </c>
      <c r="J848" s="38">
        <v>22606231</v>
      </c>
      <c r="K848" s="37">
        <v>893</v>
      </c>
      <c r="L848" s="37">
        <v>0</v>
      </c>
      <c r="M848" s="37">
        <v>0</v>
      </c>
    </row>
    <row r="849" spans="1:26" x14ac:dyDescent="0.2">
      <c r="A849" s="37" t="s">
        <v>9202</v>
      </c>
      <c r="B849" s="37" t="s">
        <v>9203</v>
      </c>
      <c r="C849" s="39" t="s">
        <v>148</v>
      </c>
      <c r="D849" s="39" t="s">
        <v>190</v>
      </c>
      <c r="E849" s="39" t="s">
        <v>190</v>
      </c>
      <c r="F849" s="39" t="s">
        <v>190</v>
      </c>
      <c r="G849" s="39" t="s">
        <v>10385</v>
      </c>
      <c r="H849" s="38" t="s">
        <v>442</v>
      </c>
      <c r="I849" s="38" t="s">
        <v>440</v>
      </c>
      <c r="J849" s="38">
        <v>22685809</v>
      </c>
      <c r="K849" s="37">
        <v>1091</v>
      </c>
      <c r="L849" s="37">
        <v>0</v>
      </c>
      <c r="M849" s="37">
        <v>289</v>
      </c>
    </row>
    <row r="850" spans="1:26" x14ac:dyDescent="0.2">
      <c r="A850" s="37" t="s">
        <v>9204</v>
      </c>
      <c r="B850" s="37" t="s">
        <v>9205</v>
      </c>
      <c r="C850" s="39" t="s">
        <v>148</v>
      </c>
      <c r="D850" s="39" t="s">
        <v>190</v>
      </c>
      <c r="E850" s="39" t="s">
        <v>5</v>
      </c>
      <c r="F850" s="39" t="s">
        <v>53</v>
      </c>
      <c r="G850" s="39" t="s">
        <v>10387</v>
      </c>
      <c r="H850" s="38" t="s">
        <v>442</v>
      </c>
      <c r="I850" s="38" t="s">
        <v>440</v>
      </c>
      <c r="J850" s="38">
        <v>22685475</v>
      </c>
      <c r="K850" s="37">
        <v>345</v>
      </c>
      <c r="L850" s="37">
        <v>0</v>
      </c>
      <c r="M850" s="37">
        <v>0</v>
      </c>
    </row>
    <row r="851" spans="1:26" x14ac:dyDescent="0.2">
      <c r="A851" s="37" t="s">
        <v>9204</v>
      </c>
      <c r="B851" s="37" t="s">
        <v>10018</v>
      </c>
      <c r="C851" s="39" t="s">
        <v>148</v>
      </c>
      <c r="D851" s="39" t="s">
        <v>190</v>
      </c>
      <c r="E851" s="39" t="s">
        <v>5</v>
      </c>
      <c r="F851" s="39" t="s">
        <v>53</v>
      </c>
      <c r="G851" s="39" t="s">
        <v>10388</v>
      </c>
      <c r="H851" s="38" t="s">
        <v>442</v>
      </c>
      <c r="I851" s="38" t="s">
        <v>440</v>
      </c>
      <c r="J851" s="38">
        <v>22685475</v>
      </c>
      <c r="K851" s="37">
        <v>92</v>
      </c>
    </row>
    <row r="853" spans="1:26" ht="13.5" x14ac:dyDescent="0.25">
      <c r="A853" s="40" t="s">
        <v>453</v>
      </c>
      <c r="B853" s="70"/>
      <c r="C853" s="43"/>
      <c r="D853" s="25"/>
      <c r="E853" s="32"/>
      <c r="F853" s="33"/>
      <c r="G853" s="32"/>
      <c r="H853" s="54" t="s">
        <v>8355</v>
      </c>
      <c r="J853" s="27"/>
      <c r="K853" s="36">
        <f>SUM(K854:K865)</f>
        <v>5816</v>
      </c>
      <c r="L853" s="36">
        <f>SUM(L854:L865)</f>
        <v>177</v>
      </c>
      <c r="M853" s="36">
        <f>SUM(M854:M865)</f>
        <v>0</v>
      </c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x14ac:dyDescent="0.2">
      <c r="B854" s="37" t="s">
        <v>4884</v>
      </c>
      <c r="C854" s="39" t="s">
        <v>148</v>
      </c>
      <c r="D854" s="39" t="s">
        <v>149</v>
      </c>
      <c r="E854" s="39" t="s">
        <v>4885</v>
      </c>
      <c r="F854" s="39" t="s">
        <v>4886</v>
      </c>
      <c r="G854" s="39" t="s">
        <v>10385</v>
      </c>
      <c r="H854" s="38" t="s">
        <v>443</v>
      </c>
      <c r="I854" s="38" t="s">
        <v>440</v>
      </c>
      <c r="J854" s="38">
        <v>22932567</v>
      </c>
      <c r="K854" s="37">
        <v>97</v>
      </c>
      <c r="L854" s="37">
        <v>0</v>
      </c>
      <c r="M854" s="37">
        <v>0</v>
      </c>
    </row>
    <row r="855" spans="1:26" x14ac:dyDescent="0.2">
      <c r="B855" s="37" t="s">
        <v>9206</v>
      </c>
      <c r="C855" s="39" t="s">
        <v>148</v>
      </c>
      <c r="D855" s="39" t="s">
        <v>149</v>
      </c>
      <c r="E855" s="39" t="s">
        <v>4885</v>
      </c>
      <c r="F855" s="39" t="s">
        <v>149</v>
      </c>
      <c r="G855" s="39" t="s">
        <v>10387</v>
      </c>
      <c r="H855" s="38" t="s">
        <v>443</v>
      </c>
      <c r="I855" s="38" t="s">
        <v>440</v>
      </c>
      <c r="J855" s="38">
        <v>22390833</v>
      </c>
      <c r="K855" s="37">
        <v>323</v>
      </c>
      <c r="L855" s="37">
        <v>0</v>
      </c>
      <c r="M855" s="37">
        <v>0</v>
      </c>
    </row>
    <row r="856" spans="1:26" x14ac:dyDescent="0.2">
      <c r="B856" s="37" t="s">
        <v>10019</v>
      </c>
      <c r="C856" s="39" t="s">
        <v>148</v>
      </c>
      <c r="D856" s="39" t="s">
        <v>149</v>
      </c>
      <c r="E856" s="39" t="s">
        <v>1114</v>
      </c>
      <c r="F856" s="39" t="s">
        <v>4887</v>
      </c>
      <c r="G856" s="39" t="s">
        <v>10385</v>
      </c>
      <c r="H856" s="38" t="s">
        <v>443</v>
      </c>
      <c r="I856" s="38" t="s">
        <v>440</v>
      </c>
      <c r="J856" s="38">
        <v>22396293</v>
      </c>
      <c r="K856" s="37">
        <v>99</v>
      </c>
      <c r="L856" s="37">
        <v>0</v>
      </c>
      <c r="M856" s="37">
        <v>0</v>
      </c>
    </row>
    <row r="857" spans="1:26" x14ac:dyDescent="0.2">
      <c r="B857" s="37" t="s">
        <v>4891</v>
      </c>
      <c r="C857" s="39" t="s">
        <v>148</v>
      </c>
      <c r="D857" s="39" t="s">
        <v>149</v>
      </c>
      <c r="E857" s="39" t="s">
        <v>113</v>
      </c>
      <c r="F857" s="39" t="s">
        <v>4892</v>
      </c>
      <c r="G857" s="39" t="s">
        <v>10385</v>
      </c>
      <c r="H857" s="38" t="s">
        <v>443</v>
      </c>
      <c r="I857" s="38" t="s">
        <v>440</v>
      </c>
      <c r="J857" s="38">
        <v>22934863</v>
      </c>
      <c r="K857" s="37">
        <v>68</v>
      </c>
      <c r="L857" s="37">
        <v>0</v>
      </c>
      <c r="M857" s="37">
        <v>0</v>
      </c>
    </row>
    <row r="858" spans="1:26" x14ac:dyDescent="0.2">
      <c r="B858" s="37" t="s">
        <v>9207</v>
      </c>
      <c r="C858" s="39" t="s">
        <v>148</v>
      </c>
      <c r="D858" s="39" t="s">
        <v>295</v>
      </c>
      <c r="E858" s="39" t="s">
        <v>4883</v>
      </c>
      <c r="F858" s="39" t="s">
        <v>512</v>
      </c>
      <c r="G858" s="39" t="s">
        <v>10385</v>
      </c>
      <c r="H858" s="38" t="s">
        <v>443</v>
      </c>
      <c r="I858" s="38" t="s">
        <v>440</v>
      </c>
      <c r="J858" s="38">
        <v>22659121</v>
      </c>
      <c r="K858" s="37">
        <v>104</v>
      </c>
      <c r="L858" s="37">
        <v>0</v>
      </c>
      <c r="M858" s="37">
        <v>0</v>
      </c>
    </row>
    <row r="859" spans="1:26" x14ac:dyDescent="0.2">
      <c r="A859" s="37" t="s">
        <v>9208</v>
      </c>
      <c r="B859" s="37" t="s">
        <v>9209</v>
      </c>
      <c r="C859" s="39" t="s">
        <v>148</v>
      </c>
      <c r="D859" s="39" t="s">
        <v>295</v>
      </c>
      <c r="E859" s="39" t="s">
        <v>301</v>
      </c>
      <c r="F859" s="39" t="s">
        <v>9210</v>
      </c>
      <c r="G859" s="39" t="s">
        <v>10385</v>
      </c>
      <c r="H859" s="38" t="s">
        <v>442</v>
      </c>
      <c r="I859" s="38" t="s">
        <v>440</v>
      </c>
      <c r="J859" s="38">
        <v>22655650</v>
      </c>
      <c r="K859" s="37">
        <v>1447</v>
      </c>
      <c r="L859" s="37">
        <v>0</v>
      </c>
      <c r="M859" s="37">
        <v>0</v>
      </c>
    </row>
    <row r="860" spans="1:26" x14ac:dyDescent="0.2">
      <c r="A860" s="37" t="s">
        <v>9211</v>
      </c>
      <c r="B860" s="37" t="s">
        <v>9212</v>
      </c>
      <c r="C860" s="39" t="s">
        <v>148</v>
      </c>
      <c r="D860" s="39" t="s">
        <v>148</v>
      </c>
      <c r="E860" s="39" t="s">
        <v>293</v>
      </c>
      <c r="F860" s="39" t="s">
        <v>294</v>
      </c>
      <c r="G860" s="39" t="s">
        <v>10394</v>
      </c>
      <c r="H860" s="38" t="s">
        <v>442</v>
      </c>
      <c r="I860" s="38" t="s">
        <v>440</v>
      </c>
      <c r="J860" s="38">
        <v>22938335</v>
      </c>
      <c r="K860" s="37">
        <v>435</v>
      </c>
      <c r="L860" s="37">
        <v>0</v>
      </c>
      <c r="M860" s="37">
        <v>0</v>
      </c>
    </row>
    <row r="861" spans="1:26" x14ac:dyDescent="0.2">
      <c r="A861" s="37" t="s">
        <v>9213</v>
      </c>
      <c r="B861" s="37" t="s">
        <v>9214</v>
      </c>
      <c r="C861" s="39" t="s">
        <v>148</v>
      </c>
      <c r="D861" s="39" t="s">
        <v>149</v>
      </c>
      <c r="E861" s="39" t="s">
        <v>113</v>
      </c>
      <c r="F861" s="39" t="s">
        <v>113</v>
      </c>
      <c r="G861" s="39" t="s">
        <v>10385</v>
      </c>
      <c r="H861" s="38" t="s">
        <v>442</v>
      </c>
      <c r="I861" s="38" t="s">
        <v>440</v>
      </c>
      <c r="J861" s="38">
        <v>22390901</v>
      </c>
      <c r="K861" s="37">
        <v>1093</v>
      </c>
      <c r="L861" s="37">
        <v>37</v>
      </c>
      <c r="M861" s="37">
        <v>0</v>
      </c>
    </row>
    <row r="862" spans="1:26" x14ac:dyDescent="0.2">
      <c r="A862" s="37" t="s">
        <v>9215</v>
      </c>
      <c r="B862" s="37" t="s">
        <v>9216</v>
      </c>
      <c r="C862" s="39" t="s">
        <v>148</v>
      </c>
      <c r="D862" s="39" t="s">
        <v>148</v>
      </c>
      <c r="E862" s="39" t="s">
        <v>293</v>
      </c>
      <c r="F862" s="39" t="s">
        <v>1313</v>
      </c>
      <c r="G862" s="39" t="s">
        <v>10385</v>
      </c>
      <c r="H862" s="38" t="s">
        <v>442</v>
      </c>
      <c r="I862" s="38" t="s">
        <v>440</v>
      </c>
      <c r="J862" s="38">
        <v>22935863</v>
      </c>
      <c r="K862" s="37">
        <v>566</v>
      </c>
      <c r="L862" s="37">
        <v>0</v>
      </c>
      <c r="M862" s="37">
        <v>0</v>
      </c>
    </row>
    <row r="863" spans="1:26" x14ac:dyDescent="0.2">
      <c r="A863" s="37" t="s">
        <v>9217</v>
      </c>
      <c r="B863" s="37" t="s">
        <v>9218</v>
      </c>
      <c r="C863" s="39" t="s">
        <v>148</v>
      </c>
      <c r="D863" s="39" t="s">
        <v>295</v>
      </c>
      <c r="E863" s="39" t="s">
        <v>301</v>
      </c>
      <c r="F863" s="39" t="s">
        <v>9219</v>
      </c>
      <c r="G863" s="39" t="s">
        <v>10387</v>
      </c>
      <c r="H863" s="38" t="s">
        <v>442</v>
      </c>
      <c r="I863" s="38" t="s">
        <v>440</v>
      </c>
      <c r="J863" s="38">
        <v>22654811</v>
      </c>
      <c r="K863" s="37">
        <v>414</v>
      </c>
      <c r="L863" s="37">
        <v>83</v>
      </c>
      <c r="M863" s="37">
        <v>0</v>
      </c>
    </row>
    <row r="864" spans="1:26" x14ac:dyDescent="0.2">
      <c r="A864" s="37" t="s">
        <v>9220</v>
      </c>
      <c r="B864" s="37" t="s">
        <v>9221</v>
      </c>
      <c r="C864" s="39" t="s">
        <v>148</v>
      </c>
      <c r="D864" s="39" t="s">
        <v>148</v>
      </c>
      <c r="E864" s="39" t="s">
        <v>293</v>
      </c>
      <c r="F864" s="39" t="s">
        <v>293</v>
      </c>
      <c r="G864" s="39" t="s">
        <v>10387</v>
      </c>
      <c r="H864" s="38" t="s">
        <v>442</v>
      </c>
      <c r="I864" s="38" t="s">
        <v>440</v>
      </c>
      <c r="J864" s="38">
        <v>22938390</v>
      </c>
      <c r="K864" s="37">
        <v>968</v>
      </c>
      <c r="L864" s="37">
        <v>57</v>
      </c>
      <c r="M864" s="37">
        <v>0</v>
      </c>
    </row>
    <row r="865" spans="1:26" x14ac:dyDescent="0.2">
      <c r="A865" s="37" t="s">
        <v>9222</v>
      </c>
      <c r="B865" s="37" t="s">
        <v>9223</v>
      </c>
      <c r="C865" s="39" t="s">
        <v>148</v>
      </c>
      <c r="D865" s="39" t="s">
        <v>149</v>
      </c>
      <c r="E865" s="39" t="s">
        <v>1114</v>
      </c>
      <c r="F865" s="39" t="s">
        <v>1114</v>
      </c>
      <c r="G865" s="39" t="s">
        <v>10387</v>
      </c>
      <c r="H865" s="38" t="s">
        <v>442</v>
      </c>
      <c r="I865" s="38" t="s">
        <v>440</v>
      </c>
      <c r="J865" s="38">
        <v>25890332</v>
      </c>
      <c r="K865" s="37">
        <v>202</v>
      </c>
      <c r="L865" s="37">
        <v>0</v>
      </c>
      <c r="M865" s="37">
        <v>0</v>
      </c>
    </row>
    <row r="867" spans="1:26" ht="13.5" x14ac:dyDescent="0.25">
      <c r="A867" s="40" t="s">
        <v>4908</v>
      </c>
      <c r="B867" s="70"/>
      <c r="C867" s="43"/>
      <c r="D867" s="25"/>
      <c r="E867" s="32"/>
      <c r="F867" s="33"/>
      <c r="G867" s="32"/>
      <c r="H867" s="54" t="s">
        <v>8355</v>
      </c>
      <c r="J867" s="27"/>
      <c r="K867" s="36">
        <f>K868+K874+K881+K888+K892</f>
        <v>6477</v>
      </c>
      <c r="L867" s="36">
        <f>L868+L874+L881+L888+L892</f>
        <v>100</v>
      </c>
      <c r="M867" s="36">
        <f>M868+M874+M881+M888+M892</f>
        <v>0</v>
      </c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3.5" x14ac:dyDescent="0.25">
      <c r="A868" s="40" t="s">
        <v>439</v>
      </c>
      <c r="B868" s="70"/>
      <c r="C868" s="43"/>
      <c r="D868" s="25"/>
      <c r="E868" s="32"/>
      <c r="F868" s="33"/>
      <c r="G868" s="32"/>
      <c r="H868" s="54" t="s">
        <v>8355</v>
      </c>
      <c r="J868" s="27"/>
      <c r="K868" s="36">
        <f>SUM(K869:K872)</f>
        <v>936</v>
      </c>
      <c r="L868" s="36">
        <f>SUM(L869:L872)</f>
        <v>0</v>
      </c>
      <c r="M868" s="36">
        <f>SUM(M869:M872)</f>
        <v>0</v>
      </c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x14ac:dyDescent="0.2">
      <c r="B869" s="37" t="s">
        <v>10020</v>
      </c>
      <c r="C869" s="39" t="s">
        <v>148</v>
      </c>
      <c r="D869" s="39" t="s">
        <v>653</v>
      </c>
      <c r="E869" s="39" t="s">
        <v>4921</v>
      </c>
      <c r="F869" s="39" t="s">
        <v>863</v>
      </c>
      <c r="G869" s="39" t="s">
        <v>10385</v>
      </c>
      <c r="H869" s="38" t="s">
        <v>443</v>
      </c>
      <c r="I869" s="38" t="s">
        <v>441</v>
      </c>
      <c r="J869" s="38">
        <v>27665737</v>
      </c>
      <c r="K869" s="37">
        <v>54</v>
      </c>
      <c r="L869" s="37">
        <v>0</v>
      </c>
      <c r="M869" s="37">
        <v>0</v>
      </c>
    </row>
    <row r="870" spans="1:26" x14ac:dyDescent="0.2">
      <c r="A870" s="37" t="s">
        <v>9224</v>
      </c>
      <c r="B870" s="37" t="s">
        <v>9225</v>
      </c>
      <c r="C870" s="39" t="s">
        <v>148</v>
      </c>
      <c r="D870" s="39" t="s">
        <v>653</v>
      </c>
      <c r="E870" s="39" t="s">
        <v>3587</v>
      </c>
      <c r="F870" s="39" t="s">
        <v>3587</v>
      </c>
      <c r="G870" s="39" t="s">
        <v>10385</v>
      </c>
      <c r="H870" s="38" t="s">
        <v>442</v>
      </c>
      <c r="I870" s="38" t="s">
        <v>441</v>
      </c>
      <c r="J870" s="38">
        <v>27611371</v>
      </c>
      <c r="K870" s="37">
        <v>626</v>
      </c>
      <c r="L870" s="37">
        <v>0</v>
      </c>
      <c r="M870" s="37">
        <v>0</v>
      </c>
    </row>
    <row r="871" spans="1:26" x14ac:dyDescent="0.2">
      <c r="A871" s="37" t="s">
        <v>9226</v>
      </c>
      <c r="B871" s="37" t="s">
        <v>9227</v>
      </c>
      <c r="C871" s="39" t="s">
        <v>148</v>
      </c>
      <c r="D871" s="39" t="s">
        <v>653</v>
      </c>
      <c r="E871" s="39" t="s">
        <v>3587</v>
      </c>
      <c r="F871" s="39" t="s">
        <v>9228</v>
      </c>
      <c r="G871" s="39" t="s">
        <v>10385</v>
      </c>
      <c r="H871" s="38" t="s">
        <v>442</v>
      </c>
      <c r="I871" s="38" t="s">
        <v>441</v>
      </c>
      <c r="J871" s="38">
        <v>24760693</v>
      </c>
      <c r="K871" s="37">
        <v>56</v>
      </c>
      <c r="L871" s="37">
        <v>0</v>
      </c>
      <c r="M871" s="37">
        <v>0</v>
      </c>
    </row>
    <row r="872" spans="1:26" x14ac:dyDescent="0.2">
      <c r="A872" s="37" t="s">
        <v>9229</v>
      </c>
      <c r="B872" s="37" t="s">
        <v>9230</v>
      </c>
      <c r="C872" s="39" t="s">
        <v>148</v>
      </c>
      <c r="D872" s="39" t="s">
        <v>653</v>
      </c>
      <c r="E872" s="39" t="s">
        <v>3587</v>
      </c>
      <c r="F872" s="39" t="s">
        <v>3963</v>
      </c>
      <c r="G872" s="39" t="s">
        <v>10385</v>
      </c>
      <c r="H872" s="38" t="s">
        <v>442</v>
      </c>
      <c r="I872" s="38" t="s">
        <v>441</v>
      </c>
      <c r="J872" s="38">
        <v>27610841</v>
      </c>
      <c r="K872" s="37">
        <v>200</v>
      </c>
      <c r="L872" s="37">
        <v>0</v>
      </c>
      <c r="M872" s="37">
        <v>0</v>
      </c>
    </row>
    <row r="874" spans="1:26" ht="13.5" x14ac:dyDescent="0.25">
      <c r="A874" s="40" t="s">
        <v>445</v>
      </c>
      <c r="B874" s="70"/>
      <c r="C874" s="43"/>
      <c r="D874" s="25"/>
      <c r="E874" s="32"/>
      <c r="F874" s="33"/>
      <c r="G874" s="32"/>
      <c r="H874" s="54" t="s">
        <v>8355</v>
      </c>
      <c r="J874" s="27"/>
      <c r="K874" s="36">
        <f>SUM(K875:K879)</f>
        <v>2423</v>
      </c>
      <c r="L874" s="36">
        <f>SUM(L875:L879)</f>
        <v>41</v>
      </c>
      <c r="M874" s="36">
        <f>SUM(M875:M879)</f>
        <v>0</v>
      </c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x14ac:dyDescent="0.2">
      <c r="B875" s="37" t="s">
        <v>10023</v>
      </c>
      <c r="C875" s="39" t="s">
        <v>148</v>
      </c>
      <c r="D875" s="39" t="s">
        <v>653</v>
      </c>
      <c r="E875" s="39" t="s">
        <v>654</v>
      </c>
      <c r="F875" s="39" t="s">
        <v>10022</v>
      </c>
      <c r="G875" s="39" t="s">
        <v>10385</v>
      </c>
      <c r="H875" s="38" t="s">
        <v>442</v>
      </c>
      <c r="I875" s="38" t="s">
        <v>441</v>
      </c>
      <c r="J875" s="38">
        <v>27644600</v>
      </c>
      <c r="K875" s="37">
        <v>40</v>
      </c>
      <c r="L875" s="37">
        <v>0</v>
      </c>
      <c r="M875" s="37">
        <v>0</v>
      </c>
    </row>
    <row r="876" spans="1:26" x14ac:dyDescent="0.2">
      <c r="A876" s="37" t="s">
        <v>9231</v>
      </c>
      <c r="B876" s="37" t="s">
        <v>9232</v>
      </c>
      <c r="C876" s="39" t="s">
        <v>148</v>
      </c>
      <c r="D876" s="39" t="s">
        <v>653</v>
      </c>
      <c r="E876" s="39" t="s">
        <v>654</v>
      </c>
      <c r="F876" s="39" t="s">
        <v>9233</v>
      </c>
      <c r="G876" s="39" t="s">
        <v>10385</v>
      </c>
      <c r="H876" s="38" t="s">
        <v>442</v>
      </c>
      <c r="I876" s="38" t="s">
        <v>441</v>
      </c>
      <c r="J876" s="38">
        <v>27643036</v>
      </c>
      <c r="K876" s="37">
        <v>1058</v>
      </c>
      <c r="L876" s="37">
        <v>41</v>
      </c>
      <c r="M876" s="37">
        <v>0</v>
      </c>
    </row>
    <row r="877" spans="1:26" x14ac:dyDescent="0.2">
      <c r="A877" s="37" t="s">
        <v>9234</v>
      </c>
      <c r="B877" s="37" t="s">
        <v>9235</v>
      </c>
      <c r="C877" s="39" t="s">
        <v>148</v>
      </c>
      <c r="D877" s="39" t="s">
        <v>653</v>
      </c>
      <c r="E877" s="39" t="s">
        <v>654</v>
      </c>
      <c r="F877" s="39" t="s">
        <v>9236</v>
      </c>
      <c r="G877" s="39" t="s">
        <v>10386</v>
      </c>
      <c r="H877" s="38" t="s">
        <v>442</v>
      </c>
      <c r="I877" s="38" t="s">
        <v>441</v>
      </c>
      <c r="J877" s="38">
        <v>27643036</v>
      </c>
      <c r="K877" s="37">
        <v>894</v>
      </c>
    </row>
    <row r="878" spans="1:26" x14ac:dyDescent="0.2">
      <c r="A878" s="37" t="s">
        <v>9241</v>
      </c>
      <c r="B878" s="37" t="s">
        <v>9242</v>
      </c>
      <c r="C878" s="39" t="s">
        <v>148</v>
      </c>
      <c r="D878" s="39" t="s">
        <v>653</v>
      </c>
      <c r="E878" s="39" t="s">
        <v>654</v>
      </c>
      <c r="F878" s="39" t="s">
        <v>4997</v>
      </c>
      <c r="G878" s="39" t="s">
        <v>10385</v>
      </c>
      <c r="H878" s="38" t="s">
        <v>442</v>
      </c>
      <c r="I878" s="38" t="s">
        <v>441</v>
      </c>
      <c r="J878" s="38">
        <v>27644515</v>
      </c>
      <c r="K878" s="37">
        <v>341</v>
      </c>
      <c r="L878" s="37">
        <v>0</v>
      </c>
      <c r="M878" s="37">
        <v>0</v>
      </c>
    </row>
    <row r="879" spans="1:26" x14ac:dyDescent="0.2">
      <c r="A879" s="37" t="s">
        <v>9243</v>
      </c>
      <c r="B879" s="37" t="s">
        <v>9244</v>
      </c>
      <c r="C879" s="39" t="s">
        <v>148</v>
      </c>
      <c r="D879" s="39" t="s">
        <v>653</v>
      </c>
      <c r="E879" s="39" t="s">
        <v>654</v>
      </c>
      <c r="F879" s="39" t="s">
        <v>9245</v>
      </c>
      <c r="G879" s="39" t="s">
        <v>10385</v>
      </c>
      <c r="H879" s="38" t="s">
        <v>442</v>
      </c>
      <c r="I879" s="38" t="s">
        <v>441</v>
      </c>
      <c r="J879" s="38">
        <v>27642042</v>
      </c>
      <c r="K879" s="37">
        <v>90</v>
      </c>
      <c r="L879" s="37">
        <v>0</v>
      </c>
      <c r="M879" s="37">
        <v>0</v>
      </c>
    </row>
    <row r="881" spans="1:26" ht="13.5" x14ac:dyDescent="0.25">
      <c r="A881" s="40" t="s">
        <v>446</v>
      </c>
      <c r="B881" s="70"/>
      <c r="C881" s="43"/>
      <c r="D881" s="25"/>
      <c r="E881" s="32"/>
      <c r="F881" s="33"/>
      <c r="G881" s="32"/>
      <c r="H881" s="54" t="s">
        <v>8355</v>
      </c>
      <c r="J881" s="27"/>
      <c r="K881" s="36">
        <f>SUM(K882:K886)</f>
        <v>2146</v>
      </c>
      <c r="L881" s="36">
        <f>SUM(L882:L886)</f>
        <v>59</v>
      </c>
      <c r="M881" s="36">
        <f>SUM(M882:M886)</f>
        <v>0</v>
      </c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x14ac:dyDescent="0.2">
      <c r="A882" s="37" t="s">
        <v>9246</v>
      </c>
      <c r="B882" s="37" t="s">
        <v>9247</v>
      </c>
      <c r="C882" s="39" t="s">
        <v>148</v>
      </c>
      <c r="D882" s="39" t="s">
        <v>653</v>
      </c>
      <c r="E882" s="39" t="s">
        <v>4921</v>
      </c>
      <c r="F882" s="39" t="s">
        <v>4921</v>
      </c>
      <c r="G882" s="39" t="s">
        <v>10387</v>
      </c>
      <c r="H882" s="38" t="s">
        <v>442</v>
      </c>
      <c r="I882" s="38" t="s">
        <v>441</v>
      </c>
      <c r="J882" s="38">
        <v>27666172</v>
      </c>
      <c r="K882" s="37">
        <v>999</v>
      </c>
      <c r="L882" s="37">
        <v>59</v>
      </c>
      <c r="M882" s="37">
        <v>0</v>
      </c>
    </row>
    <row r="883" spans="1:26" x14ac:dyDescent="0.2">
      <c r="A883" s="37" t="s">
        <v>9246</v>
      </c>
      <c r="B883" s="37" t="s">
        <v>10026</v>
      </c>
      <c r="C883" s="39" t="s">
        <v>148</v>
      </c>
      <c r="D883" s="39" t="s">
        <v>653</v>
      </c>
      <c r="E883" s="39" t="s">
        <v>4921</v>
      </c>
      <c r="F883" s="39" t="s">
        <v>4921</v>
      </c>
      <c r="G883" s="39" t="s">
        <v>10388</v>
      </c>
      <c r="H883" s="38" t="s">
        <v>442</v>
      </c>
      <c r="I883" s="38" t="s">
        <v>441</v>
      </c>
      <c r="J883" s="38">
        <v>27666172</v>
      </c>
      <c r="K883" s="37">
        <v>178</v>
      </c>
    </row>
    <row r="884" spans="1:26" x14ac:dyDescent="0.2">
      <c r="A884" s="37" t="s">
        <v>9259</v>
      </c>
      <c r="B884" s="37" t="s">
        <v>9260</v>
      </c>
      <c r="C884" s="39" t="s">
        <v>148</v>
      </c>
      <c r="D884" s="39" t="s">
        <v>653</v>
      </c>
      <c r="E884" s="39" t="s">
        <v>4921</v>
      </c>
      <c r="F884" s="39" t="s">
        <v>392</v>
      </c>
      <c r="G884" s="39" t="s">
        <v>10386</v>
      </c>
      <c r="H884" s="38" t="s">
        <v>442</v>
      </c>
      <c r="I884" s="38" t="s">
        <v>441</v>
      </c>
      <c r="J884" s="38">
        <v>27665848</v>
      </c>
      <c r="K884" s="37">
        <v>858</v>
      </c>
    </row>
    <row r="885" spans="1:26" x14ac:dyDescent="0.2">
      <c r="A885" s="37" t="s">
        <v>9261</v>
      </c>
      <c r="B885" s="37" t="s">
        <v>9262</v>
      </c>
      <c r="C885" s="39" t="s">
        <v>148</v>
      </c>
      <c r="D885" s="39" t="s">
        <v>653</v>
      </c>
      <c r="E885" s="39" t="s">
        <v>3422</v>
      </c>
      <c r="F885" s="39" t="s">
        <v>5075</v>
      </c>
      <c r="G885" s="39" t="s">
        <v>10385</v>
      </c>
      <c r="H885" s="38" t="s">
        <v>442</v>
      </c>
      <c r="I885" s="38" t="s">
        <v>441</v>
      </c>
      <c r="J885" s="38">
        <v>22065132</v>
      </c>
      <c r="K885" s="37">
        <v>79</v>
      </c>
      <c r="L885" s="37">
        <v>0</v>
      </c>
      <c r="M885" s="37">
        <v>0</v>
      </c>
    </row>
    <row r="886" spans="1:26" x14ac:dyDescent="0.2">
      <c r="A886" s="37" t="s">
        <v>9263</v>
      </c>
      <c r="B886" s="37" t="s">
        <v>10024</v>
      </c>
      <c r="C886" s="39" t="s">
        <v>148</v>
      </c>
      <c r="D886" s="39" t="s">
        <v>653</v>
      </c>
      <c r="E886" s="39" t="s">
        <v>3422</v>
      </c>
      <c r="F886" s="39" t="s">
        <v>744</v>
      </c>
      <c r="G886" s="39" t="s">
        <v>10385</v>
      </c>
      <c r="H886" s="38" t="s">
        <v>442</v>
      </c>
      <c r="I886" s="38" t="s">
        <v>441</v>
      </c>
      <c r="J886" s="38">
        <v>83275441</v>
      </c>
      <c r="K886" s="37">
        <v>32</v>
      </c>
      <c r="L886" s="37">
        <v>0</v>
      </c>
      <c r="M886" s="37">
        <v>0</v>
      </c>
    </row>
    <row r="888" spans="1:26" ht="13.5" x14ac:dyDescent="0.25">
      <c r="A888" s="40" t="s">
        <v>447</v>
      </c>
      <c r="B888" s="70"/>
      <c r="C888" s="43"/>
      <c r="D888" s="25"/>
      <c r="E888" s="32"/>
      <c r="F888" s="33"/>
      <c r="G888" s="32"/>
      <c r="H888" s="54" t="s">
        <v>8355</v>
      </c>
      <c r="J888" s="27"/>
      <c r="K888" s="36">
        <f>SUM(K889:K890)</f>
        <v>212</v>
      </c>
      <c r="L888" s="36">
        <f>SUM(L889:L890)</f>
        <v>0</v>
      </c>
      <c r="M888" s="36">
        <f>SUM(M889:M890)</f>
        <v>0</v>
      </c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x14ac:dyDescent="0.2">
      <c r="A889" s="37" t="s">
        <v>9237</v>
      </c>
      <c r="B889" s="37" t="s">
        <v>9238</v>
      </c>
      <c r="C889" s="39" t="s">
        <v>148</v>
      </c>
      <c r="D889" s="39" t="s">
        <v>653</v>
      </c>
      <c r="E889" s="39" t="s">
        <v>654</v>
      </c>
      <c r="F889" s="39" t="s">
        <v>5024</v>
      </c>
      <c r="G889" s="39" t="s">
        <v>10385</v>
      </c>
      <c r="H889" s="38" t="s">
        <v>442</v>
      </c>
      <c r="I889" s="38" t="s">
        <v>441</v>
      </c>
      <c r="J889" s="38">
        <v>27643852</v>
      </c>
      <c r="K889" s="37">
        <v>166</v>
      </c>
      <c r="L889" s="37">
        <v>0</v>
      </c>
      <c r="M889" s="37">
        <v>0</v>
      </c>
    </row>
    <row r="890" spans="1:26" x14ac:dyDescent="0.2">
      <c r="A890" s="37" t="s">
        <v>9239</v>
      </c>
      <c r="B890" s="37" t="s">
        <v>10021</v>
      </c>
      <c r="C890" s="39" t="s">
        <v>148</v>
      </c>
      <c r="D890" s="39" t="s">
        <v>653</v>
      </c>
      <c r="E890" s="39" t="s">
        <v>654</v>
      </c>
      <c r="F890" s="39" t="s">
        <v>9240</v>
      </c>
      <c r="G890" s="39" t="s">
        <v>10385</v>
      </c>
      <c r="H890" s="38" t="s">
        <v>442</v>
      </c>
      <c r="I890" s="38" t="s">
        <v>441</v>
      </c>
      <c r="J890" s="38">
        <v>27640396</v>
      </c>
      <c r="K890" s="37">
        <v>46</v>
      </c>
      <c r="L890" s="37">
        <v>0</v>
      </c>
      <c r="M890" s="37">
        <v>0</v>
      </c>
    </row>
    <row r="892" spans="1:26" ht="13.5" x14ac:dyDescent="0.25">
      <c r="A892" s="40" t="s">
        <v>448</v>
      </c>
      <c r="B892" s="70"/>
      <c r="C892" s="43"/>
      <c r="D892" s="25"/>
      <c r="E892" s="32"/>
      <c r="F892" s="33"/>
      <c r="G892" s="32"/>
      <c r="H892" s="54" t="s">
        <v>8355</v>
      </c>
      <c r="J892" s="27"/>
      <c r="K892" s="36">
        <f>SUM(K893:K899)</f>
        <v>760</v>
      </c>
      <c r="L892" s="36">
        <f>SUM(L893:L899)</f>
        <v>0</v>
      </c>
      <c r="M892" s="36">
        <f>SUM(M893:M899)</f>
        <v>0</v>
      </c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x14ac:dyDescent="0.2">
      <c r="A893" s="37" t="s">
        <v>9248</v>
      </c>
      <c r="B893" s="37" t="s">
        <v>9249</v>
      </c>
      <c r="C893" s="39" t="s">
        <v>148</v>
      </c>
      <c r="D893" s="39" t="s">
        <v>653</v>
      </c>
      <c r="E893" s="39" t="s">
        <v>4921</v>
      </c>
      <c r="F893" s="39" t="s">
        <v>56</v>
      </c>
      <c r="G893" s="39" t="s">
        <v>10385</v>
      </c>
      <c r="H893" s="38" t="s">
        <v>442</v>
      </c>
      <c r="I893" s="38" t="s">
        <v>441</v>
      </c>
      <c r="J893" s="38">
        <v>44056293</v>
      </c>
      <c r="K893" s="37">
        <v>110</v>
      </c>
      <c r="L893" s="37">
        <v>0</v>
      </c>
      <c r="M893" s="37">
        <v>0</v>
      </c>
    </row>
    <row r="894" spans="1:26" x14ac:dyDescent="0.2">
      <c r="A894" s="37" t="s">
        <v>9250</v>
      </c>
      <c r="B894" s="37" t="s">
        <v>10025</v>
      </c>
      <c r="C894" s="39" t="s">
        <v>148</v>
      </c>
      <c r="D894" s="39" t="s">
        <v>653</v>
      </c>
      <c r="E894" s="39" t="s">
        <v>4921</v>
      </c>
      <c r="F894" s="39" t="s">
        <v>5086</v>
      </c>
      <c r="G894" s="39" t="s">
        <v>10385</v>
      </c>
      <c r="H894" s="38" t="s">
        <v>442</v>
      </c>
      <c r="I894" s="38" t="s">
        <v>441</v>
      </c>
      <c r="J894" s="38">
        <v>70147671</v>
      </c>
      <c r="K894" s="37">
        <v>41</v>
      </c>
      <c r="L894" s="37">
        <v>0</v>
      </c>
      <c r="M894" s="37">
        <v>0</v>
      </c>
    </row>
    <row r="895" spans="1:26" x14ac:dyDescent="0.2">
      <c r="A895" s="37" t="s">
        <v>9251</v>
      </c>
      <c r="B895" s="37" t="s">
        <v>9252</v>
      </c>
      <c r="C895" s="39" t="s">
        <v>148</v>
      </c>
      <c r="D895" s="39" t="s">
        <v>653</v>
      </c>
      <c r="E895" s="39" t="s">
        <v>5043</v>
      </c>
      <c r="F895" s="39" t="s">
        <v>3739</v>
      </c>
      <c r="G895" s="39" t="s">
        <v>10385</v>
      </c>
      <c r="H895" s="38" t="s">
        <v>442</v>
      </c>
      <c r="I895" s="38" t="s">
        <v>441</v>
      </c>
      <c r="J895" s="38">
        <v>27666283</v>
      </c>
      <c r="K895" s="37">
        <v>76</v>
      </c>
      <c r="L895" s="37">
        <v>0</v>
      </c>
      <c r="M895" s="37">
        <v>0</v>
      </c>
    </row>
    <row r="896" spans="1:26" x14ac:dyDescent="0.2">
      <c r="A896" s="37" t="s">
        <v>9253</v>
      </c>
      <c r="B896" s="37" t="s">
        <v>9254</v>
      </c>
      <c r="C896" s="39" t="s">
        <v>148</v>
      </c>
      <c r="D896" s="39" t="s">
        <v>653</v>
      </c>
      <c r="E896" s="39" t="s">
        <v>4921</v>
      </c>
      <c r="F896" s="39" t="s">
        <v>5101</v>
      </c>
      <c r="G896" s="39" t="s">
        <v>10385</v>
      </c>
      <c r="H896" s="38" t="s">
        <v>442</v>
      </c>
      <c r="I896" s="38" t="s">
        <v>441</v>
      </c>
      <c r="J896" s="38">
        <v>22064256</v>
      </c>
      <c r="K896" s="37">
        <v>127</v>
      </c>
      <c r="L896" s="37">
        <v>0</v>
      </c>
      <c r="M896" s="37">
        <v>0</v>
      </c>
    </row>
    <row r="897" spans="1:26" x14ac:dyDescent="0.2">
      <c r="A897" s="37" t="s">
        <v>9255</v>
      </c>
      <c r="B897" s="37" t="s">
        <v>9256</v>
      </c>
      <c r="C897" s="39" t="s">
        <v>148</v>
      </c>
      <c r="D897" s="39" t="s">
        <v>653</v>
      </c>
      <c r="E897" s="39" t="s">
        <v>4921</v>
      </c>
      <c r="F897" s="39" t="s">
        <v>3997</v>
      </c>
      <c r="G897" s="39" t="s">
        <v>10385</v>
      </c>
      <c r="H897" s="38" t="s">
        <v>442</v>
      </c>
      <c r="I897" s="38" t="s">
        <v>441</v>
      </c>
      <c r="J897" s="38">
        <v>27666283</v>
      </c>
      <c r="K897" s="37">
        <v>83</v>
      </c>
      <c r="L897" s="37">
        <v>0</v>
      </c>
      <c r="M897" s="37">
        <v>0</v>
      </c>
    </row>
    <row r="898" spans="1:26" x14ac:dyDescent="0.2">
      <c r="A898" s="37" t="s">
        <v>9257</v>
      </c>
      <c r="B898" s="37" t="s">
        <v>9258</v>
      </c>
      <c r="C898" s="39" t="s">
        <v>148</v>
      </c>
      <c r="D898" s="39" t="s">
        <v>653</v>
      </c>
      <c r="E898" s="39" t="s">
        <v>4921</v>
      </c>
      <c r="F898" s="39" t="s">
        <v>5072</v>
      </c>
      <c r="G898" s="39" t="s">
        <v>10385</v>
      </c>
      <c r="H898" s="38" t="s">
        <v>442</v>
      </c>
      <c r="I898" s="38" t="s">
        <v>441</v>
      </c>
      <c r="J898" s="38">
        <v>22064283</v>
      </c>
      <c r="K898" s="37">
        <v>68</v>
      </c>
      <c r="L898" s="37">
        <v>0</v>
      </c>
      <c r="M898" s="37">
        <v>0</v>
      </c>
    </row>
    <row r="899" spans="1:26" x14ac:dyDescent="0.2">
      <c r="A899" s="37" t="s">
        <v>9264</v>
      </c>
      <c r="B899" s="37" t="s">
        <v>9265</v>
      </c>
      <c r="C899" s="39" t="s">
        <v>148</v>
      </c>
      <c r="D899" s="39" t="s">
        <v>653</v>
      </c>
      <c r="E899" s="39" t="s">
        <v>4921</v>
      </c>
      <c r="F899" s="39" t="s">
        <v>9266</v>
      </c>
      <c r="G899" s="39" t="s">
        <v>10385</v>
      </c>
      <c r="H899" s="38" t="s">
        <v>442</v>
      </c>
      <c r="I899" s="38" t="s">
        <v>441</v>
      </c>
      <c r="J899" s="38">
        <v>24762115</v>
      </c>
      <c r="K899" s="37">
        <v>255</v>
      </c>
      <c r="L899" s="37">
        <v>0</v>
      </c>
      <c r="M899" s="37">
        <v>0</v>
      </c>
    </row>
    <row r="901" spans="1:26" ht="13.5" x14ac:dyDescent="0.25">
      <c r="A901" s="40" t="s">
        <v>468</v>
      </c>
      <c r="B901" s="70"/>
      <c r="C901" s="43"/>
      <c r="D901" s="25"/>
      <c r="E901" s="32"/>
      <c r="F901" s="33"/>
      <c r="G901" s="32"/>
      <c r="H901" s="54" t="s">
        <v>8355</v>
      </c>
      <c r="J901" s="27"/>
      <c r="K901" s="36">
        <f>K902+K911+K921+K927+K936</f>
        <v>10639</v>
      </c>
      <c r="L901" s="36">
        <f>L902+L911+L921+L927+L936</f>
        <v>360</v>
      </c>
      <c r="M901" s="36">
        <f>M902+M911+M921+M927+M936</f>
        <v>0</v>
      </c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3.5" x14ac:dyDescent="0.25">
      <c r="A902" s="40" t="s">
        <v>439</v>
      </c>
      <c r="B902" s="70"/>
      <c r="C902" s="43"/>
      <c r="D902" s="25"/>
      <c r="E902" s="32"/>
      <c r="F902" s="33"/>
      <c r="G902" s="32"/>
      <c r="H902" s="54" t="s">
        <v>8355</v>
      </c>
      <c r="J902" s="27"/>
      <c r="K902" s="36">
        <f>SUM(K903:K909)</f>
        <v>1895</v>
      </c>
      <c r="L902" s="36">
        <f>SUM(L903:L909)</f>
        <v>48</v>
      </c>
      <c r="M902" s="36">
        <f>SUM(M903:M909)</f>
        <v>0</v>
      </c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x14ac:dyDescent="0.2">
      <c r="A903" s="37" t="s">
        <v>9267</v>
      </c>
      <c r="B903" s="37" t="s">
        <v>9268</v>
      </c>
      <c r="C903" s="39" t="s">
        <v>50</v>
      </c>
      <c r="D903" s="39" t="s">
        <v>318</v>
      </c>
      <c r="E903" s="39" t="s">
        <v>318</v>
      </c>
      <c r="F903" s="39" t="s">
        <v>318</v>
      </c>
      <c r="G903" s="39" t="s">
        <v>10385</v>
      </c>
      <c r="H903" s="38" t="s">
        <v>442</v>
      </c>
      <c r="I903" s="38" t="s">
        <v>440</v>
      </c>
      <c r="J903" s="38">
        <v>26799038</v>
      </c>
      <c r="K903" s="37">
        <v>332</v>
      </c>
      <c r="L903" s="37">
        <v>0</v>
      </c>
      <c r="M903" s="37">
        <v>0</v>
      </c>
    </row>
    <row r="904" spans="1:26" x14ac:dyDescent="0.2">
      <c r="A904" s="37" t="s">
        <v>9269</v>
      </c>
      <c r="B904" s="37" t="s">
        <v>9270</v>
      </c>
      <c r="C904" s="39" t="s">
        <v>50</v>
      </c>
      <c r="D904" s="39" t="s">
        <v>318</v>
      </c>
      <c r="E904" s="39" t="s">
        <v>318</v>
      </c>
      <c r="F904" s="39" t="s">
        <v>392</v>
      </c>
      <c r="G904" s="39" t="s">
        <v>10386</v>
      </c>
      <c r="H904" s="38" t="s">
        <v>442</v>
      </c>
      <c r="I904" s="38" t="s">
        <v>440</v>
      </c>
      <c r="J904" s="38">
        <v>26799548</v>
      </c>
      <c r="K904" s="37">
        <v>616</v>
      </c>
    </row>
    <row r="905" spans="1:26" x14ac:dyDescent="0.2">
      <c r="A905" s="37" t="s">
        <v>9271</v>
      </c>
      <c r="B905" s="37" t="s">
        <v>9272</v>
      </c>
      <c r="C905" s="39" t="s">
        <v>50</v>
      </c>
      <c r="D905" s="39" t="s">
        <v>318</v>
      </c>
      <c r="E905" s="39" t="s">
        <v>318</v>
      </c>
      <c r="F905" s="39" t="s">
        <v>1550</v>
      </c>
      <c r="G905" s="39" t="s">
        <v>10385</v>
      </c>
      <c r="H905" s="38" t="s">
        <v>442</v>
      </c>
      <c r="I905" s="38" t="s">
        <v>440</v>
      </c>
      <c r="J905" s="38">
        <v>26799174</v>
      </c>
      <c r="K905" s="37">
        <v>29</v>
      </c>
    </row>
    <row r="906" spans="1:26" x14ac:dyDescent="0.2">
      <c r="A906" s="37" t="s">
        <v>9273</v>
      </c>
      <c r="B906" s="37" t="s">
        <v>9274</v>
      </c>
      <c r="C906" s="39" t="s">
        <v>50</v>
      </c>
      <c r="D906" s="39" t="s">
        <v>318</v>
      </c>
      <c r="E906" s="39" t="s">
        <v>2728</v>
      </c>
      <c r="F906" s="39" t="s">
        <v>2729</v>
      </c>
      <c r="G906" s="39" t="s">
        <v>10385</v>
      </c>
      <c r="H906" s="38" t="s">
        <v>442</v>
      </c>
      <c r="I906" s="38" t="s">
        <v>441</v>
      </c>
      <c r="J906" s="38">
        <v>26797756</v>
      </c>
      <c r="K906" s="37">
        <v>79</v>
      </c>
      <c r="L906" s="37">
        <v>0</v>
      </c>
      <c r="M906" s="37">
        <v>0</v>
      </c>
    </row>
    <row r="907" spans="1:26" x14ac:dyDescent="0.2">
      <c r="A907" s="37" t="s">
        <v>9275</v>
      </c>
      <c r="B907" s="37" t="s">
        <v>9276</v>
      </c>
      <c r="C907" s="39" t="s">
        <v>50</v>
      </c>
      <c r="D907" s="39" t="s">
        <v>318</v>
      </c>
      <c r="E907" s="39" t="s">
        <v>347</v>
      </c>
      <c r="F907" s="39" t="s">
        <v>5129</v>
      </c>
      <c r="G907" s="39" t="s">
        <v>10385</v>
      </c>
      <c r="H907" s="38" t="s">
        <v>442</v>
      </c>
      <c r="I907" s="38" t="s">
        <v>441</v>
      </c>
      <c r="J907" s="38">
        <v>26791051</v>
      </c>
      <c r="K907" s="37">
        <v>159</v>
      </c>
      <c r="L907" s="37">
        <v>0</v>
      </c>
      <c r="M907" s="37">
        <v>0</v>
      </c>
    </row>
    <row r="908" spans="1:26" x14ac:dyDescent="0.2">
      <c r="A908" s="37" t="s">
        <v>9277</v>
      </c>
      <c r="B908" s="37" t="s">
        <v>9278</v>
      </c>
      <c r="C908" s="39" t="s">
        <v>50</v>
      </c>
      <c r="D908" s="39" t="s">
        <v>318</v>
      </c>
      <c r="E908" s="39" t="s">
        <v>318</v>
      </c>
      <c r="F908" s="39" t="s">
        <v>5122</v>
      </c>
      <c r="G908" s="39" t="s">
        <v>10387</v>
      </c>
      <c r="H908" s="38" t="s">
        <v>442</v>
      </c>
      <c r="I908" s="38" t="s">
        <v>440</v>
      </c>
      <c r="J908" s="38">
        <v>26799561</v>
      </c>
      <c r="K908" s="37">
        <v>506</v>
      </c>
      <c r="L908" s="37">
        <v>48</v>
      </c>
      <c r="M908" s="37">
        <v>0</v>
      </c>
    </row>
    <row r="909" spans="1:26" x14ac:dyDescent="0.2">
      <c r="A909" s="37" t="s">
        <v>9879</v>
      </c>
      <c r="B909" s="37" t="s">
        <v>10395</v>
      </c>
      <c r="C909" s="39" t="s">
        <v>50</v>
      </c>
      <c r="D909" s="39" t="s">
        <v>318</v>
      </c>
      <c r="E909" s="39" t="s">
        <v>318</v>
      </c>
      <c r="F909" s="39" t="s">
        <v>392</v>
      </c>
      <c r="G909" s="39" t="s">
        <v>10385</v>
      </c>
      <c r="H909" s="38" t="s">
        <v>442</v>
      </c>
      <c r="I909" s="38" t="s">
        <v>440</v>
      </c>
      <c r="J909" s="38">
        <v>26798400</v>
      </c>
      <c r="K909" s="37">
        <v>174</v>
      </c>
      <c r="L909" s="37">
        <v>0</v>
      </c>
      <c r="M909" s="37">
        <v>0</v>
      </c>
    </row>
    <row r="911" spans="1:26" ht="13.5" x14ac:dyDescent="0.25">
      <c r="A911" s="40" t="s">
        <v>445</v>
      </c>
      <c r="B911" s="70"/>
      <c r="C911" s="43"/>
      <c r="D911" s="25"/>
      <c r="E911" s="32"/>
      <c r="F911" s="33"/>
      <c r="G911" s="32"/>
      <c r="H911" s="54" t="s">
        <v>8355</v>
      </c>
      <c r="J911" s="27"/>
      <c r="K911" s="36">
        <f>SUM(K912:K919)</f>
        <v>4197</v>
      </c>
      <c r="L911" s="36">
        <f>SUM(L912:L919)</f>
        <v>216</v>
      </c>
      <c r="M911" s="36">
        <f>SUM(M912:M919)</f>
        <v>0</v>
      </c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x14ac:dyDescent="0.2">
      <c r="B912" s="37" t="s">
        <v>9279</v>
      </c>
      <c r="C912" s="39" t="s">
        <v>50</v>
      </c>
      <c r="D912" s="39" t="s">
        <v>317</v>
      </c>
      <c r="E912" s="39" t="s">
        <v>317</v>
      </c>
      <c r="F912" s="39" t="s">
        <v>9280</v>
      </c>
      <c r="G912" s="39" t="s">
        <v>10385</v>
      </c>
      <c r="H912" s="38" t="s">
        <v>442</v>
      </c>
      <c r="I912" s="38" t="s">
        <v>440</v>
      </c>
      <c r="J912" s="38">
        <v>26662041</v>
      </c>
      <c r="K912" s="37">
        <v>53</v>
      </c>
      <c r="L912" s="37">
        <v>0</v>
      </c>
      <c r="M912" s="37">
        <v>0</v>
      </c>
    </row>
    <row r="913" spans="1:26" x14ac:dyDescent="0.2">
      <c r="B913" s="37" t="s">
        <v>5151</v>
      </c>
      <c r="C913" s="39" t="s">
        <v>50</v>
      </c>
      <c r="D913" s="39" t="s">
        <v>317</v>
      </c>
      <c r="E913" s="39" t="s">
        <v>317</v>
      </c>
      <c r="F913" s="39" t="s">
        <v>126</v>
      </c>
      <c r="G913" s="39" t="s">
        <v>10385</v>
      </c>
      <c r="H913" s="38" t="s">
        <v>443</v>
      </c>
      <c r="I913" s="38" t="s">
        <v>440</v>
      </c>
      <c r="J913" s="38">
        <v>26663000</v>
      </c>
      <c r="K913" s="37">
        <v>173</v>
      </c>
      <c r="L913" s="37">
        <v>0</v>
      </c>
      <c r="M913" s="37">
        <v>0</v>
      </c>
    </row>
    <row r="914" spans="1:26" x14ac:dyDescent="0.2">
      <c r="B914" s="37" t="s">
        <v>6</v>
      </c>
      <c r="C914" s="39" t="s">
        <v>50</v>
      </c>
      <c r="D914" s="39" t="s">
        <v>317</v>
      </c>
      <c r="E914" s="39" t="s">
        <v>317</v>
      </c>
      <c r="F914" s="39" t="s">
        <v>5171</v>
      </c>
      <c r="G914" s="39" t="s">
        <v>10385</v>
      </c>
      <c r="H914" s="38" t="s">
        <v>443</v>
      </c>
      <c r="I914" s="38" t="s">
        <v>440</v>
      </c>
      <c r="J914" s="38">
        <v>26660301</v>
      </c>
      <c r="K914" s="37">
        <v>390</v>
      </c>
      <c r="L914" s="37">
        <v>0</v>
      </c>
      <c r="M914" s="37">
        <v>0</v>
      </c>
    </row>
    <row r="915" spans="1:26" x14ac:dyDescent="0.2">
      <c r="A915" s="37" t="s">
        <v>9281</v>
      </c>
      <c r="B915" s="37" t="s">
        <v>9282</v>
      </c>
      <c r="C915" s="39" t="s">
        <v>50</v>
      </c>
      <c r="D915" s="39" t="s">
        <v>317</v>
      </c>
      <c r="E915" s="39" t="s">
        <v>317</v>
      </c>
      <c r="F915" s="39" t="s">
        <v>9283</v>
      </c>
      <c r="G915" s="39" t="s">
        <v>10394</v>
      </c>
      <c r="H915" s="38" t="s">
        <v>442</v>
      </c>
      <c r="I915" s="38" t="s">
        <v>440</v>
      </c>
      <c r="J915" s="38">
        <v>26650094</v>
      </c>
      <c r="K915" s="37">
        <v>529</v>
      </c>
      <c r="L915" s="37">
        <v>0</v>
      </c>
      <c r="M915" s="37">
        <v>0</v>
      </c>
    </row>
    <row r="916" spans="1:26" x14ac:dyDescent="0.2">
      <c r="A916" s="37" t="s">
        <v>9284</v>
      </c>
      <c r="B916" s="37" t="s">
        <v>9285</v>
      </c>
      <c r="C916" s="39" t="s">
        <v>50</v>
      </c>
      <c r="D916" s="39" t="s">
        <v>317</v>
      </c>
      <c r="E916" s="39" t="s">
        <v>317</v>
      </c>
      <c r="F916" s="39" t="s">
        <v>9280</v>
      </c>
      <c r="G916" s="39" t="s">
        <v>10385</v>
      </c>
      <c r="H916" s="38" t="s">
        <v>442</v>
      </c>
      <c r="I916" s="38" t="s">
        <v>440</v>
      </c>
      <c r="J916" s="38">
        <v>26660229</v>
      </c>
      <c r="K916" s="37">
        <v>1143</v>
      </c>
      <c r="L916" s="37">
        <v>0</v>
      </c>
      <c r="M916" s="37">
        <v>0</v>
      </c>
    </row>
    <row r="917" spans="1:26" x14ac:dyDescent="0.2">
      <c r="A917" s="37" t="s">
        <v>9286</v>
      </c>
      <c r="B917" s="37" t="s">
        <v>9287</v>
      </c>
      <c r="C917" s="39" t="s">
        <v>50</v>
      </c>
      <c r="D917" s="39" t="s">
        <v>317</v>
      </c>
      <c r="E917" s="39" t="s">
        <v>317</v>
      </c>
      <c r="F917" s="39" t="s">
        <v>9288</v>
      </c>
      <c r="G917" s="39" t="s">
        <v>10387</v>
      </c>
      <c r="H917" s="38" t="s">
        <v>442</v>
      </c>
      <c r="I917" s="38" t="s">
        <v>440</v>
      </c>
      <c r="J917" s="38">
        <v>26660506</v>
      </c>
      <c r="K917" s="37">
        <v>1222</v>
      </c>
      <c r="L917" s="37">
        <v>216</v>
      </c>
      <c r="M917" s="37">
        <v>0</v>
      </c>
    </row>
    <row r="918" spans="1:26" x14ac:dyDescent="0.2">
      <c r="A918" s="37" t="s">
        <v>9286</v>
      </c>
      <c r="B918" s="37" t="s">
        <v>10027</v>
      </c>
      <c r="C918" s="39" t="s">
        <v>50</v>
      </c>
      <c r="D918" s="39" t="s">
        <v>317</v>
      </c>
      <c r="E918" s="39" t="s">
        <v>317</v>
      </c>
      <c r="F918" s="39" t="s">
        <v>9289</v>
      </c>
      <c r="G918" s="39" t="s">
        <v>10388</v>
      </c>
      <c r="H918" s="38" t="s">
        <v>442</v>
      </c>
      <c r="I918" s="38" t="s">
        <v>440</v>
      </c>
      <c r="J918" s="38">
        <v>26660506</v>
      </c>
      <c r="K918" s="37">
        <v>214</v>
      </c>
    </row>
    <row r="919" spans="1:26" x14ac:dyDescent="0.2">
      <c r="A919" s="37" t="s">
        <v>9290</v>
      </c>
      <c r="B919" s="37" t="s">
        <v>9291</v>
      </c>
      <c r="C919" s="39" t="s">
        <v>50</v>
      </c>
      <c r="D919" s="39" t="s">
        <v>317</v>
      </c>
      <c r="E919" s="39" t="s">
        <v>5159</v>
      </c>
      <c r="F919" s="39" t="s">
        <v>5158</v>
      </c>
      <c r="G919" s="39" t="s">
        <v>10385</v>
      </c>
      <c r="H919" s="38" t="s">
        <v>442</v>
      </c>
      <c r="I919" s="38" t="s">
        <v>440</v>
      </c>
      <c r="J919" s="38">
        <v>26670148</v>
      </c>
      <c r="K919" s="37">
        <v>473</v>
      </c>
      <c r="L919" s="37">
        <v>0</v>
      </c>
      <c r="M919" s="37">
        <v>0</v>
      </c>
    </row>
    <row r="921" spans="1:26" ht="13.5" x14ac:dyDescent="0.25">
      <c r="A921" s="40" t="s">
        <v>446</v>
      </c>
      <c r="B921" s="70"/>
      <c r="C921" s="43"/>
      <c r="D921" s="25"/>
      <c r="E921" s="32"/>
      <c r="F921" s="33"/>
      <c r="G921" s="32"/>
      <c r="H921" s="54" t="s">
        <v>8355</v>
      </c>
      <c r="J921" s="27"/>
      <c r="K921" s="36">
        <f>SUM(K922:K925)</f>
        <v>1921</v>
      </c>
      <c r="L921" s="36">
        <f>SUM(L922:L925)</f>
        <v>96</v>
      </c>
      <c r="M921" s="36">
        <f>SUM(M922:M925)</f>
        <v>0</v>
      </c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x14ac:dyDescent="0.2">
      <c r="A922" s="37" t="s">
        <v>9292</v>
      </c>
      <c r="B922" s="37" t="s">
        <v>9293</v>
      </c>
      <c r="C922" s="39" t="s">
        <v>50</v>
      </c>
      <c r="D922" s="39" t="s">
        <v>1139</v>
      </c>
      <c r="E922" s="39" t="s">
        <v>1140</v>
      </c>
      <c r="F922" s="39" t="s">
        <v>1988</v>
      </c>
      <c r="G922" s="39" t="s">
        <v>10385</v>
      </c>
      <c r="H922" s="38" t="s">
        <v>442</v>
      </c>
      <c r="I922" s="38" t="s">
        <v>441</v>
      </c>
      <c r="J922" s="38">
        <v>26730550</v>
      </c>
      <c r="K922" s="37">
        <v>252</v>
      </c>
      <c r="L922" s="37">
        <v>17</v>
      </c>
      <c r="M922" s="37">
        <v>0</v>
      </c>
    </row>
    <row r="923" spans="1:26" x14ac:dyDescent="0.2">
      <c r="A923" s="37" t="s">
        <v>9294</v>
      </c>
      <c r="B923" s="37" t="s">
        <v>9295</v>
      </c>
      <c r="C923" s="39" t="s">
        <v>50</v>
      </c>
      <c r="D923" s="39" t="s">
        <v>1139</v>
      </c>
      <c r="E923" s="39" t="s">
        <v>1139</v>
      </c>
      <c r="F923" s="39" t="s">
        <v>1139</v>
      </c>
      <c r="G923" s="39" t="s">
        <v>10385</v>
      </c>
      <c r="H923" s="38" t="s">
        <v>442</v>
      </c>
      <c r="I923" s="38" t="s">
        <v>440</v>
      </c>
      <c r="J923" s="38">
        <v>26711116</v>
      </c>
      <c r="K923" s="37">
        <v>864</v>
      </c>
      <c r="L923" s="37">
        <v>64</v>
      </c>
      <c r="M923" s="37">
        <v>0</v>
      </c>
    </row>
    <row r="924" spans="1:26" x14ac:dyDescent="0.2">
      <c r="A924" s="37" t="s">
        <v>9296</v>
      </c>
      <c r="B924" s="37" t="s">
        <v>9297</v>
      </c>
      <c r="C924" s="39" t="s">
        <v>50</v>
      </c>
      <c r="D924" s="39" t="s">
        <v>1139</v>
      </c>
      <c r="E924" s="39" t="s">
        <v>580</v>
      </c>
      <c r="F924" s="39" t="s">
        <v>580</v>
      </c>
      <c r="G924" s="39" t="s">
        <v>10387</v>
      </c>
      <c r="H924" s="38" t="s">
        <v>442</v>
      </c>
      <c r="I924" s="38" t="s">
        <v>441</v>
      </c>
      <c r="J924" s="38">
        <v>26730527</v>
      </c>
      <c r="K924" s="37">
        <v>395</v>
      </c>
      <c r="L924" s="37">
        <v>15</v>
      </c>
      <c r="M924" s="37">
        <v>0</v>
      </c>
    </row>
    <row r="925" spans="1:26" x14ac:dyDescent="0.2">
      <c r="A925" s="37" t="s">
        <v>9298</v>
      </c>
      <c r="B925" s="37" t="s">
        <v>9299</v>
      </c>
      <c r="C925" s="39" t="s">
        <v>50</v>
      </c>
      <c r="D925" s="39" t="s">
        <v>1139</v>
      </c>
      <c r="E925" s="39" t="s">
        <v>1139</v>
      </c>
      <c r="F925" s="39" t="s">
        <v>1139</v>
      </c>
      <c r="G925" s="39" t="s">
        <v>10386</v>
      </c>
      <c r="H925" s="38" t="s">
        <v>442</v>
      </c>
      <c r="I925" s="38" t="s">
        <v>440</v>
      </c>
      <c r="J925" s="38">
        <v>26711049</v>
      </c>
      <c r="K925" s="37">
        <v>410</v>
      </c>
    </row>
    <row r="927" spans="1:26" ht="13.5" x14ac:dyDescent="0.25">
      <c r="A927" s="40" t="s">
        <v>447</v>
      </c>
      <c r="B927" s="70"/>
      <c r="C927" s="43"/>
      <c r="D927" s="25"/>
      <c r="E927" s="32"/>
      <c r="F927" s="33"/>
      <c r="G927" s="32"/>
      <c r="H927" s="54" t="s">
        <v>8355</v>
      </c>
      <c r="J927" s="27"/>
      <c r="K927" s="36">
        <f>SUM(K928:K934)</f>
        <v>1985</v>
      </c>
      <c r="L927" s="36">
        <f>SUM(L928:L934)</f>
        <v>0</v>
      </c>
      <c r="M927" s="36">
        <f>SUM(M928:M934)</f>
        <v>0</v>
      </c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x14ac:dyDescent="0.2">
      <c r="B928" s="37" t="s">
        <v>5233</v>
      </c>
      <c r="C928" s="39" t="s">
        <v>50</v>
      </c>
      <c r="D928" s="39" t="s">
        <v>317</v>
      </c>
      <c r="E928" s="39" t="s">
        <v>317</v>
      </c>
      <c r="F928" s="39" t="s">
        <v>2064</v>
      </c>
      <c r="G928" s="39" t="s">
        <v>10385</v>
      </c>
      <c r="H928" s="38" t="s">
        <v>443</v>
      </c>
      <c r="I928" s="38" t="s">
        <v>440</v>
      </c>
      <c r="J928" s="38">
        <v>26660273</v>
      </c>
      <c r="K928" s="37">
        <v>87</v>
      </c>
      <c r="L928" s="37">
        <v>0</v>
      </c>
      <c r="M928" s="37">
        <v>0</v>
      </c>
    </row>
    <row r="929" spans="1:26" x14ac:dyDescent="0.2">
      <c r="B929" s="37" t="s">
        <v>9300</v>
      </c>
      <c r="C929" s="39" t="s">
        <v>50</v>
      </c>
      <c r="D929" s="39" t="s">
        <v>317</v>
      </c>
      <c r="E929" s="39" t="s">
        <v>317</v>
      </c>
      <c r="F929" s="39" t="s">
        <v>6815</v>
      </c>
      <c r="G929" s="39" t="s">
        <v>10385</v>
      </c>
      <c r="H929" s="38" t="s">
        <v>443</v>
      </c>
      <c r="I929" s="38" t="s">
        <v>440</v>
      </c>
      <c r="J929" s="38">
        <v>22662134</v>
      </c>
      <c r="K929" s="37">
        <v>91</v>
      </c>
      <c r="L929" s="37">
        <v>0</v>
      </c>
      <c r="M929" s="37">
        <v>0</v>
      </c>
    </row>
    <row r="930" spans="1:26" x14ac:dyDescent="0.2">
      <c r="A930" s="37" t="s">
        <v>9301</v>
      </c>
      <c r="B930" s="37" t="s">
        <v>9302</v>
      </c>
      <c r="C930" s="39" t="s">
        <v>50</v>
      </c>
      <c r="D930" s="39" t="s">
        <v>317</v>
      </c>
      <c r="E930" s="39" t="s">
        <v>5149</v>
      </c>
      <c r="F930" s="39" t="s">
        <v>5149</v>
      </c>
      <c r="G930" s="39" t="s">
        <v>10385</v>
      </c>
      <c r="H930" s="38" t="s">
        <v>442</v>
      </c>
      <c r="I930" s="38" t="s">
        <v>441</v>
      </c>
      <c r="J930" s="38">
        <v>26911039</v>
      </c>
      <c r="K930" s="37">
        <v>238</v>
      </c>
      <c r="L930" s="37">
        <v>0</v>
      </c>
      <c r="M930" s="37">
        <v>0</v>
      </c>
    </row>
    <row r="931" spans="1:26" x14ac:dyDescent="0.2">
      <c r="A931" s="37" t="s">
        <v>9303</v>
      </c>
      <c r="B931" s="37" t="s">
        <v>9304</v>
      </c>
      <c r="C931" s="39" t="s">
        <v>50</v>
      </c>
      <c r="D931" s="39" t="s">
        <v>317</v>
      </c>
      <c r="E931" s="39" t="s">
        <v>317</v>
      </c>
      <c r="F931" s="39" t="s">
        <v>9305</v>
      </c>
      <c r="G931" s="39" t="s">
        <v>10385</v>
      </c>
      <c r="H931" s="38" t="s">
        <v>442</v>
      </c>
      <c r="I931" s="38" t="s">
        <v>440</v>
      </c>
      <c r="J931" s="38">
        <v>26660765</v>
      </c>
      <c r="K931" s="37">
        <v>734</v>
      </c>
      <c r="L931" s="37">
        <v>0</v>
      </c>
      <c r="M931" s="37">
        <v>0</v>
      </c>
    </row>
    <row r="932" spans="1:26" x14ac:dyDescent="0.2">
      <c r="A932" s="37" t="s">
        <v>9306</v>
      </c>
      <c r="B932" s="37" t="s">
        <v>9307</v>
      </c>
      <c r="C932" s="39" t="s">
        <v>50</v>
      </c>
      <c r="D932" s="39" t="s">
        <v>317</v>
      </c>
      <c r="E932" s="39" t="s">
        <v>317</v>
      </c>
      <c r="F932" s="39" t="s">
        <v>9308</v>
      </c>
      <c r="G932" s="39" t="s">
        <v>10386</v>
      </c>
      <c r="H932" s="38" t="s">
        <v>442</v>
      </c>
      <c r="I932" s="38" t="s">
        <v>440</v>
      </c>
      <c r="J932" s="38">
        <v>26651292</v>
      </c>
      <c r="K932" s="37">
        <v>660</v>
      </c>
    </row>
    <row r="933" spans="1:26" x14ac:dyDescent="0.2">
      <c r="A933" s="37" t="s">
        <v>9309</v>
      </c>
      <c r="B933" s="37" t="s">
        <v>9310</v>
      </c>
      <c r="C933" s="39" t="s">
        <v>50</v>
      </c>
      <c r="D933" s="39" t="s">
        <v>317</v>
      </c>
      <c r="E933" s="39" t="s">
        <v>5252</v>
      </c>
      <c r="F933" s="39" t="s">
        <v>5254</v>
      </c>
      <c r="G933" s="39" t="s">
        <v>10385</v>
      </c>
      <c r="H933" s="38" t="s">
        <v>442</v>
      </c>
      <c r="I933" s="38" t="s">
        <v>441</v>
      </c>
      <c r="J933" s="38">
        <v>26918211</v>
      </c>
      <c r="K933" s="37">
        <v>77</v>
      </c>
      <c r="L933" s="37">
        <v>0</v>
      </c>
      <c r="M933" s="37">
        <v>0</v>
      </c>
    </row>
    <row r="934" spans="1:26" x14ac:dyDescent="0.2">
      <c r="A934" s="37" t="s">
        <v>9311</v>
      </c>
      <c r="B934" s="37" t="s">
        <v>9312</v>
      </c>
      <c r="C934" s="39" t="s">
        <v>50</v>
      </c>
      <c r="D934" s="39" t="s">
        <v>317</v>
      </c>
      <c r="E934" s="39" t="s">
        <v>317</v>
      </c>
      <c r="F934" s="39" t="s">
        <v>3430</v>
      </c>
      <c r="G934" s="39" t="s">
        <v>10385</v>
      </c>
      <c r="H934" s="38" t="s">
        <v>442</v>
      </c>
      <c r="I934" s="38" t="s">
        <v>440</v>
      </c>
      <c r="J934" s="38">
        <v>26918214</v>
      </c>
      <c r="K934" s="37">
        <v>98</v>
      </c>
      <c r="L934" s="37">
        <v>0</v>
      </c>
      <c r="M934" s="37">
        <v>0</v>
      </c>
    </row>
    <row r="936" spans="1:26" ht="13.5" x14ac:dyDescent="0.25">
      <c r="A936" s="40" t="s">
        <v>448</v>
      </c>
      <c r="B936" s="70"/>
      <c r="C936" s="43"/>
      <c r="D936" s="25"/>
      <c r="E936" s="32"/>
      <c r="F936" s="33"/>
      <c r="G936" s="32"/>
      <c r="H936" s="54" t="s">
        <v>8355</v>
      </c>
      <c r="J936" s="27"/>
      <c r="K936" s="36">
        <f>SUM(K937:K940)</f>
        <v>641</v>
      </c>
      <c r="L936" s="36">
        <f>SUM(L937:L940)</f>
        <v>0</v>
      </c>
      <c r="M936" s="36">
        <f>SUM(M937:M940)</f>
        <v>0</v>
      </c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x14ac:dyDescent="0.2">
      <c r="A937" s="37" t="s">
        <v>9313</v>
      </c>
      <c r="B937" s="37" t="s">
        <v>9314</v>
      </c>
      <c r="C937" s="39" t="s">
        <v>50</v>
      </c>
      <c r="D937" s="39" t="s">
        <v>318</v>
      </c>
      <c r="E937" s="39" t="s">
        <v>1321</v>
      </c>
      <c r="F937" s="39" t="s">
        <v>8320</v>
      </c>
      <c r="G937" s="39" t="s">
        <v>10385</v>
      </c>
      <c r="H937" s="38" t="s">
        <v>442</v>
      </c>
      <c r="I937" s="38" t="s">
        <v>441</v>
      </c>
      <c r="J937" s="38">
        <v>26777067</v>
      </c>
      <c r="K937" s="37">
        <v>355</v>
      </c>
      <c r="L937" s="37">
        <v>0</v>
      </c>
      <c r="M937" s="37">
        <v>0</v>
      </c>
    </row>
    <row r="938" spans="1:26" x14ac:dyDescent="0.2">
      <c r="A938" s="37" t="s">
        <v>9315</v>
      </c>
      <c r="B938" s="37" t="s">
        <v>9316</v>
      </c>
      <c r="C938" s="39" t="s">
        <v>50</v>
      </c>
      <c r="D938" s="39" t="s">
        <v>318</v>
      </c>
      <c r="E938" s="39" t="s">
        <v>1321</v>
      </c>
      <c r="F938" s="39" t="s">
        <v>5286</v>
      </c>
      <c r="G938" s="39" t="s">
        <v>10385</v>
      </c>
      <c r="H938" s="38" t="s">
        <v>442</v>
      </c>
      <c r="I938" s="38" t="s">
        <v>441</v>
      </c>
      <c r="J938" s="38">
        <v>85298708</v>
      </c>
      <c r="K938" s="37">
        <v>115</v>
      </c>
      <c r="L938" s="37">
        <v>0</v>
      </c>
      <c r="M938" s="37">
        <v>0</v>
      </c>
    </row>
    <row r="939" spans="1:26" x14ac:dyDescent="0.2">
      <c r="A939" s="37" t="s">
        <v>9317</v>
      </c>
      <c r="B939" s="37" t="s">
        <v>9318</v>
      </c>
      <c r="C939" s="39" t="s">
        <v>50</v>
      </c>
      <c r="D939" s="39" t="s">
        <v>318</v>
      </c>
      <c r="E939" s="39" t="s">
        <v>1321</v>
      </c>
      <c r="F939" s="39" t="s">
        <v>5291</v>
      </c>
      <c r="G939" s="39" t="s">
        <v>10385</v>
      </c>
      <c r="H939" s="38" t="s">
        <v>442</v>
      </c>
      <c r="I939" s="38" t="s">
        <v>441</v>
      </c>
      <c r="J939" s="38">
        <v>22064068</v>
      </c>
      <c r="K939" s="37">
        <v>86</v>
      </c>
      <c r="L939" s="37">
        <v>0</v>
      </c>
      <c r="M939" s="37">
        <v>0</v>
      </c>
    </row>
    <row r="940" spans="1:26" x14ac:dyDescent="0.2">
      <c r="A940" s="37" t="s">
        <v>9319</v>
      </c>
      <c r="B940" s="37" t="s">
        <v>10028</v>
      </c>
      <c r="C940" s="39" t="s">
        <v>50</v>
      </c>
      <c r="D940" s="39" t="s">
        <v>318</v>
      </c>
      <c r="E940" s="39" t="s">
        <v>1321</v>
      </c>
      <c r="F940" s="39" t="s">
        <v>911</v>
      </c>
      <c r="G940" s="39" t="s">
        <v>10385</v>
      </c>
      <c r="H940" s="38" t="s">
        <v>442</v>
      </c>
      <c r="I940" s="38" t="s">
        <v>441</v>
      </c>
      <c r="J940" s="38">
        <v>83095833</v>
      </c>
      <c r="K940" s="37">
        <v>85</v>
      </c>
      <c r="L940" s="37">
        <v>0</v>
      </c>
      <c r="M940" s="37">
        <v>0</v>
      </c>
    </row>
    <row r="942" spans="1:26" ht="13.5" x14ac:dyDescent="0.25">
      <c r="A942" s="40" t="s">
        <v>466</v>
      </c>
      <c r="B942" s="70"/>
      <c r="C942" s="43"/>
      <c r="D942" s="25"/>
      <c r="E942" s="32"/>
      <c r="F942" s="33"/>
      <c r="G942" s="32"/>
      <c r="H942" s="54" t="s">
        <v>8355</v>
      </c>
      <c r="J942" s="27"/>
      <c r="K942" s="36">
        <f>K943+K954+K957+K961+K965+K970+K975+K980</f>
        <v>6615</v>
      </c>
      <c r="L942" s="36">
        <f>L943+L954+L957+L961+L965+L970+L975+L980</f>
        <v>245</v>
      </c>
      <c r="M942" s="36">
        <f>M943+M954+M957+M961+M965+M970+M975+M980</f>
        <v>0</v>
      </c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3.5" x14ac:dyDescent="0.25">
      <c r="A943" s="40" t="s">
        <v>439</v>
      </c>
      <c r="B943" s="70"/>
      <c r="C943" s="43"/>
      <c r="D943" s="25"/>
      <c r="E943" s="32"/>
      <c r="F943" s="33"/>
      <c r="G943" s="32"/>
      <c r="H943" s="54" t="s">
        <v>8355</v>
      </c>
      <c r="J943" s="27"/>
      <c r="K943" s="36">
        <f>SUM(K944:K952)</f>
        <v>3063</v>
      </c>
      <c r="L943" s="36">
        <f>SUM(L944:L952)</f>
        <v>73</v>
      </c>
      <c r="M943" s="36">
        <f>SUM(M944:M952)</f>
        <v>0</v>
      </c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x14ac:dyDescent="0.2">
      <c r="B944" s="37" t="s">
        <v>9320</v>
      </c>
      <c r="C944" s="39" t="s">
        <v>50</v>
      </c>
      <c r="D944" s="39" t="s">
        <v>49</v>
      </c>
      <c r="E944" s="39" t="s">
        <v>49</v>
      </c>
      <c r="F944" s="39" t="s">
        <v>664</v>
      </c>
      <c r="G944" s="39" t="s">
        <v>10385</v>
      </c>
      <c r="H944" s="38" t="s">
        <v>444</v>
      </c>
      <c r="I944" s="38" t="s">
        <v>440</v>
      </c>
      <c r="J944" s="38">
        <v>26855221</v>
      </c>
      <c r="K944" s="37">
        <v>214</v>
      </c>
      <c r="L944" s="37">
        <v>0</v>
      </c>
      <c r="M944" s="37">
        <v>0</v>
      </c>
    </row>
    <row r="945" spans="1:26" x14ac:dyDescent="0.2">
      <c r="B945" s="37" t="s">
        <v>5292</v>
      </c>
      <c r="C945" s="39" t="s">
        <v>50</v>
      </c>
      <c r="D945" s="39" t="s">
        <v>49</v>
      </c>
      <c r="E945" s="39" t="s">
        <v>49</v>
      </c>
      <c r="F945" s="39" t="s">
        <v>152</v>
      </c>
      <c r="G945" s="39" t="s">
        <v>10385</v>
      </c>
      <c r="H945" s="38" t="s">
        <v>443</v>
      </c>
      <c r="I945" s="38" t="s">
        <v>440</v>
      </c>
      <c r="J945" s="38">
        <v>26866561</v>
      </c>
      <c r="K945" s="37">
        <v>57</v>
      </c>
      <c r="L945" s="37">
        <v>0</v>
      </c>
      <c r="M945" s="37">
        <v>0</v>
      </c>
    </row>
    <row r="946" spans="1:26" x14ac:dyDescent="0.2">
      <c r="B946" s="37" t="s">
        <v>10030</v>
      </c>
      <c r="C946" s="39" t="s">
        <v>50</v>
      </c>
      <c r="D946" s="39" t="s">
        <v>49</v>
      </c>
      <c r="E946" s="39" t="s">
        <v>49</v>
      </c>
      <c r="F946" s="39" t="s">
        <v>49</v>
      </c>
      <c r="G946" s="39" t="s">
        <v>10385</v>
      </c>
      <c r="H946" s="38" t="s">
        <v>442</v>
      </c>
      <c r="I946" s="38" t="s">
        <v>440</v>
      </c>
      <c r="J946" s="38">
        <v>25626238</v>
      </c>
      <c r="K946" s="37">
        <v>50</v>
      </c>
      <c r="L946" s="37">
        <v>0</v>
      </c>
      <c r="M946" s="37">
        <v>0</v>
      </c>
    </row>
    <row r="947" spans="1:26" x14ac:dyDescent="0.2">
      <c r="B947" s="37" t="s">
        <v>9321</v>
      </c>
      <c r="C947" s="39" t="s">
        <v>50</v>
      </c>
      <c r="D947" s="39" t="s">
        <v>49</v>
      </c>
      <c r="E947" s="39" t="s">
        <v>49</v>
      </c>
      <c r="F947" s="39" t="s">
        <v>9322</v>
      </c>
      <c r="G947" s="39" t="s">
        <v>10385</v>
      </c>
      <c r="H947" s="38" t="s">
        <v>443</v>
      </c>
      <c r="I947" s="38" t="s">
        <v>440</v>
      </c>
      <c r="J947" s="38">
        <v>26864838</v>
      </c>
      <c r="K947" s="37">
        <v>35</v>
      </c>
      <c r="L947" s="37">
        <v>0</v>
      </c>
      <c r="M947" s="37">
        <v>0</v>
      </c>
    </row>
    <row r="948" spans="1:26" x14ac:dyDescent="0.2">
      <c r="A948" s="37" t="s">
        <v>9323</v>
      </c>
      <c r="B948" s="37" t="s">
        <v>9324</v>
      </c>
      <c r="C948" s="39" t="s">
        <v>50</v>
      </c>
      <c r="D948" s="39" t="s">
        <v>49</v>
      </c>
      <c r="E948" s="39" t="s">
        <v>49</v>
      </c>
      <c r="F948" s="39" t="s">
        <v>49</v>
      </c>
      <c r="G948" s="39" t="s">
        <v>10385</v>
      </c>
      <c r="H948" s="38" t="s">
        <v>442</v>
      </c>
      <c r="I948" s="38" t="s">
        <v>440</v>
      </c>
      <c r="J948" s="38">
        <v>26855115</v>
      </c>
      <c r="K948" s="37">
        <v>956</v>
      </c>
      <c r="L948" s="37">
        <v>0</v>
      </c>
      <c r="M948" s="37">
        <v>0</v>
      </c>
    </row>
    <row r="949" spans="1:26" x14ac:dyDescent="0.2">
      <c r="A949" s="37" t="s">
        <v>9325</v>
      </c>
      <c r="B949" s="37" t="s">
        <v>9326</v>
      </c>
      <c r="C949" s="39" t="s">
        <v>50</v>
      </c>
      <c r="D949" s="39" t="s">
        <v>49</v>
      </c>
      <c r="E949" s="39" t="s">
        <v>49</v>
      </c>
      <c r="F949" s="39" t="s">
        <v>2083</v>
      </c>
      <c r="G949" s="39" t="s">
        <v>10387</v>
      </c>
      <c r="H949" s="38" t="s">
        <v>442</v>
      </c>
      <c r="I949" s="38" t="s">
        <v>440</v>
      </c>
      <c r="J949" s="38">
        <v>26855292</v>
      </c>
      <c r="K949" s="37">
        <v>865</v>
      </c>
      <c r="L949" s="37">
        <v>73</v>
      </c>
      <c r="M949" s="37">
        <v>0</v>
      </c>
    </row>
    <row r="950" spans="1:26" x14ac:dyDescent="0.2">
      <c r="A950" s="37" t="s">
        <v>9325</v>
      </c>
      <c r="B950" s="37" t="s">
        <v>10029</v>
      </c>
      <c r="C950" s="39" t="s">
        <v>50</v>
      </c>
      <c r="D950" s="39" t="s">
        <v>49</v>
      </c>
      <c r="E950" s="39" t="s">
        <v>49</v>
      </c>
      <c r="F950" s="39" t="s">
        <v>2083</v>
      </c>
      <c r="G950" s="39" t="s">
        <v>10388</v>
      </c>
      <c r="H950" s="38" t="s">
        <v>442</v>
      </c>
      <c r="I950" s="38" t="s">
        <v>440</v>
      </c>
      <c r="J950" s="38">
        <v>26854152</v>
      </c>
      <c r="K950" s="37">
        <v>546</v>
      </c>
    </row>
    <row r="951" spans="1:26" x14ac:dyDescent="0.2">
      <c r="A951" s="37" t="s">
        <v>9327</v>
      </c>
      <c r="B951" s="37" t="s">
        <v>9328</v>
      </c>
      <c r="C951" s="39" t="s">
        <v>50</v>
      </c>
      <c r="D951" s="39" t="s">
        <v>49</v>
      </c>
      <c r="E951" s="39" t="s">
        <v>49</v>
      </c>
      <c r="F951" s="39" t="s">
        <v>235</v>
      </c>
      <c r="G951" s="39" t="s">
        <v>10386</v>
      </c>
      <c r="H951" s="38" t="s">
        <v>442</v>
      </c>
      <c r="I951" s="38" t="s">
        <v>440</v>
      </c>
      <c r="J951" s="38">
        <v>26856265</v>
      </c>
      <c r="K951" s="37">
        <v>299</v>
      </c>
    </row>
    <row r="952" spans="1:26" x14ac:dyDescent="0.2">
      <c r="A952" s="37" t="s">
        <v>9329</v>
      </c>
      <c r="B952" s="37" t="s">
        <v>9330</v>
      </c>
      <c r="C952" s="39" t="s">
        <v>50</v>
      </c>
      <c r="D952" s="39" t="s">
        <v>49</v>
      </c>
      <c r="E952" s="39" t="s">
        <v>49</v>
      </c>
      <c r="F952" s="39" t="s">
        <v>5320</v>
      </c>
      <c r="G952" s="39" t="s">
        <v>10385</v>
      </c>
      <c r="H952" s="38" t="s">
        <v>442</v>
      </c>
      <c r="I952" s="38" t="s">
        <v>440</v>
      </c>
      <c r="J952" s="38">
        <v>87127727</v>
      </c>
      <c r="K952" s="37">
        <v>41</v>
      </c>
      <c r="L952" s="37">
        <v>0</v>
      </c>
      <c r="M952" s="37">
        <v>0</v>
      </c>
    </row>
    <row r="954" spans="1:26" ht="13.5" x14ac:dyDescent="0.25">
      <c r="A954" s="40" t="s">
        <v>445</v>
      </c>
      <c r="B954" s="70"/>
      <c r="C954" s="43"/>
      <c r="D954" s="25"/>
      <c r="E954" s="32"/>
      <c r="F954" s="33"/>
      <c r="G954" s="32"/>
      <c r="H954" s="54" t="s">
        <v>8355</v>
      </c>
      <c r="J954" s="27"/>
      <c r="K954" s="36">
        <f>K955</f>
        <v>249</v>
      </c>
      <c r="L954" s="36">
        <f>L955</f>
        <v>0</v>
      </c>
      <c r="M954" s="36">
        <f>M955</f>
        <v>0</v>
      </c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x14ac:dyDescent="0.2">
      <c r="A955" s="37" t="s">
        <v>9331</v>
      </c>
      <c r="B955" s="37" t="s">
        <v>9332</v>
      </c>
      <c r="C955" s="39" t="s">
        <v>50</v>
      </c>
      <c r="D955" s="39" t="s">
        <v>49</v>
      </c>
      <c r="E955" s="39" t="s">
        <v>5328</v>
      </c>
      <c r="F955" s="39" t="s">
        <v>149</v>
      </c>
      <c r="G955" s="39" t="s">
        <v>10385</v>
      </c>
      <c r="H955" s="38" t="s">
        <v>442</v>
      </c>
      <c r="I955" s="38" t="s">
        <v>441</v>
      </c>
      <c r="J955" s="38">
        <v>26849171</v>
      </c>
      <c r="K955" s="37">
        <v>249</v>
      </c>
      <c r="L955" s="37">
        <v>0</v>
      </c>
      <c r="M955" s="37">
        <v>0</v>
      </c>
    </row>
    <row r="957" spans="1:26" ht="13.5" x14ac:dyDescent="0.25">
      <c r="A957" s="40" t="s">
        <v>446</v>
      </c>
      <c r="B957" s="70"/>
      <c r="C957" s="43"/>
      <c r="D957" s="25"/>
      <c r="E957" s="32"/>
      <c r="F957" s="33"/>
      <c r="G957" s="32"/>
      <c r="H957" s="54" t="s">
        <v>8355</v>
      </c>
      <c r="J957" s="27"/>
      <c r="K957" s="36">
        <f>SUM(K958:K959)</f>
        <v>645</v>
      </c>
      <c r="L957" s="36">
        <f>SUM(L958:L959)</f>
        <v>50</v>
      </c>
      <c r="M957" s="36">
        <f>SUM(M958:M959)</f>
        <v>0</v>
      </c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x14ac:dyDescent="0.2">
      <c r="A958" s="37" t="s">
        <v>9333</v>
      </c>
      <c r="B958" s="37" t="s">
        <v>9334</v>
      </c>
      <c r="C958" s="39" t="s">
        <v>50</v>
      </c>
      <c r="D958" s="39" t="s">
        <v>49</v>
      </c>
      <c r="E958" s="39" t="s">
        <v>676</v>
      </c>
      <c r="F958" s="39" t="s">
        <v>5377</v>
      </c>
      <c r="G958" s="39" t="s">
        <v>10387</v>
      </c>
      <c r="H958" s="38" t="s">
        <v>442</v>
      </c>
      <c r="I958" s="38" t="s">
        <v>441</v>
      </c>
      <c r="J958" s="38">
        <v>26591472</v>
      </c>
      <c r="K958" s="37">
        <v>519</v>
      </c>
      <c r="L958" s="37">
        <v>31</v>
      </c>
      <c r="M958" s="37">
        <v>0</v>
      </c>
    </row>
    <row r="959" spans="1:26" x14ac:dyDescent="0.2">
      <c r="A959" s="37" t="s">
        <v>9335</v>
      </c>
      <c r="B959" s="37" t="s">
        <v>9336</v>
      </c>
      <c r="C959" s="39" t="s">
        <v>50</v>
      </c>
      <c r="D959" s="39" t="s">
        <v>49</v>
      </c>
      <c r="E959" s="39" t="s">
        <v>678</v>
      </c>
      <c r="F959" s="39" t="s">
        <v>679</v>
      </c>
      <c r="G959" s="39" t="s">
        <v>10387</v>
      </c>
      <c r="H959" s="38" t="s">
        <v>442</v>
      </c>
      <c r="I959" s="38" t="s">
        <v>441</v>
      </c>
      <c r="J959" s="38">
        <v>26870258</v>
      </c>
      <c r="K959" s="37">
        <v>126</v>
      </c>
      <c r="L959" s="37">
        <v>19</v>
      </c>
      <c r="M959" s="37">
        <v>0</v>
      </c>
    </row>
    <row r="961" spans="1:26" ht="13.5" x14ac:dyDescent="0.25">
      <c r="A961" s="40" t="s">
        <v>446</v>
      </c>
      <c r="B961" s="70"/>
      <c r="C961" s="43"/>
      <c r="D961" s="25"/>
      <c r="E961" s="32"/>
      <c r="F961" s="33"/>
      <c r="G961" s="32"/>
      <c r="H961" s="54" t="s">
        <v>8355</v>
      </c>
      <c r="J961" s="27"/>
      <c r="K961" s="36">
        <f>SUM(K962:K963)</f>
        <v>517</v>
      </c>
      <c r="L961" s="36">
        <f>SUM(L962:L963)</f>
        <v>26</v>
      </c>
      <c r="M961" s="36">
        <f>SUM(M962:M963)</f>
        <v>0</v>
      </c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x14ac:dyDescent="0.2">
      <c r="A962" s="37" t="s">
        <v>9337</v>
      </c>
      <c r="B962" s="37" t="s">
        <v>9338</v>
      </c>
      <c r="C962" s="39" t="s">
        <v>50</v>
      </c>
      <c r="D962" s="39" t="s">
        <v>49</v>
      </c>
      <c r="E962" s="39" t="s">
        <v>113</v>
      </c>
      <c r="F962" s="39" t="s">
        <v>1715</v>
      </c>
      <c r="G962" s="39" t="s">
        <v>10387</v>
      </c>
      <c r="H962" s="38" t="s">
        <v>442</v>
      </c>
      <c r="I962" s="38" t="s">
        <v>441</v>
      </c>
      <c r="J962" s="38">
        <v>26878014</v>
      </c>
      <c r="K962" s="37">
        <v>374</v>
      </c>
      <c r="L962" s="37">
        <v>26</v>
      </c>
      <c r="M962" s="37">
        <v>0</v>
      </c>
    </row>
    <row r="963" spans="1:26" x14ac:dyDescent="0.2">
      <c r="A963" s="37" t="s">
        <v>9337</v>
      </c>
      <c r="B963" s="37" t="s">
        <v>10031</v>
      </c>
      <c r="C963" s="39" t="s">
        <v>50</v>
      </c>
      <c r="D963" s="39" t="s">
        <v>49</v>
      </c>
      <c r="E963" s="39" t="s">
        <v>113</v>
      </c>
      <c r="F963" s="39" t="s">
        <v>1715</v>
      </c>
      <c r="G963" s="39" t="s">
        <v>10388</v>
      </c>
      <c r="H963" s="38" t="s">
        <v>442</v>
      </c>
      <c r="I963" s="38" t="s">
        <v>441</v>
      </c>
      <c r="J963" s="38">
        <v>26878014</v>
      </c>
      <c r="K963" s="37">
        <v>143</v>
      </c>
    </row>
    <row r="965" spans="1:26" ht="13.5" x14ac:dyDescent="0.25">
      <c r="A965" s="40" t="s">
        <v>448</v>
      </c>
      <c r="B965" s="70"/>
      <c r="C965" s="43"/>
      <c r="D965" s="25"/>
      <c r="E965" s="32"/>
      <c r="F965" s="33"/>
      <c r="G965" s="32"/>
      <c r="H965" s="54" t="s">
        <v>8355</v>
      </c>
      <c r="J965" s="27"/>
      <c r="K965" s="36">
        <f>SUM(K966:K968)</f>
        <v>573</v>
      </c>
      <c r="L965" s="36">
        <f>SUM(L966:L968)</f>
        <v>28</v>
      </c>
      <c r="M965" s="36">
        <f>SUM(M966:M968)</f>
        <v>0</v>
      </c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x14ac:dyDescent="0.2">
      <c r="B966" s="37" t="s">
        <v>9339</v>
      </c>
      <c r="C966" s="39" t="s">
        <v>50</v>
      </c>
      <c r="D966" s="39" t="s">
        <v>665</v>
      </c>
      <c r="E966" s="39" t="s">
        <v>665</v>
      </c>
      <c r="F966" s="39" t="s">
        <v>665</v>
      </c>
      <c r="G966" s="39" t="s">
        <v>10385</v>
      </c>
      <c r="H966" s="38" t="s">
        <v>443</v>
      </c>
      <c r="I966" s="38" t="s">
        <v>441</v>
      </c>
      <c r="J966" s="38">
        <v>26598361</v>
      </c>
      <c r="K966" s="37">
        <v>68</v>
      </c>
      <c r="L966" s="37">
        <v>0</v>
      </c>
      <c r="M966" s="37">
        <v>0</v>
      </c>
    </row>
    <row r="967" spans="1:26" x14ac:dyDescent="0.2">
      <c r="A967" s="37" t="s">
        <v>9340</v>
      </c>
      <c r="B967" s="37" t="s">
        <v>9341</v>
      </c>
      <c r="C967" s="39" t="s">
        <v>50</v>
      </c>
      <c r="D967" s="39" t="s">
        <v>665</v>
      </c>
      <c r="E967" s="39" t="s">
        <v>665</v>
      </c>
      <c r="F967" s="39" t="s">
        <v>2922</v>
      </c>
      <c r="G967" s="39" t="s">
        <v>10387</v>
      </c>
      <c r="H967" s="38" t="s">
        <v>442</v>
      </c>
      <c r="I967" s="38" t="s">
        <v>441</v>
      </c>
      <c r="J967" s="38">
        <v>26599045</v>
      </c>
      <c r="K967" s="37">
        <v>401</v>
      </c>
      <c r="L967" s="37">
        <v>28</v>
      </c>
      <c r="M967" s="37">
        <v>0</v>
      </c>
    </row>
    <row r="968" spans="1:26" x14ac:dyDescent="0.2">
      <c r="A968" s="37" t="s">
        <v>9340</v>
      </c>
      <c r="B968" s="37" t="s">
        <v>10032</v>
      </c>
      <c r="C968" s="39" t="s">
        <v>50</v>
      </c>
      <c r="D968" s="39" t="s">
        <v>665</v>
      </c>
      <c r="E968" s="39" t="s">
        <v>665</v>
      </c>
      <c r="F968" s="39" t="s">
        <v>2922</v>
      </c>
      <c r="G968" s="39" t="s">
        <v>10388</v>
      </c>
      <c r="H968" s="38" t="s">
        <v>442</v>
      </c>
      <c r="I968" s="38" t="s">
        <v>441</v>
      </c>
      <c r="J968" s="38">
        <v>26599045</v>
      </c>
      <c r="K968" s="37">
        <v>104</v>
      </c>
    </row>
    <row r="970" spans="1:26" ht="13.5" x14ac:dyDescent="0.25">
      <c r="A970" s="40" t="s">
        <v>449</v>
      </c>
      <c r="B970" s="70"/>
      <c r="C970" s="43"/>
      <c r="D970" s="25"/>
      <c r="E970" s="32"/>
      <c r="F970" s="33"/>
      <c r="G970" s="32"/>
      <c r="H970" s="54" t="s">
        <v>8355</v>
      </c>
      <c r="J970" s="27"/>
      <c r="K970" s="36">
        <f>SUM(K971:K973)</f>
        <v>545</v>
      </c>
      <c r="L970" s="36">
        <f>SUM(L971:L973)</f>
        <v>17</v>
      </c>
      <c r="M970" s="36">
        <f>SUM(M971:M973)</f>
        <v>0</v>
      </c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x14ac:dyDescent="0.2">
      <c r="B971" s="37" t="s">
        <v>5486</v>
      </c>
      <c r="C971" s="39" t="s">
        <v>50</v>
      </c>
      <c r="D971" s="39" t="s">
        <v>49</v>
      </c>
      <c r="E971" s="39" t="s">
        <v>666</v>
      </c>
      <c r="F971" s="39" t="s">
        <v>666</v>
      </c>
      <c r="G971" s="39" t="s">
        <v>10385</v>
      </c>
      <c r="H971" s="38" t="s">
        <v>443</v>
      </c>
      <c r="I971" s="38" t="s">
        <v>441</v>
      </c>
      <c r="J971" s="38">
        <v>26821213</v>
      </c>
      <c r="K971" s="37">
        <v>34</v>
      </c>
      <c r="L971" s="37">
        <v>0</v>
      </c>
      <c r="M971" s="37">
        <v>0</v>
      </c>
    </row>
    <row r="972" spans="1:26" x14ac:dyDescent="0.2">
      <c r="A972" s="37" t="s">
        <v>9342</v>
      </c>
      <c r="B972" s="37" t="s">
        <v>9343</v>
      </c>
      <c r="C972" s="39" t="s">
        <v>50</v>
      </c>
      <c r="D972" s="39" t="s">
        <v>49</v>
      </c>
      <c r="E972" s="39" t="s">
        <v>666</v>
      </c>
      <c r="F972" s="39" t="s">
        <v>1649</v>
      </c>
      <c r="G972" s="39" t="s">
        <v>10385</v>
      </c>
      <c r="H972" s="38" t="s">
        <v>442</v>
      </c>
      <c r="I972" s="38" t="s">
        <v>441</v>
      </c>
      <c r="J972" s="38">
        <v>26820268</v>
      </c>
      <c r="K972" s="37">
        <v>340</v>
      </c>
      <c r="L972" s="37">
        <v>17</v>
      </c>
      <c r="M972" s="37">
        <v>0</v>
      </c>
    </row>
    <row r="973" spans="1:26" x14ac:dyDescent="0.2">
      <c r="A973" s="37" t="s">
        <v>9344</v>
      </c>
      <c r="B973" s="37" t="s">
        <v>9345</v>
      </c>
      <c r="C973" s="39" t="s">
        <v>50</v>
      </c>
      <c r="D973" s="39" t="s">
        <v>49</v>
      </c>
      <c r="E973" s="39" t="s">
        <v>668</v>
      </c>
      <c r="F973" s="39" t="s">
        <v>668</v>
      </c>
      <c r="G973" s="39" t="s">
        <v>10385</v>
      </c>
      <c r="H973" s="38" t="s">
        <v>442</v>
      </c>
      <c r="I973" s="38" t="s">
        <v>441</v>
      </c>
      <c r="J973" s="38">
        <v>26561374</v>
      </c>
      <c r="K973" s="37">
        <v>171</v>
      </c>
      <c r="L973" s="37">
        <v>0</v>
      </c>
      <c r="M973" s="37">
        <v>0</v>
      </c>
    </row>
    <row r="975" spans="1:26" ht="13.5" x14ac:dyDescent="0.25">
      <c r="A975" s="40" t="s">
        <v>453</v>
      </c>
      <c r="B975" s="70"/>
      <c r="C975" s="43"/>
      <c r="D975" s="25"/>
      <c r="E975" s="32"/>
      <c r="F975" s="33"/>
      <c r="G975" s="32"/>
      <c r="H975" s="54" t="s">
        <v>8355</v>
      </c>
      <c r="J975" s="27"/>
      <c r="K975" s="36">
        <f>SUM(K976:K978)</f>
        <v>723</v>
      </c>
      <c r="L975" s="36">
        <f>SUM(L976:L978)</f>
        <v>36</v>
      </c>
      <c r="M975" s="36">
        <f>SUM(M976:M978)</f>
        <v>0</v>
      </c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x14ac:dyDescent="0.2">
      <c r="A976" s="37" t="s">
        <v>9346</v>
      </c>
      <c r="B976" s="37" t="s">
        <v>9347</v>
      </c>
      <c r="C976" s="39" t="s">
        <v>50</v>
      </c>
      <c r="D976" s="39" t="s">
        <v>672</v>
      </c>
      <c r="E976" s="39" t="s">
        <v>673</v>
      </c>
      <c r="F976" s="39" t="s">
        <v>673</v>
      </c>
      <c r="G976" s="39" t="s">
        <v>10387</v>
      </c>
      <c r="H976" s="38" t="s">
        <v>442</v>
      </c>
      <c r="I976" s="38" t="s">
        <v>440</v>
      </c>
      <c r="J976" s="38">
        <v>26577010</v>
      </c>
      <c r="K976" s="37">
        <v>498</v>
      </c>
      <c r="L976" s="37">
        <v>36</v>
      </c>
      <c r="M976" s="37">
        <v>0</v>
      </c>
    </row>
    <row r="977" spans="1:26" x14ac:dyDescent="0.2">
      <c r="A977" s="37" t="s">
        <v>9346</v>
      </c>
      <c r="B977" s="37" t="s">
        <v>10033</v>
      </c>
      <c r="C977" s="39" t="s">
        <v>50</v>
      </c>
      <c r="D977" s="39" t="s">
        <v>672</v>
      </c>
      <c r="E977" s="39" t="s">
        <v>673</v>
      </c>
      <c r="F977" s="39" t="s">
        <v>673</v>
      </c>
      <c r="G977" s="39" t="s">
        <v>10388</v>
      </c>
      <c r="H977" s="38" t="s">
        <v>442</v>
      </c>
      <c r="I977" s="38" t="s">
        <v>440</v>
      </c>
      <c r="J977" s="38">
        <v>26577010</v>
      </c>
      <c r="K977" s="37">
        <v>149</v>
      </c>
    </row>
    <row r="978" spans="1:26" x14ac:dyDescent="0.2">
      <c r="A978" s="37" t="s">
        <v>9348</v>
      </c>
      <c r="B978" s="37" t="s">
        <v>9349</v>
      </c>
      <c r="C978" s="39" t="s">
        <v>50</v>
      </c>
      <c r="D978" s="39" t="s">
        <v>672</v>
      </c>
      <c r="E978" s="39" t="s">
        <v>2452</v>
      </c>
      <c r="F978" s="39" t="s">
        <v>152</v>
      </c>
      <c r="G978" s="39" t="s">
        <v>10385</v>
      </c>
      <c r="H978" s="38" t="s">
        <v>442</v>
      </c>
      <c r="I978" s="38" t="s">
        <v>441</v>
      </c>
      <c r="J978" s="38">
        <v>26562342</v>
      </c>
      <c r="K978" s="37">
        <v>76</v>
      </c>
      <c r="L978" s="37">
        <v>0</v>
      </c>
      <c r="M978" s="37">
        <v>0</v>
      </c>
    </row>
    <row r="980" spans="1:26" ht="13.5" x14ac:dyDescent="0.25">
      <c r="A980" s="40" t="s">
        <v>463</v>
      </c>
      <c r="B980" s="70"/>
      <c r="C980" s="43"/>
      <c r="D980" s="25"/>
      <c r="E980" s="32"/>
      <c r="F980" s="33"/>
      <c r="G980" s="32"/>
      <c r="H980" s="54" t="s">
        <v>8355</v>
      </c>
      <c r="J980" s="27"/>
      <c r="K980" s="36">
        <f>SUM(K981:K983)</f>
        <v>300</v>
      </c>
      <c r="L980" s="36">
        <f>SUM(L981:L983)</f>
        <v>15</v>
      </c>
      <c r="M980" s="36">
        <f>SUM(M981:M983)</f>
        <v>0</v>
      </c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x14ac:dyDescent="0.2">
      <c r="A981" s="37" t="s">
        <v>9350</v>
      </c>
      <c r="B981" s="37" t="s">
        <v>9351</v>
      </c>
      <c r="C981" s="39" t="s">
        <v>50</v>
      </c>
      <c r="D981" s="39" t="s">
        <v>672</v>
      </c>
      <c r="E981" s="39" t="s">
        <v>5556</v>
      </c>
      <c r="F981" s="39" t="s">
        <v>46</v>
      </c>
      <c r="G981" s="39" t="s">
        <v>10385</v>
      </c>
      <c r="H981" s="38" t="s">
        <v>442</v>
      </c>
      <c r="I981" s="38" t="s">
        <v>441</v>
      </c>
      <c r="J981" s="38">
        <v>26551194</v>
      </c>
      <c r="K981" s="37">
        <v>177</v>
      </c>
      <c r="L981" s="37">
        <v>15</v>
      </c>
      <c r="M981" s="37">
        <v>0</v>
      </c>
    </row>
    <row r="982" spans="1:26" x14ac:dyDescent="0.2">
      <c r="A982" s="37" t="s">
        <v>9352</v>
      </c>
      <c r="B982" s="37" t="s">
        <v>9353</v>
      </c>
      <c r="C982" s="39" t="s">
        <v>50</v>
      </c>
      <c r="D982" s="39" t="s">
        <v>672</v>
      </c>
      <c r="E982" s="39" t="s">
        <v>5556</v>
      </c>
      <c r="F982" s="39" t="s">
        <v>5557</v>
      </c>
      <c r="G982" s="39" t="s">
        <v>10385</v>
      </c>
      <c r="H982" s="38" t="s">
        <v>442</v>
      </c>
      <c r="I982" s="38" t="s">
        <v>441</v>
      </c>
      <c r="J982" s="38">
        <v>26558002</v>
      </c>
      <c r="K982" s="37">
        <v>70</v>
      </c>
      <c r="L982" s="37">
        <v>0</v>
      </c>
      <c r="M982" s="37">
        <v>0</v>
      </c>
    </row>
    <row r="983" spans="1:26" x14ac:dyDescent="0.2">
      <c r="A983" s="37" t="s">
        <v>9354</v>
      </c>
      <c r="B983" s="37" t="s">
        <v>8903</v>
      </c>
      <c r="C983" s="39" t="s">
        <v>50</v>
      </c>
      <c r="D983" s="39" t="s">
        <v>672</v>
      </c>
      <c r="E983" s="39" t="s">
        <v>3354</v>
      </c>
      <c r="F983" s="39" t="s">
        <v>176</v>
      </c>
      <c r="G983" s="39" t="s">
        <v>10385</v>
      </c>
      <c r="H983" s="38" t="s">
        <v>442</v>
      </c>
      <c r="I983" s="38" t="s">
        <v>441</v>
      </c>
      <c r="J983" s="38">
        <v>22009385</v>
      </c>
      <c r="K983" s="37">
        <v>53</v>
      </c>
      <c r="L983" s="37">
        <v>0</v>
      </c>
      <c r="M983" s="37">
        <v>0</v>
      </c>
    </row>
    <row r="985" spans="1:26" ht="13.5" x14ac:dyDescent="0.25">
      <c r="A985" s="40" t="s">
        <v>467</v>
      </c>
      <c r="B985" s="70"/>
      <c r="C985" s="43"/>
      <c r="D985" s="25"/>
      <c r="E985" s="32"/>
      <c r="F985" s="33"/>
      <c r="G985" s="32"/>
      <c r="H985" s="54" t="s">
        <v>8355</v>
      </c>
      <c r="J985" s="27"/>
      <c r="K985" s="36">
        <f>K986+K993+K997+K1006+K1010+K1015+K1022</f>
        <v>8284</v>
      </c>
      <c r="L985" s="36">
        <f>L986+L993+L997+L1006+L1010+L1015+L1022</f>
        <v>367</v>
      </c>
      <c r="M985" s="36">
        <f>M986+M993+M997+M1006+M1010+M1015+M1022</f>
        <v>102</v>
      </c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3.5" x14ac:dyDescent="0.25">
      <c r="A986" s="40" t="s">
        <v>439</v>
      </c>
      <c r="B986" s="70"/>
      <c r="C986" s="43"/>
      <c r="D986" s="25"/>
      <c r="E986" s="32"/>
      <c r="F986" s="33"/>
      <c r="G986" s="32"/>
      <c r="H986" s="54" t="s">
        <v>8355</v>
      </c>
      <c r="J986" s="27"/>
      <c r="K986" s="36">
        <f>SUM(K987:K991)</f>
        <v>2351</v>
      </c>
      <c r="L986" s="36">
        <f>SUM(L987:L991)</f>
        <v>0</v>
      </c>
      <c r="M986" s="36">
        <f>SUM(M987:M991)</f>
        <v>0</v>
      </c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x14ac:dyDescent="0.2">
      <c r="B987" s="37" t="s">
        <v>9355</v>
      </c>
      <c r="C987" s="39" t="s">
        <v>50</v>
      </c>
      <c r="D987" s="39" t="s">
        <v>162</v>
      </c>
      <c r="E987" s="39" t="s">
        <v>162</v>
      </c>
      <c r="F987" s="39" t="s">
        <v>5594</v>
      </c>
      <c r="G987" s="39" t="s">
        <v>10385</v>
      </c>
      <c r="H987" s="38" t="s">
        <v>443</v>
      </c>
      <c r="I987" s="38" t="s">
        <v>440</v>
      </c>
      <c r="J987" s="38">
        <v>26801704</v>
      </c>
      <c r="K987" s="37">
        <v>130</v>
      </c>
      <c r="L987" s="37">
        <v>0</v>
      </c>
      <c r="M987" s="37">
        <v>0</v>
      </c>
    </row>
    <row r="988" spans="1:26" x14ac:dyDescent="0.2">
      <c r="A988" s="37" t="s">
        <v>9356</v>
      </c>
      <c r="B988" s="37" t="s">
        <v>9357</v>
      </c>
      <c r="C988" s="39" t="s">
        <v>50</v>
      </c>
      <c r="D988" s="39" t="s">
        <v>162</v>
      </c>
      <c r="E988" s="39" t="s">
        <v>162</v>
      </c>
      <c r="F988" s="39" t="s">
        <v>162</v>
      </c>
      <c r="G988" s="39" t="s">
        <v>10385</v>
      </c>
      <c r="H988" s="38" t="s">
        <v>442</v>
      </c>
      <c r="I988" s="38" t="s">
        <v>440</v>
      </c>
      <c r="J988" s="38">
        <v>26801035</v>
      </c>
      <c r="K988" s="37">
        <v>459</v>
      </c>
      <c r="L988" s="37">
        <v>0</v>
      </c>
      <c r="M988" s="37">
        <v>0</v>
      </c>
    </row>
    <row r="989" spans="1:26" x14ac:dyDescent="0.2">
      <c r="A989" s="37" t="s">
        <v>9358</v>
      </c>
      <c r="B989" s="37" t="s">
        <v>9359</v>
      </c>
      <c r="C989" s="39" t="s">
        <v>50</v>
      </c>
      <c r="D989" s="39" t="s">
        <v>162</v>
      </c>
      <c r="E989" s="39" t="s">
        <v>162</v>
      </c>
      <c r="F989" s="39" t="s">
        <v>162</v>
      </c>
      <c r="G989" s="39" t="s">
        <v>10385</v>
      </c>
      <c r="H989" s="38" t="s">
        <v>442</v>
      </c>
      <c r="I989" s="38" t="s">
        <v>440</v>
      </c>
      <c r="J989" s="38">
        <v>26800219</v>
      </c>
      <c r="K989" s="37">
        <v>1479</v>
      </c>
      <c r="L989" s="37">
        <v>0</v>
      </c>
      <c r="M989" s="37">
        <v>0</v>
      </c>
    </row>
    <row r="990" spans="1:26" x14ac:dyDescent="0.2">
      <c r="A990" s="37" t="s">
        <v>9360</v>
      </c>
      <c r="B990" s="37" t="s">
        <v>9361</v>
      </c>
      <c r="C990" s="39" t="s">
        <v>50</v>
      </c>
      <c r="D990" s="39" t="s">
        <v>162</v>
      </c>
      <c r="E990" s="39" t="s">
        <v>162</v>
      </c>
      <c r="F990" s="39" t="s">
        <v>162</v>
      </c>
      <c r="G990" s="39" t="s">
        <v>10386</v>
      </c>
      <c r="H990" s="38" t="s">
        <v>442</v>
      </c>
      <c r="I990" s="38" t="s">
        <v>440</v>
      </c>
      <c r="J990" s="38">
        <v>26802244</v>
      </c>
      <c r="K990" s="37">
        <v>241</v>
      </c>
    </row>
    <row r="991" spans="1:26" x14ac:dyDescent="0.2">
      <c r="A991" s="37" t="s">
        <v>9362</v>
      </c>
      <c r="B991" s="37" t="s">
        <v>9363</v>
      </c>
      <c r="C991" s="39" t="s">
        <v>50</v>
      </c>
      <c r="D991" s="39" t="s">
        <v>49</v>
      </c>
      <c r="E991" s="39" t="s">
        <v>49</v>
      </c>
      <c r="F991" s="39" t="s">
        <v>550</v>
      </c>
      <c r="G991" s="39" t="s">
        <v>10385</v>
      </c>
      <c r="H991" s="38" t="s">
        <v>442</v>
      </c>
      <c r="I991" s="38" t="s">
        <v>440</v>
      </c>
      <c r="J991" s="38">
        <v>88603342</v>
      </c>
      <c r="K991" s="37">
        <v>42</v>
      </c>
      <c r="L991" s="37">
        <v>0</v>
      </c>
      <c r="M991" s="37">
        <v>0</v>
      </c>
    </row>
    <row r="993" spans="1:26" ht="13.5" x14ac:dyDescent="0.25">
      <c r="A993" s="40" t="s">
        <v>445</v>
      </c>
      <c r="B993" s="70"/>
      <c r="C993" s="43"/>
      <c r="D993" s="25"/>
      <c r="E993" s="32"/>
      <c r="F993" s="33"/>
      <c r="G993" s="32"/>
      <c r="H993" s="54" t="s">
        <v>8355</v>
      </c>
      <c r="J993" s="27"/>
      <c r="K993" s="36">
        <f>SUM(K994:K995)</f>
        <v>666</v>
      </c>
      <c r="L993" s="36">
        <f>SUM(L994:L995)</f>
        <v>47</v>
      </c>
      <c r="M993" s="36">
        <f>SUM(M994:M995)</f>
        <v>102</v>
      </c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x14ac:dyDescent="0.2">
      <c r="A994" s="37" t="s">
        <v>9364</v>
      </c>
      <c r="B994" s="37" t="s">
        <v>9365</v>
      </c>
      <c r="C994" s="39" t="s">
        <v>50</v>
      </c>
      <c r="D994" s="39" t="s">
        <v>162</v>
      </c>
      <c r="E994" s="39" t="s">
        <v>5620</v>
      </c>
      <c r="F994" s="39" t="s">
        <v>9366</v>
      </c>
      <c r="G994" s="39" t="s">
        <v>10387</v>
      </c>
      <c r="H994" s="38" t="s">
        <v>442</v>
      </c>
      <c r="I994" s="38" t="s">
        <v>441</v>
      </c>
      <c r="J994" s="38">
        <v>26580054</v>
      </c>
      <c r="K994" s="37">
        <v>580</v>
      </c>
      <c r="L994" s="37">
        <v>47</v>
      </c>
      <c r="M994" s="37">
        <v>102</v>
      </c>
    </row>
    <row r="995" spans="1:26" x14ac:dyDescent="0.2">
      <c r="A995" s="37" t="s">
        <v>9364</v>
      </c>
      <c r="B995" s="37" t="s">
        <v>10034</v>
      </c>
      <c r="C995" s="39" t="s">
        <v>50</v>
      </c>
      <c r="D995" s="39" t="s">
        <v>162</v>
      </c>
      <c r="E995" s="39" t="s">
        <v>5620</v>
      </c>
      <c r="F995" s="39" t="s">
        <v>9366</v>
      </c>
      <c r="G995" s="39" t="s">
        <v>10388</v>
      </c>
      <c r="H995" s="38" t="s">
        <v>442</v>
      </c>
      <c r="I995" s="38" t="s">
        <v>441</v>
      </c>
      <c r="J995" s="38">
        <v>26580054</v>
      </c>
      <c r="K995" s="37">
        <v>86</v>
      </c>
    </row>
    <row r="997" spans="1:26" ht="13.5" x14ac:dyDescent="0.25">
      <c r="A997" s="40" t="s">
        <v>446</v>
      </c>
      <c r="B997" s="70"/>
      <c r="C997" s="43"/>
      <c r="D997" s="25"/>
      <c r="E997" s="32"/>
      <c r="F997" s="33"/>
      <c r="G997" s="32"/>
      <c r="H997" s="54" t="s">
        <v>8355</v>
      </c>
      <c r="J997" s="27"/>
      <c r="K997" s="36">
        <f>SUM(K998:K1004)</f>
        <v>1618</v>
      </c>
      <c r="L997" s="36">
        <f>SUM(L998:L1004)</f>
        <v>63</v>
      </c>
      <c r="M997" s="36">
        <f>SUM(M998:M1004)</f>
        <v>0</v>
      </c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x14ac:dyDescent="0.2">
      <c r="B998" s="37" t="s">
        <v>10037</v>
      </c>
      <c r="C998" s="39" t="s">
        <v>50</v>
      </c>
      <c r="D998" s="39" t="s">
        <v>162</v>
      </c>
      <c r="E998" s="39" t="s">
        <v>5655</v>
      </c>
      <c r="F998" s="39" t="s">
        <v>10036</v>
      </c>
      <c r="G998" s="39" t="s">
        <v>10385</v>
      </c>
      <c r="H998" s="38" t="s">
        <v>443</v>
      </c>
      <c r="I998" s="38" t="s">
        <v>440</v>
      </c>
      <c r="J998" s="38">
        <v>26537009</v>
      </c>
      <c r="K998" s="37">
        <v>10</v>
      </c>
      <c r="L998" s="37">
        <v>0</v>
      </c>
      <c r="M998" s="37">
        <v>0</v>
      </c>
    </row>
    <row r="999" spans="1:26" x14ac:dyDescent="0.2">
      <c r="B999" s="37" t="s">
        <v>9367</v>
      </c>
      <c r="C999" s="39" t="s">
        <v>50</v>
      </c>
      <c r="D999" s="39" t="s">
        <v>162</v>
      </c>
      <c r="E999" s="39" t="s">
        <v>5652</v>
      </c>
      <c r="F999" s="39" t="s">
        <v>5653</v>
      </c>
      <c r="G999" s="39" t="s">
        <v>10385</v>
      </c>
      <c r="H999" s="38" t="s">
        <v>443</v>
      </c>
      <c r="I999" s="38" t="s">
        <v>441</v>
      </c>
      <c r="J999" s="38">
        <v>26545042</v>
      </c>
      <c r="K999" s="37">
        <v>104</v>
      </c>
      <c r="L999" s="37">
        <v>0</v>
      </c>
      <c r="M999" s="37">
        <v>0</v>
      </c>
    </row>
    <row r="1000" spans="1:26" x14ac:dyDescent="0.2">
      <c r="B1000" s="37" t="s">
        <v>5650</v>
      </c>
      <c r="C1000" s="39" t="s">
        <v>50</v>
      </c>
      <c r="D1000" s="39" t="s">
        <v>162</v>
      </c>
      <c r="E1000" s="39" t="s">
        <v>5652</v>
      </c>
      <c r="F1000" s="39" t="s">
        <v>5651</v>
      </c>
      <c r="G1000" s="39" t="s">
        <v>10385</v>
      </c>
      <c r="H1000" s="38" t="s">
        <v>443</v>
      </c>
      <c r="I1000" s="38" t="s">
        <v>441</v>
      </c>
      <c r="J1000" s="38">
        <v>26546087</v>
      </c>
      <c r="K1000" s="37">
        <v>127</v>
      </c>
      <c r="L1000" s="37">
        <v>0</v>
      </c>
      <c r="M1000" s="37">
        <v>0</v>
      </c>
    </row>
    <row r="1001" spans="1:26" x14ac:dyDescent="0.2">
      <c r="B1001" s="37" t="s">
        <v>9368</v>
      </c>
      <c r="C1001" s="39" t="s">
        <v>50</v>
      </c>
      <c r="D1001" s="39" t="s">
        <v>162</v>
      </c>
      <c r="E1001" s="39" t="s">
        <v>5655</v>
      </c>
      <c r="F1001" s="39" t="s">
        <v>3273</v>
      </c>
      <c r="G1001" s="39" t="s">
        <v>10385</v>
      </c>
      <c r="H1001" s="38" t="s">
        <v>443</v>
      </c>
      <c r="I1001" s="38" t="s">
        <v>440</v>
      </c>
      <c r="J1001" s="38">
        <v>26536181</v>
      </c>
      <c r="K1001" s="37">
        <v>109</v>
      </c>
      <c r="L1001" s="37">
        <v>0</v>
      </c>
      <c r="M1001" s="37">
        <v>0</v>
      </c>
    </row>
    <row r="1002" spans="1:26" x14ac:dyDescent="0.2">
      <c r="A1002" s="37" t="s">
        <v>9369</v>
      </c>
      <c r="B1002" s="37" t="s">
        <v>9370</v>
      </c>
      <c r="C1002" s="39" t="s">
        <v>50</v>
      </c>
      <c r="D1002" s="39" t="s">
        <v>162</v>
      </c>
      <c r="E1002" s="39" t="s">
        <v>5659</v>
      </c>
      <c r="F1002" s="39" t="s">
        <v>5659</v>
      </c>
      <c r="G1002" s="39" t="s">
        <v>10387</v>
      </c>
      <c r="H1002" s="38" t="s">
        <v>442</v>
      </c>
      <c r="I1002" s="38" t="s">
        <v>440</v>
      </c>
      <c r="J1002" s="38">
        <v>26750194</v>
      </c>
      <c r="K1002" s="37">
        <v>419</v>
      </c>
      <c r="L1002" s="37">
        <v>44</v>
      </c>
      <c r="M1002" s="37">
        <v>0</v>
      </c>
    </row>
    <row r="1003" spans="1:26" x14ac:dyDescent="0.2">
      <c r="A1003" s="37" t="s">
        <v>9369</v>
      </c>
      <c r="B1003" s="37" t="s">
        <v>10035</v>
      </c>
      <c r="C1003" s="39" t="s">
        <v>50</v>
      </c>
      <c r="D1003" s="39" t="s">
        <v>162</v>
      </c>
      <c r="E1003" s="39" t="s">
        <v>5659</v>
      </c>
      <c r="F1003" s="39" t="s">
        <v>5659</v>
      </c>
      <c r="G1003" s="39" t="s">
        <v>10388</v>
      </c>
      <c r="H1003" s="38" t="s">
        <v>442</v>
      </c>
      <c r="I1003" s="38" t="s">
        <v>440</v>
      </c>
      <c r="J1003" s="38">
        <v>26750194</v>
      </c>
      <c r="K1003" s="37">
        <v>153</v>
      </c>
    </row>
    <row r="1004" spans="1:26" x14ac:dyDescent="0.2">
      <c r="A1004" s="37" t="s">
        <v>9371</v>
      </c>
      <c r="B1004" s="37" t="s">
        <v>9372</v>
      </c>
      <c r="C1004" s="39" t="s">
        <v>50</v>
      </c>
      <c r="D1004" s="39" t="s">
        <v>162</v>
      </c>
      <c r="E1004" s="39" t="s">
        <v>687</v>
      </c>
      <c r="F1004" s="39" t="s">
        <v>688</v>
      </c>
      <c r="G1004" s="39" t="s">
        <v>10385</v>
      </c>
      <c r="H1004" s="38" t="s">
        <v>442</v>
      </c>
      <c r="I1004" s="38" t="s">
        <v>441</v>
      </c>
      <c r="J1004" s="38">
        <v>26530716</v>
      </c>
      <c r="K1004" s="37">
        <v>696</v>
      </c>
      <c r="L1004" s="37">
        <v>19</v>
      </c>
      <c r="M1004" s="37">
        <v>0</v>
      </c>
    </row>
    <row r="1006" spans="1:26" ht="13.5" x14ac:dyDescent="0.25">
      <c r="A1006" s="40" t="s">
        <v>447</v>
      </c>
      <c r="B1006" s="70"/>
      <c r="C1006" s="43"/>
      <c r="D1006" s="25"/>
      <c r="E1006" s="32"/>
      <c r="F1006" s="33"/>
      <c r="G1006" s="32"/>
      <c r="H1006" s="54" t="s">
        <v>8355</v>
      </c>
      <c r="J1006" s="27"/>
      <c r="K1006" s="36">
        <f>SUM(K1007:K1008)</f>
        <v>116</v>
      </c>
      <c r="L1006" s="36">
        <f>SUM(L1007:L1008)</f>
        <v>0</v>
      </c>
      <c r="M1006" s="36">
        <f>SUM(M1007:M1008)</f>
        <v>0</v>
      </c>
      <c r="N1006" s="37"/>
      <c r="O1006" s="37"/>
      <c r="P1006" s="37"/>
      <c r="Q1006" s="37"/>
      <c r="R1006" s="37"/>
      <c r="S1006" s="37"/>
      <c r="T1006" s="37"/>
      <c r="U1006" s="37"/>
      <c r="V1006" s="37"/>
      <c r="W1006" s="37"/>
      <c r="X1006" s="37"/>
      <c r="Y1006" s="37"/>
      <c r="Z1006" s="37"/>
    </row>
    <row r="1007" spans="1:26" x14ac:dyDescent="0.2">
      <c r="A1007" s="37" t="s">
        <v>9373</v>
      </c>
      <c r="B1007" s="37" t="s">
        <v>10038</v>
      </c>
      <c r="C1007" s="39" t="s">
        <v>50</v>
      </c>
      <c r="D1007" s="39" t="s">
        <v>162</v>
      </c>
      <c r="E1007" s="39" t="s">
        <v>5129</v>
      </c>
      <c r="F1007" s="39" t="s">
        <v>5705</v>
      </c>
      <c r="G1007" s="39" t="s">
        <v>10385</v>
      </c>
      <c r="H1007" s="38" t="s">
        <v>442</v>
      </c>
      <c r="I1007" s="38" t="s">
        <v>441</v>
      </c>
      <c r="J1007" s="38">
        <v>26825101</v>
      </c>
      <c r="K1007" s="37">
        <v>55</v>
      </c>
      <c r="L1007" s="37">
        <v>0</v>
      </c>
      <c r="M1007" s="37">
        <v>0</v>
      </c>
    </row>
    <row r="1008" spans="1:26" x14ac:dyDescent="0.2">
      <c r="A1008" s="37" t="s">
        <v>9374</v>
      </c>
      <c r="B1008" s="37" t="s">
        <v>9375</v>
      </c>
      <c r="C1008" s="39" t="s">
        <v>50</v>
      </c>
      <c r="D1008" s="39" t="s">
        <v>162</v>
      </c>
      <c r="E1008" s="39" t="s">
        <v>5129</v>
      </c>
      <c r="F1008" s="39" t="s">
        <v>5703</v>
      </c>
      <c r="G1008" s="39" t="s">
        <v>10385</v>
      </c>
      <c r="H1008" s="38" t="s">
        <v>442</v>
      </c>
      <c r="I1008" s="38" t="s">
        <v>441</v>
      </c>
      <c r="J1008" s="38">
        <v>26828143</v>
      </c>
      <c r="K1008" s="37">
        <v>61</v>
      </c>
      <c r="L1008" s="37">
        <v>0</v>
      </c>
      <c r="M1008" s="37">
        <v>0</v>
      </c>
    </row>
    <row r="1010" spans="1:26" ht="13.5" x14ac:dyDescent="0.25">
      <c r="A1010" s="40" t="s">
        <v>448</v>
      </c>
      <c r="B1010" s="70"/>
      <c r="C1010" s="43"/>
      <c r="D1010" s="25"/>
      <c r="E1010" s="32"/>
      <c r="F1010" s="33"/>
      <c r="G1010" s="32"/>
      <c r="H1010" s="54" t="s">
        <v>8355</v>
      </c>
      <c r="J1010" s="27"/>
      <c r="K1010" s="36">
        <f>SUM(K1011:K1013)</f>
        <v>1408</v>
      </c>
      <c r="L1010" s="36">
        <f>SUM(L1011:L1013)</f>
        <v>60</v>
      </c>
      <c r="M1010" s="36">
        <f>SUM(M1011:M1013)</f>
        <v>0</v>
      </c>
      <c r="N1010" s="37"/>
      <c r="O1010" s="37"/>
      <c r="P1010" s="37"/>
      <c r="Q1010" s="37"/>
      <c r="R1010" s="37"/>
      <c r="S1010" s="37"/>
      <c r="T1010" s="37"/>
      <c r="U1010" s="37"/>
      <c r="V1010" s="37"/>
      <c r="W1010" s="37"/>
      <c r="X1010" s="37"/>
      <c r="Y1010" s="37"/>
      <c r="Z1010" s="37"/>
    </row>
    <row r="1011" spans="1:26" x14ac:dyDescent="0.2">
      <c r="A1011" s="37" t="s">
        <v>9376</v>
      </c>
      <c r="B1011" s="37" t="s">
        <v>9332</v>
      </c>
      <c r="C1011" s="39" t="s">
        <v>50</v>
      </c>
      <c r="D1011" s="39" t="s">
        <v>327</v>
      </c>
      <c r="E1011" s="39" t="s">
        <v>149</v>
      </c>
      <c r="F1011" s="39" t="s">
        <v>46</v>
      </c>
      <c r="G1011" s="39" t="s">
        <v>10385</v>
      </c>
      <c r="H1011" s="38" t="s">
        <v>442</v>
      </c>
      <c r="I1011" s="38" t="s">
        <v>440</v>
      </c>
      <c r="J1011" s="38">
        <v>26511300</v>
      </c>
      <c r="K1011" s="37">
        <v>549</v>
      </c>
      <c r="L1011" s="37">
        <v>0</v>
      </c>
      <c r="M1011" s="37">
        <v>0</v>
      </c>
    </row>
    <row r="1012" spans="1:26" x14ac:dyDescent="0.2">
      <c r="A1012" s="37" t="s">
        <v>9377</v>
      </c>
      <c r="B1012" s="37" t="s">
        <v>9378</v>
      </c>
      <c r="C1012" s="39" t="s">
        <v>50</v>
      </c>
      <c r="D1012" s="39" t="s">
        <v>327</v>
      </c>
      <c r="E1012" s="39" t="s">
        <v>328</v>
      </c>
      <c r="F1012" s="39" t="s">
        <v>5720</v>
      </c>
      <c r="G1012" s="39" t="s">
        <v>10387</v>
      </c>
      <c r="H1012" s="38" t="s">
        <v>442</v>
      </c>
      <c r="I1012" s="38" t="s">
        <v>440</v>
      </c>
      <c r="J1012" s="38">
        <v>26886103</v>
      </c>
      <c r="K1012" s="37">
        <v>683</v>
      </c>
      <c r="L1012" s="37">
        <v>60</v>
      </c>
      <c r="M1012" s="37">
        <v>0</v>
      </c>
    </row>
    <row r="1013" spans="1:26" x14ac:dyDescent="0.2">
      <c r="A1013" s="37" t="s">
        <v>9377</v>
      </c>
      <c r="B1013" s="37" t="s">
        <v>10039</v>
      </c>
      <c r="C1013" s="39" t="s">
        <v>50</v>
      </c>
      <c r="D1013" s="39" t="s">
        <v>327</v>
      </c>
      <c r="E1013" s="39" t="s">
        <v>328</v>
      </c>
      <c r="F1013" s="39" t="s">
        <v>5720</v>
      </c>
      <c r="G1013" s="39" t="s">
        <v>10388</v>
      </c>
      <c r="H1013" s="38" t="s">
        <v>442</v>
      </c>
      <c r="I1013" s="38" t="s">
        <v>440</v>
      </c>
      <c r="J1013" s="38">
        <v>26886103</v>
      </c>
      <c r="K1013" s="37">
        <v>176</v>
      </c>
    </row>
    <row r="1015" spans="1:26" ht="13.5" x14ac:dyDescent="0.25">
      <c r="A1015" s="40" t="s">
        <v>449</v>
      </c>
      <c r="B1015" s="70"/>
      <c r="C1015" s="43"/>
      <c r="D1015" s="25"/>
      <c r="E1015" s="32"/>
      <c r="F1015" s="33"/>
      <c r="G1015" s="32"/>
      <c r="H1015" s="54" t="s">
        <v>8355</v>
      </c>
      <c r="J1015" s="27"/>
      <c r="K1015" s="36">
        <f>SUM(K1016:K1020)</f>
        <v>1267</v>
      </c>
      <c r="L1015" s="36">
        <f>SUM(L1016:L1020)</f>
        <v>74</v>
      </c>
      <c r="M1015" s="36">
        <f>SUM(M1016:M1020)</f>
        <v>0</v>
      </c>
      <c r="N1015" s="37"/>
      <c r="O1015" s="37"/>
      <c r="P1015" s="37"/>
      <c r="Q1015" s="37"/>
      <c r="R1015" s="37"/>
      <c r="S1015" s="37"/>
      <c r="T1015" s="37"/>
      <c r="U1015" s="37"/>
      <c r="V1015" s="37"/>
      <c r="W1015" s="37"/>
      <c r="X1015" s="37"/>
      <c r="Y1015" s="37"/>
      <c r="Z1015" s="37"/>
    </row>
    <row r="1016" spans="1:26" x14ac:dyDescent="0.2">
      <c r="B1016" s="37" t="s">
        <v>5728</v>
      </c>
      <c r="C1016" s="39" t="s">
        <v>50</v>
      </c>
      <c r="D1016" s="39" t="s">
        <v>327</v>
      </c>
      <c r="E1016" s="39" t="s">
        <v>683</v>
      </c>
      <c r="F1016" s="39" t="s">
        <v>9379</v>
      </c>
      <c r="G1016" s="39" t="s">
        <v>10385</v>
      </c>
      <c r="H1016" s="38" t="s">
        <v>443</v>
      </c>
      <c r="I1016" s="38" t="s">
        <v>440</v>
      </c>
      <c r="J1016" s="38">
        <v>26701064</v>
      </c>
      <c r="K1016" s="37">
        <v>29</v>
      </c>
      <c r="L1016" s="37">
        <v>0</v>
      </c>
      <c r="M1016" s="37">
        <v>0</v>
      </c>
    </row>
    <row r="1017" spans="1:26" x14ac:dyDescent="0.2">
      <c r="B1017" s="37" t="s">
        <v>5727</v>
      </c>
      <c r="C1017" s="39" t="s">
        <v>50</v>
      </c>
      <c r="D1017" s="39" t="s">
        <v>327</v>
      </c>
      <c r="E1017" s="39" t="s">
        <v>683</v>
      </c>
      <c r="F1017" s="39" t="s">
        <v>1770</v>
      </c>
      <c r="G1017" s="39" t="s">
        <v>10385</v>
      </c>
      <c r="H1017" s="38" t="s">
        <v>443</v>
      </c>
      <c r="I1017" s="38" t="s">
        <v>440</v>
      </c>
      <c r="J1017" s="38">
        <v>40017993</v>
      </c>
      <c r="K1017" s="37">
        <v>131</v>
      </c>
      <c r="L1017" s="37">
        <v>0</v>
      </c>
      <c r="M1017" s="37">
        <v>0</v>
      </c>
    </row>
    <row r="1018" spans="1:26" x14ac:dyDescent="0.2">
      <c r="A1018" s="37" t="s">
        <v>9380</v>
      </c>
      <c r="B1018" s="37" t="s">
        <v>9381</v>
      </c>
      <c r="C1018" s="39" t="s">
        <v>50</v>
      </c>
      <c r="D1018" s="39" t="s">
        <v>327</v>
      </c>
      <c r="E1018" s="39" t="s">
        <v>683</v>
      </c>
      <c r="F1018" s="39" t="s">
        <v>683</v>
      </c>
      <c r="G1018" s="39" t="s">
        <v>10387</v>
      </c>
      <c r="H1018" s="38" t="s">
        <v>442</v>
      </c>
      <c r="I1018" s="38" t="s">
        <v>440</v>
      </c>
      <c r="J1018" s="38">
        <v>26974095</v>
      </c>
      <c r="K1018" s="37">
        <v>655</v>
      </c>
      <c r="L1018" s="37">
        <v>74</v>
      </c>
      <c r="M1018" s="37">
        <v>0</v>
      </c>
    </row>
    <row r="1019" spans="1:26" x14ac:dyDescent="0.2">
      <c r="A1019" s="37" t="s">
        <v>9380</v>
      </c>
      <c r="B1019" s="37" t="s">
        <v>10040</v>
      </c>
      <c r="C1019" s="39" t="s">
        <v>50</v>
      </c>
      <c r="D1019" s="39" t="s">
        <v>327</v>
      </c>
      <c r="E1019" s="39" t="s">
        <v>683</v>
      </c>
      <c r="F1019" s="39" t="s">
        <v>683</v>
      </c>
      <c r="G1019" s="39" t="s">
        <v>10388</v>
      </c>
      <c r="H1019" s="38" t="s">
        <v>442</v>
      </c>
      <c r="I1019" s="38" t="s">
        <v>440</v>
      </c>
      <c r="J1019" s="38">
        <v>26974095</v>
      </c>
      <c r="K1019" s="37">
        <v>179</v>
      </c>
    </row>
    <row r="1020" spans="1:26" x14ac:dyDescent="0.2">
      <c r="A1020" s="37" t="s">
        <v>9382</v>
      </c>
      <c r="B1020" s="37" t="s">
        <v>9383</v>
      </c>
      <c r="C1020" s="39" t="s">
        <v>50</v>
      </c>
      <c r="D1020" s="39" t="s">
        <v>327</v>
      </c>
      <c r="E1020" s="39" t="s">
        <v>683</v>
      </c>
      <c r="F1020" s="39" t="s">
        <v>684</v>
      </c>
      <c r="G1020" s="39" t="s">
        <v>10385</v>
      </c>
      <c r="H1020" s="38" t="s">
        <v>442</v>
      </c>
      <c r="I1020" s="38" t="s">
        <v>440</v>
      </c>
      <c r="J1020" s="38">
        <v>26701597</v>
      </c>
      <c r="K1020" s="37">
        <v>273</v>
      </c>
      <c r="L1020" s="37">
        <v>0</v>
      </c>
      <c r="M1020" s="37">
        <v>0</v>
      </c>
    </row>
    <row r="1022" spans="1:26" ht="13.5" x14ac:dyDescent="0.25">
      <c r="A1022" s="40" t="s">
        <v>453</v>
      </c>
      <c r="B1022" s="70"/>
      <c r="C1022" s="43"/>
      <c r="D1022" s="25"/>
      <c r="E1022" s="32"/>
      <c r="F1022" s="33"/>
      <c r="G1022" s="32"/>
      <c r="H1022" s="54" t="s">
        <v>8355</v>
      </c>
      <c r="J1022" s="27"/>
      <c r="K1022" s="36">
        <f>SUM(K1023:K1026)</f>
        <v>858</v>
      </c>
      <c r="L1022" s="36">
        <f>SUM(L1023:L1026)</f>
        <v>123</v>
      </c>
      <c r="M1022" s="36">
        <f>SUM(M1023:M1026)</f>
        <v>0</v>
      </c>
      <c r="N1022" s="37"/>
      <c r="O1022" s="37"/>
      <c r="P1022" s="37"/>
      <c r="Q1022" s="37"/>
      <c r="R1022" s="37"/>
      <c r="S1022" s="37"/>
      <c r="T1022" s="37"/>
      <c r="U1022" s="37"/>
      <c r="V1022" s="37"/>
      <c r="W1022" s="37"/>
      <c r="X1022" s="37"/>
      <c r="Y1022" s="37"/>
      <c r="Z1022" s="37"/>
    </row>
    <row r="1023" spans="1:26" x14ac:dyDescent="0.2">
      <c r="A1023" s="37" t="s">
        <v>9384</v>
      </c>
      <c r="B1023" s="37" t="s">
        <v>9385</v>
      </c>
      <c r="C1023" s="39" t="s">
        <v>50</v>
      </c>
      <c r="D1023" s="39" t="s">
        <v>162</v>
      </c>
      <c r="E1023" s="39" t="s">
        <v>162</v>
      </c>
      <c r="F1023" s="39" t="s">
        <v>9386</v>
      </c>
      <c r="G1023" s="39" t="s">
        <v>10387</v>
      </c>
      <c r="H1023" s="38" t="s">
        <v>442</v>
      </c>
      <c r="I1023" s="38" t="s">
        <v>440</v>
      </c>
      <c r="J1023" s="38">
        <v>26800315</v>
      </c>
      <c r="K1023" s="37">
        <v>309</v>
      </c>
      <c r="L1023" s="37">
        <v>76</v>
      </c>
      <c r="M1023" s="37">
        <v>0</v>
      </c>
    </row>
    <row r="1024" spans="1:26" x14ac:dyDescent="0.2">
      <c r="A1024" s="37" t="s">
        <v>9384</v>
      </c>
      <c r="B1024" s="37" t="s">
        <v>10042</v>
      </c>
      <c r="C1024" s="39" t="s">
        <v>50</v>
      </c>
      <c r="D1024" s="39" t="s">
        <v>162</v>
      </c>
      <c r="E1024" s="39" t="s">
        <v>162</v>
      </c>
      <c r="F1024" s="39" t="s">
        <v>9387</v>
      </c>
      <c r="G1024" s="39" t="s">
        <v>10388</v>
      </c>
      <c r="H1024" s="38" t="s">
        <v>442</v>
      </c>
      <c r="I1024" s="38" t="s">
        <v>440</v>
      </c>
      <c r="J1024" s="38">
        <v>26800315</v>
      </c>
      <c r="K1024" s="37">
        <v>237</v>
      </c>
    </row>
    <row r="1025" spans="1:26" x14ac:dyDescent="0.2">
      <c r="A1025" s="37" t="s">
        <v>9388</v>
      </c>
      <c r="B1025" s="37" t="s">
        <v>9389</v>
      </c>
      <c r="C1025" s="39" t="s">
        <v>50</v>
      </c>
      <c r="D1025" s="39" t="s">
        <v>162</v>
      </c>
      <c r="E1025" s="39" t="s">
        <v>5765</v>
      </c>
      <c r="F1025" s="39" t="s">
        <v>305</v>
      </c>
      <c r="G1025" s="39" t="s">
        <v>10387</v>
      </c>
      <c r="H1025" s="38" t="s">
        <v>442</v>
      </c>
      <c r="I1025" s="38" t="s">
        <v>440</v>
      </c>
      <c r="J1025" s="38">
        <v>26811882</v>
      </c>
      <c r="K1025" s="37">
        <v>192</v>
      </c>
      <c r="L1025" s="37">
        <v>47</v>
      </c>
      <c r="M1025" s="37">
        <v>0</v>
      </c>
    </row>
    <row r="1026" spans="1:26" x14ac:dyDescent="0.2">
      <c r="A1026" s="37" t="s">
        <v>9388</v>
      </c>
      <c r="B1026" s="37" t="s">
        <v>10041</v>
      </c>
      <c r="C1026" s="39" t="s">
        <v>50</v>
      </c>
      <c r="D1026" s="39" t="s">
        <v>162</v>
      </c>
      <c r="E1026" s="39" t="s">
        <v>5765</v>
      </c>
      <c r="F1026" s="39" t="s">
        <v>296</v>
      </c>
      <c r="G1026" s="39" t="s">
        <v>10388</v>
      </c>
      <c r="H1026" s="38" t="s">
        <v>442</v>
      </c>
      <c r="I1026" s="38" t="s">
        <v>440</v>
      </c>
      <c r="J1026" s="38">
        <v>26811882</v>
      </c>
      <c r="K1026" s="37">
        <v>120</v>
      </c>
    </row>
    <row r="1028" spans="1:26" ht="13.5" x14ac:dyDescent="0.25">
      <c r="A1028" s="40" t="s">
        <v>465</v>
      </c>
      <c r="B1028" s="70"/>
      <c r="C1028" s="43"/>
      <c r="D1028" s="25"/>
      <c r="E1028" s="32"/>
      <c r="F1028" s="33"/>
      <c r="G1028" s="32"/>
      <c r="H1028" s="54" t="s">
        <v>8355</v>
      </c>
      <c r="J1028" s="27"/>
      <c r="K1028" s="36">
        <f>K1029+K1038+K1043+K1051+K1054</f>
        <v>5746</v>
      </c>
      <c r="L1028" s="36">
        <f>L1029+L1038+L1043+L1051+L1054</f>
        <v>198</v>
      </c>
      <c r="M1028" s="36">
        <f>M1029+M1038+M1043+M1051+M1054</f>
        <v>0</v>
      </c>
      <c r="N1028" s="37"/>
      <c r="O1028" s="37"/>
      <c r="P1028" s="37"/>
      <c r="Q1028" s="37"/>
      <c r="R1028" s="37"/>
      <c r="S1028" s="37"/>
      <c r="T1028" s="37"/>
      <c r="U1028" s="37"/>
      <c r="V1028" s="37"/>
      <c r="W1028" s="37"/>
      <c r="X1028" s="37"/>
      <c r="Y1028" s="37"/>
      <c r="Z1028" s="37"/>
    </row>
    <row r="1029" spans="1:26" ht="13.5" x14ac:dyDescent="0.25">
      <c r="A1029" s="40" t="s">
        <v>439</v>
      </c>
      <c r="B1029" s="70"/>
      <c r="C1029" s="43"/>
      <c r="D1029" s="25"/>
      <c r="E1029" s="32"/>
      <c r="F1029" s="33"/>
      <c r="G1029" s="32"/>
      <c r="H1029" s="54" t="s">
        <v>8355</v>
      </c>
      <c r="J1029" s="27"/>
      <c r="K1029" s="36">
        <f>SUM(K1030:K1036)</f>
        <v>2537</v>
      </c>
      <c r="L1029" s="36">
        <f>SUM(L1030:L1036)</f>
        <v>74</v>
      </c>
      <c r="M1029" s="36">
        <f>SUM(M1030:M1036)</f>
        <v>0</v>
      </c>
      <c r="N1029" s="37"/>
      <c r="O1029" s="37"/>
      <c r="P1029" s="37"/>
      <c r="Q1029" s="37"/>
      <c r="R1029" s="37"/>
      <c r="S1029" s="37"/>
      <c r="T1029" s="37"/>
      <c r="U1029" s="37"/>
      <c r="V1029" s="37"/>
      <c r="W1029" s="37"/>
      <c r="X1029" s="37"/>
      <c r="Y1029" s="37"/>
      <c r="Z1029" s="37"/>
    </row>
    <row r="1030" spans="1:26" x14ac:dyDescent="0.2">
      <c r="B1030" s="37" t="s">
        <v>5778</v>
      </c>
      <c r="C1030" s="39" t="s">
        <v>50</v>
      </c>
      <c r="D1030" s="39" t="s">
        <v>332</v>
      </c>
      <c r="E1030" s="39" t="s">
        <v>332</v>
      </c>
      <c r="F1030" s="39" t="s">
        <v>10044</v>
      </c>
      <c r="G1030" s="39" t="s">
        <v>10385</v>
      </c>
      <c r="H1030" s="38" t="s">
        <v>443</v>
      </c>
      <c r="I1030" s="38" t="s">
        <v>440</v>
      </c>
      <c r="J1030" s="38">
        <v>26690904</v>
      </c>
      <c r="K1030" s="37">
        <v>110</v>
      </c>
      <c r="L1030" s="37">
        <v>0</v>
      </c>
      <c r="M1030" s="37">
        <v>0</v>
      </c>
    </row>
    <row r="1031" spans="1:26" x14ac:dyDescent="0.2">
      <c r="A1031" s="37" t="s">
        <v>9390</v>
      </c>
      <c r="B1031" s="37" t="s">
        <v>9391</v>
      </c>
      <c r="C1031" s="39" t="s">
        <v>50</v>
      </c>
      <c r="D1031" s="39" t="s">
        <v>332</v>
      </c>
      <c r="E1031" s="39" t="s">
        <v>332</v>
      </c>
      <c r="F1031" s="39" t="s">
        <v>332</v>
      </c>
      <c r="G1031" s="39" t="s">
        <v>10385</v>
      </c>
      <c r="H1031" s="38" t="s">
        <v>442</v>
      </c>
      <c r="I1031" s="38" t="s">
        <v>440</v>
      </c>
      <c r="J1031" s="38">
        <v>26690113</v>
      </c>
      <c r="K1031" s="37">
        <v>824</v>
      </c>
      <c r="L1031" s="37">
        <v>74</v>
      </c>
      <c r="M1031" s="37">
        <v>0</v>
      </c>
    </row>
    <row r="1032" spans="1:26" x14ac:dyDescent="0.2">
      <c r="A1032" s="37" t="s">
        <v>9392</v>
      </c>
      <c r="B1032" s="37" t="s">
        <v>9393</v>
      </c>
      <c r="C1032" s="39" t="s">
        <v>50</v>
      </c>
      <c r="D1032" s="39" t="s">
        <v>332</v>
      </c>
      <c r="E1032" s="39" t="s">
        <v>332</v>
      </c>
      <c r="F1032" s="39" t="s">
        <v>332</v>
      </c>
      <c r="G1032" s="39" t="s">
        <v>10386</v>
      </c>
      <c r="H1032" s="38" t="s">
        <v>442</v>
      </c>
      <c r="I1032" s="38" t="s">
        <v>440</v>
      </c>
      <c r="J1032" s="38">
        <v>26692113</v>
      </c>
      <c r="K1032" s="37">
        <v>560</v>
      </c>
    </row>
    <row r="1033" spans="1:26" x14ac:dyDescent="0.2">
      <c r="A1033" s="37" t="s">
        <v>9394</v>
      </c>
      <c r="B1033" s="37" t="s">
        <v>9395</v>
      </c>
      <c r="C1033" s="39" t="s">
        <v>50</v>
      </c>
      <c r="D1033" s="39" t="s">
        <v>332</v>
      </c>
      <c r="E1033" s="39" t="s">
        <v>704</v>
      </c>
      <c r="F1033" s="39" t="s">
        <v>782</v>
      </c>
      <c r="G1033" s="39" t="s">
        <v>10385</v>
      </c>
      <c r="H1033" s="38" t="s">
        <v>442</v>
      </c>
      <c r="I1033" s="38" t="s">
        <v>440</v>
      </c>
      <c r="J1033" s="38">
        <v>26740446</v>
      </c>
      <c r="K1033" s="37">
        <v>152</v>
      </c>
      <c r="L1033" s="37">
        <v>0</v>
      </c>
      <c r="M1033" s="37">
        <v>0</v>
      </c>
    </row>
    <row r="1034" spans="1:26" x14ac:dyDescent="0.2">
      <c r="A1034" s="37" t="s">
        <v>9396</v>
      </c>
      <c r="B1034" s="37" t="s">
        <v>9397</v>
      </c>
      <c r="C1034" s="39" t="s">
        <v>50</v>
      </c>
      <c r="D1034" s="39" t="s">
        <v>332</v>
      </c>
      <c r="E1034" s="39" t="s">
        <v>3168</v>
      </c>
      <c r="F1034" s="39" t="s">
        <v>5818</v>
      </c>
      <c r="G1034" s="39" t="s">
        <v>10385</v>
      </c>
      <c r="H1034" s="38" t="s">
        <v>442</v>
      </c>
      <c r="I1034" s="38" t="s">
        <v>441</v>
      </c>
      <c r="J1034" s="38">
        <v>22005299</v>
      </c>
      <c r="K1034" s="37">
        <v>39</v>
      </c>
      <c r="L1034" s="37">
        <v>0</v>
      </c>
      <c r="M1034" s="37">
        <v>0</v>
      </c>
    </row>
    <row r="1035" spans="1:26" x14ac:dyDescent="0.2">
      <c r="A1035" s="37" t="s">
        <v>9398</v>
      </c>
      <c r="B1035" s="37" t="s">
        <v>9399</v>
      </c>
      <c r="C1035" s="39" t="s">
        <v>50</v>
      </c>
      <c r="D1035" s="39" t="s">
        <v>332</v>
      </c>
      <c r="E1035" s="39" t="s">
        <v>332</v>
      </c>
      <c r="F1035" s="39" t="s">
        <v>332</v>
      </c>
      <c r="G1035" s="39" t="s">
        <v>10387</v>
      </c>
      <c r="H1035" s="38" t="s">
        <v>442</v>
      </c>
      <c r="I1035" s="38" t="s">
        <v>440</v>
      </c>
      <c r="J1035" s="38">
        <v>26689015</v>
      </c>
      <c r="K1035" s="37">
        <v>770</v>
      </c>
      <c r="L1035" s="37">
        <v>0</v>
      </c>
      <c r="M1035" s="37">
        <v>0</v>
      </c>
    </row>
    <row r="1036" spans="1:26" x14ac:dyDescent="0.2">
      <c r="A1036" s="37" t="s">
        <v>9398</v>
      </c>
      <c r="B1036" s="37" t="s">
        <v>10043</v>
      </c>
      <c r="C1036" s="39" t="s">
        <v>50</v>
      </c>
      <c r="D1036" s="39" t="s">
        <v>332</v>
      </c>
      <c r="E1036" s="39" t="s">
        <v>332</v>
      </c>
      <c r="F1036" s="39" t="s">
        <v>332</v>
      </c>
      <c r="G1036" s="39" t="s">
        <v>10388</v>
      </c>
      <c r="H1036" s="38" t="s">
        <v>442</v>
      </c>
      <c r="I1036" s="38" t="s">
        <v>440</v>
      </c>
      <c r="J1036" s="38">
        <v>26689015</v>
      </c>
      <c r="K1036" s="37">
        <v>82</v>
      </c>
    </row>
    <row r="1038" spans="1:26" ht="13.5" x14ac:dyDescent="0.25">
      <c r="A1038" s="40" t="s">
        <v>445</v>
      </c>
      <c r="B1038" s="70"/>
      <c r="C1038" s="43"/>
      <c r="D1038" s="25"/>
      <c r="E1038" s="32"/>
      <c r="F1038" s="33"/>
      <c r="G1038" s="32"/>
      <c r="H1038" s="54" t="s">
        <v>8355</v>
      </c>
      <c r="J1038" s="27"/>
      <c r="K1038" s="36">
        <f>SUM(K1039:K1041)</f>
        <v>959</v>
      </c>
      <c r="L1038" s="36">
        <f>SUM(L1039:L1041)</f>
        <v>43</v>
      </c>
      <c r="M1038" s="36">
        <f>SUM(M1039:M1041)</f>
        <v>0</v>
      </c>
      <c r="N1038" s="37"/>
      <c r="O1038" s="37"/>
      <c r="P1038" s="37"/>
      <c r="Q1038" s="37"/>
      <c r="R1038" s="37"/>
      <c r="S1038" s="37"/>
      <c r="T1038" s="37"/>
      <c r="U1038" s="37"/>
      <c r="V1038" s="37"/>
      <c r="W1038" s="37"/>
      <c r="X1038" s="37"/>
      <c r="Y1038" s="37"/>
      <c r="Z1038" s="37"/>
    </row>
    <row r="1039" spans="1:26" x14ac:dyDescent="0.2">
      <c r="B1039" s="37" t="s">
        <v>3203</v>
      </c>
      <c r="C1039" s="39" t="s">
        <v>50</v>
      </c>
      <c r="D1039" s="39" t="s">
        <v>695</v>
      </c>
      <c r="E1039" s="39" t="s">
        <v>696</v>
      </c>
      <c r="F1039" s="39" t="s">
        <v>9400</v>
      </c>
      <c r="G1039" s="39" t="s">
        <v>10385</v>
      </c>
      <c r="H1039" s="38" t="s">
        <v>443</v>
      </c>
      <c r="I1039" s="38" t="s">
        <v>441</v>
      </c>
      <c r="J1039" s="38">
        <v>26620374</v>
      </c>
      <c r="K1039" s="37">
        <v>82</v>
      </c>
      <c r="L1039" s="37">
        <v>0</v>
      </c>
      <c r="M1039" s="37">
        <v>0</v>
      </c>
    </row>
    <row r="1040" spans="1:26" x14ac:dyDescent="0.2">
      <c r="A1040" s="37" t="s">
        <v>9401</v>
      </c>
      <c r="B1040" s="37" t="s">
        <v>9402</v>
      </c>
      <c r="C1040" s="39" t="s">
        <v>50</v>
      </c>
      <c r="D1040" s="39" t="s">
        <v>695</v>
      </c>
      <c r="E1040" s="39" t="s">
        <v>696</v>
      </c>
      <c r="F1040" s="39" t="s">
        <v>5834</v>
      </c>
      <c r="G1040" s="39" t="s">
        <v>10387</v>
      </c>
      <c r="H1040" s="38" t="s">
        <v>442</v>
      </c>
      <c r="I1040" s="38" t="s">
        <v>441</v>
      </c>
      <c r="J1040" s="38">
        <v>26620246</v>
      </c>
      <c r="K1040" s="37">
        <v>702</v>
      </c>
      <c r="L1040" s="37">
        <v>43</v>
      </c>
      <c r="M1040" s="37">
        <v>0</v>
      </c>
    </row>
    <row r="1041" spans="1:26" x14ac:dyDescent="0.2">
      <c r="A1041" s="37" t="s">
        <v>9401</v>
      </c>
      <c r="B1041" s="37" t="s">
        <v>10045</v>
      </c>
      <c r="C1041" s="39" t="s">
        <v>50</v>
      </c>
      <c r="D1041" s="39" t="s">
        <v>695</v>
      </c>
      <c r="E1041" s="39" t="s">
        <v>696</v>
      </c>
      <c r="F1041" s="39" t="s">
        <v>5834</v>
      </c>
      <c r="G1041" s="39" t="s">
        <v>10388</v>
      </c>
      <c r="H1041" s="38" t="s">
        <v>442</v>
      </c>
      <c r="I1041" s="38" t="s">
        <v>441</v>
      </c>
      <c r="J1041" s="38">
        <v>26620246</v>
      </c>
      <c r="K1041" s="37">
        <v>175</v>
      </c>
    </row>
    <row r="1043" spans="1:26" ht="13.5" x14ac:dyDescent="0.25">
      <c r="A1043" s="40" t="s">
        <v>446</v>
      </c>
      <c r="B1043" s="70"/>
      <c r="C1043" s="43"/>
      <c r="D1043" s="25"/>
      <c r="E1043" s="32"/>
      <c r="F1043" s="33"/>
      <c r="G1043" s="32"/>
      <c r="H1043" s="54" t="s">
        <v>8355</v>
      </c>
      <c r="J1043" s="27"/>
      <c r="K1043" s="36">
        <f>SUM(K1044:K1049)</f>
        <v>1668</v>
      </c>
      <c r="L1043" s="36">
        <f>SUM(L1044:L1049)</f>
        <v>42</v>
      </c>
      <c r="M1043" s="36">
        <f>SUM(M1044:M1049)</f>
        <v>0</v>
      </c>
      <c r="N1043" s="37"/>
      <c r="O1043" s="37"/>
      <c r="P1043" s="37"/>
      <c r="Q1043" s="37"/>
      <c r="R1043" s="37"/>
      <c r="S1043" s="37"/>
      <c r="T1043" s="37"/>
      <c r="U1043" s="37"/>
      <c r="V1043" s="37"/>
      <c r="W1043" s="37"/>
      <c r="X1043" s="37"/>
      <c r="Y1043" s="37"/>
      <c r="Z1043" s="37"/>
    </row>
    <row r="1044" spans="1:26" x14ac:dyDescent="0.2">
      <c r="B1044" s="37" t="s">
        <v>5841</v>
      </c>
      <c r="C1044" s="39" t="s">
        <v>50</v>
      </c>
      <c r="D1044" s="39" t="s">
        <v>708</v>
      </c>
      <c r="E1044" s="39" t="s">
        <v>708</v>
      </c>
      <c r="F1044" s="39" t="s">
        <v>5842</v>
      </c>
      <c r="G1044" s="39" t="s">
        <v>10385</v>
      </c>
      <c r="H1044" s="38" t="s">
        <v>443</v>
      </c>
      <c r="I1044" s="38" t="s">
        <v>440</v>
      </c>
      <c r="J1044" s="38">
        <v>26956466</v>
      </c>
      <c r="K1044" s="37">
        <v>86</v>
      </c>
      <c r="L1044" s="37">
        <v>0</v>
      </c>
      <c r="M1044" s="37">
        <v>0</v>
      </c>
    </row>
    <row r="1045" spans="1:26" x14ac:dyDescent="0.2">
      <c r="A1045" s="37" t="s">
        <v>9403</v>
      </c>
      <c r="B1045" s="37" t="s">
        <v>9404</v>
      </c>
      <c r="C1045" s="39" t="s">
        <v>50</v>
      </c>
      <c r="D1045" s="39" t="s">
        <v>708</v>
      </c>
      <c r="E1045" s="39" t="s">
        <v>708</v>
      </c>
      <c r="F1045" s="39" t="s">
        <v>708</v>
      </c>
      <c r="G1045" s="39" t="s">
        <v>10385</v>
      </c>
      <c r="H1045" s="38" t="s">
        <v>442</v>
      </c>
      <c r="I1045" s="38" t="s">
        <v>440</v>
      </c>
      <c r="J1045" s="38">
        <v>26955226</v>
      </c>
      <c r="K1045" s="37">
        <v>840</v>
      </c>
      <c r="L1045" s="37">
        <v>42</v>
      </c>
      <c r="M1045" s="37">
        <v>0</v>
      </c>
    </row>
    <row r="1046" spans="1:26" x14ac:dyDescent="0.2">
      <c r="A1046" s="37" t="s">
        <v>9405</v>
      </c>
      <c r="B1046" s="37" t="s">
        <v>9406</v>
      </c>
      <c r="C1046" s="39" t="s">
        <v>50</v>
      </c>
      <c r="D1046" s="39" t="s">
        <v>708</v>
      </c>
      <c r="E1046" s="39" t="s">
        <v>1940</v>
      </c>
      <c r="F1046" s="39" t="s">
        <v>5852</v>
      </c>
      <c r="G1046" s="39" t="s">
        <v>10385</v>
      </c>
      <c r="H1046" s="38" t="s">
        <v>442</v>
      </c>
      <c r="I1046" s="38" t="s">
        <v>441</v>
      </c>
      <c r="J1046" s="38">
        <v>26944360</v>
      </c>
      <c r="K1046" s="37">
        <v>187</v>
      </c>
      <c r="L1046" s="37">
        <v>0</v>
      </c>
      <c r="M1046" s="37">
        <v>0</v>
      </c>
    </row>
    <row r="1047" spans="1:26" x14ac:dyDescent="0.2">
      <c r="A1047" s="37" t="s">
        <v>9407</v>
      </c>
      <c r="B1047" s="37" t="s">
        <v>9408</v>
      </c>
      <c r="C1047" s="39" t="s">
        <v>50</v>
      </c>
      <c r="D1047" s="39" t="s">
        <v>708</v>
      </c>
      <c r="E1047" s="39" t="s">
        <v>708</v>
      </c>
      <c r="F1047" s="39" t="s">
        <v>708</v>
      </c>
      <c r="G1047" s="39" t="s">
        <v>10386</v>
      </c>
      <c r="H1047" s="38" t="s">
        <v>442</v>
      </c>
      <c r="I1047" s="38" t="s">
        <v>440</v>
      </c>
      <c r="J1047" s="38">
        <v>26955770</v>
      </c>
      <c r="K1047" s="37">
        <v>252</v>
      </c>
    </row>
    <row r="1048" spans="1:26" x14ac:dyDescent="0.2">
      <c r="A1048" s="37" t="s">
        <v>9409</v>
      </c>
      <c r="B1048" s="37" t="s">
        <v>9410</v>
      </c>
      <c r="C1048" s="39" t="s">
        <v>50</v>
      </c>
      <c r="D1048" s="39" t="s">
        <v>708</v>
      </c>
      <c r="E1048" s="39" t="s">
        <v>5847</v>
      </c>
      <c r="F1048" s="39" t="s">
        <v>5847</v>
      </c>
      <c r="G1048" s="39" t="s">
        <v>10387</v>
      </c>
      <c r="H1048" s="38" t="s">
        <v>442</v>
      </c>
      <c r="I1048" s="38" t="s">
        <v>441</v>
      </c>
      <c r="J1048" s="38">
        <v>26931066</v>
      </c>
      <c r="K1048" s="37">
        <v>222</v>
      </c>
      <c r="L1048" s="37">
        <v>0</v>
      </c>
      <c r="M1048" s="37">
        <v>0</v>
      </c>
    </row>
    <row r="1049" spans="1:26" x14ac:dyDescent="0.2">
      <c r="A1049" s="37" t="s">
        <v>9409</v>
      </c>
      <c r="B1049" s="37" t="s">
        <v>10046</v>
      </c>
      <c r="C1049" s="39" t="s">
        <v>50</v>
      </c>
      <c r="D1049" s="39" t="s">
        <v>708</v>
      </c>
      <c r="E1049" s="39" t="s">
        <v>5847</v>
      </c>
      <c r="F1049" s="39" t="s">
        <v>5847</v>
      </c>
      <c r="G1049" s="39" t="s">
        <v>10388</v>
      </c>
      <c r="H1049" s="38" t="s">
        <v>442</v>
      </c>
      <c r="I1049" s="38" t="s">
        <v>441</v>
      </c>
      <c r="J1049" s="38">
        <v>26931066</v>
      </c>
      <c r="K1049" s="37">
        <v>81</v>
      </c>
    </row>
    <row r="1051" spans="1:26" ht="13.5" x14ac:dyDescent="0.25">
      <c r="A1051" s="40" t="s">
        <v>447</v>
      </c>
      <c r="B1051" s="70"/>
      <c r="C1051" s="43"/>
      <c r="D1051" s="25"/>
      <c r="E1051" s="32"/>
      <c r="F1051" s="33"/>
      <c r="G1051" s="32"/>
      <c r="H1051" s="54" t="s">
        <v>8355</v>
      </c>
      <c r="J1051" s="27"/>
      <c r="K1051" s="36">
        <f>K1052</f>
        <v>349</v>
      </c>
      <c r="L1051" s="36">
        <f>L1052</f>
        <v>39</v>
      </c>
      <c r="M1051" s="36">
        <f>M1052</f>
        <v>0</v>
      </c>
      <c r="N1051" s="37"/>
      <c r="O1051" s="37"/>
      <c r="P1051" s="37"/>
      <c r="Q1051" s="37"/>
      <c r="R1051" s="37"/>
      <c r="S1051" s="37"/>
      <c r="T1051" s="37"/>
      <c r="U1051" s="37"/>
      <c r="V1051" s="37"/>
      <c r="W1051" s="37"/>
      <c r="X1051" s="37"/>
      <c r="Y1051" s="37"/>
      <c r="Z1051" s="37"/>
    </row>
    <row r="1052" spans="1:26" x14ac:dyDescent="0.2">
      <c r="A1052" s="37" t="s">
        <v>9411</v>
      </c>
      <c r="B1052" s="37" t="s">
        <v>9412</v>
      </c>
      <c r="C1052" s="39" t="s">
        <v>50</v>
      </c>
      <c r="D1052" s="39" t="s">
        <v>695</v>
      </c>
      <c r="E1052" s="39" t="s">
        <v>713</v>
      </c>
      <c r="F1052" s="39" t="s">
        <v>713</v>
      </c>
      <c r="G1052" s="39" t="s">
        <v>10385</v>
      </c>
      <c r="H1052" s="38" t="s">
        <v>442</v>
      </c>
      <c r="I1052" s="38" t="s">
        <v>441</v>
      </c>
      <c r="J1052" s="38">
        <v>26780563</v>
      </c>
      <c r="K1052" s="37">
        <v>349</v>
      </c>
      <c r="L1052" s="37">
        <v>39</v>
      </c>
      <c r="M1052" s="37">
        <v>0</v>
      </c>
    </row>
    <row r="1054" spans="1:26" ht="13.5" x14ac:dyDescent="0.25">
      <c r="A1054" s="40" t="s">
        <v>448</v>
      </c>
      <c r="B1054" s="70"/>
      <c r="C1054" s="43"/>
      <c r="D1054" s="25"/>
      <c r="E1054" s="32"/>
      <c r="F1054" s="33"/>
      <c r="G1054" s="32"/>
      <c r="H1054" s="54" t="s">
        <v>8355</v>
      </c>
      <c r="J1054" s="27"/>
      <c r="K1054" s="36">
        <f>SUM(K1055:K1056)</f>
        <v>233</v>
      </c>
      <c r="L1054" s="36">
        <f>SUM(L1055:L1056)</f>
        <v>0</v>
      </c>
      <c r="M1054" s="36">
        <f>SUM(M1055:M1056)</f>
        <v>0</v>
      </c>
      <c r="N1054" s="37"/>
      <c r="O1054" s="37"/>
      <c r="P1054" s="37"/>
      <c r="Q1054" s="37"/>
      <c r="R1054" s="37"/>
      <c r="S1054" s="37"/>
      <c r="T1054" s="37"/>
      <c r="U1054" s="37"/>
      <c r="V1054" s="37"/>
      <c r="W1054" s="37"/>
      <c r="X1054" s="37"/>
      <c r="Y1054" s="37"/>
      <c r="Z1054" s="37"/>
    </row>
    <row r="1055" spans="1:26" x14ac:dyDescent="0.2">
      <c r="A1055" s="37" t="s">
        <v>9413</v>
      </c>
      <c r="B1055" s="37" t="s">
        <v>9414</v>
      </c>
      <c r="C1055" s="39" t="s">
        <v>50</v>
      </c>
      <c r="D1055" s="39" t="s">
        <v>695</v>
      </c>
      <c r="E1055" s="39" t="s">
        <v>5831</v>
      </c>
      <c r="F1055" s="39" t="s">
        <v>78</v>
      </c>
      <c r="G1055" s="39" t="s">
        <v>10385</v>
      </c>
      <c r="H1055" s="38" t="s">
        <v>442</v>
      </c>
      <c r="I1055" s="38" t="s">
        <v>441</v>
      </c>
      <c r="J1055" s="38">
        <v>26456210</v>
      </c>
      <c r="K1055" s="37">
        <v>165</v>
      </c>
      <c r="L1055" s="37">
        <v>0</v>
      </c>
      <c r="M1055" s="37">
        <v>0</v>
      </c>
    </row>
    <row r="1056" spans="1:26" x14ac:dyDescent="0.2">
      <c r="A1056" s="37" t="s">
        <v>9415</v>
      </c>
      <c r="B1056" s="37" t="s">
        <v>9416</v>
      </c>
      <c r="C1056" s="39" t="s">
        <v>50</v>
      </c>
      <c r="D1056" s="39" t="s">
        <v>708</v>
      </c>
      <c r="E1056" s="39" t="s">
        <v>3430</v>
      </c>
      <c r="F1056" s="39" t="s">
        <v>9417</v>
      </c>
      <c r="G1056" s="39" t="s">
        <v>10385</v>
      </c>
      <c r="H1056" s="38" t="s">
        <v>442</v>
      </c>
      <c r="I1056" s="38" t="s">
        <v>441</v>
      </c>
      <c r="J1056" s="38">
        <v>26938407</v>
      </c>
      <c r="K1056" s="37">
        <v>68</v>
      </c>
      <c r="L1056" s="37">
        <v>0</v>
      </c>
      <c r="M1056" s="37">
        <v>0</v>
      </c>
    </row>
    <row r="1058" spans="1:26" ht="13.5" x14ac:dyDescent="0.25">
      <c r="A1058" s="40" t="s">
        <v>464</v>
      </c>
      <c r="B1058" s="70"/>
      <c r="C1058" s="43"/>
      <c r="D1058" s="25"/>
      <c r="E1058" s="32"/>
      <c r="F1058" s="33"/>
      <c r="G1058" s="32"/>
      <c r="H1058" s="54" t="s">
        <v>8355</v>
      </c>
      <c r="J1058" s="27"/>
      <c r="K1058" s="36">
        <f>K1059+K1066+K1069+K1075+K1079+K1089+K1095+K1101</f>
        <v>10993</v>
      </c>
      <c r="L1058" s="36">
        <f>L1059+L1066+L1069+L1075+L1079+L1089+L1095+L1101</f>
        <v>195</v>
      </c>
      <c r="M1058" s="36">
        <f>M1059+M1066+M1069+M1075+M1079+M1089+M1095+M1101</f>
        <v>610</v>
      </c>
      <c r="N1058" s="37"/>
      <c r="O1058" s="37"/>
      <c r="P1058" s="37"/>
      <c r="Q1058" s="37"/>
      <c r="R1058" s="37"/>
      <c r="S1058" s="37"/>
      <c r="T1058" s="37"/>
      <c r="U1058" s="37"/>
      <c r="V1058" s="37"/>
      <c r="W1058" s="37"/>
      <c r="X1058" s="37"/>
      <c r="Y1058" s="37"/>
      <c r="Z1058" s="37"/>
    </row>
    <row r="1059" spans="1:26" ht="13.5" x14ac:dyDescent="0.25">
      <c r="A1059" s="40" t="s">
        <v>439</v>
      </c>
      <c r="B1059" s="70"/>
      <c r="C1059" s="43"/>
      <c r="D1059" s="25"/>
      <c r="E1059" s="32"/>
      <c r="F1059" s="33"/>
      <c r="G1059" s="32"/>
      <c r="H1059" s="54" t="s">
        <v>8355</v>
      </c>
      <c r="J1059" s="27"/>
      <c r="K1059" s="36">
        <f>SUM(K1060:K1064)</f>
        <v>2832</v>
      </c>
      <c r="L1059" s="36">
        <f>SUM(L1060:L1064)</f>
        <v>122</v>
      </c>
      <c r="M1059" s="36">
        <f>SUM(M1060:M1064)</f>
        <v>319</v>
      </c>
      <c r="N1059" s="37"/>
      <c r="O1059" s="37"/>
      <c r="P1059" s="37"/>
      <c r="Q1059" s="37"/>
      <c r="R1059" s="37"/>
      <c r="S1059" s="37"/>
      <c r="T1059" s="37"/>
      <c r="U1059" s="37"/>
      <c r="V1059" s="37"/>
      <c r="W1059" s="37"/>
      <c r="X1059" s="37"/>
      <c r="Y1059" s="37"/>
      <c r="Z1059" s="37"/>
    </row>
    <row r="1060" spans="1:26" x14ac:dyDescent="0.2">
      <c r="B1060" s="37" t="s">
        <v>5954</v>
      </c>
      <c r="C1060" s="39" t="s">
        <v>51</v>
      </c>
      <c r="D1060" s="39" t="s">
        <v>51</v>
      </c>
      <c r="E1060" s="39" t="s">
        <v>337</v>
      </c>
      <c r="F1060" s="39" t="s">
        <v>5955</v>
      </c>
      <c r="G1060" s="39" t="s">
        <v>10385</v>
      </c>
      <c r="H1060" s="38" t="s">
        <v>443</v>
      </c>
      <c r="I1060" s="38" t="s">
        <v>440</v>
      </c>
      <c r="J1060" s="38">
        <v>56633839</v>
      </c>
      <c r="K1060" s="37">
        <v>58</v>
      </c>
      <c r="L1060" s="37">
        <v>0</v>
      </c>
      <c r="M1060" s="37">
        <v>0</v>
      </c>
    </row>
    <row r="1061" spans="1:26" x14ac:dyDescent="0.2">
      <c r="B1061" s="37" t="s">
        <v>5953</v>
      </c>
      <c r="C1061" s="39" t="s">
        <v>51</v>
      </c>
      <c r="D1061" s="39" t="s">
        <v>51</v>
      </c>
      <c r="E1061" s="39" t="s">
        <v>51</v>
      </c>
      <c r="F1061" s="39" t="s">
        <v>150</v>
      </c>
      <c r="G1061" s="39" t="s">
        <v>10385</v>
      </c>
      <c r="H1061" s="38" t="s">
        <v>443</v>
      </c>
      <c r="I1061" s="38" t="s">
        <v>440</v>
      </c>
      <c r="J1061" s="38">
        <v>26634885</v>
      </c>
      <c r="K1061" s="37">
        <v>89</v>
      </c>
      <c r="L1061" s="37">
        <v>0</v>
      </c>
      <c r="M1061" s="37">
        <v>0</v>
      </c>
    </row>
    <row r="1062" spans="1:26" x14ac:dyDescent="0.2">
      <c r="A1062" s="37" t="s">
        <v>9418</v>
      </c>
      <c r="B1062" s="37" t="s">
        <v>9419</v>
      </c>
      <c r="C1062" s="39" t="s">
        <v>51</v>
      </c>
      <c r="D1062" s="39" t="s">
        <v>51</v>
      </c>
      <c r="E1062" s="39" t="s">
        <v>337</v>
      </c>
      <c r="F1062" s="39" t="s">
        <v>340</v>
      </c>
      <c r="G1062" s="39" t="s">
        <v>10385</v>
      </c>
      <c r="H1062" s="38" t="s">
        <v>442</v>
      </c>
      <c r="I1062" s="38" t="s">
        <v>440</v>
      </c>
      <c r="J1062" s="38">
        <v>26632984</v>
      </c>
      <c r="K1062" s="37">
        <v>1072</v>
      </c>
      <c r="L1062" s="37">
        <v>0</v>
      </c>
      <c r="M1062" s="37">
        <v>319</v>
      </c>
    </row>
    <row r="1063" spans="1:26" x14ac:dyDescent="0.2">
      <c r="A1063" s="37" t="s">
        <v>9420</v>
      </c>
      <c r="B1063" s="37" t="s">
        <v>9421</v>
      </c>
      <c r="C1063" s="39" t="s">
        <v>51</v>
      </c>
      <c r="D1063" s="39" t="s">
        <v>51</v>
      </c>
      <c r="E1063" s="39" t="s">
        <v>337</v>
      </c>
      <c r="F1063" s="39" t="s">
        <v>9422</v>
      </c>
      <c r="G1063" s="39" t="s">
        <v>10387</v>
      </c>
      <c r="H1063" s="38" t="s">
        <v>442</v>
      </c>
      <c r="I1063" s="38" t="s">
        <v>440</v>
      </c>
      <c r="J1063" s="38">
        <v>26630274</v>
      </c>
      <c r="K1063" s="37">
        <v>1216</v>
      </c>
      <c r="L1063" s="37">
        <v>122</v>
      </c>
      <c r="M1063" s="37">
        <v>0</v>
      </c>
    </row>
    <row r="1064" spans="1:26" x14ac:dyDescent="0.2">
      <c r="A1064" s="37" t="s">
        <v>9423</v>
      </c>
      <c r="B1064" s="37" t="s">
        <v>10047</v>
      </c>
      <c r="C1064" s="39" t="s">
        <v>51</v>
      </c>
      <c r="D1064" s="39" t="s">
        <v>51</v>
      </c>
      <c r="E1064" s="39" t="s">
        <v>337</v>
      </c>
      <c r="F1064" s="39" t="s">
        <v>9422</v>
      </c>
      <c r="G1064" s="39" t="s">
        <v>10388</v>
      </c>
      <c r="H1064" s="38" t="s">
        <v>442</v>
      </c>
      <c r="I1064" s="38" t="s">
        <v>440</v>
      </c>
      <c r="J1064" s="38">
        <v>26630274</v>
      </c>
      <c r="K1064" s="37">
        <v>397</v>
      </c>
    </row>
    <row r="1066" spans="1:26" ht="13.5" x14ac:dyDescent="0.25">
      <c r="A1066" s="40" t="s">
        <v>445</v>
      </c>
      <c r="B1066" s="70"/>
      <c r="C1066" s="43"/>
      <c r="D1066" s="25"/>
      <c r="E1066" s="32"/>
      <c r="F1066" s="33"/>
      <c r="G1066" s="32"/>
      <c r="H1066" s="54" t="s">
        <v>8355</v>
      </c>
      <c r="J1066" s="27"/>
      <c r="K1066" s="36">
        <f>K1067</f>
        <v>112</v>
      </c>
      <c r="L1066" s="36">
        <f>L1067</f>
        <v>0</v>
      </c>
      <c r="M1066" s="36">
        <f>M1067</f>
        <v>0</v>
      </c>
      <c r="N1066" s="37"/>
      <c r="O1066" s="37"/>
      <c r="P1066" s="37"/>
      <c r="Q1066" s="37"/>
      <c r="R1066" s="37"/>
      <c r="S1066" s="37"/>
      <c r="T1066" s="37"/>
      <c r="U1066" s="37"/>
      <c r="V1066" s="37"/>
      <c r="W1066" s="37"/>
      <c r="X1066" s="37"/>
      <c r="Y1066" s="37"/>
      <c r="Z1066" s="37"/>
    </row>
    <row r="1067" spans="1:26" x14ac:dyDescent="0.2">
      <c r="A1067" s="37" t="s">
        <v>9424</v>
      </c>
      <c r="B1067" s="37" t="s">
        <v>9425</v>
      </c>
      <c r="C1067" s="39" t="s">
        <v>51</v>
      </c>
      <c r="D1067" s="39" t="s">
        <v>51</v>
      </c>
      <c r="E1067" s="39" t="s">
        <v>721</v>
      </c>
      <c r="F1067" s="39" t="s">
        <v>1211</v>
      </c>
      <c r="G1067" s="39" t="s">
        <v>10385</v>
      </c>
      <c r="H1067" s="38" t="s">
        <v>442</v>
      </c>
      <c r="I1067" s="38" t="s">
        <v>441</v>
      </c>
      <c r="J1067" s="38">
        <v>26611116</v>
      </c>
      <c r="K1067" s="37">
        <v>112</v>
      </c>
      <c r="L1067" s="37">
        <v>0</v>
      </c>
      <c r="M1067" s="37">
        <v>0</v>
      </c>
    </row>
    <row r="1069" spans="1:26" ht="13.5" x14ac:dyDescent="0.25">
      <c r="A1069" s="40" t="s">
        <v>446</v>
      </c>
      <c r="B1069" s="70"/>
      <c r="C1069" s="43"/>
      <c r="D1069" s="25"/>
      <c r="E1069" s="32"/>
      <c r="F1069" s="33"/>
      <c r="G1069" s="32"/>
      <c r="H1069" s="54" t="s">
        <v>8355</v>
      </c>
      <c r="J1069" s="27"/>
      <c r="K1069" s="36">
        <f>SUM(K1070:K1073)</f>
        <v>933</v>
      </c>
      <c r="L1069" s="36">
        <f>SUM(L1070:L1073)</f>
        <v>20</v>
      </c>
      <c r="M1069" s="36">
        <f>SUM(M1070:M1073)</f>
        <v>0</v>
      </c>
      <c r="N1069" s="37"/>
      <c r="O1069" s="37"/>
      <c r="P1069" s="37"/>
      <c r="Q1069" s="37"/>
      <c r="R1069" s="37"/>
      <c r="S1069" s="37"/>
      <c r="T1069" s="37"/>
      <c r="U1069" s="37"/>
      <c r="V1069" s="37"/>
      <c r="W1069" s="37"/>
      <c r="X1069" s="37"/>
      <c r="Y1069" s="37"/>
      <c r="Z1069" s="37"/>
    </row>
    <row r="1070" spans="1:26" x14ac:dyDescent="0.2">
      <c r="A1070" s="37" t="s">
        <v>9426</v>
      </c>
      <c r="B1070" s="37" t="s">
        <v>9427</v>
      </c>
      <c r="C1070" s="39" t="s">
        <v>51</v>
      </c>
      <c r="D1070" s="39" t="s">
        <v>51</v>
      </c>
      <c r="E1070" s="39" t="s">
        <v>729</v>
      </c>
      <c r="F1070" s="39" t="s">
        <v>730</v>
      </c>
      <c r="G1070" s="39" t="s">
        <v>10385</v>
      </c>
      <c r="H1070" s="38" t="s">
        <v>442</v>
      </c>
      <c r="I1070" s="38" t="s">
        <v>441</v>
      </c>
      <c r="J1070" s="38">
        <v>26388136</v>
      </c>
      <c r="K1070" s="37">
        <v>409</v>
      </c>
      <c r="L1070" s="37">
        <v>20</v>
      </c>
      <c r="M1070" s="37">
        <v>0</v>
      </c>
    </row>
    <row r="1071" spans="1:26" x14ac:dyDescent="0.2">
      <c r="A1071" s="37" t="s">
        <v>9428</v>
      </c>
      <c r="B1071" s="37" t="s">
        <v>9429</v>
      </c>
      <c r="C1071" s="39" t="s">
        <v>51</v>
      </c>
      <c r="D1071" s="39" t="s">
        <v>51</v>
      </c>
      <c r="E1071" s="39" t="s">
        <v>6010</v>
      </c>
      <c r="F1071" s="39" t="s">
        <v>9430</v>
      </c>
      <c r="G1071" s="39" t="s">
        <v>10385</v>
      </c>
      <c r="H1071" s="38" t="s">
        <v>442</v>
      </c>
      <c r="I1071" s="38" t="s">
        <v>441</v>
      </c>
      <c r="J1071" s="38">
        <v>26613347</v>
      </c>
      <c r="K1071" s="37">
        <v>180</v>
      </c>
      <c r="L1071" s="37">
        <v>0</v>
      </c>
      <c r="M1071" s="37">
        <v>0</v>
      </c>
    </row>
    <row r="1072" spans="1:26" x14ac:dyDescent="0.2">
      <c r="A1072" s="37" t="s">
        <v>9431</v>
      </c>
      <c r="B1072" s="37" t="s">
        <v>9432</v>
      </c>
      <c r="C1072" s="39" t="s">
        <v>51</v>
      </c>
      <c r="D1072" s="39" t="s">
        <v>51</v>
      </c>
      <c r="E1072" s="39" t="s">
        <v>4648</v>
      </c>
      <c r="F1072" s="39" t="s">
        <v>4648</v>
      </c>
      <c r="G1072" s="39" t="s">
        <v>10385</v>
      </c>
      <c r="H1072" s="38" t="s">
        <v>442</v>
      </c>
      <c r="I1072" s="38" t="s">
        <v>441</v>
      </c>
      <c r="J1072" s="38">
        <v>26610086</v>
      </c>
      <c r="K1072" s="37">
        <v>90</v>
      </c>
      <c r="L1072" s="37">
        <v>0</v>
      </c>
      <c r="M1072" s="37">
        <v>0</v>
      </c>
    </row>
    <row r="1073" spans="1:26" x14ac:dyDescent="0.2">
      <c r="A1073" s="37" t="s">
        <v>9433</v>
      </c>
      <c r="B1073" s="37" t="s">
        <v>9434</v>
      </c>
      <c r="C1073" s="39" t="s">
        <v>51</v>
      </c>
      <c r="D1073" s="39" t="s">
        <v>51</v>
      </c>
      <c r="E1073" s="39" t="s">
        <v>4648</v>
      </c>
      <c r="F1073" s="39" t="s">
        <v>6014</v>
      </c>
      <c r="G1073" s="39" t="s">
        <v>10385</v>
      </c>
      <c r="H1073" s="38" t="s">
        <v>442</v>
      </c>
      <c r="I1073" s="38" t="s">
        <v>441</v>
      </c>
      <c r="J1073" s="38">
        <v>26788294</v>
      </c>
      <c r="K1073" s="37">
        <v>254</v>
      </c>
      <c r="L1073" s="37">
        <v>0</v>
      </c>
      <c r="M1073" s="37">
        <v>0</v>
      </c>
    </row>
    <row r="1075" spans="1:26" ht="13.5" x14ac:dyDescent="0.25">
      <c r="A1075" s="40" t="s">
        <v>447</v>
      </c>
      <c r="B1075" s="70"/>
      <c r="C1075" s="43"/>
      <c r="D1075" s="25"/>
      <c r="E1075" s="32"/>
      <c r="F1075" s="33"/>
      <c r="G1075" s="32"/>
      <c r="H1075" s="54" t="s">
        <v>8355</v>
      </c>
      <c r="J1075" s="27"/>
      <c r="K1075" s="36">
        <f>SUM(K1076:K1077)</f>
        <v>951</v>
      </c>
      <c r="L1075" s="36">
        <f>SUM(L1076:L1077)</f>
        <v>26</v>
      </c>
      <c r="M1075" s="36">
        <f>SUM(M1076:M1077)</f>
        <v>0</v>
      </c>
      <c r="N1075" s="37"/>
      <c r="O1075" s="37"/>
      <c r="P1075" s="37"/>
      <c r="Q1075" s="37"/>
      <c r="R1075" s="37"/>
      <c r="S1075" s="37"/>
      <c r="T1075" s="37"/>
      <c r="U1075" s="37"/>
      <c r="V1075" s="37"/>
      <c r="W1075" s="37"/>
      <c r="X1075" s="37"/>
      <c r="Y1075" s="37"/>
      <c r="Z1075" s="37"/>
    </row>
    <row r="1076" spans="1:26" x14ac:dyDescent="0.2">
      <c r="A1076" s="37" t="s">
        <v>9435</v>
      </c>
      <c r="B1076" s="37" t="s">
        <v>9436</v>
      </c>
      <c r="C1076" s="39" t="s">
        <v>51</v>
      </c>
      <c r="D1076" s="39" t="s">
        <v>718</v>
      </c>
      <c r="E1076" s="39" t="s">
        <v>719</v>
      </c>
      <c r="F1076" s="39" t="s">
        <v>719</v>
      </c>
      <c r="G1076" s="39" t="s">
        <v>10385</v>
      </c>
      <c r="H1076" s="38" t="s">
        <v>442</v>
      </c>
      <c r="I1076" s="38" t="s">
        <v>440</v>
      </c>
      <c r="J1076" s="38">
        <v>26397360</v>
      </c>
      <c r="K1076" s="37">
        <v>841</v>
      </c>
      <c r="L1076" s="37">
        <v>26</v>
      </c>
      <c r="M1076" s="37">
        <v>0</v>
      </c>
    </row>
    <row r="1077" spans="1:26" x14ac:dyDescent="0.2">
      <c r="A1077" s="37" t="s">
        <v>9437</v>
      </c>
      <c r="B1077" s="37" t="s">
        <v>9438</v>
      </c>
      <c r="C1077" s="39" t="s">
        <v>51</v>
      </c>
      <c r="D1077" s="39" t="s">
        <v>718</v>
      </c>
      <c r="E1077" s="39" t="s">
        <v>6045</v>
      </c>
      <c r="F1077" s="39" t="s">
        <v>3341</v>
      </c>
      <c r="G1077" s="39" t="s">
        <v>10385</v>
      </c>
      <c r="H1077" s="38" t="s">
        <v>442</v>
      </c>
      <c r="I1077" s="38" t="s">
        <v>441</v>
      </c>
      <c r="J1077" s="38">
        <v>26478375</v>
      </c>
      <c r="K1077" s="37">
        <v>110</v>
      </c>
      <c r="L1077" s="37">
        <v>0</v>
      </c>
      <c r="M1077" s="37">
        <v>0</v>
      </c>
    </row>
    <row r="1079" spans="1:26" ht="13.5" x14ac:dyDescent="0.25">
      <c r="A1079" s="40" t="s">
        <v>448</v>
      </c>
      <c r="B1079" s="70"/>
      <c r="C1079" s="43"/>
      <c r="D1079" s="25"/>
      <c r="E1079" s="32"/>
      <c r="F1079" s="33"/>
      <c r="G1079" s="32"/>
      <c r="H1079" s="54" t="s">
        <v>8355</v>
      </c>
      <c r="J1079" s="27"/>
      <c r="K1079" s="36">
        <f>SUM(K1080:K1087)</f>
        <v>2795</v>
      </c>
      <c r="L1079" s="36">
        <f>SUM(L1080:L1087)</f>
        <v>24</v>
      </c>
      <c r="M1079" s="36">
        <f>SUM(M1080:M1087)</f>
        <v>291</v>
      </c>
      <c r="N1079" s="37"/>
      <c r="O1079" s="37"/>
      <c r="P1079" s="37"/>
      <c r="Q1079" s="37"/>
      <c r="R1079" s="37"/>
      <c r="S1079" s="37"/>
      <c r="T1079" s="37"/>
      <c r="U1079" s="37"/>
      <c r="V1079" s="37"/>
      <c r="W1079" s="37"/>
      <c r="X1079" s="37"/>
      <c r="Y1079" s="37"/>
      <c r="Z1079" s="37"/>
    </row>
    <row r="1080" spans="1:26" x14ac:dyDescent="0.2">
      <c r="B1080" s="37" t="s">
        <v>9439</v>
      </c>
      <c r="C1080" s="39" t="s">
        <v>51</v>
      </c>
      <c r="D1080" s="39" t="s">
        <v>51</v>
      </c>
      <c r="E1080" s="39" t="s">
        <v>51</v>
      </c>
      <c r="F1080" s="39" t="s">
        <v>6823</v>
      </c>
      <c r="G1080" s="39" t="s">
        <v>10385</v>
      </c>
      <c r="H1080" s="38" t="s">
        <v>442</v>
      </c>
      <c r="I1080" s="38" t="s">
        <v>440</v>
      </c>
      <c r="J1080" s="38">
        <v>26614936</v>
      </c>
      <c r="K1080" s="37">
        <v>52</v>
      </c>
      <c r="L1080" s="37">
        <v>0</v>
      </c>
      <c r="M1080" s="37">
        <v>0</v>
      </c>
    </row>
    <row r="1081" spans="1:26" x14ac:dyDescent="0.2">
      <c r="B1081" s="37" t="s">
        <v>9440</v>
      </c>
      <c r="C1081" s="39" t="s">
        <v>51</v>
      </c>
      <c r="D1081" s="39" t="s">
        <v>51</v>
      </c>
      <c r="E1081" s="39" t="s">
        <v>51</v>
      </c>
      <c r="F1081" s="39" t="s">
        <v>51</v>
      </c>
      <c r="G1081" s="39" t="s">
        <v>10385</v>
      </c>
      <c r="H1081" s="38" t="s">
        <v>443</v>
      </c>
      <c r="I1081" s="38" t="s">
        <v>440</v>
      </c>
      <c r="J1081" s="38">
        <v>26611819</v>
      </c>
      <c r="K1081" s="37">
        <v>32</v>
      </c>
      <c r="L1081" s="37">
        <v>0</v>
      </c>
      <c r="M1081" s="37">
        <v>0</v>
      </c>
    </row>
    <row r="1082" spans="1:26" x14ac:dyDescent="0.2">
      <c r="B1082" s="37" t="s">
        <v>9441</v>
      </c>
      <c r="C1082" s="39" t="s">
        <v>51</v>
      </c>
      <c r="D1082" s="39" t="s">
        <v>51</v>
      </c>
      <c r="E1082" s="39" t="s">
        <v>51</v>
      </c>
      <c r="F1082" s="39" t="s">
        <v>51</v>
      </c>
      <c r="G1082" s="39" t="s">
        <v>10385</v>
      </c>
      <c r="H1082" s="38" t="s">
        <v>443</v>
      </c>
      <c r="I1082" s="38" t="s">
        <v>440</v>
      </c>
      <c r="J1082" s="38">
        <v>26612248</v>
      </c>
      <c r="K1082" s="37">
        <v>102</v>
      </c>
      <c r="L1082" s="37">
        <v>0</v>
      </c>
      <c r="M1082" s="37">
        <v>0</v>
      </c>
    </row>
    <row r="1083" spans="1:26" x14ac:dyDescent="0.2">
      <c r="A1083" s="37" t="s">
        <v>9442</v>
      </c>
      <c r="B1083" s="37" t="s">
        <v>9443</v>
      </c>
      <c r="C1083" s="39" t="s">
        <v>51</v>
      </c>
      <c r="D1083" s="39" t="s">
        <v>51</v>
      </c>
      <c r="E1083" s="39" t="s">
        <v>51</v>
      </c>
      <c r="F1083" s="39" t="s">
        <v>51</v>
      </c>
      <c r="G1083" s="39" t="s">
        <v>10385</v>
      </c>
      <c r="H1083" s="38" t="s">
        <v>442</v>
      </c>
      <c r="I1083" s="38" t="s">
        <v>440</v>
      </c>
      <c r="J1083" s="38">
        <v>21057071</v>
      </c>
      <c r="K1083" s="37">
        <v>922</v>
      </c>
      <c r="L1083" s="37">
        <v>24</v>
      </c>
      <c r="M1083" s="37">
        <v>291</v>
      </c>
    </row>
    <row r="1084" spans="1:26" x14ac:dyDescent="0.2">
      <c r="A1084" s="37" t="s">
        <v>9444</v>
      </c>
      <c r="B1084" s="37" t="s">
        <v>9445</v>
      </c>
      <c r="C1084" s="39" t="s">
        <v>51</v>
      </c>
      <c r="D1084" s="39" t="s">
        <v>51</v>
      </c>
      <c r="E1084" s="39" t="s">
        <v>341</v>
      </c>
      <c r="F1084" s="39" t="s">
        <v>2575</v>
      </c>
      <c r="G1084" s="39" t="s">
        <v>10385</v>
      </c>
      <c r="H1084" s="38" t="s">
        <v>442</v>
      </c>
      <c r="I1084" s="38" t="s">
        <v>440</v>
      </c>
      <c r="J1084" s="38">
        <v>26630020</v>
      </c>
      <c r="K1084" s="37">
        <v>1037</v>
      </c>
      <c r="L1084" s="37">
        <v>0</v>
      </c>
      <c r="M1084" s="37">
        <v>0</v>
      </c>
    </row>
    <row r="1085" spans="1:26" x14ac:dyDescent="0.2">
      <c r="A1085" s="37" t="s">
        <v>9446</v>
      </c>
      <c r="B1085" s="37" t="s">
        <v>9447</v>
      </c>
      <c r="C1085" s="39" t="s">
        <v>51</v>
      </c>
      <c r="D1085" s="39" t="s">
        <v>51</v>
      </c>
      <c r="E1085" s="39" t="s">
        <v>51</v>
      </c>
      <c r="F1085" s="39" t="s">
        <v>51</v>
      </c>
      <c r="G1085" s="39" t="s">
        <v>10386</v>
      </c>
      <c r="H1085" s="38" t="s">
        <v>442</v>
      </c>
      <c r="I1085" s="38" t="s">
        <v>440</v>
      </c>
      <c r="J1085" s="38">
        <v>21057071</v>
      </c>
      <c r="K1085" s="37">
        <v>364</v>
      </c>
    </row>
    <row r="1086" spans="1:26" x14ac:dyDescent="0.2">
      <c r="A1086" s="37" t="s">
        <v>9448</v>
      </c>
      <c r="B1086" s="37" t="s">
        <v>9449</v>
      </c>
      <c r="C1086" s="39" t="s">
        <v>51</v>
      </c>
      <c r="D1086" s="39" t="s">
        <v>51</v>
      </c>
      <c r="E1086" s="39" t="s">
        <v>51</v>
      </c>
      <c r="F1086" s="39" t="s">
        <v>9450</v>
      </c>
      <c r="G1086" s="39" t="s">
        <v>10385</v>
      </c>
      <c r="H1086" s="38" t="s">
        <v>444</v>
      </c>
      <c r="I1086" s="38" t="s">
        <v>440</v>
      </c>
      <c r="J1086" s="38">
        <v>26614422</v>
      </c>
      <c r="K1086" s="37">
        <v>252</v>
      </c>
      <c r="L1086" s="37">
        <v>0</v>
      </c>
      <c r="M1086" s="37">
        <v>0</v>
      </c>
    </row>
    <row r="1087" spans="1:26" x14ac:dyDescent="0.2">
      <c r="A1087" s="37" t="s">
        <v>9451</v>
      </c>
      <c r="B1087" s="37" t="s">
        <v>10048</v>
      </c>
      <c r="C1087" s="39" t="s">
        <v>51</v>
      </c>
      <c r="D1087" s="39" t="s">
        <v>51</v>
      </c>
      <c r="E1087" s="39" t="s">
        <v>51</v>
      </c>
      <c r="F1087" s="39" t="s">
        <v>6089</v>
      </c>
      <c r="G1087" s="39" t="s">
        <v>10385</v>
      </c>
      <c r="H1087" s="38" t="s">
        <v>442</v>
      </c>
      <c r="I1087" s="38" t="s">
        <v>440</v>
      </c>
      <c r="J1087" s="38">
        <v>87797291</v>
      </c>
      <c r="K1087" s="37">
        <v>34</v>
      </c>
      <c r="L1087" s="37">
        <v>0</v>
      </c>
      <c r="M1087" s="37">
        <v>0</v>
      </c>
    </row>
    <row r="1089" spans="1:26" ht="13.5" x14ac:dyDescent="0.25">
      <c r="A1089" s="40" t="s">
        <v>449</v>
      </c>
      <c r="B1089" s="70"/>
      <c r="C1089" s="43"/>
      <c r="D1089" s="25"/>
      <c r="E1089" s="32"/>
      <c r="F1089" s="33"/>
      <c r="G1089" s="32"/>
      <c r="H1089" s="54" t="s">
        <v>8355</v>
      </c>
      <c r="J1089" s="27"/>
      <c r="K1089" s="36">
        <f>SUM(K1090:K1093)</f>
        <v>532</v>
      </c>
      <c r="L1089" s="36">
        <f>SUM(L1090:L1093)</f>
        <v>3</v>
      </c>
      <c r="M1089" s="36">
        <f>SUM(M1090:M1093)</f>
        <v>0</v>
      </c>
      <c r="N1089" s="37"/>
      <c r="O1089" s="37"/>
      <c r="P1089" s="37"/>
      <c r="Q1089" s="37"/>
      <c r="R1089" s="37"/>
      <c r="S1089" s="37"/>
      <c r="T1089" s="37"/>
      <c r="U1089" s="37"/>
      <c r="V1089" s="37"/>
      <c r="W1089" s="37"/>
      <c r="X1089" s="37"/>
      <c r="Y1089" s="37"/>
      <c r="Z1089" s="37"/>
    </row>
    <row r="1090" spans="1:26" x14ac:dyDescent="0.2">
      <c r="B1090" s="37" t="s">
        <v>6098</v>
      </c>
      <c r="C1090" s="39" t="s">
        <v>51</v>
      </c>
      <c r="D1090" s="39" t="s">
        <v>51</v>
      </c>
      <c r="E1090" s="39" t="s">
        <v>5624</v>
      </c>
      <c r="F1090" s="39" t="s">
        <v>6102</v>
      </c>
      <c r="G1090" s="39" t="s">
        <v>10385</v>
      </c>
      <c r="H1090" s="38" t="s">
        <v>443</v>
      </c>
      <c r="I1090" s="38" t="s">
        <v>440</v>
      </c>
      <c r="J1090" s="38">
        <v>26455530</v>
      </c>
      <c r="K1090" s="37">
        <v>38</v>
      </c>
      <c r="L1090" s="37">
        <v>0</v>
      </c>
      <c r="M1090" s="37">
        <v>0</v>
      </c>
    </row>
    <row r="1091" spans="1:26" x14ac:dyDescent="0.2">
      <c r="B1091" s="37" t="s">
        <v>6099</v>
      </c>
      <c r="C1091" s="39" t="s">
        <v>51</v>
      </c>
      <c r="D1091" s="39" t="s">
        <v>51</v>
      </c>
      <c r="E1091" s="39" t="s">
        <v>5624</v>
      </c>
      <c r="F1091" s="39" t="s">
        <v>6100</v>
      </c>
      <c r="G1091" s="39" t="s">
        <v>10385</v>
      </c>
      <c r="H1091" s="38" t="s">
        <v>443</v>
      </c>
      <c r="I1091" s="38" t="s">
        <v>440</v>
      </c>
      <c r="J1091" s="38">
        <v>26455161</v>
      </c>
      <c r="K1091" s="37">
        <v>51</v>
      </c>
      <c r="L1091" s="37">
        <v>0</v>
      </c>
      <c r="M1091" s="37">
        <v>0</v>
      </c>
    </row>
    <row r="1092" spans="1:26" x14ac:dyDescent="0.2">
      <c r="A1092" s="37" t="s">
        <v>9452</v>
      </c>
      <c r="B1092" s="37" t="s">
        <v>9453</v>
      </c>
      <c r="C1092" s="39" t="s">
        <v>51</v>
      </c>
      <c r="D1092" s="39" t="s">
        <v>51</v>
      </c>
      <c r="E1092" s="39" t="s">
        <v>5624</v>
      </c>
      <c r="F1092" s="39" t="s">
        <v>347</v>
      </c>
      <c r="G1092" s="39" t="s">
        <v>10387</v>
      </c>
      <c r="H1092" s="38" t="s">
        <v>442</v>
      </c>
      <c r="I1092" s="38" t="s">
        <v>440</v>
      </c>
      <c r="J1092" s="38">
        <v>26455014</v>
      </c>
      <c r="K1092" s="37">
        <v>404</v>
      </c>
      <c r="L1092" s="37">
        <v>3</v>
      </c>
      <c r="M1092" s="37">
        <v>0</v>
      </c>
    </row>
    <row r="1093" spans="1:26" x14ac:dyDescent="0.2">
      <c r="A1093" s="37" t="s">
        <v>9454</v>
      </c>
      <c r="B1093" s="37" t="s">
        <v>9455</v>
      </c>
      <c r="C1093" s="39" t="s">
        <v>51</v>
      </c>
      <c r="D1093" s="39" t="s">
        <v>51</v>
      </c>
      <c r="E1093" s="39" t="s">
        <v>6108</v>
      </c>
      <c r="F1093" s="39" t="s">
        <v>6108</v>
      </c>
      <c r="G1093" s="39" t="s">
        <v>10385</v>
      </c>
      <c r="H1093" s="38" t="s">
        <v>442</v>
      </c>
      <c r="I1093" s="38" t="s">
        <v>441</v>
      </c>
      <c r="J1093" s="38">
        <v>26471033</v>
      </c>
      <c r="K1093" s="37">
        <v>39</v>
      </c>
      <c r="L1093" s="37">
        <v>0</v>
      </c>
      <c r="M1093" s="37">
        <v>0</v>
      </c>
    </row>
    <row r="1095" spans="1:26" ht="13.5" x14ac:dyDescent="0.25">
      <c r="A1095" s="40" t="s">
        <v>453</v>
      </c>
      <c r="B1095" s="70"/>
      <c r="C1095" s="43"/>
      <c r="D1095" s="25"/>
      <c r="E1095" s="32"/>
      <c r="F1095" s="33"/>
      <c r="G1095" s="32"/>
      <c r="H1095" s="54" t="s">
        <v>8355</v>
      </c>
      <c r="J1095" s="27"/>
      <c r="K1095" s="36">
        <f>SUM(K1096:K1099)</f>
        <v>1496</v>
      </c>
      <c r="L1095" s="36">
        <f>SUM(L1096:L1099)</f>
        <v>0</v>
      </c>
      <c r="M1095" s="36">
        <f>SUM(M1096:M1099)</f>
        <v>0</v>
      </c>
      <c r="N1095" s="37"/>
      <c r="O1095" s="37"/>
      <c r="P1095" s="37"/>
      <c r="Q1095" s="37"/>
      <c r="R1095" s="37"/>
      <c r="S1095" s="37"/>
      <c r="T1095" s="37"/>
      <c r="U1095" s="37"/>
      <c r="V1095" s="37"/>
      <c r="W1095" s="37"/>
      <c r="X1095" s="37"/>
      <c r="Y1095" s="37"/>
      <c r="Z1095" s="37"/>
    </row>
    <row r="1096" spans="1:26" x14ac:dyDescent="0.2">
      <c r="B1096" s="37" t="s">
        <v>6126</v>
      </c>
      <c r="C1096" s="39" t="s">
        <v>51</v>
      </c>
      <c r="D1096" s="39" t="s">
        <v>348</v>
      </c>
      <c r="E1096" s="39" t="s">
        <v>6124</v>
      </c>
      <c r="F1096" s="39" t="s">
        <v>6125</v>
      </c>
      <c r="G1096" s="39" t="s">
        <v>10385</v>
      </c>
      <c r="H1096" s="38" t="s">
        <v>443</v>
      </c>
      <c r="I1096" s="38" t="s">
        <v>440</v>
      </c>
      <c r="J1096" s="38">
        <v>26367366</v>
      </c>
      <c r="K1096" s="37">
        <v>149</v>
      </c>
      <c r="L1096" s="37">
        <v>0</v>
      </c>
      <c r="M1096" s="37">
        <v>0</v>
      </c>
    </row>
    <row r="1097" spans="1:26" x14ac:dyDescent="0.2">
      <c r="B1097" s="37" t="s">
        <v>9456</v>
      </c>
      <c r="C1097" s="39" t="s">
        <v>51</v>
      </c>
      <c r="D1097" s="39" t="s">
        <v>348</v>
      </c>
      <c r="E1097" s="39" t="s">
        <v>6124</v>
      </c>
      <c r="F1097" s="39" t="s">
        <v>6125</v>
      </c>
      <c r="G1097" s="39" t="s">
        <v>10385</v>
      </c>
      <c r="H1097" s="38" t="s">
        <v>443</v>
      </c>
      <c r="I1097" s="38" t="s">
        <v>440</v>
      </c>
      <c r="J1097" s="38">
        <v>26367771</v>
      </c>
      <c r="K1097" s="37">
        <v>109</v>
      </c>
      <c r="L1097" s="37">
        <v>0</v>
      </c>
      <c r="M1097" s="37">
        <v>0</v>
      </c>
    </row>
    <row r="1098" spans="1:26" x14ac:dyDescent="0.2">
      <c r="A1098" s="37" t="s">
        <v>9457</v>
      </c>
      <c r="B1098" s="37" t="s">
        <v>9458</v>
      </c>
      <c r="C1098" s="39" t="s">
        <v>51</v>
      </c>
      <c r="D1098" s="39" t="s">
        <v>348</v>
      </c>
      <c r="E1098" s="39" t="s">
        <v>6124</v>
      </c>
      <c r="F1098" s="39" t="s">
        <v>6147</v>
      </c>
      <c r="G1098" s="39" t="s">
        <v>10385</v>
      </c>
      <c r="H1098" s="38" t="s">
        <v>442</v>
      </c>
      <c r="I1098" s="38" t="s">
        <v>440</v>
      </c>
      <c r="J1098" s="38">
        <v>26364385</v>
      </c>
      <c r="K1098" s="37">
        <v>867</v>
      </c>
      <c r="L1098" s="37">
        <v>0</v>
      </c>
      <c r="M1098" s="37">
        <v>0</v>
      </c>
    </row>
    <row r="1099" spans="1:26" x14ac:dyDescent="0.2">
      <c r="A1099" s="37" t="s">
        <v>9459</v>
      </c>
      <c r="B1099" s="37" t="s">
        <v>9460</v>
      </c>
      <c r="C1099" s="39" t="s">
        <v>51</v>
      </c>
      <c r="D1099" s="39" t="s">
        <v>348</v>
      </c>
      <c r="E1099" s="39" t="s">
        <v>78</v>
      </c>
      <c r="F1099" s="39" t="s">
        <v>9461</v>
      </c>
      <c r="G1099" s="39" t="s">
        <v>10387</v>
      </c>
      <c r="H1099" s="38" t="s">
        <v>442</v>
      </c>
      <c r="I1099" s="38" t="s">
        <v>441</v>
      </c>
      <c r="J1099" s="38">
        <v>26355524</v>
      </c>
      <c r="K1099" s="37">
        <v>371</v>
      </c>
      <c r="L1099" s="37">
        <v>0</v>
      </c>
      <c r="M1099" s="37">
        <v>0</v>
      </c>
    </row>
    <row r="1101" spans="1:26" ht="13.5" x14ac:dyDescent="0.25">
      <c r="A1101" s="40" t="s">
        <v>463</v>
      </c>
      <c r="B1101" s="70"/>
      <c r="C1101" s="43"/>
      <c r="D1101" s="25"/>
      <c r="E1101" s="32"/>
      <c r="F1101" s="33"/>
      <c r="G1101" s="32"/>
      <c r="H1101" s="54" t="s">
        <v>8355</v>
      </c>
      <c r="J1101" s="27"/>
      <c r="K1101" s="36">
        <f>SUM(K1102:K1103)</f>
        <v>1342</v>
      </c>
      <c r="L1101" s="36">
        <f>SUM(L1102:L1103)</f>
        <v>0</v>
      </c>
      <c r="M1101" s="36">
        <f>SUM(M1102:M1103)</f>
        <v>0</v>
      </c>
      <c r="N1101" s="37"/>
      <c r="O1101" s="37"/>
      <c r="P1101" s="37"/>
      <c r="Q1101" s="37"/>
      <c r="R1101" s="37"/>
      <c r="S1101" s="37"/>
      <c r="T1101" s="37"/>
      <c r="U1101" s="37"/>
      <c r="V1101" s="37"/>
      <c r="W1101" s="37"/>
      <c r="X1101" s="37"/>
      <c r="Y1101" s="37"/>
      <c r="Z1101" s="37"/>
    </row>
    <row r="1102" spans="1:26" x14ac:dyDescent="0.2">
      <c r="A1102" s="37" t="s">
        <v>9462</v>
      </c>
      <c r="B1102" s="37" t="s">
        <v>9463</v>
      </c>
      <c r="C1102" s="39" t="s">
        <v>51</v>
      </c>
      <c r="D1102" s="39" t="s">
        <v>348</v>
      </c>
      <c r="E1102" s="39" t="s">
        <v>323</v>
      </c>
      <c r="F1102" s="39" t="s">
        <v>348</v>
      </c>
      <c r="G1102" s="39" t="s">
        <v>10385</v>
      </c>
      <c r="H1102" s="38" t="s">
        <v>442</v>
      </c>
      <c r="I1102" s="38" t="s">
        <v>440</v>
      </c>
      <c r="J1102" s="38">
        <v>26355016</v>
      </c>
      <c r="K1102" s="37">
        <v>1042</v>
      </c>
      <c r="L1102" s="37">
        <v>0</v>
      </c>
      <c r="M1102" s="37">
        <v>0</v>
      </c>
    </row>
    <row r="1103" spans="1:26" x14ac:dyDescent="0.2">
      <c r="A1103" s="37" t="s">
        <v>9464</v>
      </c>
      <c r="B1103" s="37" t="s">
        <v>9465</v>
      </c>
      <c r="C1103" s="39" t="s">
        <v>51</v>
      </c>
      <c r="D1103" s="39" t="s">
        <v>348</v>
      </c>
      <c r="E1103" s="39" t="s">
        <v>323</v>
      </c>
      <c r="F1103" s="39" t="s">
        <v>348</v>
      </c>
      <c r="G1103" s="39" t="s">
        <v>10386</v>
      </c>
      <c r="H1103" s="38" t="s">
        <v>442</v>
      </c>
      <c r="I1103" s="38" t="s">
        <v>440</v>
      </c>
      <c r="J1103" s="38">
        <v>26355476</v>
      </c>
      <c r="K1103" s="37">
        <v>300</v>
      </c>
    </row>
    <row r="1105" spans="1:26" ht="13.5" x14ac:dyDescent="0.25">
      <c r="A1105" s="40" t="s">
        <v>736</v>
      </c>
      <c r="B1105" s="70"/>
      <c r="C1105" s="43"/>
      <c r="D1105" s="25"/>
      <c r="E1105" s="32"/>
      <c r="F1105" s="33"/>
      <c r="G1105" s="32"/>
      <c r="H1105" s="54" t="s">
        <v>8355</v>
      </c>
      <c r="J1105" s="27"/>
      <c r="K1105" s="36">
        <f>K1106+K1111+K1114+K1119+K1124+K1131+K1135+K1138+K1142+K1148+K1155+K1159+K1163+K1168</f>
        <v>13162</v>
      </c>
      <c r="L1105" s="36">
        <f>L1106+L1111+L1114+L1119+L1124+L1131+L1135+L1138+L1142+L1148+L1155+L1159+L1163+L1168</f>
        <v>488</v>
      </c>
      <c r="M1105" s="36">
        <f>M1106+M1111+M1114+M1119+M1124+M1131+M1135+M1138+M1142+M1148+M1155+M1159+M1163+M1168</f>
        <v>0</v>
      </c>
      <c r="N1105" s="37"/>
      <c r="O1105" s="37"/>
      <c r="P1105" s="37"/>
      <c r="Q1105" s="37"/>
      <c r="R1105" s="37"/>
      <c r="S1105" s="37"/>
      <c r="T1105" s="37"/>
      <c r="U1105" s="37"/>
      <c r="V1105" s="37"/>
      <c r="W1105" s="37"/>
      <c r="X1105" s="37"/>
      <c r="Y1105" s="37"/>
      <c r="Z1105" s="37"/>
    </row>
    <row r="1106" spans="1:26" ht="13.5" x14ac:dyDescent="0.25">
      <c r="A1106" s="40" t="s">
        <v>439</v>
      </c>
      <c r="B1106" s="70"/>
      <c r="C1106" s="43"/>
      <c r="D1106" s="25"/>
      <c r="E1106" s="32"/>
      <c r="F1106" s="33"/>
      <c r="G1106" s="32"/>
      <c r="H1106" s="54" t="s">
        <v>8355</v>
      </c>
      <c r="J1106" s="27"/>
      <c r="K1106" s="36">
        <f>SUM(K1107:K1109)</f>
        <v>1137</v>
      </c>
      <c r="L1106" s="36">
        <f>SUM(L1107:L1109)</f>
        <v>41</v>
      </c>
      <c r="M1106" s="36">
        <f>SUM(M1107:M1109)</f>
        <v>0</v>
      </c>
      <c r="N1106" s="37"/>
      <c r="O1106" s="37"/>
      <c r="P1106" s="37"/>
      <c r="Q1106" s="37"/>
      <c r="R1106" s="37"/>
      <c r="S1106" s="37"/>
      <c r="T1106" s="37"/>
      <c r="U1106" s="37"/>
      <c r="V1106" s="37"/>
      <c r="W1106" s="37"/>
      <c r="X1106" s="37"/>
      <c r="Y1106" s="37"/>
      <c r="Z1106" s="37"/>
    </row>
    <row r="1107" spans="1:26" x14ac:dyDescent="0.2">
      <c r="A1107" s="37" t="s">
        <v>9466</v>
      </c>
      <c r="B1107" s="37" t="s">
        <v>9467</v>
      </c>
      <c r="C1107" s="39" t="s">
        <v>51</v>
      </c>
      <c r="D1107" s="39" t="s">
        <v>744</v>
      </c>
      <c r="E1107" s="39" t="s">
        <v>744</v>
      </c>
      <c r="F1107" s="39" t="s">
        <v>10049</v>
      </c>
      <c r="G1107" s="39" t="s">
        <v>10387</v>
      </c>
      <c r="H1107" s="38" t="s">
        <v>442</v>
      </c>
      <c r="I1107" s="38" t="s">
        <v>440</v>
      </c>
      <c r="J1107" s="38">
        <v>27750142</v>
      </c>
      <c r="K1107" s="37">
        <v>799</v>
      </c>
      <c r="L1107" s="37">
        <v>41</v>
      </c>
      <c r="M1107" s="37">
        <v>0</v>
      </c>
    </row>
    <row r="1108" spans="1:26" x14ac:dyDescent="0.2">
      <c r="A1108" s="37" t="s">
        <v>9466</v>
      </c>
      <c r="B1108" s="37" t="s">
        <v>10050</v>
      </c>
      <c r="C1108" s="39" t="s">
        <v>51</v>
      </c>
      <c r="D1108" s="39" t="s">
        <v>744</v>
      </c>
      <c r="E1108" s="39" t="s">
        <v>744</v>
      </c>
      <c r="F1108" s="39" t="s">
        <v>10049</v>
      </c>
      <c r="G1108" s="39" t="s">
        <v>10388</v>
      </c>
      <c r="H1108" s="38" t="s">
        <v>442</v>
      </c>
      <c r="I1108" s="38" t="s">
        <v>440</v>
      </c>
      <c r="J1108" s="38">
        <v>27750142</v>
      </c>
      <c r="K1108" s="37">
        <v>50</v>
      </c>
    </row>
    <row r="1109" spans="1:26" x14ac:dyDescent="0.2">
      <c r="A1109" s="37" t="s">
        <v>9468</v>
      </c>
      <c r="B1109" s="37" t="s">
        <v>9469</v>
      </c>
      <c r="C1109" s="39" t="s">
        <v>51</v>
      </c>
      <c r="D1109" s="39" t="s">
        <v>744</v>
      </c>
      <c r="E1109" s="39" t="s">
        <v>744</v>
      </c>
      <c r="F1109" s="39" t="s">
        <v>10049</v>
      </c>
      <c r="G1109" s="39" t="s">
        <v>10386</v>
      </c>
      <c r="H1109" s="38" t="s">
        <v>442</v>
      </c>
      <c r="I1109" s="38" t="s">
        <v>440</v>
      </c>
      <c r="J1109" s="38">
        <v>27750313</v>
      </c>
      <c r="K1109" s="37">
        <v>288</v>
      </c>
    </row>
    <row r="1111" spans="1:26" ht="13.5" x14ac:dyDescent="0.25">
      <c r="A1111" s="40" t="s">
        <v>445</v>
      </c>
      <c r="B1111" s="70"/>
      <c r="C1111" s="43"/>
      <c r="D1111" s="25"/>
      <c r="E1111" s="32"/>
      <c r="F1111" s="33"/>
      <c r="G1111" s="32"/>
      <c r="H1111" s="54" t="s">
        <v>8355</v>
      </c>
      <c r="J1111" s="27"/>
      <c r="K1111" s="36">
        <f>K1112</f>
        <v>379</v>
      </c>
      <c r="L1111" s="36">
        <f>L1112</f>
        <v>0</v>
      </c>
      <c r="M1111" s="36">
        <f>M1112</f>
        <v>0</v>
      </c>
      <c r="N1111" s="37"/>
      <c r="O1111" s="37"/>
      <c r="P1111" s="37"/>
      <c r="Q1111" s="37"/>
      <c r="R1111" s="37"/>
      <c r="S1111" s="37"/>
      <c r="T1111" s="37"/>
      <c r="U1111" s="37"/>
      <c r="V1111" s="37"/>
      <c r="W1111" s="37"/>
      <c r="X1111" s="37"/>
      <c r="Y1111" s="37"/>
      <c r="Z1111" s="37"/>
    </row>
    <row r="1112" spans="1:26" x14ac:dyDescent="0.2">
      <c r="A1112" s="37" t="s">
        <v>9470</v>
      </c>
      <c r="B1112" s="37" t="s">
        <v>9471</v>
      </c>
      <c r="C1112" s="39" t="s">
        <v>51</v>
      </c>
      <c r="D1112" s="39" t="s">
        <v>744</v>
      </c>
      <c r="E1112" s="39" t="s">
        <v>6190</v>
      </c>
      <c r="F1112" s="39" t="s">
        <v>6660</v>
      </c>
      <c r="G1112" s="39" t="s">
        <v>10385</v>
      </c>
      <c r="H1112" s="38" t="s">
        <v>442</v>
      </c>
      <c r="I1112" s="38" t="s">
        <v>441</v>
      </c>
      <c r="J1112" s="38">
        <v>27768701</v>
      </c>
      <c r="K1112" s="37">
        <v>379</v>
      </c>
      <c r="L1112" s="37">
        <v>0</v>
      </c>
      <c r="M1112" s="37">
        <v>0</v>
      </c>
    </row>
    <row r="1114" spans="1:26" ht="13.5" x14ac:dyDescent="0.25">
      <c r="A1114" s="40" t="s">
        <v>446</v>
      </c>
      <c r="B1114" s="70"/>
      <c r="C1114" s="43"/>
      <c r="D1114" s="25"/>
      <c r="E1114" s="32"/>
      <c r="F1114" s="33"/>
      <c r="G1114" s="32"/>
      <c r="H1114" s="54" t="s">
        <v>8355</v>
      </c>
      <c r="J1114" s="27"/>
      <c r="K1114" s="36">
        <f>SUM(K1115:K1117)</f>
        <v>946</v>
      </c>
      <c r="L1114" s="36">
        <f>SUM(L1115:L1117)</f>
        <v>53</v>
      </c>
      <c r="M1114" s="36">
        <f>SUM(M1115:M1117)</f>
        <v>0</v>
      </c>
      <c r="N1114" s="37"/>
      <c r="O1114" s="37"/>
      <c r="P1114" s="37"/>
      <c r="Q1114" s="37"/>
      <c r="R1114" s="37"/>
      <c r="S1114" s="37"/>
      <c r="T1114" s="37"/>
      <c r="U1114" s="37"/>
      <c r="V1114" s="37"/>
      <c r="W1114" s="37"/>
      <c r="X1114" s="37"/>
      <c r="Y1114" s="37"/>
      <c r="Z1114" s="37"/>
    </row>
    <row r="1115" spans="1:26" x14ac:dyDescent="0.2">
      <c r="A1115" s="37" t="s">
        <v>9472</v>
      </c>
      <c r="B1115" s="37" t="s">
        <v>10052</v>
      </c>
      <c r="C1115" s="39" t="s">
        <v>51</v>
      </c>
      <c r="D1115" s="39" t="s">
        <v>744</v>
      </c>
      <c r="E1115" s="39" t="s">
        <v>6244</v>
      </c>
      <c r="F1115" s="39" t="s">
        <v>6244</v>
      </c>
      <c r="G1115" s="39" t="s">
        <v>10387</v>
      </c>
      <c r="H1115" s="38" t="s">
        <v>442</v>
      </c>
      <c r="I1115" s="38" t="s">
        <v>441</v>
      </c>
      <c r="J1115" s="38">
        <v>27355201</v>
      </c>
      <c r="K1115" s="37">
        <v>485</v>
      </c>
      <c r="L1115" s="37">
        <v>53</v>
      </c>
      <c r="M1115" s="37">
        <v>0</v>
      </c>
    </row>
    <row r="1116" spans="1:26" x14ac:dyDescent="0.2">
      <c r="A1116" s="37" t="s">
        <v>9472</v>
      </c>
      <c r="B1116" s="37" t="s">
        <v>10051</v>
      </c>
      <c r="C1116" s="39" t="s">
        <v>51</v>
      </c>
      <c r="D1116" s="39" t="s">
        <v>744</v>
      </c>
      <c r="E1116" s="39" t="s">
        <v>6244</v>
      </c>
      <c r="F1116" s="39" t="s">
        <v>6244</v>
      </c>
      <c r="G1116" s="39" t="s">
        <v>10388</v>
      </c>
      <c r="H1116" s="38" t="s">
        <v>442</v>
      </c>
      <c r="I1116" s="38" t="s">
        <v>441</v>
      </c>
      <c r="J1116" s="38">
        <v>27355201</v>
      </c>
      <c r="K1116" s="37">
        <v>155</v>
      </c>
    </row>
    <row r="1117" spans="1:26" x14ac:dyDescent="0.2">
      <c r="A1117" s="37" t="s">
        <v>9473</v>
      </c>
      <c r="B1117" s="37" t="s">
        <v>9474</v>
      </c>
      <c r="C1117" s="39" t="s">
        <v>51</v>
      </c>
      <c r="D1117" s="39" t="s">
        <v>744</v>
      </c>
      <c r="E1117" s="39" t="s">
        <v>6244</v>
      </c>
      <c r="F1117" s="39" t="s">
        <v>711</v>
      </c>
      <c r="G1117" s="39" t="s">
        <v>10385</v>
      </c>
      <c r="H1117" s="38" t="s">
        <v>442</v>
      </c>
      <c r="I1117" s="38" t="s">
        <v>441</v>
      </c>
      <c r="J1117" s="38">
        <v>27351179</v>
      </c>
      <c r="K1117" s="37">
        <v>306</v>
      </c>
      <c r="L1117" s="37">
        <v>0</v>
      </c>
      <c r="M1117" s="37">
        <v>0</v>
      </c>
    </row>
    <row r="1119" spans="1:26" ht="13.5" x14ac:dyDescent="0.25">
      <c r="A1119" s="40" t="s">
        <v>447</v>
      </c>
      <c r="B1119" s="70"/>
      <c r="C1119" s="43"/>
      <c r="D1119" s="25"/>
      <c r="E1119" s="32"/>
      <c r="F1119" s="33"/>
      <c r="G1119" s="32"/>
      <c r="H1119" s="54" t="s">
        <v>8355</v>
      </c>
      <c r="J1119" s="27"/>
      <c r="K1119" s="36">
        <f>SUM(K1120:K1122)</f>
        <v>1708</v>
      </c>
      <c r="L1119" s="36">
        <f>SUM(L1120:L1122)</f>
        <v>87</v>
      </c>
      <c r="M1119" s="36">
        <f>SUM(M1120:M1122)</f>
        <v>0</v>
      </c>
      <c r="N1119" s="37"/>
      <c r="O1119" s="37"/>
      <c r="P1119" s="37"/>
      <c r="Q1119" s="37"/>
      <c r="R1119" s="37"/>
      <c r="S1119" s="37"/>
      <c r="T1119" s="37"/>
      <c r="U1119" s="37"/>
      <c r="V1119" s="37"/>
      <c r="W1119" s="37"/>
      <c r="X1119" s="37"/>
      <c r="Y1119" s="37"/>
      <c r="Z1119" s="37"/>
    </row>
    <row r="1120" spans="1:26" x14ac:dyDescent="0.2">
      <c r="A1120" s="37" t="s">
        <v>9475</v>
      </c>
      <c r="B1120" s="37" t="s">
        <v>9476</v>
      </c>
      <c r="C1120" s="39" t="s">
        <v>51</v>
      </c>
      <c r="D1120" s="39" t="s">
        <v>744</v>
      </c>
      <c r="E1120" s="39" t="s">
        <v>6284</v>
      </c>
      <c r="F1120" s="39" t="s">
        <v>10054</v>
      </c>
      <c r="G1120" s="39" t="s">
        <v>10387</v>
      </c>
      <c r="H1120" s="38" t="s">
        <v>442</v>
      </c>
      <c r="I1120" s="38" t="s">
        <v>440</v>
      </c>
      <c r="J1120" s="38">
        <v>27899047</v>
      </c>
      <c r="K1120" s="37">
        <v>889</v>
      </c>
      <c r="L1120" s="37">
        <v>87</v>
      </c>
      <c r="M1120" s="37">
        <v>0</v>
      </c>
    </row>
    <row r="1121" spans="1:26" x14ac:dyDescent="0.2">
      <c r="A1121" s="37" t="s">
        <v>9475</v>
      </c>
      <c r="B1121" s="37" t="s">
        <v>10055</v>
      </c>
      <c r="C1121" s="39" t="s">
        <v>51</v>
      </c>
      <c r="D1121" s="39" t="s">
        <v>744</v>
      </c>
      <c r="E1121" s="39" t="s">
        <v>6284</v>
      </c>
      <c r="F1121" s="39" t="s">
        <v>10054</v>
      </c>
      <c r="G1121" s="39" t="s">
        <v>10388</v>
      </c>
      <c r="H1121" s="38" t="s">
        <v>442</v>
      </c>
      <c r="I1121" s="38" t="s">
        <v>440</v>
      </c>
      <c r="J1121" s="38">
        <v>27899047</v>
      </c>
      <c r="K1121" s="37">
        <v>166</v>
      </c>
    </row>
    <row r="1122" spans="1:26" x14ac:dyDescent="0.2">
      <c r="A1122" s="37" t="s">
        <v>9477</v>
      </c>
      <c r="B1122" s="37" t="s">
        <v>10053</v>
      </c>
      <c r="C1122" s="39" t="s">
        <v>51</v>
      </c>
      <c r="D1122" s="39" t="s">
        <v>744</v>
      </c>
      <c r="E1122" s="39" t="s">
        <v>6284</v>
      </c>
      <c r="F1122" s="39" t="s">
        <v>6284</v>
      </c>
      <c r="G1122" s="39" t="s">
        <v>10386</v>
      </c>
      <c r="H1122" s="38" t="s">
        <v>442</v>
      </c>
      <c r="I1122" s="38" t="s">
        <v>440</v>
      </c>
      <c r="J1122" s="38">
        <v>27897655</v>
      </c>
      <c r="K1122" s="37">
        <v>653</v>
      </c>
    </row>
    <row r="1124" spans="1:26" ht="13.5" x14ac:dyDescent="0.25">
      <c r="A1124" s="40" t="s">
        <v>448</v>
      </c>
      <c r="B1124" s="70"/>
      <c r="C1124" s="43"/>
      <c r="D1124" s="25"/>
      <c r="E1124" s="32"/>
      <c r="F1124" s="33"/>
      <c r="G1124" s="32"/>
      <c r="H1124" s="54" t="s">
        <v>8355</v>
      </c>
      <c r="J1124" s="27"/>
      <c r="K1124" s="36">
        <f>SUM(K1125:K1129)</f>
        <v>1793</v>
      </c>
      <c r="L1124" s="36">
        <f>SUM(L1125:L1129)</f>
        <v>49</v>
      </c>
      <c r="M1124" s="36">
        <f>SUM(M1125:M1129)</f>
        <v>0</v>
      </c>
      <c r="N1124" s="37"/>
      <c r="O1124" s="37"/>
      <c r="P1124" s="37"/>
      <c r="Q1124" s="37"/>
      <c r="R1124" s="37"/>
      <c r="S1124" s="37"/>
      <c r="T1124" s="37"/>
      <c r="U1124" s="37"/>
      <c r="V1124" s="37"/>
      <c r="W1124" s="37"/>
      <c r="X1124" s="37"/>
      <c r="Y1124" s="37"/>
      <c r="Z1124" s="37"/>
    </row>
    <row r="1125" spans="1:26" x14ac:dyDescent="0.2">
      <c r="B1125" s="37" t="s">
        <v>9478</v>
      </c>
      <c r="C1125" s="39" t="s">
        <v>51</v>
      </c>
      <c r="D1125" s="39" t="s">
        <v>748</v>
      </c>
      <c r="E1125" s="39" t="s">
        <v>749</v>
      </c>
      <c r="F1125" s="39" t="s">
        <v>6328</v>
      </c>
      <c r="G1125" s="39" t="s">
        <v>10385</v>
      </c>
      <c r="H1125" s="38" t="s">
        <v>443</v>
      </c>
      <c r="I1125" s="38" t="s">
        <v>441</v>
      </c>
      <c r="J1125" s="38">
        <v>27734340</v>
      </c>
      <c r="K1125" s="37">
        <v>57</v>
      </c>
      <c r="L1125" s="37">
        <v>0</v>
      </c>
      <c r="M1125" s="37">
        <v>0</v>
      </c>
    </row>
    <row r="1126" spans="1:26" x14ac:dyDescent="0.2">
      <c r="A1126" s="37" t="s">
        <v>9479</v>
      </c>
      <c r="B1126" s="37" t="s">
        <v>9480</v>
      </c>
      <c r="C1126" s="39" t="s">
        <v>51</v>
      </c>
      <c r="D1126" s="39" t="s">
        <v>748</v>
      </c>
      <c r="E1126" s="39" t="s">
        <v>749</v>
      </c>
      <c r="F1126" s="39" t="s">
        <v>749</v>
      </c>
      <c r="G1126" s="39" t="s">
        <v>10387</v>
      </c>
      <c r="H1126" s="38" t="s">
        <v>442</v>
      </c>
      <c r="I1126" s="38" t="s">
        <v>441</v>
      </c>
      <c r="J1126" s="38">
        <v>27733125</v>
      </c>
      <c r="K1126" s="37">
        <v>809</v>
      </c>
      <c r="L1126" s="37">
        <v>49</v>
      </c>
      <c r="M1126" s="37">
        <v>0</v>
      </c>
    </row>
    <row r="1127" spans="1:26" x14ac:dyDescent="0.2">
      <c r="A1127" s="37" t="s">
        <v>9479</v>
      </c>
      <c r="B1127" s="37" t="s">
        <v>10057</v>
      </c>
      <c r="C1127" s="39" t="s">
        <v>51</v>
      </c>
      <c r="D1127" s="39" t="s">
        <v>748</v>
      </c>
      <c r="E1127" s="39" t="s">
        <v>749</v>
      </c>
      <c r="F1127" s="39" t="s">
        <v>749</v>
      </c>
      <c r="G1127" s="39" t="s">
        <v>10388</v>
      </c>
      <c r="H1127" s="38" t="s">
        <v>442</v>
      </c>
      <c r="I1127" s="38" t="s">
        <v>441</v>
      </c>
      <c r="J1127" s="38">
        <v>27733125</v>
      </c>
      <c r="K1127" s="37">
        <v>128</v>
      </c>
    </row>
    <row r="1128" spans="1:26" x14ac:dyDescent="0.2">
      <c r="A1128" s="37" t="s">
        <v>9481</v>
      </c>
      <c r="B1128" s="37" t="s">
        <v>9482</v>
      </c>
      <c r="C1128" s="39" t="s">
        <v>51</v>
      </c>
      <c r="D1128" s="39" t="s">
        <v>748</v>
      </c>
      <c r="E1128" s="39" t="s">
        <v>749</v>
      </c>
      <c r="F1128" s="39" t="s">
        <v>1427</v>
      </c>
      <c r="G1128" s="39" t="s">
        <v>10386</v>
      </c>
      <c r="H1128" s="38" t="s">
        <v>442</v>
      </c>
      <c r="I1128" s="38" t="s">
        <v>441</v>
      </c>
      <c r="J1128" s="38">
        <v>27734306</v>
      </c>
      <c r="K1128" s="37">
        <v>563</v>
      </c>
    </row>
    <row r="1129" spans="1:26" x14ac:dyDescent="0.2">
      <c r="A1129" s="37" t="s">
        <v>9483</v>
      </c>
      <c r="B1129" s="37" t="s">
        <v>10056</v>
      </c>
      <c r="C1129" s="39" t="s">
        <v>51</v>
      </c>
      <c r="D1129" s="39" t="s">
        <v>748</v>
      </c>
      <c r="E1129" s="39" t="s">
        <v>749</v>
      </c>
      <c r="F1129" s="39" t="s">
        <v>749</v>
      </c>
      <c r="G1129" s="39" t="s">
        <v>10385</v>
      </c>
      <c r="H1129" s="38" t="s">
        <v>442</v>
      </c>
      <c r="I1129" s="38" t="s">
        <v>441</v>
      </c>
      <c r="J1129" s="38">
        <v>27734715</v>
      </c>
      <c r="K1129" s="37">
        <v>236</v>
      </c>
      <c r="L1129" s="37">
        <v>0</v>
      </c>
      <c r="M1129" s="37">
        <v>0</v>
      </c>
    </row>
    <row r="1131" spans="1:26" ht="13.5" x14ac:dyDescent="0.25">
      <c r="A1131" s="40" t="s">
        <v>449</v>
      </c>
      <c r="B1131" s="70"/>
      <c r="C1131" s="43"/>
      <c r="D1131" s="25"/>
      <c r="E1131" s="32"/>
      <c r="F1131" s="33"/>
      <c r="G1131" s="32"/>
      <c r="H1131" s="54" t="s">
        <v>8355</v>
      </c>
      <c r="J1131" s="27"/>
      <c r="K1131" s="36">
        <f>SUM(K1132:K1133)</f>
        <v>1002</v>
      </c>
      <c r="L1131" s="36">
        <f>SUM(L1132:L1133)</f>
        <v>62</v>
      </c>
      <c r="M1131" s="36">
        <f>SUM(M1132:M1133)</f>
        <v>0</v>
      </c>
      <c r="N1131" s="37"/>
      <c r="O1131" s="37"/>
      <c r="P1131" s="37"/>
      <c r="Q1131" s="37"/>
      <c r="R1131" s="37"/>
      <c r="S1131" s="37"/>
      <c r="T1131" s="37"/>
      <c r="U1131" s="37"/>
      <c r="V1131" s="37"/>
      <c r="W1131" s="37"/>
      <c r="X1131" s="37"/>
      <c r="Y1131" s="37"/>
      <c r="Z1131" s="37"/>
    </row>
    <row r="1132" spans="1:26" x14ac:dyDescent="0.2">
      <c r="A1132" s="37" t="s">
        <v>9484</v>
      </c>
      <c r="B1132" s="37" t="s">
        <v>9485</v>
      </c>
      <c r="C1132" s="39" t="s">
        <v>51</v>
      </c>
      <c r="D1132" s="39" t="s">
        <v>748</v>
      </c>
      <c r="E1132" s="39" t="s">
        <v>3694</v>
      </c>
      <c r="F1132" s="39" t="s">
        <v>78</v>
      </c>
      <c r="G1132" s="39" t="s">
        <v>10387</v>
      </c>
      <c r="H1132" s="38" t="s">
        <v>442</v>
      </c>
      <c r="I1132" s="38" t="s">
        <v>441</v>
      </c>
      <c r="J1132" s="38">
        <v>27840616</v>
      </c>
      <c r="K1132" s="37">
        <v>785</v>
      </c>
      <c r="L1132" s="37">
        <v>62</v>
      </c>
      <c r="M1132" s="37">
        <v>0</v>
      </c>
    </row>
    <row r="1133" spans="1:26" x14ac:dyDescent="0.2">
      <c r="A1133" s="37" t="s">
        <v>9486</v>
      </c>
      <c r="B1133" s="37" t="s">
        <v>10058</v>
      </c>
      <c r="C1133" s="39" t="s">
        <v>51</v>
      </c>
      <c r="D1133" s="39" t="s">
        <v>748</v>
      </c>
      <c r="E1133" s="39" t="s">
        <v>3694</v>
      </c>
      <c r="F1133" s="39" t="s">
        <v>1157</v>
      </c>
      <c r="G1133" s="39" t="s">
        <v>10385</v>
      </c>
      <c r="H1133" s="38" t="s">
        <v>442</v>
      </c>
      <c r="I1133" s="38" t="s">
        <v>441</v>
      </c>
      <c r="J1133" s="38">
        <v>27845107</v>
      </c>
      <c r="K1133" s="37">
        <v>217</v>
      </c>
      <c r="L1133" s="37">
        <v>0</v>
      </c>
      <c r="M1133" s="37">
        <v>0</v>
      </c>
    </row>
    <row r="1135" spans="1:26" ht="13.5" x14ac:dyDescent="0.25">
      <c r="A1135" s="40" t="s">
        <v>453</v>
      </c>
      <c r="B1135" s="70"/>
      <c r="C1135" s="43"/>
      <c r="D1135" s="25"/>
      <c r="E1135" s="32"/>
      <c r="F1135" s="33"/>
      <c r="G1135" s="32"/>
      <c r="H1135" s="54" t="s">
        <v>8355</v>
      </c>
      <c r="J1135" s="27"/>
      <c r="K1135" s="36">
        <f>K1136</f>
        <v>472</v>
      </c>
      <c r="L1135" s="36">
        <f>L1136</f>
        <v>0</v>
      </c>
      <c r="M1135" s="36">
        <f>M1136</f>
        <v>0</v>
      </c>
      <c r="N1135" s="37"/>
      <c r="O1135" s="37"/>
      <c r="P1135" s="37"/>
      <c r="Q1135" s="37"/>
      <c r="R1135" s="37"/>
      <c r="S1135" s="37"/>
      <c r="T1135" s="37"/>
      <c r="U1135" s="37"/>
      <c r="V1135" s="37"/>
      <c r="W1135" s="37"/>
      <c r="X1135" s="37"/>
      <c r="Y1135" s="37"/>
      <c r="Z1135" s="37"/>
    </row>
    <row r="1136" spans="1:26" x14ac:dyDescent="0.2">
      <c r="A1136" s="37" t="s">
        <v>9487</v>
      </c>
      <c r="B1136" s="37" t="s">
        <v>9488</v>
      </c>
      <c r="C1136" s="39" t="s">
        <v>51</v>
      </c>
      <c r="D1136" s="39" t="s">
        <v>748</v>
      </c>
      <c r="E1136" s="39" t="s">
        <v>1156</v>
      </c>
      <c r="F1136" s="39" t="s">
        <v>6415</v>
      </c>
      <c r="G1136" s="39" t="s">
        <v>10385</v>
      </c>
      <c r="H1136" s="38" t="s">
        <v>442</v>
      </c>
      <c r="I1136" s="38" t="s">
        <v>441</v>
      </c>
      <c r="J1136" s="38">
        <v>27340145</v>
      </c>
      <c r="K1136" s="37">
        <v>472</v>
      </c>
      <c r="L1136" s="37">
        <v>0</v>
      </c>
      <c r="M1136" s="37">
        <v>0</v>
      </c>
    </row>
    <row r="1138" spans="1:26" ht="13.5" x14ac:dyDescent="0.25">
      <c r="A1138" s="40" t="s">
        <v>463</v>
      </c>
      <c r="B1138" s="70"/>
      <c r="C1138" s="43"/>
      <c r="D1138" s="25"/>
      <c r="E1138" s="32"/>
      <c r="F1138" s="33"/>
      <c r="G1138" s="32"/>
      <c r="H1138" s="54" t="s">
        <v>8355</v>
      </c>
      <c r="J1138" s="27"/>
      <c r="K1138" s="36">
        <f>SUM(K1139:K1140)</f>
        <v>295</v>
      </c>
      <c r="L1138" s="36">
        <f>SUM(L1139:L1140)</f>
        <v>0</v>
      </c>
      <c r="M1138" s="36">
        <f>SUM(M1139:M1140)</f>
        <v>0</v>
      </c>
      <c r="N1138" s="37"/>
      <c r="O1138" s="37"/>
      <c r="P1138" s="37"/>
      <c r="Q1138" s="37"/>
      <c r="R1138" s="37"/>
      <c r="S1138" s="37"/>
      <c r="T1138" s="37"/>
      <c r="U1138" s="37"/>
      <c r="V1138" s="37"/>
      <c r="W1138" s="37"/>
      <c r="X1138" s="37"/>
      <c r="Y1138" s="37"/>
      <c r="Z1138" s="37"/>
    </row>
    <row r="1139" spans="1:26" x14ac:dyDescent="0.2">
      <c r="A1139" s="37" t="s">
        <v>9489</v>
      </c>
      <c r="B1139" s="37" t="s">
        <v>9490</v>
      </c>
      <c r="C1139" s="39" t="s">
        <v>51</v>
      </c>
      <c r="D1139" s="39" t="s">
        <v>748</v>
      </c>
      <c r="E1139" s="39" t="s">
        <v>758</v>
      </c>
      <c r="F1139" s="39" t="s">
        <v>1779</v>
      </c>
      <c r="G1139" s="39" t="s">
        <v>10385</v>
      </c>
      <c r="H1139" s="38" t="s">
        <v>442</v>
      </c>
      <c r="I1139" s="38" t="s">
        <v>441</v>
      </c>
      <c r="J1139" s="38">
        <v>27847047</v>
      </c>
      <c r="K1139" s="37">
        <v>244</v>
      </c>
      <c r="L1139" s="37">
        <v>0</v>
      </c>
      <c r="M1139" s="37">
        <v>0</v>
      </c>
    </row>
    <row r="1140" spans="1:26" x14ac:dyDescent="0.2">
      <c r="A1140" s="37" t="s">
        <v>9491</v>
      </c>
      <c r="B1140" s="37" t="s">
        <v>10059</v>
      </c>
      <c r="C1140" s="39" t="s">
        <v>51</v>
      </c>
      <c r="D1140" s="39" t="s">
        <v>771</v>
      </c>
      <c r="E1140" s="39" t="s">
        <v>6422</v>
      </c>
      <c r="F1140" s="39" t="s">
        <v>999</v>
      </c>
      <c r="G1140" s="39" t="s">
        <v>10385</v>
      </c>
      <c r="H1140" s="38" t="s">
        <v>442</v>
      </c>
      <c r="I1140" s="38" t="s">
        <v>441</v>
      </c>
      <c r="J1140" s="38">
        <v>88647674</v>
      </c>
      <c r="K1140" s="37">
        <v>51</v>
      </c>
      <c r="L1140" s="37">
        <v>0</v>
      </c>
      <c r="M1140" s="37">
        <v>0</v>
      </c>
    </row>
    <row r="1142" spans="1:26" ht="13.5" x14ac:dyDescent="0.25">
      <c r="A1142" s="40" t="s">
        <v>457</v>
      </c>
      <c r="B1142" s="70"/>
      <c r="C1142" s="43"/>
      <c r="D1142" s="25"/>
      <c r="E1142" s="32"/>
      <c r="F1142" s="33"/>
      <c r="G1142" s="32"/>
      <c r="H1142" s="54" t="s">
        <v>8355</v>
      </c>
      <c r="J1142" s="27"/>
      <c r="K1142" s="36">
        <f>SUM(K1143:K1146)</f>
        <v>2177</v>
      </c>
      <c r="L1142" s="36">
        <f>SUM(L1143:L1146)</f>
        <v>54</v>
      </c>
      <c r="M1142" s="36">
        <f>SUM(M1143:M1146)</f>
        <v>0</v>
      </c>
      <c r="N1142" s="37"/>
      <c r="O1142" s="37"/>
      <c r="P1142" s="37"/>
      <c r="Q1142" s="37"/>
      <c r="R1142" s="37"/>
      <c r="S1142" s="37"/>
      <c r="T1142" s="37"/>
      <c r="U1142" s="37"/>
      <c r="V1142" s="37"/>
      <c r="W1142" s="37"/>
      <c r="X1142" s="37"/>
      <c r="Y1142" s="37"/>
      <c r="Z1142" s="37"/>
    </row>
    <row r="1143" spans="1:26" x14ac:dyDescent="0.2">
      <c r="B1143" s="37" t="s">
        <v>9492</v>
      </c>
      <c r="C1143" s="39" t="s">
        <v>51</v>
      </c>
      <c r="D1143" s="39" t="s">
        <v>739</v>
      </c>
      <c r="E1143" s="39" t="s">
        <v>6399</v>
      </c>
      <c r="F1143" s="39" t="s">
        <v>2463</v>
      </c>
      <c r="G1143" s="39" t="s">
        <v>10385</v>
      </c>
      <c r="H1143" s="38" t="s">
        <v>443</v>
      </c>
      <c r="I1143" s="38" t="s">
        <v>440</v>
      </c>
      <c r="J1143" s="38">
        <v>27832869</v>
      </c>
      <c r="K1143" s="37">
        <v>54</v>
      </c>
      <c r="L1143" s="37">
        <v>0</v>
      </c>
      <c r="M1143" s="37">
        <v>0</v>
      </c>
    </row>
    <row r="1144" spans="1:26" x14ac:dyDescent="0.2">
      <c r="B1144" s="37" t="s">
        <v>1326</v>
      </c>
      <c r="C1144" s="39" t="s">
        <v>51</v>
      </c>
      <c r="D1144" s="39" t="s">
        <v>739</v>
      </c>
      <c r="E1144" s="39" t="s">
        <v>2607</v>
      </c>
      <c r="F1144" s="39" t="s">
        <v>6446</v>
      </c>
      <c r="G1144" s="39" t="s">
        <v>10385</v>
      </c>
      <c r="H1144" s="38" t="s">
        <v>443</v>
      </c>
      <c r="I1144" s="38" t="s">
        <v>440</v>
      </c>
      <c r="J1144" s="38">
        <v>27836239</v>
      </c>
      <c r="K1144" s="37">
        <v>122</v>
      </c>
      <c r="L1144" s="37">
        <v>0</v>
      </c>
      <c r="M1144" s="37">
        <v>0</v>
      </c>
    </row>
    <row r="1145" spans="1:26" x14ac:dyDescent="0.2">
      <c r="A1145" s="37" t="s">
        <v>9493</v>
      </c>
      <c r="B1145" s="37" t="s">
        <v>9494</v>
      </c>
      <c r="C1145" s="39" t="s">
        <v>51</v>
      </c>
      <c r="D1145" s="39" t="s">
        <v>739</v>
      </c>
      <c r="E1145" s="39" t="s">
        <v>6399</v>
      </c>
      <c r="F1145" s="39" t="s">
        <v>6448</v>
      </c>
      <c r="G1145" s="39" t="s">
        <v>10385</v>
      </c>
      <c r="H1145" s="38" t="s">
        <v>442</v>
      </c>
      <c r="I1145" s="38" t="s">
        <v>440</v>
      </c>
      <c r="J1145" s="38">
        <v>27833134</v>
      </c>
      <c r="K1145" s="37">
        <v>1236</v>
      </c>
      <c r="L1145" s="37">
        <v>54</v>
      </c>
      <c r="M1145" s="37">
        <v>0</v>
      </c>
    </row>
    <row r="1146" spans="1:26" x14ac:dyDescent="0.2">
      <c r="A1146" s="37" t="s">
        <v>9495</v>
      </c>
      <c r="B1146" s="37" t="s">
        <v>9496</v>
      </c>
      <c r="C1146" s="39" t="s">
        <v>51</v>
      </c>
      <c r="D1146" s="39" t="s">
        <v>739</v>
      </c>
      <c r="E1146" s="39" t="s">
        <v>6399</v>
      </c>
      <c r="F1146" s="39" t="s">
        <v>6448</v>
      </c>
      <c r="G1146" s="39" t="s">
        <v>10386</v>
      </c>
      <c r="H1146" s="38" t="s">
        <v>442</v>
      </c>
      <c r="I1146" s="38" t="s">
        <v>440</v>
      </c>
      <c r="J1146" s="38">
        <v>27833184</v>
      </c>
      <c r="K1146" s="37">
        <v>765</v>
      </c>
    </row>
    <row r="1148" spans="1:26" ht="13.5" x14ac:dyDescent="0.25">
      <c r="A1148" s="40" t="s">
        <v>458</v>
      </c>
      <c r="B1148" s="70"/>
      <c r="C1148" s="43"/>
      <c r="D1148" s="25"/>
      <c r="E1148" s="32"/>
      <c r="F1148" s="33"/>
      <c r="G1148" s="32"/>
      <c r="H1148" s="54" t="s">
        <v>8355</v>
      </c>
      <c r="J1148" s="27"/>
      <c r="K1148" s="36">
        <f>SUM(K1149:K1153)</f>
        <v>1399</v>
      </c>
      <c r="L1148" s="36">
        <f>SUM(L1149:L1153)</f>
        <v>66</v>
      </c>
      <c r="M1148" s="36">
        <f>SUM(M1149:M1153)</f>
        <v>0</v>
      </c>
      <c r="N1148" s="37"/>
      <c r="O1148" s="37"/>
      <c r="P1148" s="37"/>
      <c r="Q1148" s="37"/>
      <c r="R1148" s="37"/>
      <c r="S1148" s="37"/>
      <c r="T1148" s="37"/>
      <c r="U1148" s="37"/>
      <c r="V1148" s="37"/>
      <c r="W1148" s="37"/>
      <c r="X1148" s="37"/>
      <c r="Y1148" s="37"/>
      <c r="Z1148" s="37"/>
    </row>
    <row r="1149" spans="1:26" x14ac:dyDescent="0.2">
      <c r="B1149" s="37" t="s">
        <v>6496</v>
      </c>
      <c r="C1149" s="39" t="s">
        <v>51</v>
      </c>
      <c r="D1149" s="39" t="s">
        <v>739</v>
      </c>
      <c r="E1149" s="39" t="s">
        <v>2607</v>
      </c>
      <c r="F1149" s="39" t="s">
        <v>6497</v>
      </c>
      <c r="G1149" s="39" t="s">
        <v>10385</v>
      </c>
      <c r="H1149" s="38" t="s">
        <v>443</v>
      </c>
      <c r="I1149" s="38" t="s">
        <v>440</v>
      </c>
      <c r="J1149" s="38">
        <v>27322886</v>
      </c>
      <c r="K1149" s="37">
        <v>78</v>
      </c>
      <c r="L1149" s="37">
        <v>0</v>
      </c>
      <c r="M1149" s="37">
        <v>0</v>
      </c>
    </row>
    <row r="1150" spans="1:26" x14ac:dyDescent="0.2">
      <c r="B1150" s="37" t="s">
        <v>10061</v>
      </c>
      <c r="C1150" s="39" t="s">
        <v>51</v>
      </c>
      <c r="D1150" s="39" t="s">
        <v>739</v>
      </c>
      <c r="E1150" s="39" t="s">
        <v>2607</v>
      </c>
      <c r="F1150" s="39" t="s">
        <v>2419</v>
      </c>
      <c r="G1150" s="39" t="s">
        <v>10385</v>
      </c>
      <c r="H1150" s="38" t="s">
        <v>442</v>
      </c>
      <c r="I1150" s="38" t="s">
        <v>440</v>
      </c>
      <c r="J1150" s="38">
        <v>27322359</v>
      </c>
      <c r="K1150" s="37">
        <v>59</v>
      </c>
      <c r="L1150" s="37">
        <v>0</v>
      </c>
      <c r="M1150" s="37">
        <v>0</v>
      </c>
    </row>
    <row r="1151" spans="1:26" x14ac:dyDescent="0.2">
      <c r="A1151" s="37" t="s">
        <v>9497</v>
      </c>
      <c r="B1151" s="37" t="s">
        <v>9498</v>
      </c>
      <c r="C1151" s="39" t="s">
        <v>51</v>
      </c>
      <c r="D1151" s="39" t="s">
        <v>739</v>
      </c>
      <c r="E1151" s="39" t="s">
        <v>2581</v>
      </c>
      <c r="F1151" s="39" t="s">
        <v>2581</v>
      </c>
      <c r="G1151" s="39" t="s">
        <v>10387</v>
      </c>
      <c r="H1151" s="38" t="s">
        <v>442</v>
      </c>
      <c r="I1151" s="38" t="s">
        <v>441</v>
      </c>
      <c r="J1151" s="38">
        <v>27321139</v>
      </c>
      <c r="K1151" s="37">
        <v>635</v>
      </c>
      <c r="L1151" s="37">
        <v>66</v>
      </c>
      <c r="M1151" s="37">
        <v>0</v>
      </c>
    </row>
    <row r="1152" spans="1:26" x14ac:dyDescent="0.2">
      <c r="A1152" s="37" t="s">
        <v>9497</v>
      </c>
      <c r="B1152" s="37" t="s">
        <v>10060</v>
      </c>
      <c r="C1152" s="39" t="s">
        <v>51</v>
      </c>
      <c r="D1152" s="39" t="s">
        <v>739</v>
      </c>
      <c r="E1152" s="39" t="s">
        <v>2581</v>
      </c>
      <c r="F1152" s="39" t="s">
        <v>2581</v>
      </c>
      <c r="G1152" s="39" t="s">
        <v>10388</v>
      </c>
      <c r="H1152" s="38" t="s">
        <v>442</v>
      </c>
      <c r="I1152" s="38" t="s">
        <v>441</v>
      </c>
      <c r="J1152" s="38">
        <v>27321139</v>
      </c>
      <c r="K1152" s="37">
        <v>142</v>
      </c>
    </row>
    <row r="1153" spans="1:26" x14ac:dyDescent="0.2">
      <c r="A1153" s="37" t="s">
        <v>9499</v>
      </c>
      <c r="B1153" s="37" t="s">
        <v>9500</v>
      </c>
      <c r="C1153" s="39" t="s">
        <v>51</v>
      </c>
      <c r="D1153" s="39" t="s">
        <v>739</v>
      </c>
      <c r="E1153" s="39" t="s">
        <v>2581</v>
      </c>
      <c r="F1153" s="39" t="s">
        <v>536</v>
      </c>
      <c r="G1153" s="39" t="s">
        <v>10386</v>
      </c>
      <c r="H1153" s="38" t="s">
        <v>442</v>
      </c>
      <c r="I1153" s="38" t="s">
        <v>441</v>
      </c>
      <c r="J1153" s="38">
        <v>27321350</v>
      </c>
      <c r="K1153" s="37">
        <v>485</v>
      </c>
    </row>
    <row r="1155" spans="1:26" ht="13.5" x14ac:dyDescent="0.25">
      <c r="A1155" s="40" t="s">
        <v>3667</v>
      </c>
      <c r="B1155" s="70"/>
      <c r="C1155" s="43"/>
      <c r="D1155" s="25"/>
      <c r="E1155" s="32"/>
      <c r="F1155" s="33"/>
      <c r="G1155" s="32"/>
      <c r="H1155" s="54" t="s">
        <v>8355</v>
      </c>
      <c r="J1155" s="27"/>
      <c r="K1155" s="36">
        <f>SUM(K1156:K1157)</f>
        <v>672</v>
      </c>
      <c r="L1155" s="36">
        <f>SUM(L1156:L1157)</f>
        <v>55</v>
      </c>
      <c r="M1155" s="36">
        <f>SUM(M1156:M1157)</f>
        <v>0</v>
      </c>
      <c r="N1155" s="37"/>
      <c r="O1155" s="37"/>
      <c r="P1155" s="37"/>
      <c r="Q1155" s="37"/>
      <c r="R1155" s="37"/>
      <c r="S1155" s="37"/>
      <c r="T1155" s="37"/>
      <c r="U1155" s="37"/>
      <c r="V1155" s="37"/>
      <c r="W1155" s="37"/>
      <c r="X1155" s="37"/>
      <c r="Y1155" s="37"/>
      <c r="Z1155" s="37"/>
    </row>
    <row r="1156" spans="1:26" x14ac:dyDescent="0.2">
      <c r="A1156" s="37" t="s">
        <v>9501</v>
      </c>
      <c r="B1156" s="37" t="s">
        <v>9056</v>
      </c>
      <c r="C1156" s="39" t="s">
        <v>51</v>
      </c>
      <c r="D1156" s="39" t="s">
        <v>739</v>
      </c>
      <c r="E1156" s="39" t="s">
        <v>740</v>
      </c>
      <c r="F1156" s="39" t="s">
        <v>1013</v>
      </c>
      <c r="G1156" s="39" t="s">
        <v>10385</v>
      </c>
      <c r="H1156" s="38" t="s">
        <v>442</v>
      </c>
      <c r="I1156" s="38" t="s">
        <v>441</v>
      </c>
      <c r="J1156" s="38">
        <v>27322143</v>
      </c>
      <c r="K1156" s="37">
        <v>33</v>
      </c>
      <c r="L1156" s="37">
        <v>0</v>
      </c>
      <c r="M1156" s="37">
        <v>0</v>
      </c>
    </row>
    <row r="1157" spans="1:26" x14ac:dyDescent="0.2">
      <c r="A1157" s="37" t="s">
        <v>9502</v>
      </c>
      <c r="B1157" s="37" t="s">
        <v>9503</v>
      </c>
      <c r="C1157" s="39" t="s">
        <v>51</v>
      </c>
      <c r="D1157" s="39" t="s">
        <v>739</v>
      </c>
      <c r="E1157" s="39" t="s">
        <v>740</v>
      </c>
      <c r="F1157" s="39" t="s">
        <v>6549</v>
      </c>
      <c r="G1157" s="39" t="s">
        <v>10385</v>
      </c>
      <c r="H1157" s="38" t="s">
        <v>442</v>
      </c>
      <c r="I1157" s="38" t="s">
        <v>441</v>
      </c>
      <c r="J1157" s="38">
        <v>27801598</v>
      </c>
      <c r="K1157" s="37">
        <v>639</v>
      </c>
      <c r="L1157" s="37">
        <v>55</v>
      </c>
      <c r="M1157" s="37">
        <v>0</v>
      </c>
    </row>
    <row r="1159" spans="1:26" ht="13.5" x14ac:dyDescent="0.25">
      <c r="A1159" s="40" t="s">
        <v>3705</v>
      </c>
      <c r="B1159" s="70"/>
      <c r="C1159" s="43"/>
      <c r="D1159" s="25"/>
      <c r="E1159" s="32"/>
      <c r="F1159" s="33"/>
      <c r="G1159" s="32"/>
      <c r="H1159" s="54" t="s">
        <v>8355</v>
      </c>
      <c r="J1159" s="27"/>
      <c r="K1159" s="36">
        <f>SUM(K1160:K1161)</f>
        <v>523</v>
      </c>
      <c r="L1159" s="36">
        <f>SUM(L1160:L1161)</f>
        <v>21</v>
      </c>
      <c r="M1159" s="36">
        <f>SUM(M1160:M1161)</f>
        <v>0</v>
      </c>
      <c r="N1159" s="37"/>
      <c r="O1159" s="37"/>
      <c r="P1159" s="37"/>
      <c r="Q1159" s="37"/>
      <c r="R1159" s="37"/>
      <c r="S1159" s="37"/>
      <c r="T1159" s="37"/>
      <c r="U1159" s="37"/>
      <c r="V1159" s="37"/>
      <c r="W1159" s="37"/>
      <c r="X1159" s="37"/>
      <c r="Y1159" s="37"/>
      <c r="Z1159" s="37"/>
    </row>
    <row r="1160" spans="1:26" x14ac:dyDescent="0.2">
      <c r="A1160" s="37" t="s">
        <v>9504</v>
      </c>
      <c r="B1160" s="37" t="s">
        <v>10063</v>
      </c>
      <c r="C1160" s="39" t="s">
        <v>51</v>
      </c>
      <c r="D1160" s="39" t="s">
        <v>748</v>
      </c>
      <c r="E1160" s="39" t="s">
        <v>752</v>
      </c>
      <c r="F1160" s="39" t="s">
        <v>10062</v>
      </c>
      <c r="G1160" s="39" t="s">
        <v>10385</v>
      </c>
      <c r="H1160" s="38" t="s">
        <v>442</v>
      </c>
      <c r="I1160" s="38" t="s">
        <v>441</v>
      </c>
      <c r="J1160" s="38">
        <v>27848247</v>
      </c>
      <c r="K1160" s="37">
        <v>231</v>
      </c>
      <c r="L1160" s="37">
        <v>0</v>
      </c>
      <c r="M1160" s="37">
        <v>0</v>
      </c>
    </row>
    <row r="1161" spans="1:26" x14ac:dyDescent="0.2">
      <c r="A1161" s="37" t="s">
        <v>9505</v>
      </c>
      <c r="B1161" s="37" t="s">
        <v>10393</v>
      </c>
      <c r="C1161" s="39" t="s">
        <v>51</v>
      </c>
      <c r="D1161" s="39" t="s">
        <v>748</v>
      </c>
      <c r="E1161" s="39" t="s">
        <v>6428</v>
      </c>
      <c r="F1161" s="39" t="s">
        <v>347</v>
      </c>
      <c r="G1161" s="39" t="s">
        <v>10387</v>
      </c>
      <c r="H1161" s="38" t="s">
        <v>442</v>
      </c>
      <c r="I1161" s="38" t="s">
        <v>441</v>
      </c>
      <c r="J1161" s="38">
        <v>27848114</v>
      </c>
      <c r="K1161" s="37">
        <v>292</v>
      </c>
      <c r="L1161" s="37">
        <v>21</v>
      </c>
      <c r="M1161" s="37">
        <v>0</v>
      </c>
    </row>
    <row r="1163" spans="1:26" ht="13.5" x14ac:dyDescent="0.25">
      <c r="A1163" s="40" t="s">
        <v>6617</v>
      </c>
      <c r="B1163" s="70"/>
      <c r="C1163" s="43"/>
      <c r="D1163" s="25"/>
      <c r="E1163" s="32"/>
      <c r="F1163" s="33"/>
      <c r="G1163" s="32"/>
      <c r="H1163" s="54" t="s">
        <v>8355</v>
      </c>
      <c r="J1163" s="27"/>
      <c r="K1163" s="36">
        <f>SUM(K1164:K1166)</f>
        <v>418</v>
      </c>
      <c r="L1163" s="36">
        <f>SUM(L1164:L1166)</f>
        <v>0</v>
      </c>
      <c r="M1163" s="36">
        <f>SUM(M1164:M1166)</f>
        <v>0</v>
      </c>
      <c r="N1163" s="37"/>
      <c r="O1163" s="37"/>
      <c r="P1163" s="37"/>
      <c r="Q1163" s="37"/>
      <c r="R1163" s="37"/>
      <c r="S1163" s="37"/>
      <c r="T1163" s="37"/>
      <c r="U1163" s="37"/>
      <c r="V1163" s="37"/>
      <c r="W1163" s="37"/>
      <c r="X1163" s="37"/>
      <c r="Y1163" s="37"/>
      <c r="Z1163" s="37"/>
    </row>
    <row r="1164" spans="1:26" x14ac:dyDescent="0.2">
      <c r="A1164" s="37" t="s">
        <v>9506</v>
      </c>
      <c r="B1164" s="37" t="s">
        <v>9507</v>
      </c>
      <c r="C1164" s="39" t="s">
        <v>51</v>
      </c>
      <c r="D1164" s="39" t="s">
        <v>739</v>
      </c>
      <c r="E1164" s="39" t="s">
        <v>6399</v>
      </c>
      <c r="F1164" s="39" t="s">
        <v>6629</v>
      </c>
      <c r="G1164" s="39" t="s">
        <v>10385</v>
      </c>
      <c r="H1164" s="38" t="s">
        <v>442</v>
      </c>
      <c r="I1164" s="38" t="s">
        <v>440</v>
      </c>
      <c r="K1164" s="37">
        <v>95</v>
      </c>
      <c r="L1164" s="37">
        <v>0</v>
      </c>
      <c r="M1164" s="37">
        <v>0</v>
      </c>
    </row>
    <row r="1165" spans="1:26" x14ac:dyDescent="0.2">
      <c r="A1165" s="37" t="s">
        <v>9508</v>
      </c>
      <c r="B1165" s="37" t="s">
        <v>8928</v>
      </c>
      <c r="C1165" s="39" t="s">
        <v>51</v>
      </c>
      <c r="D1165" s="39" t="s">
        <v>739</v>
      </c>
      <c r="E1165" s="39" t="s">
        <v>6399</v>
      </c>
      <c r="F1165" s="39" t="s">
        <v>9509</v>
      </c>
      <c r="G1165" s="39" t="s">
        <v>10385</v>
      </c>
      <c r="H1165" s="38" t="s">
        <v>442</v>
      </c>
      <c r="I1165" s="38" t="s">
        <v>440</v>
      </c>
      <c r="J1165" s="38">
        <v>87484223</v>
      </c>
      <c r="K1165" s="37">
        <v>60</v>
      </c>
      <c r="L1165" s="37">
        <v>0</v>
      </c>
      <c r="M1165" s="37">
        <v>0</v>
      </c>
    </row>
    <row r="1166" spans="1:26" x14ac:dyDescent="0.2">
      <c r="A1166" s="37" t="s">
        <v>9510</v>
      </c>
      <c r="B1166" s="37" t="s">
        <v>10392</v>
      </c>
      <c r="C1166" s="39" t="s">
        <v>51</v>
      </c>
      <c r="D1166" s="39" t="s">
        <v>748</v>
      </c>
      <c r="E1166" s="39" t="s">
        <v>758</v>
      </c>
      <c r="F1166" s="39" t="s">
        <v>759</v>
      </c>
      <c r="G1166" s="39" t="s">
        <v>10385</v>
      </c>
      <c r="H1166" s="38" t="s">
        <v>442</v>
      </c>
      <c r="I1166" s="38" t="s">
        <v>441</v>
      </c>
      <c r="J1166" s="38">
        <v>22005308</v>
      </c>
      <c r="K1166" s="37">
        <v>263</v>
      </c>
      <c r="L1166" s="37">
        <v>0</v>
      </c>
      <c r="M1166" s="37">
        <v>0</v>
      </c>
    </row>
    <row r="1168" spans="1:26" ht="13.5" x14ac:dyDescent="0.25">
      <c r="A1168" s="40" t="s">
        <v>6645</v>
      </c>
      <c r="B1168" s="70"/>
      <c r="C1168" s="43"/>
      <c r="D1168" s="25"/>
      <c r="E1168" s="32"/>
      <c r="F1168" s="33"/>
      <c r="G1168" s="32"/>
      <c r="H1168" s="54" t="s">
        <v>8355</v>
      </c>
      <c r="J1168" s="27"/>
      <c r="K1168" s="36">
        <f>SUM(K1169:K1171)</f>
        <v>241</v>
      </c>
      <c r="L1168" s="36">
        <f>SUM(L1169:L1171)</f>
        <v>0</v>
      </c>
      <c r="M1168" s="36">
        <f>SUM(M1169:M1171)</f>
        <v>0</v>
      </c>
      <c r="N1168" s="37"/>
      <c r="O1168" s="37"/>
      <c r="P1168" s="37"/>
      <c r="Q1168" s="37"/>
      <c r="R1168" s="37"/>
      <c r="S1168" s="37"/>
      <c r="T1168" s="37"/>
      <c r="U1168" s="37"/>
      <c r="V1168" s="37"/>
      <c r="W1168" s="37"/>
      <c r="X1168" s="37"/>
      <c r="Y1168" s="37"/>
      <c r="Z1168" s="37"/>
    </row>
    <row r="1169" spans="1:26" x14ac:dyDescent="0.2">
      <c r="A1169" s="37" t="s">
        <v>9511</v>
      </c>
      <c r="B1169" s="37" t="s">
        <v>10065</v>
      </c>
      <c r="C1169" s="39" t="s">
        <v>51</v>
      </c>
      <c r="D1169" s="39" t="s">
        <v>744</v>
      </c>
      <c r="E1169" s="39" t="s">
        <v>6190</v>
      </c>
      <c r="F1169" s="39" t="s">
        <v>10064</v>
      </c>
      <c r="G1169" s="39" t="s">
        <v>10385</v>
      </c>
      <c r="H1169" s="38" t="s">
        <v>442</v>
      </c>
      <c r="I1169" s="38" t="s">
        <v>441</v>
      </c>
      <c r="K1169" s="37">
        <v>80</v>
      </c>
      <c r="L1169" s="37">
        <v>0</v>
      </c>
      <c r="M1169" s="37">
        <v>0</v>
      </c>
    </row>
    <row r="1170" spans="1:26" x14ac:dyDescent="0.2">
      <c r="A1170" s="37" t="s">
        <v>9512</v>
      </c>
      <c r="B1170" s="37" t="s">
        <v>9513</v>
      </c>
      <c r="C1170" s="39" t="s">
        <v>51</v>
      </c>
      <c r="D1170" s="39" t="s">
        <v>744</v>
      </c>
      <c r="E1170" s="39" t="s">
        <v>6190</v>
      </c>
      <c r="F1170" s="39" t="s">
        <v>6660</v>
      </c>
      <c r="G1170" s="39" t="s">
        <v>10385</v>
      </c>
      <c r="H1170" s="38" t="s">
        <v>442</v>
      </c>
      <c r="I1170" s="38" t="s">
        <v>441</v>
      </c>
      <c r="J1170" s="38">
        <v>86418400</v>
      </c>
      <c r="K1170" s="37">
        <v>92</v>
      </c>
      <c r="L1170" s="37">
        <v>0</v>
      </c>
      <c r="M1170" s="37">
        <v>0</v>
      </c>
    </row>
    <row r="1171" spans="1:26" x14ac:dyDescent="0.2">
      <c r="A1171" s="37" t="s">
        <v>9514</v>
      </c>
      <c r="B1171" s="37" t="s">
        <v>9515</v>
      </c>
      <c r="C1171" s="39" t="s">
        <v>51</v>
      </c>
      <c r="D1171" s="39" t="s">
        <v>744</v>
      </c>
      <c r="E1171" s="39" t="s">
        <v>6190</v>
      </c>
      <c r="F1171" s="39" t="s">
        <v>2387</v>
      </c>
      <c r="G1171" s="39" t="s">
        <v>10385</v>
      </c>
      <c r="H1171" s="38" t="s">
        <v>442</v>
      </c>
      <c r="I1171" s="38" t="s">
        <v>441</v>
      </c>
      <c r="J1171" s="38">
        <v>22766129</v>
      </c>
      <c r="K1171" s="37">
        <v>69</v>
      </c>
      <c r="L1171" s="37">
        <v>0</v>
      </c>
      <c r="M1171" s="37">
        <v>0</v>
      </c>
    </row>
    <row r="1173" spans="1:26" ht="13.5" x14ac:dyDescent="0.25">
      <c r="A1173" s="40" t="s">
        <v>6670</v>
      </c>
      <c r="B1173" s="70"/>
      <c r="C1173" s="43"/>
      <c r="D1173" s="25"/>
      <c r="E1173" s="32"/>
      <c r="F1173" s="33"/>
      <c r="G1173" s="32"/>
      <c r="H1173" s="54" t="s">
        <v>8355</v>
      </c>
      <c r="J1173" s="27"/>
      <c r="K1173" s="36">
        <f>K1174+K1181+K1186+K1189+K1194+K1203</f>
        <v>6879</v>
      </c>
      <c r="L1173" s="36">
        <f>L1174+L1181+L1186+L1189+L1194+L1203</f>
        <v>155</v>
      </c>
      <c r="M1173" s="36">
        <f>M1174+M1181+M1186+M1189+M1194+M1203</f>
        <v>0</v>
      </c>
      <c r="N1173" s="37"/>
      <c r="O1173" s="37"/>
      <c r="P1173" s="37"/>
      <c r="Q1173" s="37"/>
      <c r="R1173" s="37"/>
      <c r="S1173" s="37"/>
      <c r="T1173" s="37"/>
      <c r="U1173" s="37"/>
      <c r="V1173" s="37"/>
      <c r="W1173" s="37"/>
      <c r="X1173" s="37"/>
      <c r="Y1173" s="37"/>
      <c r="Z1173" s="37"/>
    </row>
    <row r="1174" spans="1:26" ht="13.5" x14ac:dyDescent="0.25">
      <c r="A1174" s="40" t="s">
        <v>439</v>
      </c>
      <c r="B1174" s="70"/>
      <c r="C1174" s="43"/>
      <c r="D1174" s="25"/>
      <c r="E1174" s="32"/>
      <c r="F1174" s="33"/>
      <c r="G1174" s="32"/>
      <c r="H1174" s="54" t="s">
        <v>8355</v>
      </c>
      <c r="J1174" s="27"/>
      <c r="K1174" s="36">
        <f>SUM(K1175:K1179)</f>
        <v>1765</v>
      </c>
      <c r="L1174" s="36">
        <f>SUM(L1175:L1179)</f>
        <v>42</v>
      </c>
      <c r="M1174" s="36">
        <f>SUM(M1175:M1179)</f>
        <v>0</v>
      </c>
      <c r="N1174" s="37"/>
      <c r="O1174" s="37"/>
      <c r="P1174" s="37"/>
      <c r="Q1174" s="37"/>
      <c r="R1174" s="37"/>
      <c r="S1174" s="37"/>
      <c r="T1174" s="37"/>
      <c r="U1174" s="37"/>
      <c r="V1174" s="37"/>
      <c r="W1174" s="37"/>
      <c r="X1174" s="37"/>
      <c r="Y1174" s="37"/>
      <c r="Z1174" s="37"/>
    </row>
    <row r="1175" spans="1:26" x14ac:dyDescent="0.2">
      <c r="B1175" s="37" t="s">
        <v>9516</v>
      </c>
      <c r="C1175" s="39" t="s">
        <v>51</v>
      </c>
      <c r="D1175" s="39" t="s">
        <v>6672</v>
      </c>
      <c r="E1175" s="39" t="s">
        <v>6672</v>
      </c>
      <c r="F1175" s="39" t="s">
        <v>9517</v>
      </c>
      <c r="G1175" s="39" t="s">
        <v>10385</v>
      </c>
      <c r="H1175" s="38" t="s">
        <v>443</v>
      </c>
      <c r="I1175" s="38" t="s">
        <v>440</v>
      </c>
      <c r="J1175" s="38">
        <v>27772930</v>
      </c>
      <c r="K1175" s="37">
        <v>53</v>
      </c>
      <c r="L1175" s="37">
        <v>0</v>
      </c>
      <c r="M1175" s="37">
        <v>0</v>
      </c>
    </row>
    <row r="1176" spans="1:26" x14ac:dyDescent="0.2">
      <c r="A1176" s="37" t="s">
        <v>9518</v>
      </c>
      <c r="B1176" s="37" t="s">
        <v>9519</v>
      </c>
      <c r="C1176" s="39" t="s">
        <v>51</v>
      </c>
      <c r="D1176" s="39" t="s">
        <v>6672</v>
      </c>
      <c r="E1176" s="39" t="s">
        <v>6672</v>
      </c>
      <c r="F1176" s="39" t="s">
        <v>9520</v>
      </c>
      <c r="G1176" s="39" t="s">
        <v>10386</v>
      </c>
      <c r="H1176" s="38" t="s">
        <v>442</v>
      </c>
      <c r="I1176" s="38" t="s">
        <v>440</v>
      </c>
      <c r="J1176" s="38">
        <v>27770462</v>
      </c>
      <c r="K1176" s="37">
        <v>644</v>
      </c>
    </row>
    <row r="1177" spans="1:26" x14ac:dyDescent="0.2">
      <c r="A1177" s="37" t="s">
        <v>9521</v>
      </c>
      <c r="B1177" s="37" t="s">
        <v>9522</v>
      </c>
      <c r="C1177" s="39" t="s">
        <v>51</v>
      </c>
      <c r="D1177" s="39" t="s">
        <v>6672</v>
      </c>
      <c r="E1177" s="39" t="s">
        <v>6672</v>
      </c>
      <c r="F1177" s="39" t="s">
        <v>9520</v>
      </c>
      <c r="G1177" s="39" t="s">
        <v>10387</v>
      </c>
      <c r="H1177" s="38" t="s">
        <v>442</v>
      </c>
      <c r="I1177" s="38" t="s">
        <v>440</v>
      </c>
      <c r="J1177" s="38">
        <v>27771569</v>
      </c>
      <c r="K1177" s="37">
        <v>797</v>
      </c>
      <c r="L1177" s="37">
        <v>42</v>
      </c>
      <c r="M1177" s="37">
        <v>0</v>
      </c>
    </row>
    <row r="1178" spans="1:26" x14ac:dyDescent="0.2">
      <c r="A1178" s="37" t="s">
        <v>9521</v>
      </c>
      <c r="B1178" s="37" t="s">
        <v>10066</v>
      </c>
      <c r="C1178" s="39" t="s">
        <v>51</v>
      </c>
      <c r="D1178" s="39" t="s">
        <v>6672</v>
      </c>
      <c r="E1178" s="39" t="s">
        <v>6672</v>
      </c>
      <c r="F1178" s="39" t="s">
        <v>9520</v>
      </c>
      <c r="G1178" s="39" t="s">
        <v>10388</v>
      </c>
      <c r="H1178" s="38" t="s">
        <v>442</v>
      </c>
      <c r="I1178" s="38" t="s">
        <v>440</v>
      </c>
      <c r="J1178" s="38">
        <v>27771569</v>
      </c>
      <c r="K1178" s="37">
        <v>142</v>
      </c>
    </row>
    <row r="1179" spans="1:26" x14ac:dyDescent="0.2">
      <c r="A1179" s="37" t="s">
        <v>9523</v>
      </c>
      <c r="B1179" s="37" t="s">
        <v>9524</v>
      </c>
      <c r="C1179" s="39" t="s">
        <v>51</v>
      </c>
      <c r="D1179" s="39" t="s">
        <v>6672</v>
      </c>
      <c r="E1179" s="39" t="s">
        <v>2498</v>
      </c>
      <c r="F1179" s="39" t="s">
        <v>9525</v>
      </c>
      <c r="G1179" s="39" t="s">
        <v>10385</v>
      </c>
      <c r="H1179" s="38" t="s">
        <v>442</v>
      </c>
      <c r="I1179" s="38" t="s">
        <v>441</v>
      </c>
      <c r="J1179" s="38">
        <v>27791745</v>
      </c>
      <c r="K1179" s="37">
        <v>129</v>
      </c>
      <c r="L1179" s="37">
        <v>0</v>
      </c>
      <c r="M1179" s="37">
        <v>0</v>
      </c>
    </row>
    <row r="1181" spans="1:26" ht="13.5" x14ac:dyDescent="0.25">
      <c r="A1181" s="40" t="s">
        <v>445</v>
      </c>
      <c r="B1181" s="70"/>
      <c r="C1181" s="43"/>
      <c r="D1181" s="25"/>
      <c r="E1181" s="32"/>
      <c r="F1181" s="33"/>
      <c r="G1181" s="32"/>
      <c r="H1181" s="54" t="s">
        <v>8355</v>
      </c>
      <c r="J1181" s="27"/>
      <c r="K1181" s="36">
        <f>SUM(K1182:K1184)</f>
        <v>658</v>
      </c>
      <c r="L1181" s="36">
        <f>SUM(L1182:L1184)</f>
        <v>16</v>
      </c>
      <c r="M1181" s="36">
        <f>SUM(M1182:M1184)</f>
        <v>0</v>
      </c>
      <c r="N1181" s="37"/>
      <c r="O1181" s="37"/>
      <c r="P1181" s="37"/>
      <c r="Q1181" s="37"/>
      <c r="R1181" s="37"/>
      <c r="S1181" s="37"/>
      <c r="T1181" s="37"/>
      <c r="U1181" s="37"/>
      <c r="V1181" s="37"/>
      <c r="W1181" s="37"/>
      <c r="X1181" s="37"/>
      <c r="Y1181" s="37"/>
      <c r="Z1181" s="37"/>
    </row>
    <row r="1182" spans="1:26" x14ac:dyDescent="0.2">
      <c r="A1182" s="37" t="s">
        <v>9526</v>
      </c>
      <c r="B1182" s="37" t="s">
        <v>9527</v>
      </c>
      <c r="C1182" s="39" t="s">
        <v>51</v>
      </c>
      <c r="D1182" s="39" t="s">
        <v>6672</v>
      </c>
      <c r="E1182" s="39" t="s">
        <v>2170</v>
      </c>
      <c r="F1182" s="39" t="s">
        <v>700</v>
      </c>
      <c r="G1182" s="39" t="s">
        <v>10387</v>
      </c>
      <c r="H1182" s="38" t="s">
        <v>442</v>
      </c>
      <c r="I1182" s="38" t="s">
        <v>441</v>
      </c>
      <c r="J1182" s="38">
        <v>27875297</v>
      </c>
      <c r="K1182" s="37">
        <v>591</v>
      </c>
      <c r="L1182" s="37">
        <v>16</v>
      </c>
      <c r="M1182" s="37">
        <v>0</v>
      </c>
    </row>
    <row r="1183" spans="1:26" x14ac:dyDescent="0.2">
      <c r="A1183" s="37" t="s">
        <v>9528</v>
      </c>
      <c r="B1183" s="37" t="s">
        <v>9529</v>
      </c>
      <c r="C1183" s="39" t="s">
        <v>51</v>
      </c>
      <c r="D1183" s="39" t="s">
        <v>6672</v>
      </c>
      <c r="E1183" s="39" t="s">
        <v>2170</v>
      </c>
      <c r="F1183" s="39" t="s">
        <v>186</v>
      </c>
      <c r="G1183" s="39" t="s">
        <v>10385</v>
      </c>
      <c r="H1183" s="38" t="s">
        <v>442</v>
      </c>
      <c r="I1183" s="38" t="s">
        <v>441</v>
      </c>
      <c r="J1183" s="38">
        <v>22003070</v>
      </c>
      <c r="K1183" s="37">
        <v>25</v>
      </c>
      <c r="L1183" s="37">
        <v>0</v>
      </c>
      <c r="M1183" s="37">
        <v>0</v>
      </c>
    </row>
    <row r="1184" spans="1:26" x14ac:dyDescent="0.2">
      <c r="A1184" s="37" t="s">
        <v>9530</v>
      </c>
      <c r="B1184" s="37" t="s">
        <v>9531</v>
      </c>
      <c r="C1184" s="39" t="s">
        <v>51</v>
      </c>
      <c r="D1184" s="39" t="s">
        <v>6672</v>
      </c>
      <c r="E1184" s="39" t="s">
        <v>2170</v>
      </c>
      <c r="F1184" s="39" t="s">
        <v>3890</v>
      </c>
      <c r="G1184" s="39" t="s">
        <v>10385</v>
      </c>
      <c r="H1184" s="38" t="s">
        <v>442</v>
      </c>
      <c r="I1184" s="38" t="s">
        <v>441</v>
      </c>
      <c r="J1184" s="38">
        <v>27876098</v>
      </c>
      <c r="K1184" s="37">
        <v>42</v>
      </c>
      <c r="L1184" s="37">
        <v>0</v>
      </c>
      <c r="M1184" s="37">
        <v>0</v>
      </c>
    </row>
    <row r="1186" spans="1:26" ht="13.5" x14ac:dyDescent="0.25">
      <c r="A1186" s="40" t="s">
        <v>446</v>
      </c>
      <c r="B1186" s="70"/>
      <c r="C1186" s="43"/>
      <c r="D1186" s="25"/>
      <c r="E1186" s="32"/>
      <c r="F1186" s="33"/>
      <c r="G1186" s="32"/>
      <c r="H1186" s="54" t="s">
        <v>8355</v>
      </c>
      <c r="J1186" s="27"/>
      <c r="K1186" s="36">
        <f>K1187</f>
        <v>30</v>
      </c>
      <c r="L1186" s="36">
        <f>L1187</f>
        <v>0</v>
      </c>
      <c r="M1186" s="36">
        <f>M1187</f>
        <v>0</v>
      </c>
      <c r="N1186" s="37"/>
      <c r="O1186" s="37"/>
      <c r="P1186" s="37"/>
      <c r="Q1186" s="37"/>
      <c r="R1186" s="37"/>
      <c r="S1186" s="37"/>
      <c r="T1186" s="37"/>
      <c r="U1186" s="37"/>
      <c r="V1186" s="37"/>
      <c r="W1186" s="37"/>
      <c r="X1186" s="37"/>
      <c r="Y1186" s="37"/>
      <c r="Z1186" s="37"/>
    </row>
    <row r="1187" spans="1:26" x14ac:dyDescent="0.2">
      <c r="A1187" s="37" t="s">
        <v>9532</v>
      </c>
      <c r="B1187" s="37" t="s">
        <v>9533</v>
      </c>
      <c r="C1187" s="39" t="s">
        <v>51</v>
      </c>
      <c r="D1187" s="39" t="s">
        <v>2567</v>
      </c>
      <c r="E1187" s="39" t="s">
        <v>2567</v>
      </c>
      <c r="F1187" s="39" t="s">
        <v>152</v>
      </c>
      <c r="G1187" s="39" t="s">
        <v>10385</v>
      </c>
      <c r="H1187" s="38" t="s">
        <v>442</v>
      </c>
      <c r="I1187" s="38" t="s">
        <v>440</v>
      </c>
      <c r="J1187" s="38">
        <v>22005446</v>
      </c>
      <c r="K1187" s="37">
        <v>30</v>
      </c>
      <c r="L1187" s="37">
        <v>0</v>
      </c>
      <c r="M1187" s="37">
        <v>0</v>
      </c>
    </row>
    <row r="1189" spans="1:26" ht="13.5" x14ac:dyDescent="0.25">
      <c r="A1189" s="40" t="s">
        <v>447</v>
      </c>
      <c r="B1189" s="70"/>
      <c r="C1189" s="43"/>
      <c r="D1189" s="25"/>
      <c r="E1189" s="32"/>
      <c r="F1189" s="33"/>
      <c r="G1189" s="32"/>
      <c r="H1189" s="54" t="s">
        <v>8355</v>
      </c>
      <c r="J1189" s="27"/>
      <c r="K1189" s="36">
        <f>SUM(K1190:K1192)</f>
        <v>2135</v>
      </c>
      <c r="L1189" s="36">
        <f>SUM(L1190:L1192)</f>
        <v>40</v>
      </c>
      <c r="M1189" s="36">
        <f>SUM(M1190:M1192)</f>
        <v>0</v>
      </c>
      <c r="N1189" s="37"/>
      <c r="O1189" s="37"/>
      <c r="P1189" s="37"/>
      <c r="Q1189" s="37"/>
      <c r="R1189" s="37"/>
      <c r="S1189" s="37"/>
      <c r="T1189" s="37"/>
      <c r="U1189" s="37"/>
      <c r="V1189" s="37"/>
      <c r="W1189" s="37"/>
      <c r="X1189" s="37"/>
      <c r="Y1189" s="37"/>
      <c r="Z1189" s="37"/>
    </row>
    <row r="1190" spans="1:26" x14ac:dyDescent="0.2">
      <c r="A1190" s="37" t="s">
        <v>9534</v>
      </c>
      <c r="B1190" s="37" t="s">
        <v>9535</v>
      </c>
      <c r="C1190" s="39" t="s">
        <v>51</v>
      </c>
      <c r="D1190" s="39" t="s">
        <v>2567</v>
      </c>
      <c r="E1190" s="39" t="s">
        <v>2567</v>
      </c>
      <c r="F1190" s="39" t="s">
        <v>6295</v>
      </c>
      <c r="G1190" s="39" t="s">
        <v>10387</v>
      </c>
      <c r="H1190" s="38" t="s">
        <v>442</v>
      </c>
      <c r="I1190" s="38" t="s">
        <v>440</v>
      </c>
      <c r="J1190" s="38">
        <v>27799197</v>
      </c>
      <c r="K1190" s="37">
        <v>1167</v>
      </c>
      <c r="L1190" s="37">
        <v>40</v>
      </c>
      <c r="M1190" s="37">
        <v>0</v>
      </c>
    </row>
    <row r="1191" spans="1:26" x14ac:dyDescent="0.2">
      <c r="A1191" s="37" t="s">
        <v>9534</v>
      </c>
      <c r="B1191" s="37" t="s">
        <v>10067</v>
      </c>
      <c r="C1191" s="39" t="s">
        <v>51</v>
      </c>
      <c r="D1191" s="39" t="s">
        <v>2567</v>
      </c>
      <c r="E1191" s="39" t="s">
        <v>2567</v>
      </c>
      <c r="F1191" s="39" t="s">
        <v>2567</v>
      </c>
      <c r="G1191" s="39" t="s">
        <v>10388</v>
      </c>
      <c r="H1191" s="38" t="s">
        <v>442</v>
      </c>
      <c r="I1191" s="38" t="s">
        <v>440</v>
      </c>
      <c r="J1191" s="38">
        <v>27794037</v>
      </c>
      <c r="K1191" s="37">
        <v>210</v>
      </c>
    </row>
    <row r="1192" spans="1:26" x14ac:dyDescent="0.2">
      <c r="A1192" s="37" t="s">
        <v>9536</v>
      </c>
      <c r="B1192" s="37" t="s">
        <v>9537</v>
      </c>
      <c r="C1192" s="39" t="s">
        <v>51</v>
      </c>
      <c r="D1192" s="39" t="s">
        <v>2567</v>
      </c>
      <c r="E1192" s="39" t="s">
        <v>2567</v>
      </c>
      <c r="F1192" s="39" t="s">
        <v>6295</v>
      </c>
      <c r="G1192" s="39" t="s">
        <v>10386</v>
      </c>
      <c r="H1192" s="38" t="s">
        <v>442</v>
      </c>
      <c r="I1192" s="38" t="s">
        <v>440</v>
      </c>
      <c r="J1192" s="38">
        <v>27798665</v>
      </c>
      <c r="K1192" s="37">
        <v>758</v>
      </c>
    </row>
    <row r="1194" spans="1:26" ht="13.5" x14ac:dyDescent="0.25">
      <c r="A1194" s="40" t="s">
        <v>448</v>
      </c>
      <c r="B1194" s="70"/>
      <c r="C1194" s="43"/>
      <c r="D1194" s="25"/>
      <c r="E1194" s="32"/>
      <c r="F1194" s="33"/>
      <c r="G1194" s="32"/>
      <c r="H1194" s="54" t="s">
        <v>8355</v>
      </c>
      <c r="J1194" s="27"/>
      <c r="K1194" s="36">
        <f>SUM(K1195:K1201)</f>
        <v>1993</v>
      </c>
      <c r="L1194" s="36">
        <f>SUM(L1195:L1201)</f>
        <v>57</v>
      </c>
      <c r="M1194" s="36">
        <f>SUM(M1195:M1201)</f>
        <v>0</v>
      </c>
      <c r="N1194" s="37"/>
      <c r="O1194" s="37"/>
      <c r="P1194" s="37"/>
      <c r="Q1194" s="37"/>
      <c r="R1194" s="37"/>
      <c r="S1194" s="37"/>
      <c r="T1194" s="37"/>
      <c r="U1194" s="37"/>
      <c r="V1194" s="37"/>
      <c r="W1194" s="37"/>
      <c r="X1194" s="37"/>
      <c r="Y1194" s="37"/>
      <c r="Z1194" s="37"/>
    </row>
    <row r="1195" spans="1:26" x14ac:dyDescent="0.2">
      <c r="B1195" s="37" t="s">
        <v>10069</v>
      </c>
      <c r="C1195" s="39" t="s">
        <v>51</v>
      </c>
      <c r="D1195" s="39" t="s">
        <v>3379</v>
      </c>
      <c r="E1195" s="39" t="s">
        <v>6792</v>
      </c>
      <c r="F1195" s="39" t="s">
        <v>9538</v>
      </c>
      <c r="G1195" s="39" t="s">
        <v>10385</v>
      </c>
      <c r="H1195" s="38" t="s">
        <v>443</v>
      </c>
      <c r="I1195" s="38" t="s">
        <v>440</v>
      </c>
      <c r="J1195" s="38">
        <v>26433836</v>
      </c>
      <c r="K1195" s="37">
        <v>89</v>
      </c>
      <c r="L1195" s="37">
        <v>0</v>
      </c>
      <c r="M1195" s="37">
        <v>0</v>
      </c>
    </row>
    <row r="1196" spans="1:26" x14ac:dyDescent="0.2">
      <c r="B1196" s="37" t="s">
        <v>9539</v>
      </c>
      <c r="C1196" s="39" t="s">
        <v>51</v>
      </c>
      <c r="D1196" s="39" t="s">
        <v>3379</v>
      </c>
      <c r="E1196" s="39" t="s">
        <v>6792</v>
      </c>
      <c r="F1196" s="39" t="s">
        <v>2286</v>
      </c>
      <c r="G1196" s="39" t="s">
        <v>10385</v>
      </c>
      <c r="H1196" s="38" t="s">
        <v>443</v>
      </c>
      <c r="I1196" s="38" t="s">
        <v>440</v>
      </c>
      <c r="J1196" s="38">
        <v>26436128</v>
      </c>
      <c r="K1196" s="37">
        <v>44</v>
      </c>
      <c r="L1196" s="37">
        <v>0</v>
      </c>
      <c r="M1196" s="37">
        <v>0</v>
      </c>
    </row>
    <row r="1197" spans="1:26" x14ac:dyDescent="0.2">
      <c r="A1197" s="37" t="s">
        <v>9540</v>
      </c>
      <c r="B1197" s="37" t="s">
        <v>9541</v>
      </c>
      <c r="C1197" s="39" t="s">
        <v>51</v>
      </c>
      <c r="D1197" s="39" t="s">
        <v>3379</v>
      </c>
      <c r="E1197" s="39" t="s">
        <v>6792</v>
      </c>
      <c r="F1197" s="39" t="s">
        <v>6792</v>
      </c>
      <c r="G1197" s="39" t="s">
        <v>10387</v>
      </c>
      <c r="H1197" s="38" t="s">
        <v>442</v>
      </c>
      <c r="I1197" s="38" t="s">
        <v>440</v>
      </c>
      <c r="J1197" s="38">
        <v>26433694</v>
      </c>
      <c r="K1197" s="37">
        <v>1020</v>
      </c>
      <c r="L1197" s="37">
        <v>57</v>
      </c>
      <c r="M1197" s="37">
        <v>0</v>
      </c>
    </row>
    <row r="1198" spans="1:26" x14ac:dyDescent="0.2">
      <c r="A1198" s="37" t="s">
        <v>9540</v>
      </c>
      <c r="B1198" s="37" t="s">
        <v>10068</v>
      </c>
      <c r="C1198" s="39" t="s">
        <v>51</v>
      </c>
      <c r="D1198" s="39" t="s">
        <v>3379</v>
      </c>
      <c r="E1198" s="39" t="s">
        <v>6792</v>
      </c>
      <c r="F1198" s="39" t="s">
        <v>2533</v>
      </c>
      <c r="G1198" s="39" t="s">
        <v>10388</v>
      </c>
      <c r="H1198" s="38" t="s">
        <v>442</v>
      </c>
      <c r="I1198" s="38" t="s">
        <v>440</v>
      </c>
      <c r="J1198" s="38">
        <v>26433694</v>
      </c>
      <c r="K1198" s="37">
        <v>148</v>
      </c>
    </row>
    <row r="1199" spans="1:26" x14ac:dyDescent="0.2">
      <c r="A1199" s="37" t="s">
        <v>9542</v>
      </c>
      <c r="B1199" s="37" t="s">
        <v>9543</v>
      </c>
      <c r="C1199" s="39" t="s">
        <v>51</v>
      </c>
      <c r="D1199" s="39" t="s">
        <v>3379</v>
      </c>
      <c r="E1199" s="39" t="s">
        <v>6795</v>
      </c>
      <c r="F1199" s="39" t="s">
        <v>6795</v>
      </c>
      <c r="G1199" s="39" t="s">
        <v>10385</v>
      </c>
      <c r="H1199" s="38" t="s">
        <v>442</v>
      </c>
      <c r="I1199" s="38" t="s">
        <v>440</v>
      </c>
      <c r="J1199" s="38">
        <v>26370111</v>
      </c>
      <c r="K1199" s="37">
        <v>87</v>
      </c>
      <c r="L1199" s="37">
        <v>0</v>
      </c>
      <c r="M1199" s="37">
        <v>0</v>
      </c>
    </row>
    <row r="1200" spans="1:26" x14ac:dyDescent="0.2">
      <c r="A1200" s="37" t="s">
        <v>9544</v>
      </c>
      <c r="B1200" s="37" t="s">
        <v>9545</v>
      </c>
      <c r="C1200" s="39" t="s">
        <v>51</v>
      </c>
      <c r="D1200" s="39" t="s">
        <v>3379</v>
      </c>
      <c r="E1200" s="39" t="s">
        <v>6795</v>
      </c>
      <c r="F1200" s="39" t="s">
        <v>6813</v>
      </c>
      <c r="G1200" s="39" t="s">
        <v>10385</v>
      </c>
      <c r="H1200" s="38" t="s">
        <v>442</v>
      </c>
      <c r="I1200" s="38" t="s">
        <v>440</v>
      </c>
      <c r="J1200" s="38">
        <v>26371029</v>
      </c>
      <c r="K1200" s="37">
        <v>301</v>
      </c>
      <c r="L1200" s="37">
        <v>0</v>
      </c>
      <c r="M1200" s="37">
        <v>0</v>
      </c>
    </row>
    <row r="1201" spans="1:26" x14ac:dyDescent="0.2">
      <c r="A1201" s="37" t="s">
        <v>9546</v>
      </c>
      <c r="B1201" s="37" t="s">
        <v>9547</v>
      </c>
      <c r="C1201" s="39" t="s">
        <v>51</v>
      </c>
      <c r="D1201" s="39" t="s">
        <v>3379</v>
      </c>
      <c r="E1201" s="39" t="s">
        <v>6792</v>
      </c>
      <c r="F1201" s="39" t="s">
        <v>2533</v>
      </c>
      <c r="G1201" s="39" t="s">
        <v>10386</v>
      </c>
      <c r="H1201" s="38" t="s">
        <v>442</v>
      </c>
      <c r="I1201" s="38" t="s">
        <v>440</v>
      </c>
      <c r="J1201" s="38">
        <v>26430077</v>
      </c>
      <c r="K1201" s="37">
        <v>304</v>
      </c>
    </row>
    <row r="1203" spans="1:26" ht="13.5" x14ac:dyDescent="0.25">
      <c r="A1203" s="40" t="s">
        <v>449</v>
      </c>
      <c r="B1203" s="70"/>
      <c r="C1203" s="43"/>
      <c r="D1203" s="25"/>
      <c r="E1203" s="32"/>
      <c r="F1203" s="33"/>
      <c r="G1203" s="32"/>
      <c r="H1203" s="54" t="s">
        <v>8355</v>
      </c>
      <c r="J1203" s="27"/>
      <c r="K1203" s="36">
        <f>SUM(K1204:K1206)</f>
        <v>298</v>
      </c>
      <c r="L1203" s="36">
        <f>SUM(L1204:L1206)</f>
        <v>0</v>
      </c>
      <c r="M1203" s="36">
        <f>SUM(M1204:M1206)</f>
        <v>0</v>
      </c>
      <c r="N1203" s="37"/>
      <c r="O1203" s="37"/>
      <c r="P1203" s="37"/>
      <c r="Q1203" s="37"/>
      <c r="R1203" s="37"/>
      <c r="S1203" s="37"/>
      <c r="T1203" s="37"/>
      <c r="U1203" s="37"/>
      <c r="V1203" s="37"/>
      <c r="W1203" s="37"/>
      <c r="X1203" s="37"/>
      <c r="Y1203" s="37"/>
      <c r="Z1203" s="37"/>
    </row>
    <row r="1204" spans="1:26" x14ac:dyDescent="0.2">
      <c r="B1204" s="37" t="s">
        <v>382</v>
      </c>
      <c r="C1204" s="39" t="s">
        <v>51</v>
      </c>
      <c r="D1204" s="39" t="s">
        <v>6672</v>
      </c>
      <c r="E1204" s="39" t="s">
        <v>6672</v>
      </c>
      <c r="F1204" s="39" t="s">
        <v>6821</v>
      </c>
      <c r="G1204" s="39" t="s">
        <v>10385</v>
      </c>
      <c r="H1204" s="38" t="s">
        <v>443</v>
      </c>
      <c r="I1204" s="38" t="s">
        <v>440</v>
      </c>
      <c r="J1204" s="38">
        <v>27772681</v>
      </c>
      <c r="K1204" s="37">
        <v>64</v>
      </c>
      <c r="L1204" s="37">
        <v>0</v>
      </c>
      <c r="M1204" s="37">
        <v>0</v>
      </c>
    </row>
    <row r="1205" spans="1:26" x14ac:dyDescent="0.2">
      <c r="A1205" s="37" t="s">
        <v>9548</v>
      </c>
      <c r="B1205" s="37" t="s">
        <v>9549</v>
      </c>
      <c r="C1205" s="39" t="s">
        <v>51</v>
      </c>
      <c r="D1205" s="39" t="s">
        <v>6672</v>
      </c>
      <c r="E1205" s="39" t="s">
        <v>6672</v>
      </c>
      <c r="F1205" s="39" t="s">
        <v>6829</v>
      </c>
      <c r="G1205" s="39" t="s">
        <v>10385</v>
      </c>
      <c r="H1205" s="38" t="s">
        <v>442</v>
      </c>
      <c r="I1205" s="38" t="s">
        <v>440</v>
      </c>
      <c r="J1205" s="38">
        <v>84832464</v>
      </c>
      <c r="K1205" s="37">
        <v>34</v>
      </c>
      <c r="L1205" s="37">
        <v>0</v>
      </c>
      <c r="M1205" s="37">
        <v>0</v>
      </c>
    </row>
    <row r="1206" spans="1:26" x14ac:dyDescent="0.2">
      <c r="A1206" s="37" t="s">
        <v>9550</v>
      </c>
      <c r="B1206" s="37" t="s">
        <v>9551</v>
      </c>
      <c r="C1206" s="39" t="s">
        <v>51</v>
      </c>
      <c r="D1206" s="39" t="s">
        <v>6672</v>
      </c>
      <c r="E1206" s="39" t="s">
        <v>6672</v>
      </c>
      <c r="F1206" s="39" t="s">
        <v>6834</v>
      </c>
      <c r="G1206" s="39" t="s">
        <v>10385</v>
      </c>
      <c r="H1206" s="38" t="s">
        <v>442</v>
      </c>
      <c r="I1206" s="38" t="s">
        <v>440</v>
      </c>
      <c r="J1206" s="38">
        <v>27773384</v>
      </c>
      <c r="K1206" s="37">
        <v>200</v>
      </c>
      <c r="L1206" s="37">
        <v>0</v>
      </c>
      <c r="M1206" s="37">
        <v>0</v>
      </c>
    </row>
    <row r="1208" spans="1:26" ht="13.5" x14ac:dyDescent="0.25">
      <c r="A1208" s="40" t="s">
        <v>8338</v>
      </c>
      <c r="B1208" s="70"/>
      <c r="C1208" s="43"/>
      <c r="D1208" s="25"/>
      <c r="E1208" s="32"/>
      <c r="F1208" s="33"/>
      <c r="G1208" s="32"/>
      <c r="H1208" s="54" t="s">
        <v>8355</v>
      </c>
      <c r="J1208" s="27"/>
      <c r="K1208" s="36">
        <f>K1209+K1217+K1221+K1226+K1229+K1233+K1237+K1242+K1246+K1249+K1252+K1256+K1263</f>
        <v>7905</v>
      </c>
      <c r="L1208" s="36">
        <f>L1209+L1217+L1221+L1226+L1229+L1233+L1237+L1242+L1246+L1249+L1252+L1256+L1263</f>
        <v>154</v>
      </c>
      <c r="M1208" s="36">
        <f>M1209+M1217+M1221+M1226+M1229+M1233+M1237+M1242+M1246+M1249+M1252+M1256+M1263</f>
        <v>93</v>
      </c>
      <c r="N1208" s="37"/>
      <c r="O1208" s="37"/>
      <c r="P1208" s="37"/>
      <c r="Q1208" s="37"/>
      <c r="R1208" s="37"/>
      <c r="S1208" s="37"/>
      <c r="T1208" s="37"/>
      <c r="U1208" s="37"/>
      <c r="V1208" s="37"/>
      <c r="W1208" s="37"/>
      <c r="X1208" s="37"/>
      <c r="Y1208" s="37"/>
      <c r="Z1208" s="37"/>
    </row>
    <row r="1209" spans="1:26" ht="13.5" x14ac:dyDescent="0.25">
      <c r="A1209" s="40" t="s">
        <v>439</v>
      </c>
      <c r="B1209" s="70"/>
      <c r="C1209" s="43"/>
      <c r="D1209" s="25"/>
      <c r="E1209" s="32"/>
      <c r="F1209" s="33"/>
      <c r="G1209" s="32"/>
      <c r="H1209" s="54" t="s">
        <v>8355</v>
      </c>
      <c r="J1209" s="27"/>
      <c r="K1209" s="36">
        <f>SUM(K1210:K1215)</f>
        <v>2560</v>
      </c>
      <c r="L1209" s="36">
        <f>SUM(L1210:L1215)</f>
        <v>81</v>
      </c>
      <c r="M1209" s="36">
        <f>SUM(M1210:M1215)</f>
        <v>0</v>
      </c>
      <c r="N1209" s="37"/>
      <c r="O1209" s="37"/>
      <c r="P1209" s="37"/>
      <c r="Q1209" s="37"/>
      <c r="R1209" s="37"/>
      <c r="S1209" s="37"/>
      <c r="T1209" s="37"/>
      <c r="U1209" s="37"/>
      <c r="V1209" s="37"/>
      <c r="W1209" s="37"/>
      <c r="X1209" s="37"/>
      <c r="Y1209" s="37"/>
      <c r="Z1209" s="37"/>
    </row>
    <row r="1210" spans="1:26" x14ac:dyDescent="0.2">
      <c r="B1210" s="37" t="s">
        <v>6853</v>
      </c>
      <c r="C1210" s="39" t="s">
        <v>51</v>
      </c>
      <c r="D1210" s="39" t="s">
        <v>771</v>
      </c>
      <c r="E1210" s="39" t="s">
        <v>771</v>
      </c>
      <c r="F1210" s="39" t="s">
        <v>6854</v>
      </c>
      <c r="G1210" s="39" t="s">
        <v>10385</v>
      </c>
      <c r="H1210" s="38" t="s">
        <v>443</v>
      </c>
      <c r="I1210" s="38" t="s">
        <v>440</v>
      </c>
      <c r="J1210" s="38">
        <v>27300097</v>
      </c>
      <c r="K1210" s="37">
        <v>37</v>
      </c>
      <c r="L1210" s="37">
        <v>0</v>
      </c>
      <c r="M1210" s="37">
        <v>0</v>
      </c>
    </row>
    <row r="1211" spans="1:26" x14ac:dyDescent="0.2">
      <c r="A1211" s="37" t="s">
        <v>9552</v>
      </c>
      <c r="B1211" s="37" t="s">
        <v>9553</v>
      </c>
      <c r="C1211" s="39" t="s">
        <v>51</v>
      </c>
      <c r="D1211" s="39" t="s">
        <v>771</v>
      </c>
      <c r="E1211" s="39" t="s">
        <v>771</v>
      </c>
      <c r="F1211" s="39" t="s">
        <v>1617</v>
      </c>
      <c r="G1211" s="39" t="s">
        <v>10387</v>
      </c>
      <c r="H1211" s="38" t="s">
        <v>442</v>
      </c>
      <c r="I1211" s="38" t="s">
        <v>440</v>
      </c>
      <c r="J1211" s="38">
        <v>27300045</v>
      </c>
      <c r="K1211" s="37">
        <v>767</v>
      </c>
      <c r="L1211" s="37">
        <v>81</v>
      </c>
      <c r="M1211" s="37">
        <v>0</v>
      </c>
    </row>
    <row r="1212" spans="1:26" x14ac:dyDescent="0.2">
      <c r="A1212" s="37" t="s">
        <v>9554</v>
      </c>
      <c r="B1212" s="37" t="s">
        <v>9555</v>
      </c>
      <c r="C1212" s="39" t="s">
        <v>51</v>
      </c>
      <c r="D1212" s="39" t="s">
        <v>771</v>
      </c>
      <c r="E1212" s="39" t="s">
        <v>771</v>
      </c>
      <c r="F1212" s="39" t="s">
        <v>9556</v>
      </c>
      <c r="G1212" s="39" t="s">
        <v>10386</v>
      </c>
      <c r="H1212" s="38" t="s">
        <v>442</v>
      </c>
      <c r="I1212" s="38" t="s">
        <v>440</v>
      </c>
      <c r="J1212" s="38">
        <v>24279753</v>
      </c>
      <c r="K1212" s="37">
        <v>793</v>
      </c>
    </row>
    <row r="1213" spans="1:26" x14ac:dyDescent="0.2">
      <c r="A1213" s="37" t="s">
        <v>9557</v>
      </c>
      <c r="B1213" s="37" t="s">
        <v>9558</v>
      </c>
      <c r="C1213" s="39" t="s">
        <v>51</v>
      </c>
      <c r="D1213" s="39" t="s">
        <v>771</v>
      </c>
      <c r="E1213" s="39" t="s">
        <v>771</v>
      </c>
      <c r="F1213" s="39" t="s">
        <v>2166</v>
      </c>
      <c r="G1213" s="39" t="s">
        <v>10385</v>
      </c>
      <c r="H1213" s="38" t="s">
        <v>442</v>
      </c>
      <c r="I1213" s="38" t="s">
        <v>440</v>
      </c>
      <c r="J1213" s="38">
        <v>27302533</v>
      </c>
      <c r="K1213" s="37">
        <v>114</v>
      </c>
      <c r="L1213" s="37">
        <v>0</v>
      </c>
      <c r="M1213" s="37">
        <v>0</v>
      </c>
    </row>
    <row r="1214" spans="1:26" x14ac:dyDescent="0.2">
      <c r="A1214" s="37" t="s">
        <v>9559</v>
      </c>
      <c r="B1214" s="37" t="s">
        <v>10070</v>
      </c>
      <c r="C1214" s="39" t="s">
        <v>51</v>
      </c>
      <c r="D1214" s="39" t="s">
        <v>771</v>
      </c>
      <c r="E1214" s="39" t="s">
        <v>771</v>
      </c>
      <c r="F1214" s="39" t="s">
        <v>1617</v>
      </c>
      <c r="G1214" s="39" t="s">
        <v>10388</v>
      </c>
      <c r="H1214" s="38" t="s">
        <v>442</v>
      </c>
      <c r="I1214" s="38" t="s">
        <v>440</v>
      </c>
      <c r="J1214" s="38">
        <v>27300045</v>
      </c>
      <c r="K1214" s="37">
        <v>371</v>
      </c>
    </row>
    <row r="1215" spans="1:26" x14ac:dyDescent="0.2">
      <c r="A1215" s="37" t="s">
        <v>9560</v>
      </c>
      <c r="B1215" s="37" t="s">
        <v>9561</v>
      </c>
      <c r="C1215" s="39" t="s">
        <v>51</v>
      </c>
      <c r="D1215" s="39" t="s">
        <v>771</v>
      </c>
      <c r="E1215" s="39" t="s">
        <v>771</v>
      </c>
      <c r="F1215" s="39" t="s">
        <v>9562</v>
      </c>
      <c r="G1215" s="39" t="s">
        <v>10385</v>
      </c>
      <c r="H1215" s="38" t="s">
        <v>442</v>
      </c>
      <c r="I1215" s="38" t="s">
        <v>440</v>
      </c>
      <c r="J1215" s="38">
        <v>27302360</v>
      </c>
      <c r="K1215" s="37">
        <v>478</v>
      </c>
      <c r="L1215" s="37">
        <v>0</v>
      </c>
      <c r="M1215" s="37">
        <v>0</v>
      </c>
    </row>
    <row r="1217" spans="1:26" ht="13.5" x14ac:dyDescent="0.25">
      <c r="A1217" s="40" t="s">
        <v>445</v>
      </c>
      <c r="B1217" s="70"/>
      <c r="C1217" s="43"/>
      <c r="D1217" s="25"/>
      <c r="E1217" s="32"/>
      <c r="F1217" s="33"/>
      <c r="G1217" s="32"/>
      <c r="H1217" s="54" t="s">
        <v>8355</v>
      </c>
      <c r="J1217" s="27"/>
      <c r="K1217" s="36">
        <f>SUM(K1218:K1219)</f>
        <v>500</v>
      </c>
      <c r="L1217" s="36">
        <f>SUM(L1218:L1219)</f>
        <v>0</v>
      </c>
      <c r="M1217" s="36">
        <f>SUM(M1218:M1219)</f>
        <v>0</v>
      </c>
      <c r="N1217" s="37"/>
      <c r="O1217" s="37"/>
      <c r="P1217" s="37"/>
      <c r="Q1217" s="37"/>
      <c r="R1217" s="37"/>
      <c r="S1217" s="37"/>
      <c r="T1217" s="37"/>
      <c r="U1217" s="37"/>
      <c r="V1217" s="37"/>
      <c r="W1217" s="37"/>
      <c r="X1217" s="37"/>
      <c r="Y1217" s="37"/>
      <c r="Z1217" s="37"/>
    </row>
    <row r="1218" spans="1:26" x14ac:dyDescent="0.2">
      <c r="A1218" s="37" t="s">
        <v>9563</v>
      </c>
      <c r="B1218" s="37" t="s">
        <v>9564</v>
      </c>
      <c r="C1218" s="39" t="s">
        <v>51</v>
      </c>
      <c r="D1218" s="39" t="s">
        <v>771</v>
      </c>
      <c r="E1218" s="39" t="s">
        <v>787</v>
      </c>
      <c r="F1218" s="39" t="s">
        <v>9565</v>
      </c>
      <c r="G1218" s="39" t="s">
        <v>10385</v>
      </c>
      <c r="H1218" s="38" t="s">
        <v>442</v>
      </c>
      <c r="I1218" s="38" t="s">
        <v>441</v>
      </c>
      <c r="J1218" s="38">
        <v>27421085</v>
      </c>
      <c r="K1218" s="37">
        <v>197</v>
      </c>
      <c r="L1218" s="37">
        <v>0</v>
      </c>
      <c r="M1218" s="37">
        <v>0</v>
      </c>
    </row>
    <row r="1219" spans="1:26" x14ac:dyDescent="0.2">
      <c r="A1219" s="37" t="s">
        <v>9566</v>
      </c>
      <c r="B1219" s="37" t="s">
        <v>9567</v>
      </c>
      <c r="C1219" s="39" t="s">
        <v>51</v>
      </c>
      <c r="D1219" s="39" t="s">
        <v>771</v>
      </c>
      <c r="E1219" s="39" t="s">
        <v>6878</v>
      </c>
      <c r="F1219" s="39" t="s">
        <v>823</v>
      </c>
      <c r="G1219" s="39" t="s">
        <v>10385</v>
      </c>
      <c r="H1219" s="38" t="s">
        <v>442</v>
      </c>
      <c r="I1219" s="38" t="s">
        <v>441</v>
      </c>
      <c r="J1219" s="38">
        <v>27302700</v>
      </c>
      <c r="K1219" s="37">
        <v>303</v>
      </c>
      <c r="L1219" s="37">
        <v>0</v>
      </c>
      <c r="M1219" s="37">
        <v>0</v>
      </c>
    </row>
    <row r="1221" spans="1:26" ht="13.5" x14ac:dyDescent="0.25">
      <c r="A1221" s="40" t="s">
        <v>446</v>
      </c>
      <c r="B1221" s="70"/>
      <c r="C1221" s="43"/>
      <c r="D1221" s="25"/>
      <c r="E1221" s="32"/>
      <c r="F1221" s="33"/>
      <c r="G1221" s="32"/>
      <c r="H1221" s="54" t="s">
        <v>8355</v>
      </c>
      <c r="J1221" s="27"/>
      <c r="K1221" s="36">
        <f>SUM(K1222:K1224)</f>
        <v>456</v>
      </c>
      <c r="L1221" s="36">
        <f>SUM(L1222:L1224)</f>
        <v>0</v>
      </c>
      <c r="M1221" s="36">
        <f>SUM(M1222:M1224)</f>
        <v>0</v>
      </c>
      <c r="N1221" s="37"/>
      <c r="O1221" s="37"/>
      <c r="P1221" s="37"/>
      <c r="Q1221" s="37"/>
      <c r="R1221" s="37"/>
      <c r="S1221" s="37"/>
      <c r="T1221" s="37"/>
      <c r="U1221" s="37"/>
      <c r="V1221" s="37"/>
      <c r="W1221" s="37"/>
      <c r="X1221" s="37"/>
      <c r="Y1221" s="37"/>
      <c r="Z1221" s="37"/>
    </row>
    <row r="1222" spans="1:26" x14ac:dyDescent="0.2">
      <c r="A1222" s="37" t="s">
        <v>9568</v>
      </c>
      <c r="B1222" s="37" t="s">
        <v>9569</v>
      </c>
      <c r="C1222" s="39" t="s">
        <v>51</v>
      </c>
      <c r="D1222" s="39" t="s">
        <v>771</v>
      </c>
      <c r="E1222" s="39" t="s">
        <v>772</v>
      </c>
      <c r="F1222" s="39" t="s">
        <v>772</v>
      </c>
      <c r="G1222" s="39" t="s">
        <v>10385</v>
      </c>
      <c r="H1222" s="38" t="s">
        <v>442</v>
      </c>
      <c r="I1222" s="38" t="s">
        <v>441</v>
      </c>
      <c r="J1222" s="38">
        <v>27428036</v>
      </c>
      <c r="K1222" s="37">
        <v>215</v>
      </c>
      <c r="L1222" s="37">
        <v>0</v>
      </c>
      <c r="M1222" s="37">
        <v>0</v>
      </c>
    </row>
    <row r="1223" spans="1:26" x14ac:dyDescent="0.2">
      <c r="A1223" s="37" t="s">
        <v>9570</v>
      </c>
      <c r="B1223" s="37" t="s">
        <v>9571</v>
      </c>
      <c r="C1223" s="39" t="s">
        <v>51</v>
      </c>
      <c r="D1223" s="39" t="s">
        <v>771</v>
      </c>
      <c r="E1223" s="39" t="s">
        <v>6422</v>
      </c>
      <c r="F1223" s="39" t="s">
        <v>9572</v>
      </c>
      <c r="G1223" s="39" t="s">
        <v>10385</v>
      </c>
      <c r="H1223" s="38" t="s">
        <v>442</v>
      </c>
      <c r="I1223" s="38" t="s">
        <v>441</v>
      </c>
      <c r="J1223" s="38">
        <v>22005400</v>
      </c>
      <c r="K1223" s="37">
        <v>132</v>
      </c>
      <c r="L1223" s="37">
        <v>0</v>
      </c>
      <c r="M1223" s="37">
        <v>0</v>
      </c>
    </row>
    <row r="1224" spans="1:26" x14ac:dyDescent="0.2">
      <c r="A1224" s="37" t="s">
        <v>9573</v>
      </c>
      <c r="B1224" s="37" t="s">
        <v>9574</v>
      </c>
      <c r="C1224" s="39" t="s">
        <v>51</v>
      </c>
      <c r="D1224" s="39" t="s">
        <v>771</v>
      </c>
      <c r="E1224" s="39" t="s">
        <v>772</v>
      </c>
      <c r="F1224" s="39" t="s">
        <v>9575</v>
      </c>
      <c r="G1224" s="39" t="s">
        <v>10385</v>
      </c>
      <c r="H1224" s="38" t="s">
        <v>442</v>
      </c>
      <c r="I1224" s="38" t="s">
        <v>441</v>
      </c>
      <c r="J1224" s="38">
        <v>27300744</v>
      </c>
      <c r="K1224" s="37">
        <v>109</v>
      </c>
      <c r="L1224" s="37">
        <v>0</v>
      </c>
      <c r="M1224" s="37">
        <v>0</v>
      </c>
    </row>
    <row r="1226" spans="1:26" ht="13.5" x14ac:dyDescent="0.25">
      <c r="A1226" s="40" t="s">
        <v>447</v>
      </c>
      <c r="B1226" s="70"/>
      <c r="C1226" s="43"/>
      <c r="D1226" s="25"/>
      <c r="E1226" s="32"/>
      <c r="F1226" s="33"/>
      <c r="G1226" s="32"/>
      <c r="H1226" s="54" t="s">
        <v>8355</v>
      </c>
      <c r="J1226" s="27"/>
      <c r="K1226" s="36">
        <f>K1227</f>
        <v>200</v>
      </c>
      <c r="L1226" s="36">
        <f>L1227</f>
        <v>0</v>
      </c>
      <c r="M1226" s="36">
        <f>M1227</f>
        <v>0</v>
      </c>
      <c r="N1226" s="37"/>
      <c r="O1226" s="37"/>
      <c r="P1226" s="37"/>
      <c r="Q1226" s="37"/>
      <c r="R1226" s="37"/>
      <c r="S1226" s="37"/>
      <c r="T1226" s="37"/>
      <c r="U1226" s="37"/>
      <c r="V1226" s="37"/>
      <c r="W1226" s="37"/>
      <c r="X1226" s="37"/>
      <c r="Y1226" s="37"/>
      <c r="Z1226" s="37"/>
    </row>
    <row r="1227" spans="1:26" x14ac:dyDescent="0.2">
      <c r="A1227" s="37" t="s">
        <v>9576</v>
      </c>
      <c r="B1227" s="37" t="s">
        <v>9349</v>
      </c>
      <c r="C1227" s="39" t="s">
        <v>51</v>
      </c>
      <c r="D1227" s="39" t="s">
        <v>771</v>
      </c>
      <c r="E1227" s="39" t="s">
        <v>784</v>
      </c>
      <c r="F1227" s="39" t="s">
        <v>152</v>
      </c>
      <c r="G1227" s="39" t="s">
        <v>10385</v>
      </c>
      <c r="H1227" s="38" t="s">
        <v>442</v>
      </c>
      <c r="I1227" s="38" t="s">
        <v>441</v>
      </c>
      <c r="J1227" s="38">
        <v>27431006</v>
      </c>
      <c r="K1227" s="37">
        <v>200</v>
      </c>
      <c r="L1227" s="37">
        <v>0</v>
      </c>
      <c r="M1227" s="37">
        <v>0</v>
      </c>
    </row>
    <row r="1229" spans="1:26" ht="13.5" x14ac:dyDescent="0.25">
      <c r="A1229" s="40" t="s">
        <v>448</v>
      </c>
      <c r="B1229" s="70"/>
      <c r="C1229" s="43"/>
      <c r="D1229" s="25"/>
      <c r="E1229" s="32"/>
      <c r="F1229" s="33"/>
      <c r="G1229" s="32"/>
      <c r="H1229" s="54" t="s">
        <v>8355</v>
      </c>
      <c r="J1229" s="27"/>
      <c r="K1229" s="36">
        <f>SUM(K1230:K1231)</f>
        <v>269</v>
      </c>
      <c r="L1229" s="36">
        <f>SUM(L1230:L1231)</f>
        <v>0</v>
      </c>
      <c r="M1229" s="36">
        <f>SUM(M1230:M1231)</f>
        <v>0</v>
      </c>
      <c r="N1229" s="37"/>
      <c r="O1229" s="37"/>
      <c r="P1229" s="37"/>
      <c r="Q1229" s="37"/>
      <c r="R1229" s="37"/>
      <c r="S1229" s="37"/>
      <c r="T1229" s="37"/>
      <c r="U1229" s="37"/>
      <c r="V1229" s="37"/>
      <c r="W1229" s="37"/>
      <c r="X1229" s="37"/>
      <c r="Y1229" s="37"/>
      <c r="Z1229" s="37"/>
    </row>
    <row r="1230" spans="1:26" x14ac:dyDescent="0.2">
      <c r="A1230" s="37" t="s">
        <v>9577</v>
      </c>
      <c r="B1230" s="37" t="s">
        <v>9578</v>
      </c>
      <c r="C1230" s="39" t="s">
        <v>51</v>
      </c>
      <c r="D1230" s="39" t="s">
        <v>771</v>
      </c>
      <c r="E1230" s="39" t="s">
        <v>790</v>
      </c>
      <c r="F1230" s="39" t="s">
        <v>790</v>
      </c>
      <c r="G1230" s="39" t="s">
        <v>10385</v>
      </c>
      <c r="H1230" s="38" t="s">
        <v>442</v>
      </c>
      <c r="I1230" s="38" t="s">
        <v>441</v>
      </c>
      <c r="J1230" s="38">
        <v>22005153</v>
      </c>
      <c r="K1230" s="37">
        <v>122</v>
      </c>
      <c r="L1230" s="37">
        <v>0</v>
      </c>
      <c r="M1230" s="37">
        <v>0</v>
      </c>
    </row>
    <row r="1231" spans="1:26" x14ac:dyDescent="0.2">
      <c r="A1231" s="37" t="s">
        <v>9579</v>
      </c>
      <c r="B1231" s="37" t="s">
        <v>9580</v>
      </c>
      <c r="C1231" s="39" t="s">
        <v>51</v>
      </c>
      <c r="D1231" s="39" t="s">
        <v>771</v>
      </c>
      <c r="E1231" s="39" t="s">
        <v>775</v>
      </c>
      <c r="F1231" s="39" t="s">
        <v>2358</v>
      </c>
      <c r="G1231" s="39" t="s">
        <v>10385</v>
      </c>
      <c r="H1231" s="38" t="s">
        <v>442</v>
      </c>
      <c r="I1231" s="38" t="s">
        <v>441</v>
      </c>
      <c r="J1231" s="38">
        <v>22005632</v>
      </c>
      <c r="K1231" s="37">
        <v>147</v>
      </c>
      <c r="L1231" s="37">
        <v>0</v>
      </c>
      <c r="M1231" s="37">
        <v>0</v>
      </c>
    </row>
    <row r="1233" spans="1:26" ht="13.5" x14ac:dyDescent="0.25">
      <c r="A1233" s="40" t="s">
        <v>449</v>
      </c>
      <c r="B1233" s="70"/>
      <c r="C1233" s="43"/>
      <c r="D1233" s="25"/>
      <c r="E1233" s="32"/>
      <c r="F1233" s="33"/>
      <c r="G1233" s="32"/>
      <c r="H1233" s="54" t="s">
        <v>8355</v>
      </c>
      <c r="J1233" s="27"/>
      <c r="K1233" s="36">
        <f>SUM(K1234:K1235)</f>
        <v>920</v>
      </c>
      <c r="L1233" s="36">
        <f>SUM(L1234:L1235)</f>
        <v>19</v>
      </c>
      <c r="M1233" s="36">
        <f>SUM(M1234:M1235)</f>
        <v>0</v>
      </c>
      <c r="N1233" s="37"/>
      <c r="O1233" s="37"/>
      <c r="P1233" s="37"/>
      <c r="Q1233" s="37"/>
      <c r="R1233" s="37"/>
      <c r="S1233" s="37"/>
      <c r="T1233" s="37"/>
      <c r="U1233" s="37"/>
      <c r="V1233" s="37"/>
      <c r="W1233" s="37"/>
      <c r="X1233" s="37"/>
      <c r="Y1233" s="37"/>
      <c r="Z1233" s="37"/>
    </row>
    <row r="1234" spans="1:26" x14ac:dyDescent="0.2">
      <c r="A1234" s="37" t="s">
        <v>9581</v>
      </c>
      <c r="B1234" s="37" t="s">
        <v>9582</v>
      </c>
      <c r="C1234" s="39" t="s">
        <v>51</v>
      </c>
      <c r="D1234" s="39" t="s">
        <v>762</v>
      </c>
      <c r="E1234" s="39" t="s">
        <v>763</v>
      </c>
      <c r="F1234" s="39" t="s">
        <v>764</v>
      </c>
      <c r="G1234" s="39" t="s">
        <v>10385</v>
      </c>
      <c r="H1234" s="38" t="s">
        <v>442</v>
      </c>
      <c r="I1234" s="38" t="s">
        <v>440</v>
      </c>
      <c r="J1234" s="38">
        <v>27866594</v>
      </c>
      <c r="K1234" s="37">
        <v>679</v>
      </c>
      <c r="L1234" s="37">
        <v>19</v>
      </c>
      <c r="M1234" s="37">
        <v>0</v>
      </c>
    </row>
    <row r="1235" spans="1:26" x14ac:dyDescent="0.2">
      <c r="A1235" s="37" t="s">
        <v>9583</v>
      </c>
      <c r="B1235" s="37" t="s">
        <v>9584</v>
      </c>
      <c r="C1235" s="39" t="s">
        <v>51</v>
      </c>
      <c r="D1235" s="39" t="s">
        <v>762</v>
      </c>
      <c r="E1235" s="39" t="s">
        <v>763</v>
      </c>
      <c r="F1235" s="39" t="s">
        <v>764</v>
      </c>
      <c r="G1235" s="39" t="s">
        <v>10386</v>
      </c>
      <c r="H1235" s="38" t="s">
        <v>442</v>
      </c>
      <c r="I1235" s="38" t="s">
        <v>440</v>
      </c>
      <c r="J1235" s="38">
        <v>27864373</v>
      </c>
      <c r="K1235" s="37">
        <v>241</v>
      </c>
    </row>
    <row r="1237" spans="1:26" ht="13.5" x14ac:dyDescent="0.25">
      <c r="A1237" s="40" t="s">
        <v>453</v>
      </c>
      <c r="B1237" s="70"/>
      <c r="C1237" s="43"/>
      <c r="D1237" s="25"/>
      <c r="E1237" s="32"/>
      <c r="F1237" s="33"/>
      <c r="G1237" s="32"/>
      <c r="H1237" s="54" t="s">
        <v>8355</v>
      </c>
      <c r="J1237" s="27"/>
      <c r="K1237" s="36">
        <f>SUM(K1238:K1240)</f>
        <v>1401</v>
      </c>
      <c r="L1237" s="36">
        <f>SUM(L1238:L1240)</f>
        <v>54</v>
      </c>
      <c r="M1237" s="36">
        <f>SUM(M1238:M1240)</f>
        <v>0</v>
      </c>
      <c r="N1237" s="37"/>
      <c r="O1237" s="37"/>
      <c r="P1237" s="37"/>
      <c r="Q1237" s="37"/>
      <c r="R1237" s="37"/>
      <c r="S1237" s="37"/>
      <c r="T1237" s="37"/>
      <c r="U1237" s="37"/>
      <c r="V1237" s="37"/>
      <c r="W1237" s="37"/>
      <c r="X1237" s="37"/>
      <c r="Y1237" s="37"/>
      <c r="Z1237" s="37"/>
    </row>
    <row r="1238" spans="1:26" x14ac:dyDescent="0.2">
      <c r="A1238" s="37" t="s">
        <v>9585</v>
      </c>
      <c r="B1238" s="37" t="s">
        <v>9586</v>
      </c>
      <c r="C1238" s="39" t="s">
        <v>51</v>
      </c>
      <c r="D1238" s="39" t="s">
        <v>762</v>
      </c>
      <c r="E1238" s="39" t="s">
        <v>766</v>
      </c>
      <c r="F1238" s="39" t="s">
        <v>7019</v>
      </c>
      <c r="G1238" s="39" t="s">
        <v>10387</v>
      </c>
      <c r="H1238" s="38" t="s">
        <v>442</v>
      </c>
      <c r="I1238" s="38" t="s">
        <v>441</v>
      </c>
      <c r="J1238" s="38">
        <v>27866156</v>
      </c>
      <c r="K1238" s="37">
        <v>463</v>
      </c>
      <c r="L1238" s="37">
        <v>54</v>
      </c>
      <c r="M1238" s="37">
        <v>0</v>
      </c>
    </row>
    <row r="1239" spans="1:26" x14ac:dyDescent="0.2">
      <c r="A1239" s="37" t="s">
        <v>9585</v>
      </c>
      <c r="B1239" s="37" t="s">
        <v>10071</v>
      </c>
      <c r="C1239" s="39" t="s">
        <v>51</v>
      </c>
      <c r="D1239" s="39" t="s">
        <v>762</v>
      </c>
      <c r="E1239" s="39" t="s">
        <v>766</v>
      </c>
      <c r="F1239" s="39" t="s">
        <v>7019</v>
      </c>
      <c r="G1239" s="39" t="s">
        <v>10388</v>
      </c>
      <c r="H1239" s="38" t="s">
        <v>442</v>
      </c>
      <c r="I1239" s="38" t="s">
        <v>441</v>
      </c>
      <c r="J1239" s="38">
        <v>27866156</v>
      </c>
      <c r="K1239" s="37">
        <v>320</v>
      </c>
    </row>
    <row r="1240" spans="1:26" x14ac:dyDescent="0.2">
      <c r="A1240" s="37" t="s">
        <v>9587</v>
      </c>
      <c r="B1240" s="37" t="s">
        <v>9588</v>
      </c>
      <c r="C1240" s="39" t="s">
        <v>51</v>
      </c>
      <c r="D1240" s="39" t="s">
        <v>762</v>
      </c>
      <c r="E1240" s="39" t="s">
        <v>766</v>
      </c>
      <c r="F1240" s="39" t="s">
        <v>7019</v>
      </c>
      <c r="G1240" s="39" t="s">
        <v>10386</v>
      </c>
      <c r="H1240" s="38" t="s">
        <v>442</v>
      </c>
      <c r="I1240" s="38" t="s">
        <v>441</v>
      </c>
      <c r="J1240" s="38">
        <v>27665421</v>
      </c>
      <c r="K1240" s="37">
        <v>618</v>
      </c>
    </row>
    <row r="1242" spans="1:26" ht="13.5" x14ac:dyDescent="0.25">
      <c r="A1242" s="40" t="s">
        <v>463</v>
      </c>
      <c r="B1242" s="70"/>
      <c r="C1242" s="43"/>
      <c r="D1242" s="25"/>
      <c r="E1242" s="32"/>
      <c r="F1242" s="33"/>
      <c r="G1242" s="32"/>
      <c r="H1242" s="54" t="s">
        <v>8355</v>
      </c>
      <c r="J1242" s="27"/>
      <c r="K1242" s="36">
        <f>SUM(K1243:K1244)</f>
        <v>270</v>
      </c>
      <c r="L1242" s="36">
        <f>SUM(L1243:L1244)</f>
        <v>0</v>
      </c>
      <c r="M1242" s="36">
        <f>SUM(M1243:M1244)</f>
        <v>0</v>
      </c>
      <c r="N1242" s="37"/>
      <c r="O1242" s="37"/>
      <c r="P1242" s="37"/>
      <c r="Q1242" s="37"/>
      <c r="R1242" s="37"/>
      <c r="S1242" s="37"/>
      <c r="T1242" s="37"/>
      <c r="U1242" s="37"/>
      <c r="V1242" s="37"/>
      <c r="W1242" s="37"/>
      <c r="X1242" s="37"/>
      <c r="Y1242" s="37"/>
      <c r="Z1242" s="37"/>
    </row>
    <row r="1243" spans="1:26" x14ac:dyDescent="0.2">
      <c r="A1243" s="37" t="s">
        <v>9589</v>
      </c>
      <c r="B1243" s="37" t="s">
        <v>9590</v>
      </c>
      <c r="C1243" s="39" t="s">
        <v>51</v>
      </c>
      <c r="D1243" s="39" t="s">
        <v>762</v>
      </c>
      <c r="E1243" s="39" t="s">
        <v>7058</v>
      </c>
      <c r="F1243" s="39" t="s">
        <v>9591</v>
      </c>
      <c r="G1243" s="39" t="s">
        <v>10385</v>
      </c>
      <c r="H1243" s="38" t="s">
        <v>442</v>
      </c>
      <c r="I1243" s="38" t="s">
        <v>441</v>
      </c>
      <c r="J1243" s="38">
        <v>27750333</v>
      </c>
      <c r="K1243" s="37">
        <v>108</v>
      </c>
      <c r="L1243" s="37">
        <v>0</v>
      </c>
      <c r="M1243" s="37">
        <v>0</v>
      </c>
    </row>
    <row r="1244" spans="1:26" x14ac:dyDescent="0.2">
      <c r="A1244" s="37" t="s">
        <v>9592</v>
      </c>
      <c r="B1244" s="37" t="s">
        <v>9593</v>
      </c>
      <c r="C1244" s="39" t="s">
        <v>51</v>
      </c>
      <c r="D1244" s="39" t="s">
        <v>762</v>
      </c>
      <c r="E1244" s="39" t="s">
        <v>7044</v>
      </c>
      <c r="F1244" s="39" t="s">
        <v>7044</v>
      </c>
      <c r="G1244" s="39" t="s">
        <v>10385</v>
      </c>
      <c r="H1244" s="38" t="s">
        <v>442</v>
      </c>
      <c r="I1244" s="38" t="s">
        <v>441</v>
      </c>
      <c r="J1244" s="38">
        <v>27881232</v>
      </c>
      <c r="K1244" s="37">
        <v>162</v>
      </c>
      <c r="L1244" s="37">
        <v>0</v>
      </c>
      <c r="M1244" s="37">
        <v>0</v>
      </c>
    </row>
    <row r="1246" spans="1:26" ht="13.5" x14ac:dyDescent="0.25">
      <c r="A1246" s="40" t="s">
        <v>457</v>
      </c>
      <c r="B1246" s="70"/>
      <c r="C1246" s="43"/>
      <c r="D1246" s="25"/>
      <c r="E1246" s="32"/>
      <c r="F1246" s="33"/>
      <c r="G1246" s="32"/>
      <c r="H1246" s="54" t="s">
        <v>8355</v>
      </c>
      <c r="J1246" s="27"/>
      <c r="K1246" s="36">
        <f>K1247</f>
        <v>280</v>
      </c>
      <c r="L1246" s="36">
        <f>L1247</f>
        <v>0</v>
      </c>
      <c r="M1246" s="36">
        <f>M1247</f>
        <v>0</v>
      </c>
      <c r="N1246" s="37"/>
      <c r="O1246" s="37"/>
      <c r="P1246" s="37"/>
      <c r="Q1246" s="37"/>
      <c r="R1246" s="37"/>
      <c r="S1246" s="37"/>
      <c r="T1246" s="37"/>
      <c r="U1246" s="37"/>
      <c r="V1246" s="37"/>
      <c r="W1246" s="37"/>
      <c r="X1246" s="37"/>
      <c r="Y1246" s="37"/>
      <c r="Z1246" s="37"/>
    </row>
    <row r="1247" spans="1:26" x14ac:dyDescent="0.2">
      <c r="A1247" s="37" t="s">
        <v>9594</v>
      </c>
      <c r="B1247" s="37" t="s">
        <v>9595</v>
      </c>
      <c r="C1247" s="39" t="s">
        <v>51</v>
      </c>
      <c r="D1247" s="39" t="s">
        <v>762</v>
      </c>
      <c r="E1247" s="39" t="s">
        <v>2151</v>
      </c>
      <c r="F1247" s="39" t="s">
        <v>7100</v>
      </c>
      <c r="G1247" s="39" t="s">
        <v>10385</v>
      </c>
      <c r="H1247" s="38" t="s">
        <v>442</v>
      </c>
      <c r="I1247" s="38" t="s">
        <v>441</v>
      </c>
      <c r="J1247" s="38">
        <v>27411146</v>
      </c>
      <c r="K1247" s="37">
        <v>280</v>
      </c>
      <c r="L1247" s="37">
        <v>0</v>
      </c>
      <c r="M1247" s="37">
        <v>0</v>
      </c>
    </row>
    <row r="1249" spans="1:26" ht="13.5" x14ac:dyDescent="0.25">
      <c r="A1249" s="40" t="s">
        <v>458</v>
      </c>
      <c r="B1249" s="70"/>
      <c r="C1249" s="43"/>
      <c r="D1249" s="25"/>
      <c r="E1249" s="32"/>
      <c r="F1249" s="33"/>
      <c r="G1249" s="32"/>
      <c r="H1249" s="54" t="s">
        <v>8355</v>
      </c>
      <c r="J1249" s="27"/>
      <c r="K1249" s="36">
        <f>K1250</f>
        <v>137</v>
      </c>
      <c r="L1249" s="36">
        <f>L1250</f>
        <v>0</v>
      </c>
      <c r="M1249" s="36">
        <f>M1250</f>
        <v>0</v>
      </c>
      <c r="N1249" s="37"/>
      <c r="O1249" s="37"/>
      <c r="P1249" s="37"/>
      <c r="Q1249" s="37"/>
      <c r="R1249" s="37"/>
      <c r="S1249" s="37"/>
      <c r="T1249" s="37"/>
      <c r="U1249" s="37"/>
      <c r="V1249" s="37"/>
      <c r="W1249" s="37"/>
      <c r="X1249" s="37"/>
      <c r="Y1249" s="37"/>
      <c r="Z1249" s="37"/>
    </row>
    <row r="1250" spans="1:26" x14ac:dyDescent="0.2">
      <c r="A1250" s="37" t="s">
        <v>9596</v>
      </c>
      <c r="B1250" s="37" t="s">
        <v>9597</v>
      </c>
      <c r="C1250" s="39" t="s">
        <v>51</v>
      </c>
      <c r="D1250" s="39" t="s">
        <v>771</v>
      </c>
      <c r="E1250" s="39" t="s">
        <v>771</v>
      </c>
      <c r="F1250" s="39" t="s">
        <v>9598</v>
      </c>
      <c r="G1250" s="39" t="s">
        <v>10385</v>
      </c>
      <c r="H1250" s="38" t="s">
        <v>442</v>
      </c>
      <c r="I1250" s="38" t="s">
        <v>440</v>
      </c>
      <c r="J1250" s="38">
        <v>22064928</v>
      </c>
      <c r="K1250" s="37">
        <v>137</v>
      </c>
      <c r="L1250" s="37">
        <v>0</v>
      </c>
      <c r="M1250" s="37">
        <v>0</v>
      </c>
    </row>
    <row r="1252" spans="1:26" ht="13.5" x14ac:dyDescent="0.25">
      <c r="A1252" s="40" t="s">
        <v>3667</v>
      </c>
      <c r="B1252" s="70"/>
      <c r="C1252" s="43"/>
      <c r="D1252" s="25"/>
      <c r="E1252" s="32"/>
      <c r="F1252" s="33"/>
      <c r="G1252" s="32"/>
      <c r="H1252" s="54" t="s">
        <v>8355</v>
      </c>
      <c r="J1252" s="27"/>
      <c r="K1252" s="36">
        <f>SUM(K1253:K1254)</f>
        <v>273</v>
      </c>
      <c r="L1252" s="36">
        <f>SUM(L1253:L1254)</f>
        <v>0</v>
      </c>
      <c r="M1252" s="36">
        <f>SUM(M1253:M1254)</f>
        <v>93</v>
      </c>
      <c r="N1252" s="37"/>
      <c r="O1252" s="37"/>
      <c r="P1252" s="37"/>
      <c r="Q1252" s="37"/>
      <c r="R1252" s="37"/>
      <c r="S1252" s="37"/>
      <c r="T1252" s="37"/>
      <c r="U1252" s="37"/>
      <c r="V1252" s="37"/>
      <c r="W1252" s="37"/>
      <c r="X1252" s="37"/>
      <c r="Y1252" s="37"/>
      <c r="Z1252" s="37"/>
    </row>
    <row r="1253" spans="1:26" x14ac:dyDescent="0.2">
      <c r="A1253" s="37" t="s">
        <v>9599</v>
      </c>
      <c r="B1253" s="37" t="s">
        <v>9600</v>
      </c>
      <c r="C1253" s="39" t="s">
        <v>51</v>
      </c>
      <c r="D1253" s="39" t="s">
        <v>771</v>
      </c>
      <c r="E1253" s="39" t="s">
        <v>7135</v>
      </c>
      <c r="F1253" s="39" t="s">
        <v>7135</v>
      </c>
      <c r="G1253" s="39" t="s">
        <v>10385</v>
      </c>
      <c r="H1253" s="38" t="s">
        <v>442</v>
      </c>
      <c r="I1253" s="38" t="s">
        <v>441</v>
      </c>
      <c r="J1253" s="38">
        <v>27302459</v>
      </c>
      <c r="K1253" s="37">
        <v>155</v>
      </c>
      <c r="L1253" s="37">
        <v>0</v>
      </c>
      <c r="M1253" s="37">
        <v>93</v>
      </c>
    </row>
    <row r="1254" spans="1:26" x14ac:dyDescent="0.2">
      <c r="A1254" s="37" t="s">
        <v>9601</v>
      </c>
      <c r="B1254" s="37" t="s">
        <v>9602</v>
      </c>
      <c r="C1254" s="39" t="s">
        <v>51</v>
      </c>
      <c r="D1254" s="39" t="s">
        <v>771</v>
      </c>
      <c r="E1254" s="39" t="s">
        <v>7135</v>
      </c>
      <c r="F1254" s="39" t="s">
        <v>9603</v>
      </c>
      <c r="G1254" s="39" t="s">
        <v>10385</v>
      </c>
      <c r="H1254" s="38" t="s">
        <v>442</v>
      </c>
      <c r="I1254" s="38" t="s">
        <v>441</v>
      </c>
      <c r="J1254" s="38">
        <v>86605151</v>
      </c>
      <c r="K1254" s="37">
        <v>118</v>
      </c>
      <c r="L1254" s="37">
        <v>0</v>
      </c>
      <c r="M1254" s="37">
        <v>0</v>
      </c>
    </row>
    <row r="1256" spans="1:26" ht="13.5" x14ac:dyDescent="0.25">
      <c r="A1256" s="40" t="s">
        <v>3705</v>
      </c>
      <c r="B1256" s="70"/>
      <c r="C1256" s="43"/>
      <c r="D1256" s="25"/>
      <c r="E1256" s="32"/>
      <c r="F1256" s="33"/>
      <c r="G1256" s="32"/>
      <c r="H1256" s="54" t="s">
        <v>8355</v>
      </c>
      <c r="J1256" s="27"/>
      <c r="K1256" s="36">
        <f>SUM(K1257:K1261)</f>
        <v>518</v>
      </c>
      <c r="L1256" s="36">
        <f>SUM(L1257:L1261)</f>
        <v>0</v>
      </c>
      <c r="M1256" s="36">
        <f>SUM(M1257:M1261)</f>
        <v>0</v>
      </c>
      <c r="N1256" s="37"/>
      <c r="O1256" s="37"/>
      <c r="P1256" s="37"/>
      <c r="Q1256" s="37"/>
      <c r="R1256" s="37"/>
      <c r="S1256" s="37"/>
      <c r="T1256" s="37"/>
      <c r="U1256" s="37"/>
      <c r="V1256" s="37"/>
      <c r="W1256" s="37"/>
      <c r="X1256" s="37"/>
      <c r="Y1256" s="37"/>
      <c r="Z1256" s="37"/>
    </row>
    <row r="1257" spans="1:26" x14ac:dyDescent="0.2">
      <c r="A1257" s="37" t="s">
        <v>9604</v>
      </c>
      <c r="B1257" s="37" t="s">
        <v>9605</v>
      </c>
      <c r="C1257" s="39" t="s">
        <v>51</v>
      </c>
      <c r="D1257" s="39" t="s">
        <v>771</v>
      </c>
      <c r="E1257" s="39" t="s">
        <v>772</v>
      </c>
      <c r="F1257" s="39" t="s">
        <v>773</v>
      </c>
      <c r="G1257" s="39" t="s">
        <v>10385</v>
      </c>
      <c r="H1257" s="38" t="s">
        <v>442</v>
      </c>
      <c r="I1257" s="38" t="s">
        <v>441</v>
      </c>
      <c r="K1257" s="37">
        <v>164</v>
      </c>
      <c r="L1257" s="37">
        <v>0</v>
      </c>
      <c r="M1257" s="37">
        <v>0</v>
      </c>
    </row>
    <row r="1258" spans="1:26" x14ac:dyDescent="0.2">
      <c r="A1258" s="37" t="s">
        <v>9606</v>
      </c>
      <c r="B1258" s="37" t="s">
        <v>9607</v>
      </c>
      <c r="C1258" s="39" t="s">
        <v>51</v>
      </c>
      <c r="D1258" s="39" t="s">
        <v>771</v>
      </c>
      <c r="E1258" s="39" t="s">
        <v>771</v>
      </c>
      <c r="F1258" s="39" t="s">
        <v>7183</v>
      </c>
      <c r="G1258" s="39" t="s">
        <v>10385</v>
      </c>
      <c r="H1258" s="38" t="s">
        <v>442</v>
      </c>
      <c r="I1258" s="38" t="s">
        <v>440</v>
      </c>
      <c r="J1258" s="38">
        <v>27305078</v>
      </c>
      <c r="K1258" s="37">
        <v>111</v>
      </c>
      <c r="L1258" s="37">
        <v>0</v>
      </c>
      <c r="M1258" s="37">
        <v>0</v>
      </c>
    </row>
    <row r="1259" spans="1:26" x14ac:dyDescent="0.2">
      <c r="A1259" s="37" t="s">
        <v>9608</v>
      </c>
      <c r="B1259" s="37" t="s">
        <v>9609</v>
      </c>
      <c r="C1259" s="39" t="s">
        <v>51</v>
      </c>
      <c r="D1259" s="39" t="s">
        <v>771</v>
      </c>
      <c r="E1259" s="39" t="s">
        <v>771</v>
      </c>
      <c r="F1259" s="39" t="s">
        <v>7186</v>
      </c>
      <c r="G1259" s="39" t="s">
        <v>10385</v>
      </c>
      <c r="H1259" s="38" t="s">
        <v>442</v>
      </c>
      <c r="I1259" s="38" t="s">
        <v>440</v>
      </c>
      <c r="J1259" s="38">
        <v>88675925</v>
      </c>
      <c r="K1259" s="37">
        <v>106</v>
      </c>
      <c r="L1259" s="37">
        <v>0</v>
      </c>
      <c r="M1259" s="37">
        <v>0</v>
      </c>
    </row>
    <row r="1260" spans="1:26" x14ac:dyDescent="0.2">
      <c r="A1260" s="37" t="s">
        <v>9610</v>
      </c>
      <c r="B1260" s="37" t="s">
        <v>9611</v>
      </c>
      <c r="C1260" s="39" t="s">
        <v>51</v>
      </c>
      <c r="D1260" s="39" t="s">
        <v>771</v>
      </c>
      <c r="E1260" s="39" t="s">
        <v>771</v>
      </c>
      <c r="F1260" s="39" t="s">
        <v>2392</v>
      </c>
      <c r="G1260" s="39" t="s">
        <v>10385</v>
      </c>
      <c r="H1260" s="38" t="s">
        <v>442</v>
      </c>
      <c r="I1260" s="38" t="s">
        <v>440</v>
      </c>
      <c r="J1260" s="38">
        <v>85393041</v>
      </c>
      <c r="K1260" s="37">
        <v>45</v>
      </c>
      <c r="L1260" s="37">
        <v>0</v>
      </c>
      <c r="M1260" s="37">
        <v>0</v>
      </c>
    </row>
    <row r="1261" spans="1:26" x14ac:dyDescent="0.2">
      <c r="A1261" s="37" t="s">
        <v>9612</v>
      </c>
      <c r="B1261" s="37" t="s">
        <v>9613</v>
      </c>
      <c r="C1261" s="39" t="s">
        <v>51</v>
      </c>
      <c r="D1261" s="39" t="s">
        <v>771</v>
      </c>
      <c r="E1261" s="39" t="s">
        <v>771</v>
      </c>
      <c r="F1261" s="39" t="s">
        <v>7214</v>
      </c>
      <c r="G1261" s="39" t="s">
        <v>10385</v>
      </c>
      <c r="H1261" s="38" t="s">
        <v>442</v>
      </c>
      <c r="I1261" s="38" t="s">
        <v>440</v>
      </c>
      <c r="J1261" s="38">
        <v>87824481</v>
      </c>
      <c r="K1261" s="37">
        <v>92</v>
      </c>
      <c r="L1261" s="37">
        <v>0</v>
      </c>
      <c r="M1261" s="37">
        <v>0</v>
      </c>
    </row>
    <row r="1263" spans="1:26" ht="13.5" x14ac:dyDescent="0.25">
      <c r="A1263" s="40" t="s">
        <v>6617</v>
      </c>
      <c r="B1263" s="70"/>
      <c r="C1263" s="43"/>
      <c r="D1263" s="25"/>
      <c r="E1263" s="32"/>
      <c r="F1263" s="33"/>
      <c r="G1263" s="32"/>
      <c r="H1263" s="54" t="s">
        <v>8355</v>
      </c>
      <c r="J1263" s="27"/>
      <c r="K1263" s="36">
        <f>K1264</f>
        <v>121</v>
      </c>
      <c r="L1263" s="36">
        <f>L1264</f>
        <v>0</v>
      </c>
      <c r="M1263" s="36">
        <f>M1264</f>
        <v>0</v>
      </c>
      <c r="N1263" s="37"/>
      <c r="O1263" s="37"/>
      <c r="P1263" s="37"/>
      <c r="Q1263" s="37"/>
      <c r="R1263" s="37"/>
      <c r="S1263" s="37"/>
      <c r="T1263" s="37"/>
      <c r="U1263" s="37"/>
      <c r="V1263" s="37"/>
      <c r="W1263" s="37"/>
      <c r="X1263" s="37"/>
      <c r="Y1263" s="37"/>
      <c r="Z1263" s="37"/>
    </row>
    <row r="1264" spans="1:26" x14ac:dyDescent="0.2">
      <c r="A1264" s="37" t="s">
        <v>9614</v>
      </c>
      <c r="B1264" s="37" t="s">
        <v>9615</v>
      </c>
      <c r="C1264" s="39" t="s">
        <v>51</v>
      </c>
      <c r="D1264" s="39" t="s">
        <v>771</v>
      </c>
      <c r="E1264" s="39" t="s">
        <v>772</v>
      </c>
      <c r="F1264" s="39" t="s">
        <v>7249</v>
      </c>
      <c r="G1264" s="39" t="s">
        <v>10385</v>
      </c>
      <c r="H1264" s="38" t="s">
        <v>442</v>
      </c>
      <c r="I1264" s="38" t="s">
        <v>441</v>
      </c>
      <c r="J1264" s="38">
        <v>87148116</v>
      </c>
      <c r="K1264" s="37">
        <v>121</v>
      </c>
      <c r="L1264" s="37">
        <v>0</v>
      </c>
      <c r="M1264" s="37">
        <v>0</v>
      </c>
    </row>
    <row r="1266" spans="1:26" ht="13.5" x14ac:dyDescent="0.25">
      <c r="A1266" s="40" t="s">
        <v>793</v>
      </c>
      <c r="B1266" s="70"/>
      <c r="C1266" s="43"/>
      <c r="D1266" s="25"/>
      <c r="E1266" s="32"/>
      <c r="F1266" s="33"/>
      <c r="G1266" s="32"/>
      <c r="H1266" s="54" t="s">
        <v>8355</v>
      </c>
      <c r="J1266" s="27"/>
      <c r="K1266" s="36">
        <f>K1267+K1272+K1279+K1283</f>
        <v>2300</v>
      </c>
      <c r="L1266" s="36">
        <f>L1267+L1272+L1279+L1283</f>
        <v>45</v>
      </c>
      <c r="M1266" s="36">
        <f>M1267+M1272+M1279+M1283</f>
        <v>0</v>
      </c>
      <c r="N1266" s="37"/>
      <c r="O1266" s="37"/>
      <c r="P1266" s="37"/>
      <c r="Q1266" s="37"/>
      <c r="R1266" s="37"/>
      <c r="S1266" s="37"/>
      <c r="T1266" s="37"/>
      <c r="U1266" s="37"/>
      <c r="V1266" s="37"/>
      <c r="W1266" s="37"/>
      <c r="X1266" s="37"/>
      <c r="Y1266" s="37"/>
      <c r="Z1266" s="37"/>
    </row>
    <row r="1267" spans="1:26" ht="13.5" x14ac:dyDescent="0.25">
      <c r="A1267" s="40" t="s">
        <v>439</v>
      </c>
      <c r="B1267" s="70"/>
      <c r="C1267" s="43"/>
      <c r="D1267" s="25"/>
      <c r="E1267" s="32"/>
      <c r="F1267" s="33"/>
      <c r="G1267" s="32"/>
      <c r="H1267" s="54" t="s">
        <v>8355</v>
      </c>
      <c r="J1267" s="27"/>
      <c r="K1267" s="36">
        <f>SUM(K1268:K1270)</f>
        <v>583</v>
      </c>
      <c r="L1267" s="36">
        <f>SUM(L1268:L1270)</f>
        <v>16</v>
      </c>
      <c r="M1267" s="36">
        <f>SUM(M1268:M1270)</f>
        <v>0</v>
      </c>
      <c r="N1267" s="37"/>
      <c r="O1267" s="37"/>
      <c r="P1267" s="37"/>
      <c r="Q1267" s="37"/>
      <c r="R1267" s="37"/>
      <c r="S1267" s="37"/>
      <c r="T1267" s="37"/>
      <c r="U1267" s="37"/>
      <c r="V1267" s="37"/>
      <c r="W1267" s="37"/>
      <c r="X1267" s="37"/>
      <c r="Y1267" s="37"/>
      <c r="Z1267" s="37"/>
    </row>
    <row r="1268" spans="1:26" x14ac:dyDescent="0.2">
      <c r="A1268" s="37" t="s">
        <v>9616</v>
      </c>
      <c r="B1268" s="37" t="s">
        <v>9617</v>
      </c>
      <c r="C1268" s="39" t="s">
        <v>51</v>
      </c>
      <c r="D1268" s="39" t="s">
        <v>51</v>
      </c>
      <c r="E1268" s="39" t="s">
        <v>803</v>
      </c>
      <c r="F1268" s="39" t="s">
        <v>803</v>
      </c>
      <c r="G1268" s="39" t="s">
        <v>10387</v>
      </c>
      <c r="H1268" s="38" t="s">
        <v>442</v>
      </c>
      <c r="I1268" s="38" t="s">
        <v>441</v>
      </c>
      <c r="J1268" s="38">
        <v>26410125</v>
      </c>
      <c r="K1268" s="37">
        <v>331</v>
      </c>
      <c r="L1268" s="37">
        <v>16</v>
      </c>
      <c r="M1268" s="37">
        <v>0</v>
      </c>
    </row>
    <row r="1269" spans="1:26" x14ac:dyDescent="0.2">
      <c r="A1269" s="37" t="s">
        <v>9616</v>
      </c>
      <c r="B1269" s="37" t="s">
        <v>10073</v>
      </c>
      <c r="C1269" s="39" t="s">
        <v>51</v>
      </c>
      <c r="D1269" s="39" t="s">
        <v>51</v>
      </c>
      <c r="E1269" s="39" t="s">
        <v>803</v>
      </c>
      <c r="F1269" s="39" t="s">
        <v>9618</v>
      </c>
      <c r="G1269" s="39" t="s">
        <v>10388</v>
      </c>
      <c r="H1269" s="38" t="s">
        <v>442</v>
      </c>
      <c r="I1269" s="38" t="s">
        <v>441</v>
      </c>
      <c r="J1269" s="38">
        <v>26410125</v>
      </c>
      <c r="K1269" s="37">
        <v>128</v>
      </c>
    </row>
    <row r="1270" spans="1:26" x14ac:dyDescent="0.2">
      <c r="A1270" s="37" t="s">
        <v>9619</v>
      </c>
      <c r="B1270" s="37" t="s">
        <v>10072</v>
      </c>
      <c r="C1270" s="39" t="s">
        <v>51</v>
      </c>
      <c r="D1270" s="39" t="s">
        <v>51</v>
      </c>
      <c r="E1270" s="39" t="s">
        <v>803</v>
      </c>
      <c r="F1270" s="39" t="s">
        <v>5317</v>
      </c>
      <c r="G1270" s="39" t="s">
        <v>10385</v>
      </c>
      <c r="H1270" s="38" t="s">
        <v>442</v>
      </c>
      <c r="I1270" s="38" t="s">
        <v>441</v>
      </c>
      <c r="J1270" s="38">
        <v>26500128</v>
      </c>
      <c r="K1270" s="37">
        <v>124</v>
      </c>
      <c r="L1270" s="37">
        <v>0</v>
      </c>
      <c r="M1270" s="37">
        <v>0</v>
      </c>
    </row>
    <row r="1272" spans="1:26" ht="13.5" x14ac:dyDescent="0.25">
      <c r="A1272" s="40" t="s">
        <v>445</v>
      </c>
      <c r="B1272" s="70"/>
      <c r="C1272" s="43"/>
      <c r="D1272" s="25"/>
      <c r="E1272" s="32"/>
      <c r="F1272" s="33"/>
      <c r="G1272" s="32"/>
      <c r="H1272" s="54" t="s">
        <v>8355</v>
      </c>
      <c r="J1272" s="27"/>
      <c r="K1272" s="36">
        <f>SUM(K1273:K1277)</f>
        <v>770</v>
      </c>
      <c r="L1272" s="36">
        <f>SUM(L1273:L1277)</f>
        <v>11</v>
      </c>
      <c r="M1272" s="36">
        <f>SUM(M1273:M1277)</f>
        <v>0</v>
      </c>
      <c r="N1272" s="37"/>
      <c r="O1272" s="37"/>
      <c r="P1272" s="37"/>
      <c r="Q1272" s="37"/>
      <c r="R1272" s="37"/>
      <c r="S1272" s="37"/>
      <c r="T1272" s="37"/>
      <c r="U1272" s="37"/>
      <c r="V1272" s="37"/>
      <c r="W1272" s="37"/>
      <c r="X1272" s="37"/>
      <c r="Y1272" s="37"/>
      <c r="Z1272" s="37"/>
    </row>
    <row r="1273" spans="1:26" x14ac:dyDescent="0.2">
      <c r="B1273" s="37" t="s">
        <v>10391</v>
      </c>
      <c r="C1273" s="39" t="s">
        <v>51</v>
      </c>
      <c r="D1273" s="39" t="s">
        <v>51</v>
      </c>
      <c r="E1273" s="39" t="s">
        <v>800</v>
      </c>
      <c r="F1273" s="39" t="s">
        <v>10390</v>
      </c>
      <c r="G1273" s="39" t="s">
        <v>10385</v>
      </c>
      <c r="H1273" s="38" t="s">
        <v>443</v>
      </c>
      <c r="I1273" s="38" t="s">
        <v>441</v>
      </c>
      <c r="J1273" s="38">
        <v>26400249</v>
      </c>
      <c r="K1273" s="37">
        <v>23</v>
      </c>
      <c r="L1273" s="37">
        <v>0</v>
      </c>
      <c r="M1273" s="37">
        <v>0</v>
      </c>
    </row>
    <row r="1274" spans="1:26" x14ac:dyDescent="0.2">
      <c r="B1274" s="37" t="s">
        <v>7269</v>
      </c>
      <c r="C1274" s="39" t="s">
        <v>51</v>
      </c>
      <c r="D1274" s="39" t="s">
        <v>51</v>
      </c>
      <c r="E1274" s="39" t="s">
        <v>800</v>
      </c>
      <c r="F1274" s="39" t="s">
        <v>800</v>
      </c>
      <c r="G1274" s="39" t="s">
        <v>10385</v>
      </c>
      <c r="H1274" s="38" t="s">
        <v>443</v>
      </c>
      <c r="I1274" s="38" t="s">
        <v>441</v>
      </c>
      <c r="J1274" s="38">
        <v>26420289</v>
      </c>
      <c r="K1274" s="37">
        <v>52</v>
      </c>
      <c r="L1274" s="37">
        <v>0</v>
      </c>
      <c r="M1274" s="37">
        <v>0</v>
      </c>
    </row>
    <row r="1275" spans="1:26" x14ac:dyDescent="0.2">
      <c r="A1275" s="37" t="s">
        <v>9620</v>
      </c>
      <c r="B1275" s="37" t="s">
        <v>10076</v>
      </c>
      <c r="C1275" s="39" t="s">
        <v>51</v>
      </c>
      <c r="D1275" s="39" t="s">
        <v>51</v>
      </c>
      <c r="E1275" s="39" t="s">
        <v>800</v>
      </c>
      <c r="F1275" s="39" t="s">
        <v>800</v>
      </c>
      <c r="G1275" s="39" t="s">
        <v>10387</v>
      </c>
      <c r="H1275" s="38" t="s">
        <v>442</v>
      </c>
      <c r="I1275" s="38" t="s">
        <v>441</v>
      </c>
      <c r="J1275" s="38">
        <v>26420280</v>
      </c>
      <c r="K1275" s="37">
        <v>463</v>
      </c>
      <c r="L1275" s="37">
        <v>11</v>
      </c>
      <c r="M1275" s="37">
        <v>0</v>
      </c>
    </row>
    <row r="1276" spans="1:26" x14ac:dyDescent="0.2">
      <c r="A1276" s="37" t="s">
        <v>9620</v>
      </c>
      <c r="B1276" s="37" t="s">
        <v>10075</v>
      </c>
      <c r="C1276" s="39" t="s">
        <v>51</v>
      </c>
      <c r="D1276" s="39" t="s">
        <v>51</v>
      </c>
      <c r="E1276" s="39" t="s">
        <v>800</v>
      </c>
      <c r="F1276" s="39" t="s">
        <v>800</v>
      </c>
      <c r="G1276" s="39" t="s">
        <v>10388</v>
      </c>
      <c r="H1276" s="38" t="s">
        <v>442</v>
      </c>
      <c r="I1276" s="38" t="s">
        <v>441</v>
      </c>
      <c r="J1276" s="38">
        <v>26420280</v>
      </c>
      <c r="K1276" s="37">
        <v>84</v>
      </c>
    </row>
    <row r="1277" spans="1:26" x14ac:dyDescent="0.2">
      <c r="A1277" s="37" t="s">
        <v>9621</v>
      </c>
      <c r="B1277" s="37" t="s">
        <v>10074</v>
      </c>
      <c r="C1277" s="39" t="s">
        <v>51</v>
      </c>
      <c r="D1277" s="39" t="s">
        <v>51</v>
      </c>
      <c r="E1277" s="39" t="s">
        <v>800</v>
      </c>
      <c r="F1277" s="39" t="s">
        <v>2320</v>
      </c>
      <c r="G1277" s="39" t="s">
        <v>10385</v>
      </c>
      <c r="H1277" s="38" t="s">
        <v>442</v>
      </c>
      <c r="I1277" s="38" t="s">
        <v>441</v>
      </c>
      <c r="J1277" s="38">
        <v>26400989</v>
      </c>
      <c r="K1277" s="37">
        <v>148</v>
      </c>
      <c r="L1277" s="37">
        <v>0</v>
      </c>
      <c r="M1277" s="37">
        <v>0</v>
      </c>
    </row>
    <row r="1279" spans="1:26" ht="13.5" x14ac:dyDescent="0.25">
      <c r="A1279" s="40" t="s">
        <v>446</v>
      </c>
      <c r="B1279" s="70"/>
      <c r="C1279" s="43"/>
      <c r="D1279" s="25"/>
      <c r="E1279" s="32"/>
      <c r="F1279" s="33"/>
      <c r="G1279" s="32"/>
      <c r="H1279" s="54" t="s">
        <v>8355</v>
      </c>
      <c r="J1279" s="27"/>
      <c r="K1279" s="36">
        <f>SUM(K1280:K1281)</f>
        <v>247</v>
      </c>
      <c r="L1279" s="36">
        <f>SUM(L1280:L1281)</f>
        <v>0</v>
      </c>
      <c r="M1279" s="36">
        <f>SUM(M1280:M1281)</f>
        <v>0</v>
      </c>
      <c r="N1279" s="37"/>
      <c r="O1279" s="37"/>
      <c r="P1279" s="37"/>
      <c r="Q1279" s="37"/>
      <c r="R1279" s="37"/>
      <c r="S1279" s="37"/>
      <c r="T1279" s="37"/>
      <c r="U1279" s="37"/>
      <c r="V1279" s="37"/>
      <c r="W1279" s="37"/>
      <c r="X1279" s="37"/>
      <c r="Y1279" s="37"/>
      <c r="Z1279" s="37"/>
    </row>
    <row r="1280" spans="1:26" x14ac:dyDescent="0.2">
      <c r="A1280" s="37" t="s">
        <v>9622</v>
      </c>
      <c r="B1280" s="37" t="s">
        <v>9623</v>
      </c>
      <c r="C1280" s="39" t="s">
        <v>51</v>
      </c>
      <c r="D1280" s="39" t="s">
        <v>51</v>
      </c>
      <c r="E1280" s="39" t="s">
        <v>796</v>
      </c>
      <c r="F1280" s="39" t="s">
        <v>7298</v>
      </c>
      <c r="G1280" s="39" t="s">
        <v>10385</v>
      </c>
      <c r="H1280" s="38" t="s">
        <v>442</v>
      </c>
      <c r="I1280" s="38" t="s">
        <v>441</v>
      </c>
      <c r="J1280" s="38">
        <v>26468087</v>
      </c>
      <c r="K1280" s="37">
        <v>87</v>
      </c>
      <c r="L1280" s="37">
        <v>0</v>
      </c>
      <c r="M1280" s="37">
        <v>0</v>
      </c>
    </row>
    <row r="1281" spans="1:26" x14ac:dyDescent="0.2">
      <c r="A1281" s="37" t="s">
        <v>9624</v>
      </c>
      <c r="B1281" s="37" t="s">
        <v>9625</v>
      </c>
      <c r="C1281" s="39" t="s">
        <v>51</v>
      </c>
      <c r="D1281" s="39" t="s">
        <v>51</v>
      </c>
      <c r="E1281" s="39" t="s">
        <v>796</v>
      </c>
      <c r="F1281" s="39" t="s">
        <v>796</v>
      </c>
      <c r="G1281" s="39" t="s">
        <v>10385</v>
      </c>
      <c r="H1281" s="38" t="s">
        <v>442</v>
      </c>
      <c r="I1281" s="38" t="s">
        <v>441</v>
      </c>
      <c r="J1281" s="38">
        <v>26500300</v>
      </c>
      <c r="K1281" s="37">
        <v>160</v>
      </c>
      <c r="L1281" s="37">
        <v>0</v>
      </c>
      <c r="M1281" s="37">
        <v>0</v>
      </c>
    </row>
    <row r="1283" spans="1:26" ht="13.5" x14ac:dyDescent="0.25">
      <c r="A1283" s="40" t="s">
        <v>447</v>
      </c>
      <c r="B1283" s="70"/>
      <c r="C1283" s="43"/>
      <c r="D1283" s="25"/>
      <c r="E1283" s="32"/>
      <c r="F1283" s="33"/>
      <c r="G1283" s="32"/>
      <c r="H1283" s="54" t="s">
        <v>8355</v>
      </c>
      <c r="J1283" s="27"/>
      <c r="K1283" s="36">
        <f>SUM(K1284:K1285)</f>
        <v>700</v>
      </c>
      <c r="L1283" s="36">
        <f>SUM(L1284:L1285)</f>
        <v>18</v>
      </c>
      <c r="M1283" s="36">
        <f>SUM(M1284:M1285)</f>
        <v>0</v>
      </c>
      <c r="N1283" s="37"/>
      <c r="O1283" s="37"/>
      <c r="P1283" s="37"/>
      <c r="Q1283" s="37"/>
      <c r="R1283" s="37"/>
      <c r="S1283" s="37"/>
      <c r="T1283" s="37"/>
      <c r="U1283" s="37"/>
      <c r="V1283" s="37"/>
      <c r="W1283" s="37"/>
      <c r="X1283" s="37"/>
      <c r="Y1283" s="37"/>
      <c r="Z1283" s="37"/>
    </row>
    <row r="1284" spans="1:26" x14ac:dyDescent="0.2">
      <c r="A1284" s="37" t="s">
        <v>9626</v>
      </c>
      <c r="B1284" s="37" t="s">
        <v>9627</v>
      </c>
      <c r="C1284" s="39" t="s">
        <v>51</v>
      </c>
      <c r="D1284" s="39" t="s">
        <v>51</v>
      </c>
      <c r="E1284" s="39" t="s">
        <v>796</v>
      </c>
      <c r="F1284" s="39" t="s">
        <v>797</v>
      </c>
      <c r="G1284" s="39" t="s">
        <v>10387</v>
      </c>
      <c r="H1284" s="38" t="s">
        <v>442</v>
      </c>
      <c r="I1284" s="38" t="s">
        <v>441</v>
      </c>
      <c r="J1284" s="38">
        <v>26500140</v>
      </c>
      <c r="K1284" s="37">
        <v>545</v>
      </c>
      <c r="L1284" s="37">
        <v>18</v>
      </c>
      <c r="M1284" s="37">
        <v>0</v>
      </c>
    </row>
    <row r="1285" spans="1:26" x14ac:dyDescent="0.2">
      <c r="A1285" s="37" t="s">
        <v>9626</v>
      </c>
      <c r="B1285" s="37" t="s">
        <v>10077</v>
      </c>
      <c r="C1285" s="39" t="s">
        <v>51</v>
      </c>
      <c r="D1285" s="39" t="s">
        <v>51</v>
      </c>
      <c r="E1285" s="39" t="s">
        <v>796</v>
      </c>
      <c r="F1285" s="39" t="s">
        <v>797</v>
      </c>
      <c r="G1285" s="39" t="s">
        <v>10388</v>
      </c>
      <c r="H1285" s="38" t="s">
        <v>442</v>
      </c>
      <c r="I1285" s="38" t="s">
        <v>441</v>
      </c>
      <c r="J1285" s="38">
        <v>26500141</v>
      </c>
      <c r="K1285" s="37">
        <v>155</v>
      </c>
    </row>
    <row r="1287" spans="1:26" ht="13.5" x14ac:dyDescent="0.25">
      <c r="A1287" s="40" t="s">
        <v>804</v>
      </c>
      <c r="B1287" s="70"/>
      <c r="C1287" s="43"/>
      <c r="D1287" s="25"/>
      <c r="E1287" s="32"/>
      <c r="F1287" s="33"/>
      <c r="G1287" s="32"/>
      <c r="H1287" s="54" t="s">
        <v>8355</v>
      </c>
      <c r="J1287" s="27"/>
      <c r="K1287" s="36">
        <f>K1288+K1300+K1308+K1311+K1319+K1326+K1331+K1337+K1345</f>
        <v>18468</v>
      </c>
      <c r="L1287" s="36">
        <f>L1288+L1300+L1308+L1311+L1319+L1326+L1331+L1337+L1345</f>
        <v>203</v>
      </c>
      <c r="M1287" s="36">
        <f>M1288+M1300+M1308+M1311+M1319+M1326+M1331+M1337+M1345</f>
        <v>0</v>
      </c>
      <c r="N1287" s="37"/>
      <c r="O1287" s="37"/>
      <c r="P1287" s="37"/>
      <c r="Q1287" s="37"/>
      <c r="R1287" s="37"/>
      <c r="S1287" s="37"/>
      <c r="T1287" s="37"/>
      <c r="U1287" s="37"/>
      <c r="V1287" s="37"/>
      <c r="W1287" s="37"/>
      <c r="X1287" s="37"/>
      <c r="Y1287" s="37"/>
      <c r="Z1287" s="37"/>
    </row>
    <row r="1288" spans="1:26" ht="13.5" x14ac:dyDescent="0.25">
      <c r="A1288" s="40" t="s">
        <v>439</v>
      </c>
      <c r="B1288" s="70"/>
      <c r="C1288" s="43"/>
      <c r="D1288" s="25"/>
      <c r="E1288" s="32"/>
      <c r="F1288" s="33"/>
      <c r="G1288" s="32"/>
      <c r="H1288" s="54" t="s">
        <v>8355</v>
      </c>
      <c r="J1288" s="27"/>
      <c r="K1288" s="36">
        <f>SUM(K1289:K1298)</f>
        <v>5099</v>
      </c>
      <c r="L1288" s="36">
        <f>SUM(L1289:L1298)</f>
        <v>97</v>
      </c>
      <c r="M1288" s="36">
        <f>SUM(M1289:M1298)</f>
        <v>0</v>
      </c>
      <c r="N1288" s="37"/>
      <c r="O1288" s="37"/>
      <c r="P1288" s="37"/>
      <c r="Q1288" s="37"/>
      <c r="R1288" s="37"/>
      <c r="S1288" s="37"/>
      <c r="T1288" s="37"/>
      <c r="U1288" s="37"/>
      <c r="V1288" s="37"/>
      <c r="W1288" s="37"/>
      <c r="X1288" s="37"/>
      <c r="Y1288" s="37"/>
      <c r="Z1288" s="37"/>
    </row>
    <row r="1289" spans="1:26" x14ac:dyDescent="0.2">
      <c r="B1289" s="37" t="s">
        <v>7348</v>
      </c>
      <c r="C1289" s="39" t="s">
        <v>165</v>
      </c>
      <c r="D1289" s="39" t="s">
        <v>165</v>
      </c>
      <c r="E1289" s="39" t="s">
        <v>165</v>
      </c>
      <c r="F1289" s="39" t="s">
        <v>7349</v>
      </c>
      <c r="G1289" s="39" t="s">
        <v>10385</v>
      </c>
      <c r="H1289" s="38" t="s">
        <v>443</v>
      </c>
      <c r="I1289" s="38" t="s">
        <v>440</v>
      </c>
      <c r="J1289" s="38">
        <v>27983804</v>
      </c>
      <c r="K1289" s="37">
        <v>157</v>
      </c>
      <c r="L1289" s="37">
        <v>0</v>
      </c>
      <c r="M1289" s="37">
        <v>0</v>
      </c>
    </row>
    <row r="1290" spans="1:26" x14ac:dyDescent="0.2">
      <c r="B1290" s="37" t="s">
        <v>7351</v>
      </c>
      <c r="C1290" s="39" t="s">
        <v>165</v>
      </c>
      <c r="D1290" s="39" t="s">
        <v>165</v>
      </c>
      <c r="E1290" s="39" t="s">
        <v>165</v>
      </c>
      <c r="F1290" s="39" t="s">
        <v>9628</v>
      </c>
      <c r="G1290" s="39" t="s">
        <v>10385</v>
      </c>
      <c r="H1290" s="38" t="s">
        <v>443</v>
      </c>
      <c r="I1290" s="38" t="s">
        <v>440</v>
      </c>
      <c r="J1290" s="38">
        <v>27953621</v>
      </c>
      <c r="K1290" s="37">
        <v>119</v>
      </c>
      <c r="L1290" s="37">
        <v>0</v>
      </c>
      <c r="M1290" s="37">
        <v>0</v>
      </c>
    </row>
    <row r="1291" spans="1:26" x14ac:dyDescent="0.2">
      <c r="B1291" s="37" t="s">
        <v>1419</v>
      </c>
      <c r="C1291" s="39" t="s">
        <v>165</v>
      </c>
      <c r="D1291" s="39" t="s">
        <v>165</v>
      </c>
      <c r="E1291" s="39" t="s">
        <v>165</v>
      </c>
      <c r="F1291" s="39" t="s">
        <v>9629</v>
      </c>
      <c r="G1291" s="39" t="s">
        <v>10385</v>
      </c>
      <c r="H1291" s="38" t="s">
        <v>443</v>
      </c>
      <c r="I1291" s="38" t="s">
        <v>440</v>
      </c>
      <c r="J1291" s="38">
        <v>27984544</v>
      </c>
      <c r="K1291" s="37">
        <v>253</v>
      </c>
      <c r="L1291" s="37">
        <v>0</v>
      </c>
      <c r="M1291" s="37">
        <v>0</v>
      </c>
    </row>
    <row r="1292" spans="1:26" x14ac:dyDescent="0.2">
      <c r="B1292" s="37" t="s">
        <v>1176</v>
      </c>
      <c r="C1292" s="39" t="s">
        <v>165</v>
      </c>
      <c r="D1292" s="39" t="s">
        <v>165</v>
      </c>
      <c r="E1292" s="39" t="s">
        <v>165</v>
      </c>
      <c r="F1292" s="39" t="s">
        <v>7370</v>
      </c>
      <c r="G1292" s="39" t="s">
        <v>10385</v>
      </c>
      <c r="H1292" s="38" t="s">
        <v>443</v>
      </c>
      <c r="I1292" s="38" t="s">
        <v>440</v>
      </c>
      <c r="J1292" s="38">
        <v>27379229</v>
      </c>
      <c r="K1292" s="37">
        <v>34</v>
      </c>
      <c r="L1292" s="37">
        <v>0</v>
      </c>
      <c r="M1292" s="37">
        <v>0</v>
      </c>
    </row>
    <row r="1293" spans="1:26" x14ac:dyDescent="0.2">
      <c r="B1293" s="37" t="s">
        <v>2118</v>
      </c>
      <c r="C1293" s="39" t="s">
        <v>165</v>
      </c>
      <c r="D1293" s="39" t="s">
        <v>165</v>
      </c>
      <c r="E1293" s="39" t="s">
        <v>165</v>
      </c>
      <c r="F1293" s="39" t="s">
        <v>911</v>
      </c>
      <c r="G1293" s="39" t="s">
        <v>10385</v>
      </c>
      <c r="H1293" s="38" t="s">
        <v>443</v>
      </c>
      <c r="I1293" s="38" t="s">
        <v>440</v>
      </c>
      <c r="J1293" s="38">
        <v>27980530</v>
      </c>
      <c r="K1293" s="37">
        <v>82</v>
      </c>
      <c r="L1293" s="37">
        <v>0</v>
      </c>
      <c r="M1293" s="37">
        <v>0</v>
      </c>
    </row>
    <row r="1294" spans="1:26" x14ac:dyDescent="0.2">
      <c r="A1294" s="37" t="s">
        <v>9630</v>
      </c>
      <c r="B1294" s="37" t="s">
        <v>9631</v>
      </c>
      <c r="C1294" s="39" t="s">
        <v>165</v>
      </c>
      <c r="D1294" s="39" t="s">
        <v>165</v>
      </c>
      <c r="E1294" s="39" t="s">
        <v>165</v>
      </c>
      <c r="F1294" s="39" t="s">
        <v>9632</v>
      </c>
      <c r="G1294" s="39" t="s">
        <v>10385</v>
      </c>
      <c r="H1294" s="38" t="s">
        <v>442</v>
      </c>
      <c r="I1294" s="38" t="s">
        <v>440</v>
      </c>
      <c r="J1294" s="38">
        <v>27580027</v>
      </c>
      <c r="K1294" s="37">
        <v>1386</v>
      </c>
      <c r="L1294" s="37">
        <v>97</v>
      </c>
      <c r="M1294" s="37">
        <v>0</v>
      </c>
    </row>
    <row r="1295" spans="1:26" x14ac:dyDescent="0.2">
      <c r="A1295" s="37" t="s">
        <v>9633</v>
      </c>
      <c r="B1295" s="37" t="s">
        <v>9634</v>
      </c>
      <c r="C1295" s="39" t="s">
        <v>165</v>
      </c>
      <c r="D1295" s="39" t="s">
        <v>165</v>
      </c>
      <c r="E1295" s="39" t="s">
        <v>165</v>
      </c>
      <c r="F1295" s="39" t="s">
        <v>9635</v>
      </c>
      <c r="G1295" s="39" t="s">
        <v>10387</v>
      </c>
      <c r="H1295" s="38" t="s">
        <v>442</v>
      </c>
      <c r="I1295" s="38" t="s">
        <v>440</v>
      </c>
      <c r="J1295" s="38">
        <v>27950052</v>
      </c>
      <c r="K1295" s="37">
        <v>1373</v>
      </c>
      <c r="L1295" s="37">
        <v>0</v>
      </c>
      <c r="M1295" s="37">
        <v>0</v>
      </c>
    </row>
    <row r="1296" spans="1:26" x14ac:dyDescent="0.2">
      <c r="A1296" s="37" t="s">
        <v>9636</v>
      </c>
      <c r="B1296" s="37" t="s">
        <v>9637</v>
      </c>
      <c r="C1296" s="39" t="s">
        <v>165</v>
      </c>
      <c r="D1296" s="39" t="s">
        <v>165</v>
      </c>
      <c r="E1296" s="39" t="s">
        <v>165</v>
      </c>
      <c r="F1296" s="39" t="s">
        <v>9632</v>
      </c>
      <c r="G1296" s="39" t="s">
        <v>10386</v>
      </c>
      <c r="H1296" s="38" t="s">
        <v>442</v>
      </c>
      <c r="I1296" s="38" t="s">
        <v>440</v>
      </c>
      <c r="J1296" s="38">
        <v>27580333</v>
      </c>
      <c r="K1296" s="37">
        <v>1051</v>
      </c>
    </row>
    <row r="1297" spans="1:26" x14ac:dyDescent="0.2">
      <c r="A1297" s="37" t="s">
        <v>9638</v>
      </c>
      <c r="B1297" s="37" t="s">
        <v>10078</v>
      </c>
      <c r="C1297" s="39" t="s">
        <v>165</v>
      </c>
      <c r="D1297" s="39" t="s">
        <v>165</v>
      </c>
      <c r="E1297" s="39" t="s">
        <v>165</v>
      </c>
      <c r="F1297" s="39" t="s">
        <v>9635</v>
      </c>
      <c r="G1297" s="39" t="s">
        <v>10388</v>
      </c>
      <c r="H1297" s="38" t="s">
        <v>442</v>
      </c>
      <c r="I1297" s="38" t="s">
        <v>440</v>
      </c>
      <c r="J1297" s="38">
        <v>27954110</v>
      </c>
      <c r="K1297" s="37">
        <v>341</v>
      </c>
    </row>
    <row r="1298" spans="1:26" x14ac:dyDescent="0.2">
      <c r="A1298" s="37" t="s">
        <v>9639</v>
      </c>
      <c r="B1298" s="37" t="s">
        <v>9640</v>
      </c>
      <c r="C1298" s="39" t="s">
        <v>165</v>
      </c>
      <c r="D1298" s="39" t="s">
        <v>165</v>
      </c>
      <c r="E1298" s="39" t="s">
        <v>165</v>
      </c>
      <c r="F1298" s="39" t="s">
        <v>764</v>
      </c>
      <c r="G1298" s="39" t="s">
        <v>10385</v>
      </c>
      <c r="H1298" s="38" t="s">
        <v>442</v>
      </c>
      <c r="I1298" s="38" t="s">
        <v>440</v>
      </c>
      <c r="J1298" s="38">
        <v>27953483</v>
      </c>
      <c r="K1298" s="37">
        <v>303</v>
      </c>
      <c r="L1298" s="37">
        <v>0</v>
      </c>
      <c r="M1298" s="37">
        <v>0</v>
      </c>
    </row>
    <row r="1300" spans="1:26" ht="13.5" x14ac:dyDescent="0.25">
      <c r="A1300" s="40" t="s">
        <v>445</v>
      </c>
      <c r="B1300" s="70"/>
      <c r="C1300" s="43"/>
      <c r="D1300" s="25"/>
      <c r="E1300" s="32"/>
      <c r="F1300" s="33"/>
      <c r="G1300" s="32"/>
      <c r="H1300" s="54" t="s">
        <v>8355</v>
      </c>
      <c r="J1300" s="27"/>
      <c r="K1300" s="36">
        <f>SUM(K1301:K1306)</f>
        <v>2191</v>
      </c>
      <c r="L1300" s="36">
        <f>SUM(L1301:L1306)</f>
        <v>0</v>
      </c>
      <c r="M1300" s="36">
        <f>SUM(M1301:M1306)</f>
        <v>0</v>
      </c>
      <c r="N1300" s="37"/>
      <c r="O1300" s="37"/>
      <c r="P1300" s="37"/>
      <c r="Q1300" s="37"/>
      <c r="R1300" s="37"/>
      <c r="S1300" s="37"/>
      <c r="T1300" s="37"/>
      <c r="U1300" s="37"/>
      <c r="V1300" s="37"/>
      <c r="W1300" s="37"/>
      <c r="X1300" s="37"/>
      <c r="Y1300" s="37"/>
      <c r="Z1300" s="37"/>
    </row>
    <row r="1301" spans="1:26" x14ac:dyDescent="0.2">
      <c r="B1301" s="37" t="s">
        <v>9641</v>
      </c>
      <c r="C1301" s="39" t="s">
        <v>165</v>
      </c>
      <c r="D1301" s="39" t="s">
        <v>165</v>
      </c>
      <c r="E1301" s="39" t="s">
        <v>165</v>
      </c>
      <c r="F1301" s="39" t="s">
        <v>43</v>
      </c>
      <c r="G1301" s="39" t="s">
        <v>10385</v>
      </c>
      <c r="H1301" s="38" t="s">
        <v>442</v>
      </c>
      <c r="I1301" s="38" t="s">
        <v>440</v>
      </c>
      <c r="J1301" s="38">
        <v>27582510</v>
      </c>
      <c r="K1301" s="37">
        <v>41</v>
      </c>
      <c r="L1301" s="37">
        <v>0</v>
      </c>
      <c r="M1301" s="37">
        <v>0</v>
      </c>
    </row>
    <row r="1302" spans="1:26" x14ac:dyDescent="0.2">
      <c r="A1302" s="37" t="s">
        <v>9642</v>
      </c>
      <c r="B1302" s="37" t="s">
        <v>9643</v>
      </c>
      <c r="C1302" s="39" t="s">
        <v>165</v>
      </c>
      <c r="D1302" s="39" t="s">
        <v>165</v>
      </c>
      <c r="E1302" s="39" t="s">
        <v>858</v>
      </c>
      <c r="F1302" s="39" t="s">
        <v>7404</v>
      </c>
      <c r="G1302" s="39" t="s">
        <v>10385</v>
      </c>
      <c r="H1302" s="38" t="s">
        <v>442</v>
      </c>
      <c r="I1302" s="38" t="s">
        <v>441</v>
      </c>
      <c r="J1302" s="38">
        <v>27561451</v>
      </c>
      <c r="K1302" s="37">
        <v>277</v>
      </c>
      <c r="L1302" s="37">
        <v>0</v>
      </c>
      <c r="M1302" s="37">
        <v>0</v>
      </c>
    </row>
    <row r="1303" spans="1:26" x14ac:dyDescent="0.2">
      <c r="A1303" s="37" t="s">
        <v>9644</v>
      </c>
      <c r="B1303" s="37" t="s">
        <v>9645</v>
      </c>
      <c r="C1303" s="39" t="s">
        <v>165</v>
      </c>
      <c r="D1303" s="39" t="s">
        <v>165</v>
      </c>
      <c r="E1303" s="39" t="s">
        <v>165</v>
      </c>
      <c r="F1303" s="39" t="s">
        <v>43</v>
      </c>
      <c r="G1303" s="39" t="s">
        <v>10385</v>
      </c>
      <c r="H1303" s="38" t="s">
        <v>442</v>
      </c>
      <c r="I1303" s="38" t="s">
        <v>440</v>
      </c>
      <c r="J1303" s="38">
        <v>27580980</v>
      </c>
      <c r="K1303" s="37">
        <v>1129</v>
      </c>
      <c r="L1303" s="37">
        <v>0</v>
      </c>
      <c r="M1303" s="37">
        <v>0</v>
      </c>
    </row>
    <row r="1304" spans="1:26" x14ac:dyDescent="0.2">
      <c r="A1304" s="37" t="s">
        <v>9646</v>
      </c>
      <c r="B1304" s="37" t="s">
        <v>9647</v>
      </c>
      <c r="C1304" s="39" t="s">
        <v>165</v>
      </c>
      <c r="D1304" s="39" t="s">
        <v>165</v>
      </c>
      <c r="E1304" s="39" t="s">
        <v>165</v>
      </c>
      <c r="F1304" s="39" t="s">
        <v>43</v>
      </c>
      <c r="G1304" s="39" t="s">
        <v>10385</v>
      </c>
      <c r="H1304" s="38" t="s">
        <v>442</v>
      </c>
      <c r="I1304" s="38" t="s">
        <v>440</v>
      </c>
      <c r="J1304" s="38">
        <v>89745929</v>
      </c>
      <c r="K1304" s="37">
        <v>327</v>
      </c>
      <c r="L1304" s="37">
        <v>0</v>
      </c>
      <c r="M1304" s="37">
        <v>0</v>
      </c>
    </row>
    <row r="1305" spans="1:26" x14ac:dyDescent="0.2">
      <c r="A1305" s="37" t="s">
        <v>9648</v>
      </c>
      <c r="B1305" s="37" t="s">
        <v>10079</v>
      </c>
      <c r="C1305" s="39" t="s">
        <v>165</v>
      </c>
      <c r="D1305" s="39" t="s">
        <v>165</v>
      </c>
      <c r="E1305" s="39" t="s">
        <v>862</v>
      </c>
      <c r="F1305" s="39" t="s">
        <v>7397</v>
      </c>
      <c r="G1305" s="39" t="s">
        <v>10385</v>
      </c>
      <c r="H1305" s="38" t="s">
        <v>442</v>
      </c>
      <c r="I1305" s="38" t="s">
        <v>441</v>
      </c>
      <c r="J1305" s="38">
        <v>27566337</v>
      </c>
      <c r="K1305" s="37">
        <v>362</v>
      </c>
      <c r="L1305" s="37">
        <v>0</v>
      </c>
      <c r="M1305" s="37">
        <v>0</v>
      </c>
    </row>
    <row r="1306" spans="1:26" x14ac:dyDescent="0.2">
      <c r="A1306" s="37" t="s">
        <v>9649</v>
      </c>
      <c r="B1306" s="37" t="s">
        <v>9650</v>
      </c>
      <c r="C1306" s="39" t="s">
        <v>165</v>
      </c>
      <c r="D1306" s="39" t="s">
        <v>165</v>
      </c>
      <c r="E1306" s="39" t="s">
        <v>858</v>
      </c>
      <c r="F1306" s="39" t="s">
        <v>3364</v>
      </c>
      <c r="G1306" s="39" t="s">
        <v>10385</v>
      </c>
      <c r="H1306" s="38" t="s">
        <v>442</v>
      </c>
      <c r="I1306" s="38" t="s">
        <v>441</v>
      </c>
      <c r="J1306" s="38">
        <v>22064592</v>
      </c>
      <c r="K1306" s="37">
        <v>55</v>
      </c>
      <c r="L1306" s="37">
        <v>0</v>
      </c>
      <c r="M1306" s="37">
        <v>0</v>
      </c>
    </row>
    <row r="1308" spans="1:26" ht="13.5" x14ac:dyDescent="0.25">
      <c r="A1308" s="40" t="s">
        <v>446</v>
      </c>
      <c r="B1308" s="70"/>
      <c r="C1308" s="43"/>
      <c r="D1308" s="25"/>
      <c r="E1308" s="32"/>
      <c r="F1308" s="33"/>
      <c r="G1308" s="32"/>
      <c r="H1308" s="54" t="s">
        <v>8355</v>
      </c>
      <c r="J1308" s="27"/>
      <c r="K1308" s="36">
        <f>K1309</f>
        <v>870</v>
      </c>
      <c r="L1308" s="36">
        <f>L1309</f>
        <v>0</v>
      </c>
      <c r="M1308" s="36">
        <f>M1309</f>
        <v>0</v>
      </c>
      <c r="N1308" s="37"/>
      <c r="O1308" s="37"/>
      <c r="P1308" s="37"/>
      <c r="Q1308" s="37"/>
      <c r="R1308" s="37"/>
      <c r="S1308" s="37"/>
      <c r="T1308" s="37"/>
      <c r="U1308" s="37"/>
      <c r="V1308" s="37"/>
      <c r="W1308" s="37"/>
      <c r="X1308" s="37"/>
      <c r="Y1308" s="37"/>
      <c r="Z1308" s="37"/>
    </row>
    <row r="1309" spans="1:26" x14ac:dyDescent="0.2">
      <c r="A1309" s="37" t="s">
        <v>9651</v>
      </c>
      <c r="B1309" s="37" t="s">
        <v>10080</v>
      </c>
      <c r="C1309" s="39" t="s">
        <v>165</v>
      </c>
      <c r="D1309" s="39" t="s">
        <v>165</v>
      </c>
      <c r="E1309" s="39" t="s">
        <v>862</v>
      </c>
      <c r="F1309" s="39" t="s">
        <v>9652</v>
      </c>
      <c r="G1309" s="39" t="s">
        <v>10387</v>
      </c>
      <c r="H1309" s="38" t="s">
        <v>442</v>
      </c>
      <c r="I1309" s="38" t="s">
        <v>441</v>
      </c>
      <c r="J1309" s="38">
        <v>27590192</v>
      </c>
      <c r="K1309" s="37">
        <v>870</v>
      </c>
      <c r="L1309" s="37">
        <v>0</v>
      </c>
      <c r="M1309" s="37">
        <v>0</v>
      </c>
    </row>
    <row r="1311" spans="1:26" ht="13.5" x14ac:dyDescent="0.25">
      <c r="A1311" s="40" t="s">
        <v>447</v>
      </c>
      <c r="B1311" s="70"/>
      <c r="C1311" s="43"/>
      <c r="D1311" s="25"/>
      <c r="E1311" s="32"/>
      <c r="F1311" s="33"/>
      <c r="G1311" s="32"/>
      <c r="H1311" s="54" t="s">
        <v>8355</v>
      </c>
      <c r="J1311" s="27"/>
      <c r="K1311" s="36">
        <f>SUM(K1312:K1317)</f>
        <v>3259</v>
      </c>
      <c r="L1311" s="36">
        <f>SUM(L1312:L1317)</f>
        <v>59</v>
      </c>
      <c r="M1311" s="36">
        <f>SUM(M1312:M1317)</f>
        <v>0</v>
      </c>
      <c r="N1311" s="37"/>
      <c r="O1311" s="37"/>
      <c r="P1311" s="37"/>
      <c r="Q1311" s="37"/>
      <c r="R1311" s="37"/>
      <c r="S1311" s="37"/>
      <c r="T1311" s="37"/>
      <c r="U1311" s="37"/>
      <c r="V1311" s="37"/>
      <c r="W1311" s="37"/>
      <c r="X1311" s="37"/>
      <c r="Y1311" s="37"/>
      <c r="Z1311" s="37"/>
    </row>
    <row r="1312" spans="1:26" x14ac:dyDescent="0.2">
      <c r="A1312" s="37" t="s">
        <v>9653</v>
      </c>
      <c r="B1312" s="37" t="s">
        <v>9654</v>
      </c>
      <c r="C1312" s="39" t="s">
        <v>165</v>
      </c>
      <c r="D1312" s="39" t="s">
        <v>836</v>
      </c>
      <c r="E1312" s="39" t="s">
        <v>836</v>
      </c>
      <c r="F1312" s="39" t="s">
        <v>9655</v>
      </c>
      <c r="G1312" s="39" t="s">
        <v>10387</v>
      </c>
      <c r="H1312" s="38" t="s">
        <v>442</v>
      </c>
      <c r="I1312" s="38" t="s">
        <v>440</v>
      </c>
      <c r="J1312" s="38">
        <v>27688093</v>
      </c>
      <c r="K1312" s="37">
        <v>1378</v>
      </c>
      <c r="L1312" s="37">
        <v>59</v>
      </c>
      <c r="M1312" s="37">
        <v>0</v>
      </c>
    </row>
    <row r="1313" spans="1:26" x14ac:dyDescent="0.2">
      <c r="A1313" s="37" t="s">
        <v>9653</v>
      </c>
      <c r="B1313" s="37" t="s">
        <v>10081</v>
      </c>
      <c r="C1313" s="39" t="s">
        <v>165</v>
      </c>
      <c r="D1313" s="39" t="s">
        <v>836</v>
      </c>
      <c r="E1313" s="39" t="s">
        <v>836</v>
      </c>
      <c r="F1313" s="39" t="s">
        <v>3168</v>
      </c>
      <c r="G1313" s="39" t="s">
        <v>10388</v>
      </c>
      <c r="H1313" s="38" t="s">
        <v>442</v>
      </c>
      <c r="I1313" s="38" t="s">
        <v>440</v>
      </c>
      <c r="J1313" s="38">
        <v>27688093</v>
      </c>
      <c r="K1313" s="37">
        <v>269</v>
      </c>
    </row>
    <row r="1314" spans="1:26" x14ac:dyDescent="0.2">
      <c r="A1314" s="37" t="s">
        <v>9656</v>
      </c>
      <c r="B1314" s="37" t="s">
        <v>9657</v>
      </c>
      <c r="C1314" s="39" t="s">
        <v>165</v>
      </c>
      <c r="D1314" s="39" t="s">
        <v>836</v>
      </c>
      <c r="E1314" s="39" t="s">
        <v>2231</v>
      </c>
      <c r="F1314" s="39" t="s">
        <v>3470</v>
      </c>
      <c r="G1314" s="39" t="s">
        <v>10385</v>
      </c>
      <c r="H1314" s="38" t="s">
        <v>442</v>
      </c>
      <c r="I1314" s="38" t="s">
        <v>441</v>
      </c>
      <c r="J1314" s="38">
        <v>27699901</v>
      </c>
      <c r="K1314" s="37">
        <v>226</v>
      </c>
      <c r="L1314" s="37">
        <v>0</v>
      </c>
      <c r="M1314" s="37">
        <v>0</v>
      </c>
    </row>
    <row r="1315" spans="1:26" x14ac:dyDescent="0.2">
      <c r="A1315" s="37" t="s">
        <v>9658</v>
      </c>
      <c r="B1315" s="37" t="s">
        <v>9659</v>
      </c>
      <c r="C1315" s="39" t="s">
        <v>165</v>
      </c>
      <c r="D1315" s="39" t="s">
        <v>836</v>
      </c>
      <c r="E1315" s="39" t="s">
        <v>836</v>
      </c>
      <c r="F1315" s="39" t="s">
        <v>836</v>
      </c>
      <c r="G1315" s="39" t="s">
        <v>10386</v>
      </c>
      <c r="H1315" s="38" t="s">
        <v>442</v>
      </c>
      <c r="I1315" s="38" t="s">
        <v>440</v>
      </c>
      <c r="J1315" s="38">
        <v>26433694</v>
      </c>
      <c r="K1315" s="37">
        <v>879</v>
      </c>
    </row>
    <row r="1316" spans="1:26" x14ac:dyDescent="0.2">
      <c r="A1316" s="37" t="s">
        <v>9660</v>
      </c>
      <c r="B1316" s="37" t="s">
        <v>9661</v>
      </c>
      <c r="C1316" s="39" t="s">
        <v>165</v>
      </c>
      <c r="D1316" s="39" t="s">
        <v>836</v>
      </c>
      <c r="E1316" s="39" t="s">
        <v>836</v>
      </c>
      <c r="F1316" s="39" t="s">
        <v>9662</v>
      </c>
      <c r="G1316" s="39" t="s">
        <v>10385</v>
      </c>
      <c r="H1316" s="38" t="s">
        <v>442</v>
      </c>
      <c r="I1316" s="38" t="s">
        <v>440</v>
      </c>
      <c r="J1316" s="38">
        <v>27681191</v>
      </c>
      <c r="K1316" s="37">
        <v>378</v>
      </c>
      <c r="L1316" s="37">
        <v>0</v>
      </c>
      <c r="M1316" s="37">
        <v>0</v>
      </c>
    </row>
    <row r="1317" spans="1:26" x14ac:dyDescent="0.2">
      <c r="A1317" s="37" t="s">
        <v>9663</v>
      </c>
      <c r="B1317" s="37" t="s">
        <v>10389</v>
      </c>
      <c r="C1317" s="39" t="s">
        <v>165</v>
      </c>
      <c r="D1317" s="39" t="s">
        <v>836</v>
      </c>
      <c r="E1317" s="39" t="s">
        <v>2231</v>
      </c>
      <c r="F1317" s="39" t="s">
        <v>247</v>
      </c>
      <c r="G1317" s="39" t="s">
        <v>10385</v>
      </c>
      <c r="H1317" s="38" t="s">
        <v>442</v>
      </c>
      <c r="I1317" s="38" t="s">
        <v>441</v>
      </c>
      <c r="J1317" s="38">
        <v>41051008</v>
      </c>
      <c r="K1317" s="37">
        <v>129</v>
      </c>
      <c r="L1317" s="37">
        <v>0</v>
      </c>
      <c r="M1317" s="37">
        <v>0</v>
      </c>
    </row>
    <row r="1319" spans="1:26" ht="13.5" x14ac:dyDescent="0.25">
      <c r="A1319" s="40" t="s">
        <v>448</v>
      </c>
      <c r="B1319" s="70"/>
      <c r="C1319" s="43"/>
      <c r="D1319" s="25"/>
      <c r="E1319" s="32"/>
      <c r="F1319" s="33"/>
      <c r="G1319" s="32"/>
      <c r="H1319" s="54" t="s">
        <v>8355</v>
      </c>
      <c r="J1319" s="27"/>
      <c r="K1319" s="36">
        <f>SUM(K1320:K1324)</f>
        <v>808</v>
      </c>
      <c r="L1319" s="36">
        <f>SUM(L1320:L1324)</f>
        <v>0</v>
      </c>
      <c r="M1319" s="36">
        <f>SUM(M1320:M1324)</f>
        <v>0</v>
      </c>
      <c r="N1319" s="37"/>
      <c r="O1319" s="37"/>
      <c r="P1319" s="37"/>
      <c r="Q1319" s="37"/>
      <c r="R1319" s="37"/>
      <c r="S1319" s="37"/>
      <c r="T1319" s="37"/>
      <c r="U1319" s="37"/>
      <c r="V1319" s="37"/>
      <c r="W1319" s="37"/>
      <c r="X1319" s="37"/>
      <c r="Y1319" s="37"/>
      <c r="Z1319" s="37"/>
    </row>
    <row r="1320" spans="1:26" x14ac:dyDescent="0.2">
      <c r="B1320" s="37" t="s">
        <v>7502</v>
      </c>
      <c r="C1320" s="39" t="s">
        <v>165</v>
      </c>
      <c r="D1320" s="39" t="s">
        <v>836</v>
      </c>
      <c r="E1320" s="39" t="s">
        <v>836</v>
      </c>
      <c r="F1320" s="39" t="s">
        <v>2708</v>
      </c>
      <c r="G1320" s="39" t="s">
        <v>10385</v>
      </c>
      <c r="H1320" s="38" t="s">
        <v>443</v>
      </c>
      <c r="I1320" s="38" t="s">
        <v>440</v>
      </c>
      <c r="J1320" s="38">
        <v>27682847</v>
      </c>
      <c r="K1320" s="37">
        <v>46</v>
      </c>
      <c r="L1320" s="37">
        <v>0</v>
      </c>
      <c r="M1320" s="37">
        <v>0</v>
      </c>
    </row>
    <row r="1321" spans="1:26" x14ac:dyDescent="0.2">
      <c r="A1321" s="37" t="s">
        <v>9664</v>
      </c>
      <c r="B1321" s="37" t="s">
        <v>9665</v>
      </c>
      <c r="C1321" s="39" t="s">
        <v>165</v>
      </c>
      <c r="D1321" s="39" t="s">
        <v>836</v>
      </c>
      <c r="E1321" s="39" t="s">
        <v>836</v>
      </c>
      <c r="F1321" s="39" t="s">
        <v>9666</v>
      </c>
      <c r="G1321" s="39" t="s">
        <v>10385</v>
      </c>
      <c r="H1321" s="38" t="s">
        <v>442</v>
      </c>
      <c r="I1321" s="38" t="s">
        <v>440</v>
      </c>
      <c r="J1321" s="38">
        <v>85897299</v>
      </c>
      <c r="K1321" s="37">
        <v>362</v>
      </c>
      <c r="L1321" s="37">
        <v>0</v>
      </c>
      <c r="M1321" s="37">
        <v>0</v>
      </c>
    </row>
    <row r="1322" spans="1:26" x14ac:dyDescent="0.2">
      <c r="A1322" s="37" t="s">
        <v>9667</v>
      </c>
      <c r="B1322" s="37" t="s">
        <v>9668</v>
      </c>
      <c r="C1322" s="39" t="s">
        <v>165</v>
      </c>
      <c r="D1322" s="39" t="s">
        <v>836</v>
      </c>
      <c r="E1322" s="39" t="s">
        <v>836</v>
      </c>
      <c r="F1322" s="39" t="s">
        <v>7512</v>
      </c>
      <c r="G1322" s="39" t="s">
        <v>10385</v>
      </c>
      <c r="H1322" s="38" t="s">
        <v>442</v>
      </c>
      <c r="I1322" s="38" t="s">
        <v>440</v>
      </c>
      <c r="J1322" s="38">
        <v>27585720</v>
      </c>
      <c r="K1322" s="37">
        <v>47</v>
      </c>
      <c r="L1322" s="37">
        <v>0</v>
      </c>
      <c r="M1322" s="37">
        <v>0</v>
      </c>
    </row>
    <row r="1323" spans="1:26" x14ac:dyDescent="0.2">
      <c r="A1323" s="37" t="s">
        <v>9669</v>
      </c>
      <c r="B1323" s="37" t="s">
        <v>9670</v>
      </c>
      <c r="C1323" s="39" t="s">
        <v>165</v>
      </c>
      <c r="D1323" s="39" t="s">
        <v>836</v>
      </c>
      <c r="E1323" s="39" t="s">
        <v>836</v>
      </c>
      <c r="F1323" s="39" t="s">
        <v>9671</v>
      </c>
      <c r="G1323" s="39" t="s">
        <v>10385</v>
      </c>
      <c r="H1323" s="38" t="s">
        <v>442</v>
      </c>
      <c r="I1323" s="38" t="s">
        <v>440</v>
      </c>
      <c r="J1323" s="38">
        <v>89715338</v>
      </c>
      <c r="K1323" s="37">
        <v>42</v>
      </c>
      <c r="L1323" s="37">
        <v>0</v>
      </c>
      <c r="M1323" s="37">
        <v>0</v>
      </c>
    </row>
    <row r="1324" spans="1:26" x14ac:dyDescent="0.2">
      <c r="A1324" s="37" t="s">
        <v>9672</v>
      </c>
      <c r="B1324" s="37" t="s">
        <v>9673</v>
      </c>
      <c r="C1324" s="39" t="s">
        <v>165</v>
      </c>
      <c r="D1324" s="39" t="s">
        <v>836</v>
      </c>
      <c r="E1324" s="39" t="s">
        <v>836</v>
      </c>
      <c r="F1324" s="39" t="s">
        <v>836</v>
      </c>
      <c r="G1324" s="39" t="s">
        <v>10385</v>
      </c>
      <c r="H1324" s="38" t="s">
        <v>442</v>
      </c>
      <c r="I1324" s="38" t="s">
        <v>440</v>
      </c>
      <c r="J1324" s="38">
        <v>27682361</v>
      </c>
      <c r="K1324" s="37">
        <v>311</v>
      </c>
      <c r="L1324" s="37">
        <v>0</v>
      </c>
      <c r="M1324" s="37">
        <v>0</v>
      </c>
    </row>
    <row r="1326" spans="1:26" ht="13.5" x14ac:dyDescent="0.25">
      <c r="A1326" s="40" t="s">
        <v>449</v>
      </c>
      <c r="B1326" s="70"/>
      <c r="C1326" s="43"/>
      <c r="D1326" s="25"/>
      <c r="E1326" s="32"/>
      <c r="F1326" s="33"/>
      <c r="G1326" s="32"/>
      <c r="H1326" s="54" t="s">
        <v>8355</v>
      </c>
      <c r="J1326" s="27"/>
      <c r="K1326" s="36">
        <f>SUM(K1327:K1329)</f>
        <v>1083</v>
      </c>
      <c r="L1326" s="36">
        <f>SUM(L1327:L1329)</f>
        <v>0</v>
      </c>
      <c r="M1326" s="36">
        <f>SUM(M1327:M1329)</f>
        <v>0</v>
      </c>
      <c r="N1326" s="37"/>
      <c r="O1326" s="37"/>
      <c r="P1326" s="37"/>
      <c r="Q1326" s="37"/>
      <c r="R1326" s="37"/>
      <c r="S1326" s="37"/>
      <c r="T1326" s="37"/>
      <c r="U1326" s="37"/>
      <c r="V1326" s="37"/>
      <c r="W1326" s="37"/>
      <c r="X1326" s="37"/>
      <c r="Y1326" s="37"/>
      <c r="Z1326" s="37"/>
    </row>
    <row r="1327" spans="1:26" x14ac:dyDescent="0.2">
      <c r="A1327" s="37" t="s">
        <v>9674</v>
      </c>
      <c r="B1327" s="37" t="s">
        <v>9675</v>
      </c>
      <c r="C1327" s="39" t="s">
        <v>165</v>
      </c>
      <c r="D1327" s="39" t="s">
        <v>836</v>
      </c>
      <c r="E1327" s="39" t="s">
        <v>854</v>
      </c>
      <c r="F1327" s="39" t="s">
        <v>7576</v>
      </c>
      <c r="G1327" s="39" t="s">
        <v>10385</v>
      </c>
      <c r="H1327" s="38" t="s">
        <v>442</v>
      </c>
      <c r="I1327" s="38" t="s">
        <v>440</v>
      </c>
      <c r="J1327" s="38">
        <v>27654381</v>
      </c>
      <c r="K1327" s="37">
        <v>416</v>
      </c>
      <c r="L1327" s="37">
        <v>0</v>
      </c>
      <c r="M1327" s="37">
        <v>0</v>
      </c>
    </row>
    <row r="1328" spans="1:26" x14ac:dyDescent="0.2">
      <c r="A1328" s="37" t="s">
        <v>9676</v>
      </c>
      <c r="B1328" s="37" t="s">
        <v>9677</v>
      </c>
      <c r="C1328" s="39" t="s">
        <v>165</v>
      </c>
      <c r="D1328" s="39" t="s">
        <v>836</v>
      </c>
      <c r="E1328" s="39" t="s">
        <v>839</v>
      </c>
      <c r="F1328" s="39" t="s">
        <v>840</v>
      </c>
      <c r="G1328" s="39" t="s">
        <v>10385</v>
      </c>
      <c r="H1328" s="38" t="s">
        <v>442</v>
      </c>
      <c r="I1328" s="38" t="s">
        <v>441</v>
      </c>
      <c r="J1328" s="38">
        <v>27651313</v>
      </c>
      <c r="K1328" s="37">
        <v>467</v>
      </c>
      <c r="L1328" s="37">
        <v>0</v>
      </c>
      <c r="M1328" s="37">
        <v>0</v>
      </c>
    </row>
    <row r="1329" spans="1:26" x14ac:dyDescent="0.2">
      <c r="A1329" s="37" t="s">
        <v>9678</v>
      </c>
      <c r="B1329" s="37" t="s">
        <v>9679</v>
      </c>
      <c r="C1329" s="39" t="s">
        <v>165</v>
      </c>
      <c r="D1329" s="39" t="s">
        <v>836</v>
      </c>
      <c r="E1329" s="39" t="s">
        <v>837</v>
      </c>
      <c r="F1329" s="39" t="s">
        <v>837</v>
      </c>
      <c r="G1329" s="39" t="s">
        <v>10385</v>
      </c>
      <c r="H1329" s="38" t="s">
        <v>442</v>
      </c>
      <c r="I1329" s="38" t="s">
        <v>441</v>
      </c>
      <c r="J1329" s="38">
        <v>27652461</v>
      </c>
      <c r="K1329" s="37">
        <v>200</v>
      </c>
      <c r="L1329" s="37">
        <v>0</v>
      </c>
      <c r="M1329" s="37">
        <v>0</v>
      </c>
    </row>
    <row r="1331" spans="1:26" ht="13.5" x14ac:dyDescent="0.25">
      <c r="A1331" s="40" t="s">
        <v>453</v>
      </c>
      <c r="B1331" s="70"/>
      <c r="C1331" s="43"/>
      <c r="D1331" s="25"/>
      <c r="E1331" s="32"/>
      <c r="F1331" s="33"/>
      <c r="G1331" s="32"/>
      <c r="H1331" s="54" t="s">
        <v>8355</v>
      </c>
      <c r="J1331" s="27"/>
      <c r="K1331" s="36">
        <f>SUM(K1332:K1335)</f>
        <v>1041</v>
      </c>
      <c r="L1331" s="36">
        <f>SUM(L1332:L1335)</f>
        <v>0</v>
      </c>
      <c r="M1331" s="36">
        <f>SUM(M1332:M1335)</f>
        <v>0</v>
      </c>
      <c r="N1331" s="37"/>
      <c r="O1331" s="37"/>
      <c r="P1331" s="37"/>
      <c r="Q1331" s="37"/>
      <c r="R1331" s="37"/>
      <c r="S1331" s="37"/>
      <c r="T1331" s="37"/>
      <c r="U1331" s="37"/>
      <c r="V1331" s="37"/>
      <c r="W1331" s="37"/>
      <c r="X1331" s="37"/>
      <c r="Y1331" s="37"/>
      <c r="Z1331" s="37"/>
    </row>
    <row r="1332" spans="1:26" x14ac:dyDescent="0.2">
      <c r="A1332" s="37" t="s">
        <v>9680</v>
      </c>
      <c r="B1332" s="37" t="s">
        <v>10083</v>
      </c>
      <c r="C1332" s="39" t="s">
        <v>165</v>
      </c>
      <c r="D1332" s="39" t="s">
        <v>807</v>
      </c>
      <c r="E1332" s="39" t="s">
        <v>811</v>
      </c>
      <c r="F1332" s="39" t="s">
        <v>7617</v>
      </c>
      <c r="G1332" s="39" t="s">
        <v>10385</v>
      </c>
      <c r="H1332" s="38" t="s">
        <v>442</v>
      </c>
      <c r="I1332" s="38" t="s">
        <v>441</v>
      </c>
      <c r="J1332" s="38">
        <v>27978265</v>
      </c>
      <c r="K1332" s="37">
        <v>309</v>
      </c>
      <c r="L1332" s="37">
        <v>0</v>
      </c>
      <c r="M1332" s="37">
        <v>0</v>
      </c>
    </row>
    <row r="1333" spans="1:26" x14ac:dyDescent="0.2">
      <c r="A1333" s="37" t="s">
        <v>9681</v>
      </c>
      <c r="B1333" s="37" t="s">
        <v>9682</v>
      </c>
      <c r="C1333" s="39" t="s">
        <v>165</v>
      </c>
      <c r="D1333" s="39" t="s">
        <v>165</v>
      </c>
      <c r="E1333" s="39" t="s">
        <v>830</v>
      </c>
      <c r="F1333" s="39" t="s">
        <v>830</v>
      </c>
      <c r="G1333" s="39" t="s">
        <v>10385</v>
      </c>
      <c r="H1333" s="38" t="s">
        <v>442</v>
      </c>
      <c r="I1333" s="38" t="s">
        <v>440</v>
      </c>
      <c r="J1333" s="38">
        <v>27972815</v>
      </c>
      <c r="K1333" s="37">
        <v>150</v>
      </c>
      <c r="L1333" s="37">
        <v>0</v>
      </c>
      <c r="M1333" s="37">
        <v>0</v>
      </c>
    </row>
    <row r="1334" spans="1:26" x14ac:dyDescent="0.2">
      <c r="A1334" s="37" t="s">
        <v>9683</v>
      </c>
      <c r="B1334" s="37" t="s">
        <v>9684</v>
      </c>
      <c r="C1334" s="39" t="s">
        <v>165</v>
      </c>
      <c r="D1334" s="39" t="s">
        <v>165</v>
      </c>
      <c r="E1334" s="39" t="s">
        <v>830</v>
      </c>
      <c r="F1334" s="39" t="s">
        <v>832</v>
      </c>
      <c r="G1334" s="39" t="s">
        <v>10387</v>
      </c>
      <c r="H1334" s="38" t="s">
        <v>442</v>
      </c>
      <c r="I1334" s="38" t="s">
        <v>440</v>
      </c>
      <c r="J1334" s="38">
        <v>27971909</v>
      </c>
      <c r="K1334" s="37">
        <v>476</v>
      </c>
      <c r="L1334" s="37">
        <v>0</v>
      </c>
      <c r="M1334" s="37">
        <v>0</v>
      </c>
    </row>
    <row r="1335" spans="1:26" x14ac:dyDescent="0.2">
      <c r="A1335" s="37" t="s">
        <v>9683</v>
      </c>
      <c r="B1335" s="37" t="s">
        <v>10082</v>
      </c>
      <c r="C1335" s="39" t="s">
        <v>165</v>
      </c>
      <c r="D1335" s="39" t="s">
        <v>165</v>
      </c>
      <c r="E1335" s="39" t="s">
        <v>830</v>
      </c>
      <c r="F1335" s="39" t="s">
        <v>832</v>
      </c>
      <c r="G1335" s="39" t="s">
        <v>10388</v>
      </c>
      <c r="H1335" s="38" t="s">
        <v>442</v>
      </c>
      <c r="I1335" s="38" t="s">
        <v>440</v>
      </c>
      <c r="J1335" s="38">
        <v>27971909</v>
      </c>
      <c r="K1335" s="37">
        <v>106</v>
      </c>
    </row>
    <row r="1337" spans="1:26" ht="13.5" x14ac:dyDescent="0.25">
      <c r="A1337" s="40" t="s">
        <v>463</v>
      </c>
      <c r="B1337" s="70"/>
      <c r="C1337" s="43"/>
      <c r="D1337" s="25"/>
      <c r="E1337" s="32"/>
      <c r="F1337" s="33"/>
      <c r="G1337" s="32"/>
      <c r="H1337" s="54" t="s">
        <v>8355</v>
      </c>
      <c r="J1337" s="27"/>
      <c r="K1337" s="36">
        <f>SUM(K1338:K1343)</f>
        <v>876</v>
      </c>
      <c r="L1337" s="36">
        <f>SUM(L1338:L1343)</f>
        <v>0</v>
      </c>
      <c r="M1337" s="36">
        <f>SUM(M1338:M1343)</f>
        <v>0</v>
      </c>
      <c r="N1337" s="37"/>
      <c r="O1337" s="37"/>
      <c r="P1337" s="37"/>
      <c r="Q1337" s="37"/>
      <c r="R1337" s="37"/>
      <c r="S1337" s="37"/>
      <c r="T1337" s="37"/>
      <c r="U1337" s="37"/>
      <c r="V1337" s="37"/>
      <c r="W1337" s="37"/>
      <c r="X1337" s="37"/>
      <c r="Y1337" s="37"/>
      <c r="Z1337" s="37"/>
    </row>
    <row r="1338" spans="1:26" x14ac:dyDescent="0.2">
      <c r="B1338" s="37" t="s">
        <v>7641</v>
      </c>
      <c r="C1338" s="39" t="s">
        <v>165</v>
      </c>
      <c r="D1338" s="39" t="s">
        <v>918</v>
      </c>
      <c r="E1338" s="39" t="s">
        <v>922</v>
      </c>
      <c r="F1338" s="39" t="s">
        <v>922</v>
      </c>
      <c r="G1338" s="39" t="s">
        <v>10385</v>
      </c>
      <c r="H1338" s="38" t="s">
        <v>443</v>
      </c>
      <c r="I1338" s="38" t="s">
        <v>441</v>
      </c>
      <c r="J1338" s="38">
        <v>27550129</v>
      </c>
      <c r="K1338" s="37">
        <v>24</v>
      </c>
      <c r="L1338" s="37">
        <v>0</v>
      </c>
      <c r="M1338" s="37">
        <v>0</v>
      </c>
    </row>
    <row r="1339" spans="1:26" x14ac:dyDescent="0.2">
      <c r="A1339" s="37" t="s">
        <v>9685</v>
      </c>
      <c r="B1339" s="37" t="s">
        <v>9686</v>
      </c>
      <c r="C1339" s="39" t="s">
        <v>165</v>
      </c>
      <c r="D1339" s="39" t="s">
        <v>918</v>
      </c>
      <c r="E1339" s="39" t="s">
        <v>924</v>
      </c>
      <c r="F1339" s="39" t="s">
        <v>924</v>
      </c>
      <c r="G1339" s="39" t="s">
        <v>10385</v>
      </c>
      <c r="H1339" s="38" t="s">
        <v>442</v>
      </c>
      <c r="I1339" s="38" t="s">
        <v>441</v>
      </c>
      <c r="J1339" s="38">
        <v>27542045</v>
      </c>
      <c r="K1339" s="37">
        <v>208</v>
      </c>
      <c r="L1339" s="37">
        <v>0</v>
      </c>
      <c r="M1339" s="37">
        <v>0</v>
      </c>
    </row>
    <row r="1340" spans="1:26" x14ac:dyDescent="0.2">
      <c r="A1340" s="37" t="s">
        <v>9687</v>
      </c>
      <c r="B1340" s="37" t="s">
        <v>9688</v>
      </c>
      <c r="C1340" s="39" t="s">
        <v>165</v>
      </c>
      <c r="D1340" s="39" t="s">
        <v>918</v>
      </c>
      <c r="E1340" s="39" t="s">
        <v>922</v>
      </c>
      <c r="F1340" s="39" t="s">
        <v>922</v>
      </c>
      <c r="G1340" s="39" t="s">
        <v>10385</v>
      </c>
      <c r="H1340" s="38" t="s">
        <v>442</v>
      </c>
      <c r="I1340" s="38" t="s">
        <v>441</v>
      </c>
      <c r="J1340" s="38">
        <v>27550213</v>
      </c>
      <c r="K1340" s="37">
        <v>112</v>
      </c>
      <c r="L1340" s="37">
        <v>0</v>
      </c>
      <c r="M1340" s="37">
        <v>0</v>
      </c>
    </row>
    <row r="1341" spans="1:26" x14ac:dyDescent="0.2">
      <c r="A1341" s="37" t="s">
        <v>9689</v>
      </c>
      <c r="B1341" s="37" t="s">
        <v>9690</v>
      </c>
      <c r="C1341" s="39" t="s">
        <v>165</v>
      </c>
      <c r="D1341" s="39" t="s">
        <v>918</v>
      </c>
      <c r="E1341" s="39" t="s">
        <v>919</v>
      </c>
      <c r="F1341" s="39" t="s">
        <v>4921</v>
      </c>
      <c r="G1341" s="39" t="s">
        <v>10385</v>
      </c>
      <c r="H1341" s="38" t="s">
        <v>442</v>
      </c>
      <c r="I1341" s="38" t="s">
        <v>441</v>
      </c>
      <c r="J1341" s="38">
        <v>27502027</v>
      </c>
      <c r="K1341" s="37">
        <v>160</v>
      </c>
      <c r="L1341" s="37">
        <v>0</v>
      </c>
      <c r="M1341" s="37">
        <v>0</v>
      </c>
    </row>
    <row r="1342" spans="1:26" x14ac:dyDescent="0.2">
      <c r="A1342" s="37" t="s">
        <v>9691</v>
      </c>
      <c r="B1342" s="37" t="s">
        <v>9692</v>
      </c>
      <c r="C1342" s="39" t="s">
        <v>165</v>
      </c>
      <c r="D1342" s="39" t="s">
        <v>918</v>
      </c>
      <c r="E1342" s="39" t="s">
        <v>924</v>
      </c>
      <c r="F1342" s="39" t="s">
        <v>7644</v>
      </c>
      <c r="G1342" s="39" t="s">
        <v>10385</v>
      </c>
      <c r="H1342" s="38" t="s">
        <v>442</v>
      </c>
      <c r="I1342" s="38" t="s">
        <v>441</v>
      </c>
      <c r="J1342" s="38">
        <v>27541100</v>
      </c>
      <c r="K1342" s="37">
        <v>16</v>
      </c>
      <c r="L1342" s="37">
        <v>0</v>
      </c>
      <c r="M1342" s="37">
        <v>0</v>
      </c>
    </row>
    <row r="1343" spans="1:26" x14ac:dyDescent="0.2">
      <c r="A1343" s="37" t="s">
        <v>9693</v>
      </c>
      <c r="B1343" s="37" t="s">
        <v>9694</v>
      </c>
      <c r="C1343" s="39" t="s">
        <v>165</v>
      </c>
      <c r="D1343" s="39" t="s">
        <v>918</v>
      </c>
      <c r="E1343" s="39" t="s">
        <v>924</v>
      </c>
      <c r="F1343" s="39" t="s">
        <v>999</v>
      </c>
      <c r="G1343" s="39" t="s">
        <v>10385</v>
      </c>
      <c r="H1343" s="38" t="s">
        <v>442</v>
      </c>
      <c r="I1343" s="38" t="s">
        <v>441</v>
      </c>
      <c r="J1343" s="38">
        <v>27510519</v>
      </c>
      <c r="K1343" s="37">
        <v>356</v>
      </c>
      <c r="L1343" s="37">
        <v>0</v>
      </c>
      <c r="M1343" s="37">
        <v>0</v>
      </c>
    </row>
    <row r="1345" spans="1:26" ht="13.5" x14ac:dyDescent="0.25">
      <c r="A1345" s="40" t="s">
        <v>457</v>
      </c>
      <c r="B1345" s="70"/>
      <c r="C1345" s="43"/>
      <c r="D1345" s="25"/>
      <c r="E1345" s="32"/>
      <c r="F1345" s="33"/>
      <c r="G1345" s="32"/>
      <c r="H1345" s="54" t="s">
        <v>8355</v>
      </c>
      <c r="J1345" s="27"/>
      <c r="K1345" s="36">
        <f>SUM(K1346:K1350)</f>
        <v>3241</v>
      </c>
      <c r="L1345" s="36">
        <f>SUM(L1346:L1350)</f>
        <v>47</v>
      </c>
      <c r="M1345" s="36">
        <f>SUM(M1346:M1350)</f>
        <v>0</v>
      </c>
      <c r="N1345" s="37"/>
      <c r="O1345" s="37"/>
      <c r="P1345" s="37"/>
      <c r="Q1345" s="37"/>
      <c r="R1345" s="37"/>
      <c r="S1345" s="37"/>
      <c r="T1345" s="37"/>
      <c r="U1345" s="37"/>
      <c r="V1345" s="37"/>
      <c r="W1345" s="37"/>
      <c r="X1345" s="37"/>
      <c r="Y1345" s="37"/>
      <c r="Z1345" s="37"/>
    </row>
    <row r="1346" spans="1:26" x14ac:dyDescent="0.2">
      <c r="A1346" s="37" t="s">
        <v>9695</v>
      </c>
      <c r="B1346" s="37" t="s">
        <v>9696</v>
      </c>
      <c r="C1346" s="39" t="s">
        <v>165</v>
      </c>
      <c r="D1346" s="39" t="s">
        <v>807</v>
      </c>
      <c r="E1346" s="39" t="s">
        <v>807</v>
      </c>
      <c r="F1346" s="39" t="s">
        <v>9697</v>
      </c>
      <c r="G1346" s="39" t="s">
        <v>10385</v>
      </c>
      <c r="H1346" s="38" t="s">
        <v>442</v>
      </c>
      <c r="I1346" s="38" t="s">
        <v>441</v>
      </c>
      <c r="J1346" s="38">
        <v>27181178</v>
      </c>
      <c r="K1346" s="37">
        <v>418</v>
      </c>
      <c r="L1346" s="37">
        <v>0</v>
      </c>
      <c r="M1346" s="37">
        <v>0</v>
      </c>
    </row>
    <row r="1347" spans="1:26" x14ac:dyDescent="0.2">
      <c r="A1347" s="37" t="s">
        <v>9698</v>
      </c>
      <c r="B1347" s="37" t="s">
        <v>9699</v>
      </c>
      <c r="C1347" s="39" t="s">
        <v>165</v>
      </c>
      <c r="D1347" s="39" t="s">
        <v>807</v>
      </c>
      <c r="E1347" s="39" t="s">
        <v>808</v>
      </c>
      <c r="F1347" s="39" t="s">
        <v>808</v>
      </c>
      <c r="G1347" s="39" t="s">
        <v>10387</v>
      </c>
      <c r="H1347" s="38" t="s">
        <v>442</v>
      </c>
      <c r="I1347" s="38" t="s">
        <v>440</v>
      </c>
      <c r="J1347" s="38">
        <v>27186105</v>
      </c>
      <c r="K1347" s="37">
        <v>1351</v>
      </c>
      <c r="L1347" s="37">
        <v>47</v>
      </c>
      <c r="M1347" s="37">
        <v>0</v>
      </c>
    </row>
    <row r="1348" spans="1:26" x14ac:dyDescent="0.2">
      <c r="A1348" s="37" t="s">
        <v>9698</v>
      </c>
      <c r="B1348" s="37" t="s">
        <v>10084</v>
      </c>
      <c r="C1348" s="39" t="s">
        <v>165</v>
      </c>
      <c r="D1348" s="39" t="s">
        <v>807</v>
      </c>
      <c r="E1348" s="39" t="s">
        <v>808</v>
      </c>
      <c r="F1348" s="39" t="s">
        <v>808</v>
      </c>
      <c r="G1348" s="39" t="s">
        <v>10388</v>
      </c>
      <c r="H1348" s="38" t="s">
        <v>442</v>
      </c>
      <c r="I1348" s="38" t="s">
        <v>440</v>
      </c>
      <c r="J1348" s="38">
        <v>27186105</v>
      </c>
      <c r="K1348" s="37">
        <v>253</v>
      </c>
    </row>
    <row r="1349" spans="1:26" x14ac:dyDescent="0.2">
      <c r="A1349" s="37" t="s">
        <v>9700</v>
      </c>
      <c r="B1349" s="37" t="s">
        <v>9701</v>
      </c>
      <c r="C1349" s="39" t="s">
        <v>165</v>
      </c>
      <c r="D1349" s="39" t="s">
        <v>807</v>
      </c>
      <c r="E1349" s="39" t="s">
        <v>808</v>
      </c>
      <c r="F1349" s="39" t="s">
        <v>808</v>
      </c>
      <c r="G1349" s="39" t="s">
        <v>10386</v>
      </c>
      <c r="H1349" s="38" t="s">
        <v>442</v>
      </c>
      <c r="I1349" s="38" t="s">
        <v>440</v>
      </c>
      <c r="J1349" s="38">
        <v>27184149</v>
      </c>
      <c r="K1349" s="37">
        <v>598</v>
      </c>
    </row>
    <row r="1350" spans="1:26" x14ac:dyDescent="0.2">
      <c r="A1350" s="37" t="s">
        <v>9702</v>
      </c>
      <c r="B1350" s="37" t="s">
        <v>9703</v>
      </c>
      <c r="C1350" s="39" t="s">
        <v>165</v>
      </c>
      <c r="D1350" s="39" t="s">
        <v>807</v>
      </c>
      <c r="E1350" s="39" t="s">
        <v>811</v>
      </c>
      <c r="F1350" s="39" t="s">
        <v>557</v>
      </c>
      <c r="G1350" s="39" t="s">
        <v>10385</v>
      </c>
      <c r="H1350" s="38" t="s">
        <v>442</v>
      </c>
      <c r="I1350" s="38" t="s">
        <v>441</v>
      </c>
      <c r="J1350" s="38">
        <v>27977297</v>
      </c>
      <c r="K1350" s="37">
        <v>621</v>
      </c>
      <c r="L1350" s="37">
        <v>0</v>
      </c>
      <c r="M1350" s="37">
        <v>0</v>
      </c>
    </row>
    <row r="1352" spans="1:26" ht="13.5" x14ac:dyDescent="0.25">
      <c r="A1352" s="40" t="s">
        <v>462</v>
      </c>
      <c r="B1352" s="70"/>
      <c r="C1352" s="43"/>
      <c r="D1352" s="25"/>
      <c r="E1352" s="32"/>
      <c r="F1352" s="33"/>
      <c r="G1352" s="32"/>
      <c r="H1352" s="54" t="s">
        <v>8355</v>
      </c>
      <c r="J1352" s="27"/>
      <c r="K1352" s="36">
        <f>K1353+K1366+K1369+K1373+K1381+K1386+K1394+K1400</f>
        <v>15203</v>
      </c>
      <c r="L1352" s="36">
        <f>L1353+L1366+L1369+L1373+L1381+L1386+L1394+L1400</f>
        <v>206</v>
      </c>
      <c r="M1352" s="36">
        <f>M1353+M1366+M1369+M1373+M1381+M1386+M1394+M1400</f>
        <v>0</v>
      </c>
      <c r="N1352" s="37"/>
      <c r="O1352" s="37"/>
      <c r="P1352" s="37"/>
      <c r="Q1352" s="37"/>
      <c r="R1352" s="37"/>
      <c r="S1352" s="37"/>
      <c r="T1352" s="37"/>
      <c r="U1352" s="37"/>
      <c r="V1352" s="37"/>
      <c r="W1352" s="37"/>
      <c r="X1352" s="37"/>
      <c r="Y1352" s="37"/>
      <c r="Z1352" s="37"/>
    </row>
    <row r="1353" spans="1:26" ht="13.5" x14ac:dyDescent="0.25">
      <c r="A1353" s="40" t="s">
        <v>439</v>
      </c>
      <c r="B1353" s="70"/>
      <c r="C1353" s="43"/>
      <c r="D1353" s="25"/>
      <c r="E1353" s="32"/>
      <c r="F1353" s="33"/>
      <c r="G1353" s="32"/>
      <c r="H1353" s="54" t="s">
        <v>8355</v>
      </c>
      <c r="J1353" s="27"/>
      <c r="K1353" s="36">
        <f>SUM(K1354:K1364)</f>
        <v>6424</v>
      </c>
      <c r="L1353" s="36">
        <f>SUM(L1354:L1364)</f>
        <v>110</v>
      </c>
      <c r="M1353" s="36">
        <f>SUM(M1354:M1364)</f>
        <v>0</v>
      </c>
      <c r="N1353" s="37"/>
      <c r="O1353" s="37"/>
      <c r="P1353" s="37"/>
      <c r="Q1353" s="37"/>
      <c r="R1353" s="37"/>
      <c r="S1353" s="37"/>
      <c r="T1353" s="37"/>
      <c r="U1353" s="37"/>
      <c r="V1353" s="37"/>
      <c r="W1353" s="37"/>
      <c r="X1353" s="37"/>
      <c r="Y1353" s="37"/>
      <c r="Z1353" s="37"/>
    </row>
    <row r="1354" spans="1:26" x14ac:dyDescent="0.2">
      <c r="B1354" s="37" t="s">
        <v>9704</v>
      </c>
      <c r="C1354" s="39" t="s">
        <v>165</v>
      </c>
      <c r="D1354" s="39" t="s">
        <v>210</v>
      </c>
      <c r="E1354" s="39" t="s">
        <v>209</v>
      </c>
      <c r="F1354" s="39" t="s">
        <v>46</v>
      </c>
      <c r="G1354" s="39" t="s">
        <v>10385</v>
      </c>
      <c r="H1354" s="38" t="s">
        <v>443</v>
      </c>
      <c r="I1354" s="38" t="s">
        <v>440</v>
      </c>
      <c r="J1354" s="38">
        <v>27100475</v>
      </c>
      <c r="K1354" s="37">
        <v>186</v>
      </c>
      <c r="L1354" s="37">
        <v>0</v>
      </c>
      <c r="M1354" s="37">
        <v>0</v>
      </c>
    </row>
    <row r="1355" spans="1:26" x14ac:dyDescent="0.2">
      <c r="B1355" s="37" t="s">
        <v>7733</v>
      </c>
      <c r="C1355" s="39" t="s">
        <v>165</v>
      </c>
      <c r="D1355" s="39" t="s">
        <v>210</v>
      </c>
      <c r="E1355" s="39" t="s">
        <v>209</v>
      </c>
      <c r="F1355" s="39" t="s">
        <v>7734</v>
      </c>
      <c r="G1355" s="39" t="s">
        <v>10385</v>
      </c>
      <c r="H1355" s="38" t="s">
        <v>443</v>
      </c>
      <c r="I1355" s="38" t="s">
        <v>440</v>
      </c>
      <c r="J1355" s="38">
        <v>27104827</v>
      </c>
      <c r="K1355" s="37">
        <v>109</v>
      </c>
      <c r="L1355" s="37">
        <v>0</v>
      </c>
      <c r="M1355" s="37">
        <v>0</v>
      </c>
    </row>
    <row r="1356" spans="1:26" x14ac:dyDescent="0.2">
      <c r="B1356" s="37" t="s">
        <v>7738</v>
      </c>
      <c r="C1356" s="39" t="s">
        <v>165</v>
      </c>
      <c r="D1356" s="39" t="s">
        <v>210</v>
      </c>
      <c r="E1356" s="39" t="s">
        <v>209</v>
      </c>
      <c r="F1356" s="39" t="s">
        <v>9705</v>
      </c>
      <c r="G1356" s="39" t="s">
        <v>10385</v>
      </c>
      <c r="H1356" s="38" t="s">
        <v>443</v>
      </c>
      <c r="I1356" s="38" t="s">
        <v>440</v>
      </c>
      <c r="J1356" s="38">
        <v>27111509</v>
      </c>
      <c r="K1356" s="37">
        <v>235</v>
      </c>
      <c r="L1356" s="37">
        <v>0</v>
      </c>
      <c r="M1356" s="37">
        <v>0</v>
      </c>
    </row>
    <row r="1357" spans="1:26" x14ac:dyDescent="0.2">
      <c r="A1357" s="37" t="s">
        <v>9706</v>
      </c>
      <c r="B1357" s="37" t="s">
        <v>9707</v>
      </c>
      <c r="C1357" s="39" t="s">
        <v>165</v>
      </c>
      <c r="D1357" s="39" t="s">
        <v>210</v>
      </c>
      <c r="E1357" s="39" t="s">
        <v>209</v>
      </c>
      <c r="F1357" s="39" t="s">
        <v>353</v>
      </c>
      <c r="G1357" s="39" t="s">
        <v>10385</v>
      </c>
      <c r="H1357" s="38" t="s">
        <v>442</v>
      </c>
      <c r="I1357" s="38" t="s">
        <v>440</v>
      </c>
      <c r="J1357" s="38">
        <v>27102855</v>
      </c>
      <c r="K1357" s="37">
        <v>710</v>
      </c>
      <c r="L1357" s="37">
        <v>0</v>
      </c>
      <c r="M1357" s="37">
        <v>0</v>
      </c>
    </row>
    <row r="1358" spans="1:26" x14ac:dyDescent="0.2">
      <c r="A1358" s="37" t="s">
        <v>9708</v>
      </c>
      <c r="B1358" s="37" t="s">
        <v>9709</v>
      </c>
      <c r="C1358" s="39" t="s">
        <v>165</v>
      </c>
      <c r="D1358" s="39" t="s">
        <v>210</v>
      </c>
      <c r="E1358" s="39" t="s">
        <v>648</v>
      </c>
      <c r="F1358" s="39" t="s">
        <v>7765</v>
      </c>
      <c r="G1358" s="39" t="s">
        <v>10385</v>
      </c>
      <c r="H1358" s="38" t="s">
        <v>442</v>
      </c>
      <c r="I1358" s="38" t="s">
        <v>441</v>
      </c>
      <c r="J1358" s="38">
        <v>27638315</v>
      </c>
      <c r="K1358" s="37">
        <v>741</v>
      </c>
      <c r="L1358" s="37">
        <v>0</v>
      </c>
      <c r="M1358" s="37">
        <v>0</v>
      </c>
    </row>
    <row r="1359" spans="1:26" x14ac:dyDescent="0.2">
      <c r="A1359" s="37" t="s">
        <v>9710</v>
      </c>
      <c r="B1359" s="37" t="s">
        <v>9711</v>
      </c>
      <c r="C1359" s="39" t="s">
        <v>165</v>
      </c>
      <c r="D1359" s="39" t="s">
        <v>210</v>
      </c>
      <c r="E1359" s="39" t="s">
        <v>209</v>
      </c>
      <c r="F1359" s="39" t="s">
        <v>235</v>
      </c>
      <c r="G1359" s="39" t="s">
        <v>10387</v>
      </c>
      <c r="H1359" s="38" t="s">
        <v>442</v>
      </c>
      <c r="I1359" s="38" t="s">
        <v>440</v>
      </c>
      <c r="J1359" s="38">
        <v>27100816</v>
      </c>
      <c r="K1359" s="37">
        <v>1912</v>
      </c>
      <c r="L1359" s="37">
        <v>110</v>
      </c>
      <c r="M1359" s="37">
        <v>0</v>
      </c>
    </row>
    <row r="1360" spans="1:26" x14ac:dyDescent="0.2">
      <c r="A1360" s="37" t="s">
        <v>9710</v>
      </c>
      <c r="B1360" s="37" t="s">
        <v>10085</v>
      </c>
      <c r="C1360" s="39" t="s">
        <v>165</v>
      </c>
      <c r="D1360" s="39" t="s">
        <v>210</v>
      </c>
      <c r="E1360" s="39" t="s">
        <v>209</v>
      </c>
      <c r="F1360" s="39" t="s">
        <v>209</v>
      </c>
      <c r="G1360" s="39" t="s">
        <v>10388</v>
      </c>
      <c r="H1360" s="38" t="s">
        <v>442</v>
      </c>
      <c r="I1360" s="38" t="s">
        <v>440</v>
      </c>
      <c r="J1360" s="38">
        <v>27107878</v>
      </c>
      <c r="K1360" s="37">
        <v>209</v>
      </c>
    </row>
    <row r="1361" spans="1:26" x14ac:dyDescent="0.2">
      <c r="A1361" s="37" t="s">
        <v>9712</v>
      </c>
      <c r="B1361" s="37" t="s">
        <v>9713</v>
      </c>
      <c r="C1361" s="39" t="s">
        <v>165</v>
      </c>
      <c r="D1361" s="39" t="s">
        <v>210</v>
      </c>
      <c r="E1361" s="39" t="s">
        <v>209</v>
      </c>
      <c r="F1361" s="39" t="s">
        <v>353</v>
      </c>
      <c r="G1361" s="39" t="s">
        <v>10386</v>
      </c>
      <c r="H1361" s="38" t="s">
        <v>442</v>
      </c>
      <c r="I1361" s="38" t="s">
        <v>440</v>
      </c>
      <c r="J1361" s="38">
        <v>27105811</v>
      </c>
      <c r="K1361" s="37">
        <v>1034</v>
      </c>
    </row>
    <row r="1362" spans="1:26" x14ac:dyDescent="0.2">
      <c r="A1362" s="37" t="s">
        <v>9714</v>
      </c>
      <c r="B1362" s="37" t="s">
        <v>8742</v>
      </c>
      <c r="C1362" s="39" t="s">
        <v>165</v>
      </c>
      <c r="D1362" s="39" t="s">
        <v>210</v>
      </c>
      <c r="E1362" s="39" t="s">
        <v>2427</v>
      </c>
      <c r="F1362" s="39" t="s">
        <v>78</v>
      </c>
      <c r="G1362" s="39" t="s">
        <v>10385</v>
      </c>
      <c r="H1362" s="38" t="s">
        <v>442</v>
      </c>
      <c r="I1362" s="38" t="s">
        <v>440</v>
      </c>
      <c r="J1362" s="38">
        <v>27113482</v>
      </c>
      <c r="K1362" s="37">
        <v>869</v>
      </c>
      <c r="L1362" s="37">
        <v>0</v>
      </c>
      <c r="M1362" s="37">
        <v>0</v>
      </c>
    </row>
    <row r="1363" spans="1:26" x14ac:dyDescent="0.2">
      <c r="A1363" s="37" t="s">
        <v>9715</v>
      </c>
      <c r="B1363" s="37" t="s">
        <v>9716</v>
      </c>
      <c r="C1363" s="39" t="s">
        <v>165</v>
      </c>
      <c r="D1363" s="39" t="s">
        <v>210</v>
      </c>
      <c r="E1363" s="39" t="s">
        <v>2427</v>
      </c>
      <c r="F1363" s="39" t="s">
        <v>3086</v>
      </c>
      <c r="G1363" s="39" t="s">
        <v>10385</v>
      </c>
      <c r="H1363" s="38" t="s">
        <v>442</v>
      </c>
      <c r="I1363" s="38" t="s">
        <v>440</v>
      </c>
      <c r="J1363" s="38">
        <v>27110581</v>
      </c>
      <c r="K1363" s="37">
        <v>314</v>
      </c>
      <c r="L1363" s="37">
        <v>0</v>
      </c>
      <c r="M1363" s="37">
        <v>0</v>
      </c>
    </row>
    <row r="1364" spans="1:26" x14ac:dyDescent="0.2">
      <c r="A1364" s="37" t="s">
        <v>9717</v>
      </c>
      <c r="B1364" s="37" t="s">
        <v>9718</v>
      </c>
      <c r="C1364" s="39" t="s">
        <v>165</v>
      </c>
      <c r="D1364" s="39" t="s">
        <v>210</v>
      </c>
      <c r="E1364" s="39" t="s">
        <v>209</v>
      </c>
      <c r="F1364" s="39" t="s">
        <v>9719</v>
      </c>
      <c r="G1364" s="39" t="s">
        <v>10385</v>
      </c>
      <c r="H1364" s="38" t="s">
        <v>442</v>
      </c>
      <c r="I1364" s="38" t="s">
        <v>440</v>
      </c>
      <c r="J1364" s="38">
        <v>27103944</v>
      </c>
      <c r="K1364" s="37">
        <v>105</v>
      </c>
      <c r="L1364" s="37">
        <v>0</v>
      </c>
      <c r="M1364" s="37">
        <v>0</v>
      </c>
    </row>
    <row r="1366" spans="1:26" ht="13.5" x14ac:dyDescent="0.25">
      <c r="A1366" s="40" t="s">
        <v>445</v>
      </c>
      <c r="B1366" s="70"/>
      <c r="C1366" s="43"/>
      <c r="D1366" s="25"/>
      <c r="E1366" s="32"/>
      <c r="F1366" s="33"/>
      <c r="G1366" s="32"/>
      <c r="H1366" s="54" t="s">
        <v>8355</v>
      </c>
      <c r="J1366" s="27"/>
      <c r="K1366" s="36">
        <f>K1367</f>
        <v>627</v>
      </c>
      <c r="L1366" s="36">
        <f>L1367</f>
        <v>0</v>
      </c>
      <c r="M1366" s="36">
        <f>M1367</f>
        <v>0</v>
      </c>
      <c r="N1366" s="37"/>
      <c r="O1366" s="37"/>
      <c r="P1366" s="37"/>
      <c r="Q1366" s="37"/>
      <c r="R1366" s="37"/>
      <c r="S1366" s="37"/>
      <c r="T1366" s="37"/>
      <c r="U1366" s="37"/>
      <c r="V1366" s="37"/>
      <c r="W1366" s="37"/>
      <c r="X1366" s="37"/>
      <c r="Y1366" s="37"/>
      <c r="Z1366" s="37"/>
    </row>
    <row r="1367" spans="1:26" x14ac:dyDescent="0.2">
      <c r="A1367" s="37" t="s">
        <v>9722</v>
      </c>
      <c r="B1367" s="37" t="s">
        <v>9723</v>
      </c>
      <c r="C1367" s="39" t="s">
        <v>165</v>
      </c>
      <c r="D1367" s="39" t="s">
        <v>210</v>
      </c>
      <c r="E1367" s="39" t="s">
        <v>874</v>
      </c>
      <c r="F1367" s="39" t="s">
        <v>892</v>
      </c>
      <c r="G1367" s="39" t="s">
        <v>10385</v>
      </c>
      <c r="H1367" s="38" t="s">
        <v>442</v>
      </c>
      <c r="I1367" s="38" t="s">
        <v>441</v>
      </c>
      <c r="J1367" s="38">
        <v>27634252</v>
      </c>
      <c r="K1367" s="37">
        <v>627</v>
      </c>
      <c r="L1367" s="37">
        <v>0</v>
      </c>
      <c r="M1367" s="37">
        <v>0</v>
      </c>
    </row>
    <row r="1369" spans="1:26" ht="13.5" x14ac:dyDescent="0.25">
      <c r="A1369" s="40" t="s">
        <v>446</v>
      </c>
      <c r="B1369" s="70"/>
      <c r="C1369" s="43"/>
      <c r="D1369" s="25"/>
      <c r="E1369" s="32"/>
      <c r="F1369" s="33"/>
      <c r="G1369" s="32"/>
      <c r="H1369" s="54" t="s">
        <v>8355</v>
      </c>
      <c r="J1369" s="27"/>
      <c r="K1369" s="36">
        <f>SUM(K1370:K1371)</f>
        <v>1835</v>
      </c>
      <c r="L1369" s="36">
        <f>SUM(L1370:L1371)</f>
        <v>38</v>
      </c>
      <c r="M1369" s="36">
        <f>SUM(M1370:M1371)</f>
        <v>0</v>
      </c>
      <c r="N1369" s="37"/>
      <c r="O1369" s="37"/>
      <c r="P1369" s="37"/>
      <c r="Q1369" s="37"/>
      <c r="R1369" s="37"/>
      <c r="S1369" s="37"/>
      <c r="T1369" s="37"/>
      <c r="U1369" s="37"/>
      <c r="V1369" s="37"/>
      <c r="W1369" s="37"/>
      <c r="X1369" s="37"/>
      <c r="Y1369" s="37"/>
      <c r="Z1369" s="37"/>
    </row>
    <row r="1370" spans="1:26" x14ac:dyDescent="0.2">
      <c r="A1370" s="37" t="s">
        <v>9727</v>
      </c>
      <c r="B1370" s="37" t="s">
        <v>9728</v>
      </c>
      <c r="C1370" s="39" t="s">
        <v>165</v>
      </c>
      <c r="D1370" s="39" t="s">
        <v>210</v>
      </c>
      <c r="E1370" s="39" t="s">
        <v>870</v>
      </c>
      <c r="F1370" s="39" t="s">
        <v>7868</v>
      </c>
      <c r="G1370" s="39" t="s">
        <v>10385</v>
      </c>
      <c r="H1370" s="38" t="s">
        <v>442</v>
      </c>
      <c r="I1370" s="38" t="s">
        <v>440</v>
      </c>
      <c r="J1370" s="38">
        <v>27677180</v>
      </c>
      <c r="K1370" s="37">
        <v>1468</v>
      </c>
      <c r="L1370" s="37">
        <v>38</v>
      </c>
      <c r="M1370" s="37">
        <v>0</v>
      </c>
    </row>
    <row r="1371" spans="1:26" x14ac:dyDescent="0.2">
      <c r="A1371" s="37" t="s">
        <v>9734</v>
      </c>
      <c r="B1371" s="37" t="s">
        <v>9735</v>
      </c>
      <c r="C1371" s="39" t="s">
        <v>165</v>
      </c>
      <c r="D1371" s="39" t="s">
        <v>210</v>
      </c>
      <c r="E1371" s="39" t="s">
        <v>870</v>
      </c>
      <c r="F1371" s="39" t="s">
        <v>7868</v>
      </c>
      <c r="G1371" s="39" t="s">
        <v>10386</v>
      </c>
      <c r="H1371" s="38" t="s">
        <v>442</v>
      </c>
      <c r="I1371" s="38" t="s">
        <v>440</v>
      </c>
      <c r="J1371" s="38">
        <v>27673945</v>
      </c>
      <c r="K1371" s="37">
        <v>367</v>
      </c>
    </row>
    <row r="1373" spans="1:26" ht="13.5" x14ac:dyDescent="0.25">
      <c r="A1373" s="40" t="s">
        <v>447</v>
      </c>
      <c r="B1373" s="70"/>
      <c r="C1373" s="43"/>
      <c r="D1373" s="25"/>
      <c r="E1373" s="32"/>
      <c r="F1373" s="33"/>
      <c r="G1373" s="32"/>
      <c r="H1373" s="54" t="s">
        <v>8355</v>
      </c>
      <c r="J1373" s="27"/>
      <c r="K1373" s="36">
        <f>SUM(K1374:K1379)</f>
        <v>2511</v>
      </c>
      <c r="L1373" s="36">
        <f>SUM(L1374:L1379)</f>
        <v>58</v>
      </c>
      <c r="M1373" s="36">
        <f>SUM(M1374:M1379)</f>
        <v>0</v>
      </c>
      <c r="N1373" s="37"/>
      <c r="O1373" s="37"/>
      <c r="P1373" s="37"/>
      <c r="Q1373" s="37"/>
      <c r="R1373" s="37"/>
      <c r="S1373" s="37"/>
      <c r="T1373" s="37"/>
      <c r="U1373" s="37"/>
      <c r="V1373" s="37"/>
      <c r="W1373" s="37"/>
      <c r="X1373" s="37"/>
      <c r="Y1373" s="37"/>
      <c r="Z1373" s="37"/>
    </row>
    <row r="1374" spans="1:26" x14ac:dyDescent="0.2">
      <c r="B1374" s="37" t="s">
        <v>7932</v>
      </c>
      <c r="C1374" s="39" t="s">
        <v>165</v>
      </c>
      <c r="D1374" s="39" t="s">
        <v>879</v>
      </c>
      <c r="E1374" s="39" t="s">
        <v>204</v>
      </c>
      <c r="F1374" s="39" t="s">
        <v>1677</v>
      </c>
      <c r="G1374" s="39" t="s">
        <v>10385</v>
      </c>
      <c r="H1374" s="38" t="s">
        <v>443</v>
      </c>
      <c r="I1374" s="38" t="s">
        <v>440</v>
      </c>
      <c r="J1374" s="38">
        <v>40003554</v>
      </c>
      <c r="K1374" s="37">
        <v>50</v>
      </c>
      <c r="L1374" s="37">
        <v>0</v>
      </c>
      <c r="M1374" s="37">
        <v>0</v>
      </c>
    </row>
    <row r="1375" spans="1:26" x14ac:dyDescent="0.2">
      <c r="A1375" s="37" t="s">
        <v>9742</v>
      </c>
      <c r="B1375" s="37" t="s">
        <v>9743</v>
      </c>
      <c r="C1375" s="39" t="s">
        <v>165</v>
      </c>
      <c r="D1375" s="39" t="s">
        <v>879</v>
      </c>
      <c r="E1375" s="39" t="s">
        <v>881</v>
      </c>
      <c r="F1375" s="39" t="s">
        <v>881</v>
      </c>
      <c r="G1375" s="39" t="s">
        <v>10385</v>
      </c>
      <c r="H1375" s="38" t="s">
        <v>442</v>
      </c>
      <c r="I1375" s="38" t="s">
        <v>440</v>
      </c>
      <c r="J1375" s="38">
        <v>27600861</v>
      </c>
      <c r="K1375" s="37">
        <v>521</v>
      </c>
      <c r="L1375" s="37">
        <v>0</v>
      </c>
      <c r="M1375" s="37">
        <v>0</v>
      </c>
    </row>
    <row r="1376" spans="1:26" x14ac:dyDescent="0.2">
      <c r="A1376" s="37" t="s">
        <v>9747</v>
      </c>
      <c r="B1376" s="37" t="s">
        <v>9748</v>
      </c>
      <c r="C1376" s="39" t="s">
        <v>165</v>
      </c>
      <c r="D1376" s="39" t="s">
        <v>879</v>
      </c>
      <c r="E1376" s="39" t="s">
        <v>879</v>
      </c>
      <c r="F1376" s="39" t="s">
        <v>1407</v>
      </c>
      <c r="G1376" s="39" t="s">
        <v>10387</v>
      </c>
      <c r="H1376" s="38" t="s">
        <v>442</v>
      </c>
      <c r="I1376" s="38" t="s">
        <v>440</v>
      </c>
      <c r="J1376" s="38">
        <v>27167291</v>
      </c>
      <c r="K1376" s="37">
        <v>962</v>
      </c>
      <c r="L1376" s="37">
        <v>58</v>
      </c>
      <c r="M1376" s="37">
        <v>0</v>
      </c>
    </row>
    <row r="1377" spans="1:26" x14ac:dyDescent="0.2">
      <c r="A1377" s="37" t="s">
        <v>9749</v>
      </c>
      <c r="B1377" s="37" t="s">
        <v>9750</v>
      </c>
      <c r="C1377" s="39" t="s">
        <v>165</v>
      </c>
      <c r="D1377" s="39" t="s">
        <v>879</v>
      </c>
      <c r="E1377" s="39" t="s">
        <v>879</v>
      </c>
      <c r="F1377" s="39" t="s">
        <v>9751</v>
      </c>
      <c r="G1377" s="39" t="s">
        <v>10386</v>
      </c>
      <c r="H1377" s="38" t="s">
        <v>442</v>
      </c>
      <c r="I1377" s="38" t="s">
        <v>440</v>
      </c>
      <c r="J1377" s="38">
        <v>27165917</v>
      </c>
      <c r="K1377" s="37">
        <v>353</v>
      </c>
    </row>
    <row r="1378" spans="1:26" x14ac:dyDescent="0.2">
      <c r="A1378" s="37" t="s">
        <v>9756</v>
      </c>
      <c r="B1378" s="37" t="s">
        <v>9757</v>
      </c>
      <c r="C1378" s="39" t="s">
        <v>165</v>
      </c>
      <c r="D1378" s="39" t="s">
        <v>879</v>
      </c>
      <c r="E1378" s="39" t="s">
        <v>881</v>
      </c>
      <c r="F1378" s="39" t="s">
        <v>9758</v>
      </c>
      <c r="G1378" s="39" t="s">
        <v>10386</v>
      </c>
      <c r="H1378" s="38" t="s">
        <v>442</v>
      </c>
      <c r="I1378" s="38" t="s">
        <v>440</v>
      </c>
      <c r="J1378" s="38">
        <v>27601493</v>
      </c>
      <c r="K1378" s="37">
        <v>248</v>
      </c>
    </row>
    <row r="1379" spans="1:26" x14ac:dyDescent="0.2">
      <c r="A1379" s="37" t="s">
        <v>9759</v>
      </c>
      <c r="B1379" s="37" t="s">
        <v>9760</v>
      </c>
      <c r="C1379" s="39" t="s">
        <v>165</v>
      </c>
      <c r="D1379" s="39" t="s">
        <v>879</v>
      </c>
      <c r="E1379" s="39" t="s">
        <v>879</v>
      </c>
      <c r="F1379" s="39" t="s">
        <v>1407</v>
      </c>
      <c r="G1379" s="39" t="s">
        <v>10385</v>
      </c>
      <c r="H1379" s="38" t="s">
        <v>442</v>
      </c>
      <c r="I1379" s="38" t="s">
        <v>440</v>
      </c>
      <c r="J1379" s="38">
        <v>27165352</v>
      </c>
      <c r="K1379" s="37">
        <v>377</v>
      </c>
      <c r="L1379" s="37">
        <v>0</v>
      </c>
      <c r="M1379" s="37">
        <v>0</v>
      </c>
    </row>
    <row r="1381" spans="1:26" ht="13.5" x14ac:dyDescent="0.25">
      <c r="A1381" s="40" t="s">
        <v>448</v>
      </c>
      <c r="B1381" s="70"/>
      <c r="C1381" s="43"/>
      <c r="D1381" s="25"/>
      <c r="E1381" s="32"/>
      <c r="F1381" s="33"/>
      <c r="G1381" s="32"/>
      <c r="H1381" s="54" t="s">
        <v>8355</v>
      </c>
      <c r="J1381" s="27"/>
      <c r="K1381" s="36">
        <f>SUM(K1382:K1384)</f>
        <v>873</v>
      </c>
      <c r="L1381" s="36">
        <f>SUM(L1382:L1384)</f>
        <v>0</v>
      </c>
      <c r="M1381" s="36">
        <f>SUM(M1382:M1384)</f>
        <v>0</v>
      </c>
      <c r="N1381" s="37"/>
      <c r="O1381" s="37"/>
      <c r="P1381" s="37"/>
      <c r="Q1381" s="37"/>
      <c r="R1381" s="37"/>
      <c r="S1381" s="37"/>
      <c r="T1381" s="37"/>
      <c r="U1381" s="37"/>
      <c r="V1381" s="37"/>
      <c r="W1381" s="37"/>
      <c r="X1381" s="37"/>
      <c r="Y1381" s="37"/>
      <c r="Z1381" s="37"/>
    </row>
    <row r="1382" spans="1:26" x14ac:dyDescent="0.2">
      <c r="A1382" s="37" t="s">
        <v>9761</v>
      </c>
      <c r="B1382" s="37" t="s">
        <v>9762</v>
      </c>
      <c r="C1382" s="39" t="s">
        <v>165</v>
      </c>
      <c r="D1382" s="39" t="s">
        <v>210</v>
      </c>
      <c r="E1382" s="39" t="s">
        <v>903</v>
      </c>
      <c r="F1382" s="39" t="s">
        <v>631</v>
      </c>
      <c r="G1382" s="39" t="s">
        <v>10385</v>
      </c>
      <c r="H1382" s="38" t="s">
        <v>442</v>
      </c>
      <c r="I1382" s="38" t="s">
        <v>441</v>
      </c>
      <c r="J1382" s="38">
        <v>27676334</v>
      </c>
      <c r="K1382" s="37">
        <v>410</v>
      </c>
      <c r="L1382" s="37">
        <v>0</v>
      </c>
      <c r="M1382" s="37">
        <v>0</v>
      </c>
    </row>
    <row r="1383" spans="1:26" x14ac:dyDescent="0.2">
      <c r="A1383" s="37" t="s">
        <v>9763</v>
      </c>
      <c r="B1383" s="37" t="s">
        <v>9764</v>
      </c>
      <c r="C1383" s="39" t="s">
        <v>165</v>
      </c>
      <c r="D1383" s="39" t="s">
        <v>210</v>
      </c>
      <c r="E1383" s="39" t="s">
        <v>903</v>
      </c>
      <c r="F1383" s="39" t="s">
        <v>8059</v>
      </c>
      <c r="G1383" s="39" t="s">
        <v>10385</v>
      </c>
      <c r="H1383" s="38" t="s">
        <v>442</v>
      </c>
      <c r="I1383" s="38" t="s">
        <v>441</v>
      </c>
      <c r="J1383" s="38">
        <v>27634228</v>
      </c>
      <c r="K1383" s="37">
        <v>106</v>
      </c>
      <c r="L1383" s="37">
        <v>0</v>
      </c>
      <c r="M1383" s="37">
        <v>0</v>
      </c>
    </row>
    <row r="1384" spans="1:26" x14ac:dyDescent="0.2">
      <c r="A1384" s="37" t="s">
        <v>9766</v>
      </c>
      <c r="B1384" s="37" t="s">
        <v>8474</v>
      </c>
      <c r="C1384" s="39" t="s">
        <v>165</v>
      </c>
      <c r="D1384" s="39" t="s">
        <v>210</v>
      </c>
      <c r="E1384" s="39" t="s">
        <v>903</v>
      </c>
      <c r="F1384" s="39" t="s">
        <v>113</v>
      </c>
      <c r="G1384" s="39" t="s">
        <v>10385</v>
      </c>
      <c r="H1384" s="38" t="s">
        <v>442</v>
      </c>
      <c r="I1384" s="38" t="s">
        <v>441</v>
      </c>
      <c r="J1384" s="38">
        <v>27632610</v>
      </c>
      <c r="K1384" s="37">
        <v>357</v>
      </c>
      <c r="L1384" s="37">
        <v>0</v>
      </c>
      <c r="M1384" s="37">
        <v>0</v>
      </c>
    </row>
    <row r="1386" spans="1:26" ht="13.5" x14ac:dyDescent="0.25">
      <c r="A1386" s="40" t="s">
        <v>449</v>
      </c>
      <c r="B1386" s="70"/>
      <c r="C1386" s="43"/>
      <c r="D1386" s="25"/>
      <c r="E1386" s="32"/>
      <c r="F1386" s="33"/>
      <c r="G1386" s="32"/>
      <c r="H1386" s="54" t="s">
        <v>8355</v>
      </c>
      <c r="J1386" s="27"/>
      <c r="K1386" s="36">
        <f>SUM(K1387:K1392)</f>
        <v>1036</v>
      </c>
      <c r="L1386" s="36">
        <f>SUM(L1387:L1392)</f>
        <v>0</v>
      </c>
      <c r="M1386" s="36">
        <f>SUM(M1387:M1392)</f>
        <v>0</v>
      </c>
      <c r="N1386" s="37"/>
      <c r="O1386" s="37"/>
      <c r="P1386" s="37"/>
      <c r="Q1386" s="37"/>
      <c r="R1386" s="37"/>
      <c r="S1386" s="37"/>
      <c r="T1386" s="37"/>
      <c r="U1386" s="37"/>
      <c r="V1386" s="37"/>
      <c r="W1386" s="37"/>
      <c r="X1386" s="37"/>
      <c r="Y1386" s="37"/>
      <c r="Z1386" s="37"/>
    </row>
    <row r="1387" spans="1:26" x14ac:dyDescent="0.2">
      <c r="A1387" s="37" t="s">
        <v>9729</v>
      </c>
      <c r="B1387" s="37" t="s">
        <v>9730</v>
      </c>
      <c r="C1387" s="39" t="s">
        <v>165</v>
      </c>
      <c r="D1387" s="39" t="s">
        <v>210</v>
      </c>
      <c r="E1387" s="39" t="s">
        <v>713</v>
      </c>
      <c r="F1387" s="39" t="s">
        <v>9731</v>
      </c>
      <c r="G1387" s="39" t="s">
        <v>10385</v>
      </c>
      <c r="H1387" s="38" t="s">
        <v>442</v>
      </c>
      <c r="I1387" s="38" t="s">
        <v>441</v>
      </c>
      <c r="J1387" s="38">
        <v>27670452</v>
      </c>
      <c r="K1387" s="37">
        <v>100</v>
      </c>
      <c r="L1387" s="37">
        <v>0</v>
      </c>
      <c r="M1387" s="37">
        <v>0</v>
      </c>
    </row>
    <row r="1388" spans="1:26" x14ac:dyDescent="0.2">
      <c r="A1388" s="37" t="s">
        <v>9732</v>
      </c>
      <c r="B1388" s="37" t="s">
        <v>9733</v>
      </c>
      <c r="C1388" s="39" t="s">
        <v>165</v>
      </c>
      <c r="D1388" s="39" t="s">
        <v>210</v>
      </c>
      <c r="E1388" s="39" t="s">
        <v>713</v>
      </c>
      <c r="F1388" s="39" t="s">
        <v>7856</v>
      </c>
      <c r="G1388" s="39" t="s">
        <v>10385</v>
      </c>
      <c r="H1388" s="38" t="s">
        <v>442</v>
      </c>
      <c r="I1388" s="38" t="s">
        <v>441</v>
      </c>
      <c r="J1388" s="38">
        <v>83298647</v>
      </c>
      <c r="K1388" s="37">
        <v>78</v>
      </c>
      <c r="L1388" s="37">
        <v>0</v>
      </c>
      <c r="M1388" s="37">
        <v>0</v>
      </c>
    </row>
    <row r="1389" spans="1:26" x14ac:dyDescent="0.2">
      <c r="A1389" s="37" t="s">
        <v>9736</v>
      </c>
      <c r="B1389" s="37" t="s">
        <v>9737</v>
      </c>
      <c r="C1389" s="39" t="s">
        <v>165</v>
      </c>
      <c r="D1389" s="39" t="s">
        <v>210</v>
      </c>
      <c r="E1389" s="39" t="s">
        <v>870</v>
      </c>
      <c r="F1389" s="39" t="s">
        <v>2896</v>
      </c>
      <c r="G1389" s="39" t="s">
        <v>10385</v>
      </c>
      <c r="H1389" s="38" t="s">
        <v>442</v>
      </c>
      <c r="I1389" s="38" t="s">
        <v>440</v>
      </c>
      <c r="J1389" s="38">
        <v>27673850</v>
      </c>
      <c r="K1389" s="37">
        <v>284</v>
      </c>
      <c r="L1389" s="37">
        <v>0</v>
      </c>
      <c r="M1389" s="37">
        <v>0</v>
      </c>
    </row>
    <row r="1390" spans="1:26" x14ac:dyDescent="0.2">
      <c r="A1390" s="37" t="s">
        <v>9738</v>
      </c>
      <c r="B1390" s="37" t="s">
        <v>9739</v>
      </c>
      <c r="C1390" s="39" t="s">
        <v>165</v>
      </c>
      <c r="D1390" s="39" t="s">
        <v>210</v>
      </c>
      <c r="E1390" s="39" t="s">
        <v>874</v>
      </c>
      <c r="F1390" s="39" t="s">
        <v>875</v>
      </c>
      <c r="G1390" s="39" t="s">
        <v>10387</v>
      </c>
      <c r="H1390" s="38" t="s">
        <v>442</v>
      </c>
      <c r="I1390" s="38" t="s">
        <v>441</v>
      </c>
      <c r="J1390" s="38">
        <v>27098328</v>
      </c>
      <c r="K1390" s="37">
        <v>486</v>
      </c>
      <c r="L1390" s="37">
        <v>0</v>
      </c>
      <c r="M1390" s="37">
        <v>0</v>
      </c>
    </row>
    <row r="1391" spans="1:26" x14ac:dyDescent="0.2">
      <c r="A1391" s="37" t="s">
        <v>9738</v>
      </c>
      <c r="B1391" s="37" t="s">
        <v>10086</v>
      </c>
      <c r="C1391" s="39" t="s">
        <v>165</v>
      </c>
      <c r="D1391" s="39" t="s">
        <v>210</v>
      </c>
      <c r="E1391" s="39" t="s">
        <v>874</v>
      </c>
      <c r="F1391" s="39" t="s">
        <v>875</v>
      </c>
      <c r="G1391" s="39" t="s">
        <v>10388</v>
      </c>
      <c r="H1391" s="38" t="s">
        <v>442</v>
      </c>
      <c r="I1391" s="38" t="s">
        <v>441</v>
      </c>
      <c r="J1391" s="38">
        <v>27098328</v>
      </c>
      <c r="K1391" s="37">
        <v>45</v>
      </c>
    </row>
    <row r="1392" spans="1:26" x14ac:dyDescent="0.2">
      <c r="A1392" s="37" t="s">
        <v>9740</v>
      </c>
      <c r="B1392" s="37" t="s">
        <v>9741</v>
      </c>
      <c r="C1392" s="39" t="s">
        <v>165</v>
      </c>
      <c r="D1392" s="39" t="s">
        <v>210</v>
      </c>
      <c r="E1392" s="39" t="s">
        <v>870</v>
      </c>
      <c r="F1392" s="39" t="s">
        <v>819</v>
      </c>
      <c r="G1392" s="39" t="s">
        <v>10385</v>
      </c>
      <c r="H1392" s="38" t="s">
        <v>442</v>
      </c>
      <c r="I1392" s="38" t="s">
        <v>440</v>
      </c>
      <c r="J1392" s="38">
        <v>89272607</v>
      </c>
      <c r="K1392" s="37">
        <v>43</v>
      </c>
      <c r="L1392" s="37">
        <v>0</v>
      </c>
      <c r="M1392" s="37">
        <v>0</v>
      </c>
    </row>
    <row r="1394" spans="1:26" ht="13.5" x14ac:dyDescent="0.25">
      <c r="A1394" s="40" t="s">
        <v>453</v>
      </c>
      <c r="B1394" s="70"/>
      <c r="C1394" s="43"/>
      <c r="D1394" s="25"/>
      <c r="E1394" s="32"/>
      <c r="F1394" s="33"/>
      <c r="G1394" s="32"/>
      <c r="H1394" s="54" t="s">
        <v>8355</v>
      </c>
      <c r="J1394" s="27"/>
      <c r="K1394" s="36">
        <f>SUM(K1395:K1398)</f>
        <v>941</v>
      </c>
      <c r="L1394" s="36">
        <f>SUM(L1395:L1398)</f>
        <v>0</v>
      </c>
      <c r="M1394" s="36">
        <f>SUM(M1395:M1398)</f>
        <v>0</v>
      </c>
      <c r="N1394" s="37"/>
      <c r="O1394" s="37"/>
      <c r="P1394" s="37"/>
      <c r="Q1394" s="37"/>
      <c r="R1394" s="37"/>
      <c r="S1394" s="37"/>
      <c r="T1394" s="37"/>
      <c r="U1394" s="37"/>
      <c r="V1394" s="37"/>
      <c r="W1394" s="37"/>
      <c r="X1394" s="37"/>
      <c r="Y1394" s="37"/>
      <c r="Z1394" s="37"/>
    </row>
    <row r="1395" spans="1:26" x14ac:dyDescent="0.2">
      <c r="A1395" s="37" t="s">
        <v>9744</v>
      </c>
      <c r="B1395" s="37" t="s">
        <v>9745</v>
      </c>
      <c r="C1395" s="39" t="s">
        <v>165</v>
      </c>
      <c r="D1395" s="39" t="s">
        <v>879</v>
      </c>
      <c r="E1395" s="39" t="s">
        <v>905</v>
      </c>
      <c r="F1395" s="39" t="s">
        <v>9746</v>
      </c>
      <c r="G1395" s="39" t="s">
        <v>10385</v>
      </c>
      <c r="H1395" s="38" t="s">
        <v>442</v>
      </c>
      <c r="I1395" s="38" t="s">
        <v>441</v>
      </c>
      <c r="J1395" s="38">
        <v>27621585</v>
      </c>
      <c r="K1395" s="37">
        <v>286</v>
      </c>
      <c r="L1395" s="37">
        <v>0</v>
      </c>
      <c r="M1395" s="37">
        <v>0</v>
      </c>
    </row>
    <row r="1396" spans="1:26" x14ac:dyDescent="0.2">
      <c r="A1396" s="37" t="s">
        <v>9752</v>
      </c>
      <c r="B1396" s="37" t="s">
        <v>9753</v>
      </c>
      <c r="C1396" s="39" t="s">
        <v>165</v>
      </c>
      <c r="D1396" s="39" t="s">
        <v>879</v>
      </c>
      <c r="E1396" s="39" t="s">
        <v>887</v>
      </c>
      <c r="F1396" s="39" t="s">
        <v>5659</v>
      </c>
      <c r="G1396" s="39" t="s">
        <v>10385</v>
      </c>
      <c r="H1396" s="38" t="s">
        <v>442</v>
      </c>
      <c r="I1396" s="38" t="s">
        <v>441</v>
      </c>
      <c r="J1396" s="38">
        <v>27166987</v>
      </c>
      <c r="K1396" s="37">
        <v>101</v>
      </c>
      <c r="L1396" s="37">
        <v>0</v>
      </c>
      <c r="M1396" s="37">
        <v>0</v>
      </c>
    </row>
    <row r="1397" spans="1:26" x14ac:dyDescent="0.2">
      <c r="A1397" s="37" t="s">
        <v>9765</v>
      </c>
      <c r="B1397" s="37" t="s">
        <v>10087</v>
      </c>
      <c r="C1397" s="39" t="s">
        <v>165</v>
      </c>
      <c r="D1397" s="39" t="s">
        <v>210</v>
      </c>
      <c r="E1397" s="39" t="s">
        <v>713</v>
      </c>
      <c r="F1397" s="39" t="s">
        <v>8034</v>
      </c>
      <c r="G1397" s="39" t="s">
        <v>10385</v>
      </c>
      <c r="H1397" s="38" t="s">
        <v>442</v>
      </c>
      <c r="I1397" s="38" t="s">
        <v>441</v>
      </c>
      <c r="J1397" s="38">
        <v>83490088</v>
      </c>
      <c r="K1397" s="37">
        <v>80</v>
      </c>
      <c r="L1397" s="37">
        <v>0</v>
      </c>
      <c r="M1397" s="37">
        <v>0</v>
      </c>
    </row>
    <row r="1398" spans="1:26" x14ac:dyDescent="0.2">
      <c r="A1398" s="37" t="s">
        <v>9754</v>
      </c>
      <c r="B1398" s="37" t="s">
        <v>9755</v>
      </c>
      <c r="C1398" s="39" t="s">
        <v>165</v>
      </c>
      <c r="D1398" s="39" t="s">
        <v>879</v>
      </c>
      <c r="E1398" s="39" t="s">
        <v>887</v>
      </c>
      <c r="F1398" s="39" t="s">
        <v>7991</v>
      </c>
      <c r="G1398" s="39" t="s">
        <v>10385</v>
      </c>
      <c r="H1398" s="38" t="s">
        <v>442</v>
      </c>
      <c r="I1398" s="38" t="s">
        <v>441</v>
      </c>
      <c r="J1398" s="38">
        <v>27621112</v>
      </c>
      <c r="K1398" s="37">
        <v>474</v>
      </c>
      <c r="L1398" s="37">
        <v>0</v>
      </c>
      <c r="M1398" s="37">
        <v>0</v>
      </c>
    </row>
    <row r="1400" spans="1:26" ht="13.5" x14ac:dyDescent="0.25">
      <c r="A1400" s="40" t="s">
        <v>463</v>
      </c>
      <c r="B1400" s="70"/>
      <c r="C1400" s="43"/>
      <c r="D1400" s="25"/>
      <c r="E1400" s="32"/>
      <c r="F1400" s="33"/>
      <c r="G1400" s="32"/>
      <c r="H1400" s="54" t="s">
        <v>8355</v>
      </c>
      <c r="J1400" s="27"/>
      <c r="K1400" s="36">
        <f>SUM(K1401:K1402)</f>
        <v>956</v>
      </c>
      <c r="L1400" s="36">
        <f>SUM(L1401:L1402)</f>
        <v>0</v>
      </c>
      <c r="M1400" s="36">
        <f>SUM(M1401:M1402)</f>
        <v>0</v>
      </c>
      <c r="N1400" s="37"/>
      <c r="O1400" s="37"/>
      <c r="P1400" s="37"/>
      <c r="Q1400" s="37"/>
      <c r="R1400" s="37"/>
      <c r="S1400" s="37"/>
      <c r="T1400" s="37"/>
      <c r="U1400" s="37"/>
      <c r="V1400" s="37"/>
      <c r="W1400" s="37"/>
      <c r="X1400" s="37"/>
      <c r="Y1400" s="37"/>
      <c r="Z1400" s="37"/>
    </row>
    <row r="1401" spans="1:26" x14ac:dyDescent="0.2">
      <c r="A1401" s="37" t="s">
        <v>9720</v>
      </c>
      <c r="B1401" s="37" t="s">
        <v>9721</v>
      </c>
      <c r="C1401" s="39" t="s">
        <v>165</v>
      </c>
      <c r="D1401" s="39" t="s">
        <v>210</v>
      </c>
      <c r="E1401" s="39" t="s">
        <v>874</v>
      </c>
      <c r="F1401" s="39" t="s">
        <v>9719</v>
      </c>
      <c r="G1401" s="39" t="s">
        <v>10385</v>
      </c>
      <c r="H1401" s="38" t="s">
        <v>442</v>
      </c>
      <c r="I1401" s="38" t="s">
        <v>441</v>
      </c>
      <c r="J1401" s="38">
        <v>27625243</v>
      </c>
      <c r="K1401" s="37">
        <v>359</v>
      </c>
      <c r="L1401" s="37">
        <v>0</v>
      </c>
      <c r="M1401" s="37">
        <v>0</v>
      </c>
    </row>
    <row r="1402" spans="1:26" x14ac:dyDescent="0.2">
      <c r="A1402" s="37" t="s">
        <v>9724</v>
      </c>
      <c r="B1402" s="37" t="s">
        <v>9725</v>
      </c>
      <c r="C1402" s="39" t="s">
        <v>165</v>
      </c>
      <c r="D1402" s="39" t="s">
        <v>210</v>
      </c>
      <c r="E1402" s="39" t="s">
        <v>874</v>
      </c>
      <c r="F1402" s="39" t="s">
        <v>9726</v>
      </c>
      <c r="G1402" s="39" t="s">
        <v>10387</v>
      </c>
      <c r="H1402" s="38" t="s">
        <v>442</v>
      </c>
      <c r="I1402" s="38" t="s">
        <v>441</v>
      </c>
      <c r="J1402" s="38">
        <v>88043675</v>
      </c>
      <c r="K1402" s="37">
        <v>597</v>
      </c>
      <c r="L1402" s="37">
        <v>0</v>
      </c>
      <c r="M1402" s="37">
        <v>0</v>
      </c>
    </row>
    <row r="1404" spans="1:26" ht="13.5" x14ac:dyDescent="0.25">
      <c r="A1404" s="40" t="s">
        <v>915</v>
      </c>
      <c r="B1404" s="70"/>
      <c r="C1404" s="43"/>
      <c r="D1404" s="25"/>
      <c r="E1404" s="32"/>
      <c r="F1404" s="33"/>
      <c r="G1404" s="32"/>
      <c r="H1404" s="54" t="s">
        <v>8355</v>
      </c>
      <c r="J1404" s="27"/>
      <c r="K1404" s="36">
        <f>K1405+K1409+K1415+K1419+K1423+K1428</f>
        <v>2443</v>
      </c>
      <c r="L1404" s="36">
        <f>L1405+L1409+L1415+L1419+L1423+L1428</f>
        <v>48</v>
      </c>
      <c r="M1404" s="36">
        <f>M1405+M1409+M1415+M1419+M1423+M1428</f>
        <v>0</v>
      </c>
      <c r="N1404" s="37"/>
      <c r="O1404" s="37"/>
      <c r="P1404" s="37"/>
      <c r="Q1404" s="37"/>
      <c r="R1404" s="37"/>
      <c r="S1404" s="37"/>
      <c r="T1404" s="37"/>
      <c r="U1404" s="37"/>
      <c r="V1404" s="37"/>
      <c r="W1404" s="37"/>
      <c r="X1404" s="37"/>
      <c r="Y1404" s="37"/>
      <c r="Z1404" s="37"/>
    </row>
    <row r="1405" spans="1:26" ht="13.5" x14ac:dyDescent="0.25">
      <c r="A1405" s="40" t="s">
        <v>439</v>
      </c>
      <c r="B1405" s="70"/>
      <c r="C1405" s="43"/>
      <c r="D1405" s="25"/>
      <c r="E1405" s="32"/>
      <c r="F1405" s="33"/>
      <c r="G1405" s="32"/>
      <c r="H1405" s="54" t="s">
        <v>8355</v>
      </c>
      <c r="J1405" s="27"/>
      <c r="K1405" s="36">
        <f>SUM(K1406:K1407)</f>
        <v>1089</v>
      </c>
      <c r="L1405" s="36">
        <f>SUM(L1406:L1407)</f>
        <v>48</v>
      </c>
      <c r="M1405" s="36">
        <f>SUM(M1406:M1407)</f>
        <v>0</v>
      </c>
      <c r="N1405" s="37"/>
      <c r="O1405" s="37"/>
      <c r="P1405" s="37"/>
      <c r="Q1405" s="37"/>
      <c r="R1405" s="37"/>
      <c r="S1405" s="37"/>
      <c r="T1405" s="37"/>
      <c r="U1405" s="37"/>
      <c r="V1405" s="37"/>
      <c r="W1405" s="37"/>
      <c r="X1405" s="37"/>
      <c r="Y1405" s="37"/>
      <c r="Z1405" s="37"/>
    </row>
    <row r="1406" spans="1:26" x14ac:dyDescent="0.2">
      <c r="A1406" s="37" t="s">
        <v>9767</v>
      </c>
      <c r="B1406" s="37" t="s">
        <v>9768</v>
      </c>
      <c r="C1406" s="39" t="s">
        <v>165</v>
      </c>
      <c r="D1406" s="39" t="s">
        <v>918</v>
      </c>
      <c r="E1406" s="39" t="s">
        <v>919</v>
      </c>
      <c r="F1406" s="39" t="s">
        <v>8071</v>
      </c>
      <c r="G1406" s="39" t="s">
        <v>10387</v>
      </c>
      <c r="H1406" s="38" t="s">
        <v>442</v>
      </c>
      <c r="I1406" s="38" t="s">
        <v>441</v>
      </c>
      <c r="J1406" s="38">
        <v>27510060</v>
      </c>
      <c r="K1406" s="37">
        <v>932</v>
      </c>
      <c r="L1406" s="37">
        <v>48</v>
      </c>
      <c r="M1406" s="37">
        <v>0</v>
      </c>
    </row>
    <row r="1407" spans="1:26" x14ac:dyDescent="0.2">
      <c r="A1407" s="37" t="s">
        <v>9769</v>
      </c>
      <c r="B1407" s="37" t="s">
        <v>9770</v>
      </c>
      <c r="C1407" s="39" t="s">
        <v>165</v>
      </c>
      <c r="D1407" s="39" t="s">
        <v>918</v>
      </c>
      <c r="E1407" s="39" t="s">
        <v>919</v>
      </c>
      <c r="F1407" s="39" t="s">
        <v>8077</v>
      </c>
      <c r="G1407" s="39" t="s">
        <v>10385</v>
      </c>
      <c r="H1407" s="38" t="s">
        <v>442</v>
      </c>
      <c r="I1407" s="38" t="s">
        <v>441</v>
      </c>
      <c r="J1407" s="38">
        <v>27102843</v>
      </c>
      <c r="K1407" s="37">
        <v>157</v>
      </c>
      <c r="L1407" s="37">
        <v>0</v>
      </c>
      <c r="M1407" s="37">
        <v>0</v>
      </c>
    </row>
    <row r="1409" spans="1:26" ht="13.5" x14ac:dyDescent="0.25">
      <c r="A1409" s="40" t="s">
        <v>445</v>
      </c>
      <c r="B1409" s="70"/>
      <c r="C1409" s="43"/>
      <c r="D1409" s="25"/>
      <c r="E1409" s="32"/>
      <c r="F1409" s="33"/>
      <c r="G1409" s="32"/>
      <c r="H1409" s="54" t="s">
        <v>8355</v>
      </c>
      <c r="J1409" s="27"/>
      <c r="K1409" s="36">
        <f>SUM(K1410:K1413)</f>
        <v>556</v>
      </c>
      <c r="L1409" s="36">
        <f>SUM(L1410:L1413)</f>
        <v>0</v>
      </c>
      <c r="M1409" s="36">
        <f>SUM(M1410:M1413)</f>
        <v>0</v>
      </c>
      <c r="N1409" s="37"/>
      <c r="O1409" s="37"/>
      <c r="P1409" s="37"/>
      <c r="Q1409" s="37"/>
      <c r="R1409" s="37"/>
      <c r="S1409" s="37"/>
      <c r="T1409" s="37"/>
      <c r="U1409" s="37"/>
      <c r="V1409" s="37"/>
      <c r="W1409" s="37"/>
      <c r="X1409" s="37"/>
      <c r="Y1409" s="37"/>
      <c r="Z1409" s="37"/>
    </row>
    <row r="1410" spans="1:26" x14ac:dyDescent="0.2">
      <c r="A1410" s="37" t="s">
        <v>9771</v>
      </c>
      <c r="B1410" s="37" t="s">
        <v>9772</v>
      </c>
      <c r="C1410" s="39" t="s">
        <v>165</v>
      </c>
      <c r="D1410" s="39" t="s">
        <v>918</v>
      </c>
      <c r="E1410" s="39" t="s">
        <v>931</v>
      </c>
      <c r="F1410" s="39" t="s">
        <v>8087</v>
      </c>
      <c r="G1410" s="39" t="s">
        <v>10385</v>
      </c>
      <c r="H1410" s="38" t="s">
        <v>442</v>
      </c>
      <c r="I1410" s="38" t="s">
        <v>441</v>
      </c>
      <c r="J1410" s="38">
        <v>27111847</v>
      </c>
      <c r="K1410" s="37">
        <v>217</v>
      </c>
      <c r="L1410" s="37">
        <v>0</v>
      </c>
      <c r="M1410" s="37">
        <v>0</v>
      </c>
    </row>
    <row r="1411" spans="1:26" x14ac:dyDescent="0.2">
      <c r="A1411" s="37" t="s">
        <v>9773</v>
      </c>
      <c r="B1411" s="37" t="s">
        <v>9774</v>
      </c>
      <c r="C1411" s="39" t="s">
        <v>165</v>
      </c>
      <c r="D1411" s="39" t="s">
        <v>918</v>
      </c>
      <c r="E1411" s="39" t="s">
        <v>931</v>
      </c>
      <c r="F1411" s="39" t="s">
        <v>1247</v>
      </c>
      <c r="G1411" s="39" t="s">
        <v>10385</v>
      </c>
      <c r="H1411" s="38" t="s">
        <v>442</v>
      </c>
      <c r="I1411" s="38" t="s">
        <v>441</v>
      </c>
      <c r="J1411" s="38">
        <v>89704686</v>
      </c>
      <c r="K1411" s="37">
        <v>34</v>
      </c>
      <c r="L1411" s="37">
        <v>0</v>
      </c>
      <c r="M1411" s="37">
        <v>0</v>
      </c>
    </row>
    <row r="1412" spans="1:26" x14ac:dyDescent="0.2">
      <c r="A1412" s="37" t="s">
        <v>9775</v>
      </c>
      <c r="B1412" s="37" t="s">
        <v>9776</v>
      </c>
      <c r="C1412" s="39" t="s">
        <v>165</v>
      </c>
      <c r="D1412" s="39" t="s">
        <v>918</v>
      </c>
      <c r="E1412" s="39" t="s">
        <v>931</v>
      </c>
      <c r="F1412" s="39" t="s">
        <v>8097</v>
      </c>
      <c r="G1412" s="39" t="s">
        <v>10385</v>
      </c>
      <c r="H1412" s="38" t="s">
        <v>442</v>
      </c>
      <c r="I1412" s="38" t="s">
        <v>441</v>
      </c>
      <c r="J1412" s="38">
        <v>88838417</v>
      </c>
      <c r="K1412" s="37">
        <v>77</v>
      </c>
      <c r="L1412" s="37">
        <v>0</v>
      </c>
      <c r="M1412" s="37">
        <v>0</v>
      </c>
    </row>
    <row r="1413" spans="1:26" x14ac:dyDescent="0.2">
      <c r="A1413" s="37" t="s">
        <v>9777</v>
      </c>
      <c r="B1413" s="37" t="s">
        <v>9778</v>
      </c>
      <c r="C1413" s="39" t="s">
        <v>165</v>
      </c>
      <c r="D1413" s="39" t="s">
        <v>918</v>
      </c>
      <c r="E1413" s="39" t="s">
        <v>931</v>
      </c>
      <c r="F1413" s="39" t="s">
        <v>8087</v>
      </c>
      <c r="G1413" s="39" t="s">
        <v>10386</v>
      </c>
      <c r="H1413" s="38" t="s">
        <v>442</v>
      </c>
      <c r="I1413" s="38" t="s">
        <v>441</v>
      </c>
      <c r="J1413" s="38">
        <v>87412553</v>
      </c>
      <c r="K1413" s="37">
        <v>228</v>
      </c>
    </row>
    <row r="1415" spans="1:26" ht="13.5" x14ac:dyDescent="0.25">
      <c r="A1415" s="40" t="s">
        <v>446</v>
      </c>
      <c r="B1415" s="70"/>
      <c r="C1415" s="43"/>
      <c r="D1415" s="25"/>
      <c r="E1415" s="32"/>
      <c r="F1415" s="33"/>
      <c r="G1415" s="32"/>
      <c r="H1415" s="54" t="s">
        <v>8355</v>
      </c>
      <c r="J1415" s="27"/>
      <c r="K1415" s="36">
        <f>SUM(K1416:K1417)</f>
        <v>145</v>
      </c>
      <c r="L1415" s="36">
        <f>SUM(L1416:L1417)</f>
        <v>0</v>
      </c>
      <c r="M1415" s="36">
        <f>SUM(M1416:M1417)</f>
        <v>0</v>
      </c>
      <c r="N1415" s="37"/>
      <c r="O1415" s="37"/>
      <c r="P1415" s="37"/>
      <c r="Q1415" s="37"/>
      <c r="R1415" s="37"/>
      <c r="S1415" s="37"/>
      <c r="T1415" s="37"/>
      <c r="U1415" s="37"/>
      <c r="V1415" s="37"/>
      <c r="W1415" s="37"/>
      <c r="X1415" s="37"/>
      <c r="Y1415" s="37"/>
      <c r="Z1415" s="37"/>
    </row>
    <row r="1416" spans="1:26" x14ac:dyDescent="0.2">
      <c r="A1416" s="37" t="s">
        <v>9779</v>
      </c>
      <c r="B1416" s="37" t="s">
        <v>9780</v>
      </c>
      <c r="C1416" s="39" t="s">
        <v>165</v>
      </c>
      <c r="D1416" s="39" t="s">
        <v>918</v>
      </c>
      <c r="E1416" s="39" t="s">
        <v>931</v>
      </c>
      <c r="F1416" s="39" t="s">
        <v>932</v>
      </c>
      <c r="G1416" s="39" t="s">
        <v>10385</v>
      </c>
      <c r="H1416" s="38" t="s">
        <v>442</v>
      </c>
      <c r="I1416" s="38" t="s">
        <v>441</v>
      </c>
      <c r="J1416" s="38">
        <v>86421756</v>
      </c>
      <c r="K1416" s="37">
        <v>90</v>
      </c>
      <c r="L1416" s="37">
        <v>0</v>
      </c>
      <c r="M1416" s="37">
        <v>0</v>
      </c>
    </row>
    <row r="1417" spans="1:26" x14ac:dyDescent="0.2">
      <c r="A1417" s="37" t="s">
        <v>9781</v>
      </c>
      <c r="B1417" s="37" t="s">
        <v>9782</v>
      </c>
      <c r="C1417" s="39" t="s">
        <v>165</v>
      </c>
      <c r="D1417" s="39" t="s">
        <v>918</v>
      </c>
      <c r="E1417" s="39" t="s">
        <v>931</v>
      </c>
      <c r="F1417" s="39" t="s">
        <v>8124</v>
      </c>
      <c r="G1417" s="39" t="s">
        <v>10385</v>
      </c>
      <c r="H1417" s="38" t="s">
        <v>442</v>
      </c>
      <c r="I1417" s="38" t="s">
        <v>441</v>
      </c>
      <c r="J1417" s="38">
        <v>84904590</v>
      </c>
      <c r="K1417" s="37">
        <v>55</v>
      </c>
      <c r="L1417" s="37">
        <v>0</v>
      </c>
      <c r="M1417" s="37">
        <v>0</v>
      </c>
    </row>
    <row r="1419" spans="1:26" ht="13.5" x14ac:dyDescent="0.25">
      <c r="A1419" s="40" t="s">
        <v>447</v>
      </c>
      <c r="B1419" s="70"/>
      <c r="C1419" s="43"/>
      <c r="D1419" s="25"/>
      <c r="E1419" s="32"/>
      <c r="F1419" s="33"/>
      <c r="G1419" s="32"/>
      <c r="H1419" s="54" t="s">
        <v>8355</v>
      </c>
      <c r="J1419" s="27"/>
      <c r="K1419" s="36">
        <f>SUM(K1420:K1421)</f>
        <v>134</v>
      </c>
      <c r="L1419" s="36">
        <f>SUM(L1420:L1421)</f>
        <v>0</v>
      </c>
      <c r="M1419" s="36">
        <f>SUM(M1420:M1421)</f>
        <v>0</v>
      </c>
      <c r="N1419" s="37"/>
      <c r="O1419" s="37"/>
      <c r="P1419" s="37"/>
      <c r="Q1419" s="37"/>
      <c r="R1419" s="37"/>
      <c r="S1419" s="37"/>
      <c r="T1419" s="37"/>
      <c r="U1419" s="37"/>
      <c r="V1419" s="37"/>
      <c r="W1419" s="37"/>
      <c r="X1419" s="37"/>
      <c r="Y1419" s="37"/>
      <c r="Z1419" s="37"/>
    </row>
    <row r="1420" spans="1:26" x14ac:dyDescent="0.2">
      <c r="A1420" s="37" t="s">
        <v>9783</v>
      </c>
      <c r="B1420" s="37" t="s">
        <v>9784</v>
      </c>
      <c r="C1420" s="39" t="s">
        <v>165</v>
      </c>
      <c r="D1420" s="39" t="s">
        <v>918</v>
      </c>
      <c r="E1420" s="39" t="s">
        <v>919</v>
      </c>
      <c r="F1420" s="39" t="s">
        <v>188</v>
      </c>
      <c r="G1420" s="39" t="s">
        <v>10385</v>
      </c>
      <c r="H1420" s="38" t="s">
        <v>442</v>
      </c>
      <c r="I1420" s="38" t="s">
        <v>441</v>
      </c>
      <c r="J1420" s="38">
        <v>50046938</v>
      </c>
      <c r="K1420" s="37">
        <v>90</v>
      </c>
      <c r="L1420" s="37">
        <v>0</v>
      </c>
      <c r="M1420" s="37">
        <v>0</v>
      </c>
    </row>
    <row r="1421" spans="1:26" x14ac:dyDescent="0.2">
      <c r="A1421" s="37" t="s">
        <v>9785</v>
      </c>
      <c r="B1421" s="37" t="s">
        <v>9786</v>
      </c>
      <c r="C1421" s="39" t="s">
        <v>165</v>
      </c>
      <c r="D1421" s="39" t="s">
        <v>918</v>
      </c>
      <c r="E1421" s="39" t="s">
        <v>919</v>
      </c>
      <c r="F1421" s="39" t="s">
        <v>4609</v>
      </c>
      <c r="G1421" s="39" t="s">
        <v>10385</v>
      </c>
      <c r="H1421" s="38" t="s">
        <v>442</v>
      </c>
      <c r="I1421" s="38" t="s">
        <v>441</v>
      </c>
      <c r="K1421" s="37">
        <v>44</v>
      </c>
      <c r="L1421" s="37">
        <v>0</v>
      </c>
      <c r="M1421" s="37">
        <v>0</v>
      </c>
    </row>
    <row r="1423" spans="1:26" ht="13.5" x14ac:dyDescent="0.25">
      <c r="A1423" s="40" t="s">
        <v>448</v>
      </c>
      <c r="B1423" s="70"/>
      <c r="C1423" s="43"/>
      <c r="D1423" s="25"/>
      <c r="E1423" s="32"/>
      <c r="F1423" s="33"/>
      <c r="G1423" s="32"/>
      <c r="H1423" s="54" t="s">
        <v>8355</v>
      </c>
      <c r="J1423" s="27"/>
      <c r="K1423" s="36">
        <f>SUM(K1424:K1426)</f>
        <v>375</v>
      </c>
      <c r="L1423" s="36">
        <f>SUM(L1424:L1426)</f>
        <v>0</v>
      </c>
      <c r="M1423" s="36">
        <f>SUM(M1424:M1426)</f>
        <v>0</v>
      </c>
      <c r="N1423" s="37"/>
      <c r="O1423" s="37"/>
      <c r="P1423" s="37"/>
      <c r="Q1423" s="37"/>
      <c r="R1423" s="37"/>
      <c r="S1423" s="37"/>
      <c r="T1423" s="37"/>
      <c r="U1423" s="37"/>
      <c r="V1423" s="37"/>
      <c r="W1423" s="37"/>
      <c r="X1423" s="37"/>
      <c r="Y1423" s="37"/>
      <c r="Z1423" s="37"/>
    </row>
    <row r="1424" spans="1:26" x14ac:dyDescent="0.2">
      <c r="A1424" s="37" t="s">
        <v>9787</v>
      </c>
      <c r="B1424" s="37" t="s">
        <v>9788</v>
      </c>
      <c r="C1424" s="39" t="s">
        <v>165</v>
      </c>
      <c r="D1424" s="39" t="s">
        <v>165</v>
      </c>
      <c r="E1424" s="39" t="s">
        <v>862</v>
      </c>
      <c r="F1424" s="39" t="s">
        <v>8184</v>
      </c>
      <c r="G1424" s="39" t="s">
        <v>10385</v>
      </c>
      <c r="H1424" s="38" t="s">
        <v>442</v>
      </c>
      <c r="I1424" s="38" t="s">
        <v>441</v>
      </c>
      <c r="J1424" s="38">
        <v>22005133</v>
      </c>
      <c r="K1424" s="37">
        <v>147</v>
      </c>
      <c r="L1424" s="37">
        <v>0</v>
      </c>
      <c r="M1424" s="37">
        <v>0</v>
      </c>
    </row>
    <row r="1425" spans="1:26" x14ac:dyDescent="0.2">
      <c r="A1425" s="37" t="s">
        <v>9789</v>
      </c>
      <c r="B1425" s="37" t="s">
        <v>9790</v>
      </c>
      <c r="C1425" s="39" t="s">
        <v>165</v>
      </c>
      <c r="D1425" s="39" t="s">
        <v>165</v>
      </c>
      <c r="E1425" s="39" t="s">
        <v>862</v>
      </c>
      <c r="F1425" s="39" t="s">
        <v>9791</v>
      </c>
      <c r="G1425" s="39" t="s">
        <v>10385</v>
      </c>
      <c r="H1425" s="38" t="s">
        <v>442</v>
      </c>
      <c r="I1425" s="38" t="s">
        <v>441</v>
      </c>
      <c r="J1425" s="38">
        <v>22064771</v>
      </c>
      <c r="K1425" s="37">
        <v>132</v>
      </c>
      <c r="L1425" s="37">
        <v>0</v>
      </c>
      <c r="M1425" s="37">
        <v>0</v>
      </c>
    </row>
    <row r="1426" spans="1:26" x14ac:dyDescent="0.2">
      <c r="A1426" s="37" t="s">
        <v>9792</v>
      </c>
      <c r="B1426" s="37" t="s">
        <v>9793</v>
      </c>
      <c r="C1426" s="39" t="s">
        <v>165</v>
      </c>
      <c r="D1426" s="39" t="s">
        <v>165</v>
      </c>
      <c r="E1426" s="39" t="s">
        <v>862</v>
      </c>
      <c r="F1426" s="39" t="s">
        <v>8169</v>
      </c>
      <c r="G1426" s="39" t="s">
        <v>10385</v>
      </c>
      <c r="H1426" s="38" t="s">
        <v>442</v>
      </c>
      <c r="I1426" s="38" t="s">
        <v>441</v>
      </c>
      <c r="K1426" s="37">
        <v>96</v>
      </c>
      <c r="L1426" s="37">
        <v>0</v>
      </c>
      <c r="M1426" s="37">
        <v>0</v>
      </c>
    </row>
    <row r="1428" spans="1:26" ht="13.5" x14ac:dyDescent="0.25">
      <c r="A1428" s="40" t="s">
        <v>449</v>
      </c>
      <c r="B1428" s="70"/>
      <c r="C1428" s="43"/>
      <c r="D1428" s="25"/>
      <c r="E1428" s="32"/>
      <c r="F1428" s="33"/>
      <c r="G1428" s="32"/>
      <c r="H1428" s="54" t="s">
        <v>8355</v>
      </c>
      <c r="J1428" s="27"/>
      <c r="K1428" s="36">
        <f>SUM(K1429:K1430)</f>
        <v>144</v>
      </c>
      <c r="L1428" s="36">
        <f>SUM(L1429:L1430)</f>
        <v>0</v>
      </c>
      <c r="M1428" s="36">
        <f>SUM(M1429:M1430)</f>
        <v>0</v>
      </c>
      <c r="N1428" s="37"/>
      <c r="O1428" s="37"/>
      <c r="P1428" s="37"/>
      <c r="Q1428" s="37"/>
      <c r="R1428" s="37"/>
      <c r="S1428" s="37"/>
      <c r="T1428" s="37"/>
      <c r="U1428" s="37"/>
      <c r="V1428" s="37"/>
      <c r="W1428" s="37"/>
      <c r="X1428" s="37"/>
      <c r="Y1428" s="37"/>
      <c r="Z1428" s="37"/>
    </row>
    <row r="1429" spans="1:26" x14ac:dyDescent="0.2">
      <c r="A1429" s="37" t="s">
        <v>9794</v>
      </c>
      <c r="B1429" s="37" t="s">
        <v>9795</v>
      </c>
      <c r="C1429" s="39" t="s">
        <v>165</v>
      </c>
      <c r="D1429" s="39" t="s">
        <v>807</v>
      </c>
      <c r="E1429" s="39" t="s">
        <v>807</v>
      </c>
      <c r="F1429" s="39" t="s">
        <v>8207</v>
      </c>
      <c r="G1429" s="39" t="s">
        <v>10385</v>
      </c>
      <c r="H1429" s="38" t="s">
        <v>442</v>
      </c>
      <c r="I1429" s="38" t="s">
        <v>441</v>
      </c>
      <c r="J1429" s="38">
        <v>22005315</v>
      </c>
      <c r="K1429" s="37">
        <v>73</v>
      </c>
      <c r="L1429" s="37">
        <v>0</v>
      </c>
      <c r="M1429" s="37">
        <v>0</v>
      </c>
    </row>
    <row r="1430" spans="1:26" x14ac:dyDescent="0.2">
      <c r="A1430" s="37" t="s">
        <v>9796</v>
      </c>
      <c r="B1430" s="37" t="s">
        <v>9797</v>
      </c>
      <c r="C1430" s="39" t="s">
        <v>165</v>
      </c>
      <c r="D1430" s="39" t="s">
        <v>807</v>
      </c>
      <c r="E1430" s="39" t="s">
        <v>811</v>
      </c>
      <c r="F1430" s="39" t="s">
        <v>3369</v>
      </c>
      <c r="G1430" s="39" t="s">
        <v>10385</v>
      </c>
      <c r="H1430" s="38" t="s">
        <v>442</v>
      </c>
      <c r="I1430" s="38" t="s">
        <v>441</v>
      </c>
      <c r="J1430" s="38">
        <v>83949689</v>
      </c>
      <c r="K1430" s="37">
        <v>71</v>
      </c>
      <c r="L1430" s="37">
        <v>0</v>
      </c>
      <c r="M1430" s="37">
        <v>0</v>
      </c>
    </row>
  </sheetData>
  <mergeCells count="14">
    <mergeCell ref="H6:H7"/>
    <mergeCell ref="I6:I7"/>
    <mergeCell ref="J6:J7"/>
    <mergeCell ref="K6:M6"/>
    <mergeCell ref="A1:M1"/>
    <mergeCell ref="A2:M2"/>
    <mergeCell ref="A3:M3"/>
    <mergeCell ref="A4:M4"/>
    <mergeCell ref="A6:A7"/>
    <mergeCell ref="C6:C7"/>
    <mergeCell ref="D6:D7"/>
    <mergeCell ref="E6:E7"/>
    <mergeCell ref="F6:F7"/>
    <mergeCell ref="G6:G7"/>
  </mergeCells>
  <hyperlinks>
    <hyperlink ref="O1" location="INDICE!A1" display="INDICE"/>
  </hyperlinks>
  <printOptions horizontalCentered="1"/>
  <pageMargins left="0.39370078740157483" right="0.39370078740157483" top="0.39370078740157483" bottom="0.55118110236220474" header="0.31496062992125984" footer="0.31496062992125984"/>
  <pageSetup scale="6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14</vt:i4>
      </vt:variant>
    </vt:vector>
  </HeadingPairs>
  <TitlesOfParts>
    <vt:vector size="29" baseType="lpstr">
      <vt:lpstr>INDICE</vt:lpstr>
      <vt:lpstr>PORTADA</vt:lpstr>
      <vt:lpstr>PRESENTACION</vt:lpstr>
      <vt:lpstr>FUNCIONARIOS</vt:lpstr>
      <vt:lpstr>CONCEPTO</vt:lpstr>
      <vt:lpstr>PREESCOLAR INDEP-18</vt:lpstr>
      <vt:lpstr>ESCUELAS D-18</vt:lpstr>
      <vt:lpstr>ESCUELAS N-18</vt:lpstr>
      <vt:lpstr>COLEGIOS-18</vt:lpstr>
      <vt:lpstr>CEE-18</vt:lpstr>
      <vt:lpstr>CAIPAD-18</vt:lpstr>
      <vt:lpstr>IPEC-18</vt:lpstr>
      <vt:lpstr>CINDEA-18</vt:lpstr>
      <vt:lpstr>CNVMTS-18</vt:lpstr>
      <vt:lpstr>CONED-18</vt:lpstr>
      <vt:lpstr>'CEE-18'!BaseDeDatos</vt:lpstr>
      <vt:lpstr>'CINDEA-18'!BaseDeDatos</vt:lpstr>
      <vt:lpstr>'CNVMTS-18'!BaseDeDatos</vt:lpstr>
      <vt:lpstr>'COLEGIOS-18'!BaseDeDatos</vt:lpstr>
      <vt:lpstr>'CONED-18'!BaseDeDatos</vt:lpstr>
      <vt:lpstr>'ESCUELAS D-18'!BaseDeDatos</vt:lpstr>
      <vt:lpstr>'IPEC-18'!BaseDeDatos</vt:lpstr>
      <vt:lpstr>'PREESCOLAR INDEP-18'!BaseDeDatos</vt:lpstr>
      <vt:lpstr>FUNCIONARIOS!OLE_LINK1</vt:lpstr>
      <vt:lpstr>'CINDEA-18'!Títulos_a_imprimir</vt:lpstr>
      <vt:lpstr>'CNVMTS-18'!Títulos_a_imprimir</vt:lpstr>
      <vt:lpstr>'COLEGIOS-18'!Títulos_a_imprimir</vt:lpstr>
      <vt:lpstr>'ESCUELAS D-18'!Títulos_a_imprimir</vt:lpstr>
      <vt:lpstr>'PREESCOLAR INDEP-18'!Títulos_a_imprimir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Eliecer Ramirez Vargas</dc:creator>
  <cp:lastModifiedBy>Mayra Quiros Jimenez</cp:lastModifiedBy>
  <cp:lastPrinted>2016-06-08T17:53:59Z</cp:lastPrinted>
  <dcterms:created xsi:type="dcterms:W3CDTF">2016-06-02T17:04:55Z</dcterms:created>
  <dcterms:modified xsi:type="dcterms:W3CDTF">2018-06-13T13:38:26Z</dcterms:modified>
</cp:coreProperties>
</file>